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\\NITIN\Neeyog Database\Price List &amp; Costing\Wholesale Price List\26-27\June 26\Excel Format\"/>
    </mc:Choice>
  </mc:AlternateContent>
  <xr:revisionPtr revIDLastSave="0" documentId="13_ncr:1_{7AD62ABE-3B76-4DC9-85B2-68CA30F1E0F6}" xr6:coauthVersionLast="47" xr6:coauthVersionMax="47" xr10:uidLastSave="{00000000-0000-0000-0000-000000000000}"/>
  <bookViews>
    <workbookView xWindow="-120" yWindow="-120" windowWidth="29040" windowHeight="15720" tabRatio="929" firstSheet="17" activeTab="22" xr2:uid="{00000000-000D-0000-FFFF-FFFF00000000}"/>
  </bookViews>
  <sheets>
    <sheet name="Summary Sheet" sheetId="1" r:id="rId1"/>
    <sheet name="Aluminium Foil" sheetId="2" r:id="rId2"/>
    <sheet name="Bagasse" sheetId="3" r:id="rId3"/>
    <sheet name="Paper Products" sheetId="4" r:id="rId4"/>
    <sheet name="Olive Reference " sheetId="44" r:id="rId5"/>
    <sheet name="Olive Products" sheetId="45" r:id="rId6"/>
    <sheet name="PNS" sheetId="36" r:id="rId7"/>
    <sheet name="JP Product" sheetId="51" r:id="rId8"/>
    <sheet name="PS" sheetId="7" r:id="rId9"/>
    <sheet name="SOS Bag &amp; Sheet" sheetId="9" r:id="rId10"/>
    <sheet name="Carry Bag With Images " sheetId="47" r:id="rId11"/>
    <sheet name="Carry Bags" sheetId="8" r:id="rId12"/>
    <sheet name="Insulated bag " sheetId="54" r:id="rId13"/>
    <sheet name="Areca" sheetId="10" r:id="rId14"/>
    <sheet name="Bio Cutlery" sheetId="12" r:id="rId15"/>
    <sheet name="Tissue Paper" sheetId="11" r:id="rId16"/>
    <sheet name="Pizza Boxes " sheetId="13" r:id="rId17"/>
    <sheet name="Thalia &amp; Cake" sheetId="14" r:id="rId18"/>
    <sheet name="Recyclable Containers" sheetId="15" r:id="rId19"/>
    <sheet name="Sipper Container " sheetId="53" r:id="rId20"/>
    <sheet name="Pet Bottle &amp; Jar " sheetId="56" r:id="rId21"/>
    <sheet name="IML CM" sheetId="16" r:id="rId22"/>
    <sheet name="SD Temper Proof " sheetId="17" r:id="rId23"/>
    <sheet name="Dalfo Temper Proof" sheetId="49" r:id="rId24"/>
    <sheet name="Well Pet " sheetId="46" r:id="rId25"/>
    <sheet name="Natraj RPPL" sheetId="18" r:id="rId26"/>
    <sheet name="Oracle" sheetId="19" r:id="rId27"/>
    <sheet name="AVI" sheetId="50" r:id="rId28"/>
    <sheet name="Abhinav" sheetId="20" r:id="rId29"/>
    <sheet name="Talash" sheetId="21" r:id="rId30"/>
    <sheet name="Pulp Tray" sheetId="23" r:id="rId31"/>
    <sheet name="Other Generic" sheetId="24" r:id="rId32"/>
    <sheet name="Sealing Machine" sheetId="25" r:id="rId33"/>
    <sheet name="Bakery Mould" sheetId="26" r:id="rId34"/>
    <sheet name="PVC Bakery" sheetId="28" r:id="rId35"/>
    <sheet name="Mithai Wati" sheetId="39" r:id="rId36"/>
    <sheet name="Other Plastic" sheetId="29" r:id="rId37"/>
    <sheet name="Butchery Item" sheetId="30" r:id="rId38"/>
    <sheet name="Laminated Poches" sheetId="52" r:id="rId39"/>
    <sheet name="odd Sku " sheetId="34" r:id="rId40"/>
    <sheet name="Reference Price List Odd Item " sheetId="35" r:id="rId41"/>
    <sheet name="Sheet1" sheetId="55" r:id="rId42"/>
  </sheets>
  <definedNames>
    <definedName name="_xlnm._FilterDatabase" localSheetId="1" hidden="1">'Aluminium Foil'!$A$7:$AA$89</definedName>
    <definedName name="_xlnm._FilterDatabase" localSheetId="2" hidden="1">Bagasse!$A$152:$T$211</definedName>
    <definedName name="_xlnm._FilterDatabase" localSheetId="23" hidden="1">'Dalfo Temper Proof'!$A$8:$Z$14</definedName>
    <definedName name="_xlnm._FilterDatabase" localSheetId="25" hidden="1">'Natraj RPPL'!$A$8:$Z$221</definedName>
    <definedName name="_xlnm._FilterDatabase" localSheetId="26" hidden="1">Oracle!$A$185:$S$240</definedName>
    <definedName name="_xlnm._FilterDatabase" localSheetId="3" hidden="1">'Paper Products'!$A$7:$T$160</definedName>
    <definedName name="_xlnm._FilterDatabase" localSheetId="8" hidden="1">PS!$A$103:$Y$260</definedName>
    <definedName name="_xlnm._FilterDatabase" localSheetId="18" hidden="1">'Recyclable Containers'!$A$7:$Z$118</definedName>
    <definedName name="_xlnm._FilterDatabase" localSheetId="22" hidden="1">'SD Temper Proof '!$A$8:$Z$17</definedName>
    <definedName name="_xlnm.Print_Area" localSheetId="28">Abhinav!$A$2:$G$279</definedName>
    <definedName name="_xlnm.Print_Area" localSheetId="1">'Aluminium Foil'!$A$1:$I$95</definedName>
    <definedName name="_xlnm.Print_Area" localSheetId="13">Areca!$A$1:$G$27</definedName>
    <definedName name="_xlnm.Print_Area" localSheetId="2">Bagasse!$A$1:$H$223</definedName>
    <definedName name="_xlnm.Print_Area" localSheetId="33">'Bakery Mould'!$A$1:$L$35</definedName>
    <definedName name="_xlnm.Print_Area" localSheetId="14">'Bio Cutlery'!$A$1:$H$76</definedName>
    <definedName name="_xlnm.Print_Area" localSheetId="37">'Butchery Item'!$A$1:$L$19</definedName>
    <definedName name="_xlnm.Print_Area" localSheetId="11">'Carry Bags'!$A$1:$K$31</definedName>
    <definedName name="_xlnm.Print_Area" localSheetId="23">'Dalfo Temper Proof'!$A$1:$H$32</definedName>
    <definedName name="_xlnm.Print_Area" localSheetId="35">'Mithai Wati'!$A$1:$G$35</definedName>
    <definedName name="_xlnm.Print_Area" localSheetId="25">'Natraj RPPL'!$A$1:$I$225</definedName>
    <definedName name="_xlnm.Print_Area" localSheetId="5">'Olive Products'!$A$1:$J$246</definedName>
    <definedName name="_xlnm.Print_Area" localSheetId="4">'Olive Reference '!$A$1:$I$136</definedName>
    <definedName name="_xlnm.Print_Area" localSheetId="26">Oracle!$A$1:$H$484</definedName>
    <definedName name="_xlnm.Print_Area" localSheetId="31">'Other Generic'!$A$1:$H$79</definedName>
    <definedName name="_xlnm.Print_Area" localSheetId="36">'Other Plastic'!$A$1:$H$56</definedName>
    <definedName name="_xlnm.Print_Area" localSheetId="3">'Paper Products'!$A$1:$K$162</definedName>
    <definedName name="_xlnm.Print_Area" localSheetId="16">'Pizza Boxes '!$A$1:$M$7</definedName>
    <definedName name="_xlnm.Print_Area" localSheetId="6">PNS!$A$1:$J$55</definedName>
    <definedName name="_xlnm.Print_Area" localSheetId="8">PS!$A$1:$H$270</definedName>
    <definedName name="_xlnm.Print_Area" localSheetId="30">'Pulp Tray'!$A$1:$G$28</definedName>
    <definedName name="_xlnm.Print_Area" localSheetId="34">'PVC Bakery'!$A$1:$G$42</definedName>
    <definedName name="_xlnm.Print_Area" localSheetId="18">'Recyclable Containers'!$A$1:$H$89</definedName>
    <definedName name="_xlnm.Print_Area" localSheetId="22">'SD Temper Proof '!$A$1:$H$42</definedName>
    <definedName name="_xlnm.Print_Area" localSheetId="32">'Sealing Machine'!$A$1:$H$33</definedName>
    <definedName name="_xlnm.Print_Area" localSheetId="9">'SOS Bag &amp; Sheet'!$A$1:$I$80</definedName>
    <definedName name="_xlnm.Print_Area" localSheetId="0">'Summary Sheet'!$A$1:$C$62</definedName>
    <definedName name="_xlnm.Print_Area" localSheetId="29">Talash!$A$1:$G$48</definedName>
    <definedName name="_xlnm.Print_Area" localSheetId="17">'Thalia &amp; Cake'!$A$1:$J$101</definedName>
    <definedName name="_xlnm.Print_Area" localSheetId="15">'Tissue Paper'!$A$1:$J$69</definedName>
    <definedName name="_xlnm.Print_Titles" localSheetId="14">'Bio Cutlery'!$1:$8</definedName>
    <definedName name="Z_16822E29_7107_44E0_879B_999A9E1047E8_.wvu.PrintArea" localSheetId="1">'Aluminium Foil'!$A$1:$I$97</definedName>
    <definedName name="Z_16822E29_7107_44E0_879B_999A9E1047E8_.wvu.PrintArea" localSheetId="2">Bagasse!$A$1:$H$97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0" i="36" l="1"/>
  <c r="G48" i="36"/>
  <c r="E40" i="19"/>
  <c r="E47" i="21"/>
  <c r="E471" i="19" l="1"/>
  <c r="E459" i="19"/>
  <c r="E458" i="19"/>
  <c r="E457" i="19"/>
  <c r="E456" i="19"/>
  <c r="E455" i="19"/>
  <c r="E435" i="19"/>
  <c r="G28" i="36" l="1"/>
  <c r="G27" i="36"/>
  <c r="G26" i="36"/>
  <c r="G25" i="36"/>
  <c r="G47" i="36"/>
  <c r="D15" i="56"/>
  <c r="E15" i="56" s="1"/>
  <c r="D14" i="56"/>
  <c r="E14" i="56" s="1"/>
  <c r="D13" i="56"/>
  <c r="E13" i="56" s="1"/>
  <c r="E10" i="56"/>
  <c r="E11" i="56"/>
  <c r="E9" i="56"/>
  <c r="XFD55" i="56" l="1"/>
  <c r="XFD56" i="56"/>
  <c r="XFD57" i="56"/>
  <c r="XFD58" i="56"/>
  <c r="XFD59" i="56"/>
  <c r="E38" i="56"/>
  <c r="E37" i="56"/>
  <c r="E36" i="56"/>
  <c r="E35" i="56"/>
  <c r="E33" i="56"/>
  <c r="E32" i="56"/>
  <c r="E31" i="56"/>
  <c r="E29" i="56"/>
  <c r="E28" i="56"/>
  <c r="E26" i="56"/>
  <c r="E25" i="56"/>
  <c r="E24" i="56"/>
  <c r="E23" i="56"/>
  <c r="E22" i="56"/>
  <c r="E21" i="56"/>
  <c r="E20" i="56"/>
  <c r="E19" i="56"/>
  <c r="E18" i="56"/>
  <c r="E17" i="56"/>
  <c r="F6" i="56"/>
  <c r="A43" i="7" l="1"/>
  <c r="E44" i="7"/>
  <c r="E43" i="7"/>
  <c r="G46" i="36" l="1"/>
  <c r="G45" i="36"/>
  <c r="G44" i="36"/>
  <c r="E21" i="29"/>
  <c r="E20" i="29"/>
  <c r="E16" i="54" l="1"/>
  <c r="E10" i="54"/>
  <c r="E13" i="54"/>
  <c r="E14" i="54"/>
  <c r="E11" i="54"/>
  <c r="E12" i="54"/>
  <c r="E15" i="54"/>
  <c r="J6" i="54"/>
  <c r="E46" i="11"/>
  <c r="E50" i="53" l="1"/>
  <c r="E48" i="53"/>
  <c r="E47" i="53"/>
  <c r="D46" i="53"/>
  <c r="E46" i="53" s="1"/>
  <c r="D45" i="53"/>
  <c r="E45" i="53" s="1"/>
  <c r="D44" i="53"/>
  <c r="E44" i="53" s="1"/>
  <c r="E43" i="53"/>
  <c r="E41" i="53"/>
  <c r="E40" i="53"/>
  <c r="E39" i="53"/>
  <c r="E38" i="53"/>
  <c r="E37" i="53"/>
  <c r="E35" i="53"/>
  <c r="E34" i="53"/>
  <c r="E33" i="53"/>
  <c r="E31" i="53"/>
  <c r="E30" i="53"/>
  <c r="E27" i="53"/>
  <c r="E26" i="53"/>
  <c r="E25" i="53"/>
  <c r="E24" i="53"/>
  <c r="E23" i="53"/>
  <c r="E21" i="53"/>
  <c r="E20" i="53"/>
  <c r="E16" i="53"/>
  <c r="E15" i="53"/>
  <c r="E14" i="53"/>
  <c r="E13" i="53"/>
  <c r="E12" i="53"/>
  <c r="E11" i="53"/>
  <c r="E10" i="53"/>
  <c r="E231" i="19" l="1"/>
  <c r="K5" i="51" l="1"/>
  <c r="E469" i="19" l="1"/>
  <c r="E467" i="19"/>
  <c r="E433" i="19"/>
  <c r="H59" i="4" l="1"/>
  <c r="H109" i="4" l="1"/>
  <c r="I193" i="35" l="1"/>
  <c r="I192" i="35"/>
  <c r="I191" i="35"/>
  <c r="H6" i="52" l="1"/>
  <c r="D17" i="8" l="1"/>
  <c r="D18" i="8"/>
  <c r="D16" i="8"/>
  <c r="D8" i="15"/>
  <c r="H77" i="51" l="1"/>
  <c r="H76" i="51"/>
  <c r="H74" i="51"/>
  <c r="H73" i="51"/>
  <c r="H72" i="51"/>
  <c r="H71" i="51"/>
  <c r="H70" i="51"/>
  <c r="H69" i="51"/>
  <c r="H68" i="51"/>
  <c r="H67" i="51"/>
  <c r="H66" i="51"/>
  <c r="H63" i="51"/>
  <c r="H62" i="51"/>
  <c r="H61" i="51"/>
  <c r="H60" i="51"/>
  <c r="H59" i="51"/>
  <c r="H58" i="51"/>
  <c r="H56" i="51"/>
  <c r="H55" i="51"/>
  <c r="H54" i="51"/>
  <c r="H53" i="51"/>
  <c r="H52" i="51"/>
  <c r="H51" i="51"/>
  <c r="H48" i="51"/>
  <c r="H47" i="51"/>
  <c r="H46" i="51"/>
  <c r="H45" i="51"/>
  <c r="H44" i="51"/>
  <c r="H43" i="51"/>
  <c r="H42" i="51"/>
  <c r="H39" i="51"/>
  <c r="H38" i="51"/>
  <c r="H36" i="51"/>
  <c r="H35" i="51"/>
  <c r="H34" i="51"/>
  <c r="H32" i="51"/>
  <c r="H31" i="51"/>
  <c r="H30" i="51"/>
  <c r="H28" i="51"/>
  <c r="H27" i="51"/>
  <c r="H25" i="51"/>
  <c r="H24" i="51"/>
  <c r="H23" i="51"/>
  <c r="H22" i="51"/>
  <c r="H20" i="51"/>
  <c r="H19" i="51"/>
  <c r="H17" i="51"/>
  <c r="H16" i="51"/>
  <c r="H15" i="51"/>
  <c r="H14" i="51"/>
  <c r="H13" i="51"/>
  <c r="H12" i="51"/>
  <c r="H11" i="51"/>
  <c r="H10" i="51"/>
  <c r="I117" i="45"/>
  <c r="I115" i="45"/>
  <c r="I195" i="45"/>
  <c r="I194" i="45"/>
  <c r="I193" i="45"/>
  <c r="I192" i="45"/>
  <c r="I191" i="45"/>
  <c r="E14" i="15"/>
  <c r="E341" i="19"/>
  <c r="F227" i="18" l="1"/>
  <c r="E67" i="15" l="1"/>
  <c r="E63" i="15"/>
  <c r="G33" i="36" l="1"/>
  <c r="E23" i="29"/>
  <c r="I239" i="45" l="1"/>
  <c r="I238" i="45"/>
  <c r="I237" i="45"/>
  <c r="I236" i="45"/>
  <c r="I234" i="45"/>
  <c r="I233" i="45"/>
  <c r="I232" i="45"/>
  <c r="I231" i="45"/>
  <c r="I230" i="45"/>
  <c r="I229" i="45"/>
  <c r="H83" i="44"/>
  <c r="H10" i="44"/>
  <c r="E12" i="15" l="1"/>
  <c r="E11" i="15"/>
  <c r="E58" i="9"/>
  <c r="E59" i="9"/>
  <c r="E57" i="9"/>
  <c r="E32" i="49" l="1"/>
  <c r="F188" i="18"/>
  <c r="F187" i="18"/>
  <c r="F186" i="18"/>
  <c r="F185" i="18"/>
  <c r="F184" i="18"/>
  <c r="F141" i="18"/>
  <c r="A136" i="18"/>
  <c r="A146" i="18"/>
  <c r="A147" i="18" s="1"/>
  <c r="A149" i="18"/>
  <c r="F138" i="18"/>
  <c r="F137" i="18"/>
  <c r="I111" i="45"/>
  <c r="I168" i="45"/>
  <c r="E194" i="7"/>
  <c r="E33" i="15"/>
  <c r="E29" i="15"/>
  <c r="E28" i="15"/>
  <c r="I82" i="45" l="1"/>
  <c r="I79" i="45"/>
  <c r="E141" i="19"/>
  <c r="E193" i="7" l="1"/>
  <c r="E192" i="7"/>
  <c r="E191" i="7"/>
  <c r="E190" i="7"/>
  <c r="E189" i="7"/>
  <c r="E188" i="7"/>
  <c r="E187" i="7"/>
  <c r="E186" i="7"/>
  <c r="E185" i="7"/>
  <c r="E63" i="12"/>
  <c r="E18" i="15"/>
  <c r="F150" i="18" l="1"/>
  <c r="F135" i="18"/>
  <c r="F179" i="18"/>
  <c r="F178" i="18"/>
  <c r="F47" i="18"/>
  <c r="E334" i="19"/>
  <c r="E33" i="19" l="1"/>
  <c r="E32" i="19"/>
  <c r="H21" i="8" l="1"/>
  <c r="G21" i="8"/>
  <c r="F21" i="8"/>
  <c r="E21" i="8"/>
  <c r="A18" i="8"/>
  <c r="A19" i="8" s="1"/>
  <c r="A20" i="8" s="1"/>
  <c r="A21" i="8" s="1"/>
  <c r="A22" i="8" s="1"/>
  <c r="A23" i="8" s="1"/>
  <c r="G41" i="36"/>
  <c r="G42" i="36"/>
  <c r="G43" i="36"/>
  <c r="H30" i="4" l="1"/>
  <c r="E93" i="11"/>
  <c r="E249" i="7" l="1"/>
  <c r="I147" i="45" l="1"/>
  <c r="E42" i="7"/>
  <c r="E41" i="7"/>
  <c r="E40" i="7"/>
  <c r="E50" i="7"/>
  <c r="E116" i="7"/>
  <c r="E115" i="7"/>
  <c r="E114" i="7"/>
  <c r="E113" i="7"/>
  <c r="E427" i="19" l="1"/>
  <c r="E426" i="19"/>
  <c r="E20" i="47"/>
  <c r="F41" i="2"/>
  <c r="A34" i="2"/>
  <c r="A36" i="2"/>
  <c r="F33" i="2"/>
  <c r="E96" i="11" l="1"/>
  <c r="E250" i="7" l="1"/>
  <c r="E14" i="3" l="1"/>
  <c r="E17" i="3"/>
  <c r="E165" i="3" l="1"/>
  <c r="E166" i="3"/>
  <c r="E167" i="3"/>
  <c r="E164" i="3"/>
  <c r="E163" i="3"/>
  <c r="E162" i="3"/>
  <c r="E441" i="19" l="1"/>
  <c r="E438" i="19"/>
  <c r="E437" i="19"/>
  <c r="E246" i="7"/>
  <c r="G63" i="36" l="1"/>
  <c r="G64" i="36"/>
  <c r="K6" i="13" l="1"/>
  <c r="E157" i="3" l="1"/>
  <c r="E158" i="3"/>
  <c r="E159" i="3"/>
  <c r="E160" i="3"/>
  <c r="E156" i="3"/>
  <c r="E155" i="3"/>
  <c r="E101" i="50" l="1"/>
  <c r="E102" i="50"/>
  <c r="E103" i="50"/>
  <c r="E104" i="50"/>
  <c r="F16" i="2" l="1"/>
  <c r="F17" i="2"/>
  <c r="F15" i="2"/>
  <c r="F14" i="2"/>
  <c r="F69" i="2" l="1"/>
  <c r="E19" i="15" l="1"/>
  <c r="G20" i="36"/>
  <c r="G40" i="36" l="1"/>
  <c r="G39" i="36"/>
  <c r="G38" i="36"/>
  <c r="H77" i="44"/>
  <c r="I52" i="45"/>
  <c r="I48" i="45"/>
  <c r="H78" i="44"/>
  <c r="E33" i="39" l="1"/>
  <c r="E266" i="7" l="1"/>
  <c r="G32" i="36" l="1"/>
  <c r="G34" i="36"/>
  <c r="G35" i="36"/>
  <c r="G36" i="36"/>
  <c r="G37" i="36"/>
  <c r="G31" i="36"/>
  <c r="F6" i="49" l="1"/>
  <c r="F45" i="18"/>
  <c r="E152" i="3" l="1"/>
  <c r="E468" i="19" l="1"/>
  <c r="E97" i="50"/>
  <c r="E98" i="50"/>
  <c r="E99" i="50"/>
  <c r="E96" i="50"/>
  <c r="E95" i="50"/>
  <c r="E94" i="50"/>
  <c r="E92" i="50"/>
  <c r="E91" i="50"/>
  <c r="E90" i="50"/>
  <c r="E88" i="50"/>
  <c r="E87" i="50"/>
  <c r="E86" i="50"/>
  <c r="E85" i="50"/>
  <c r="E84" i="50"/>
  <c r="E52" i="50"/>
  <c r="E53" i="50"/>
  <c r="E54" i="50"/>
  <c r="E55" i="50"/>
  <c r="E56" i="50"/>
  <c r="E57" i="50"/>
  <c r="E58" i="50"/>
  <c r="E59" i="50"/>
  <c r="E60" i="50"/>
  <c r="E61" i="50"/>
  <c r="E62" i="50"/>
  <c r="E63" i="50"/>
  <c r="E64" i="50"/>
  <c r="E65" i="50"/>
  <c r="E66" i="50"/>
  <c r="E67" i="50"/>
  <c r="E68" i="50"/>
  <c r="E69" i="50"/>
  <c r="E70" i="50"/>
  <c r="E71" i="50"/>
  <c r="E72" i="50"/>
  <c r="E73" i="50"/>
  <c r="E74" i="50"/>
  <c r="E75" i="50"/>
  <c r="E76" i="50"/>
  <c r="E77" i="50"/>
  <c r="E78" i="50"/>
  <c r="E79" i="50"/>
  <c r="E80" i="50"/>
  <c r="E81" i="50"/>
  <c r="E51" i="50"/>
  <c r="E50" i="50"/>
  <c r="E49" i="50"/>
  <c r="E48" i="50"/>
  <c r="E47" i="50"/>
  <c r="E46" i="50"/>
  <c r="E45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42" i="50"/>
  <c r="E18" i="50"/>
  <c r="E17" i="50"/>
  <c r="E16" i="50"/>
  <c r="E15" i="50"/>
  <c r="E11" i="50"/>
  <c r="E12" i="50"/>
  <c r="E13" i="50"/>
  <c r="E10" i="50"/>
  <c r="F6" i="50"/>
  <c r="E271" i="7"/>
  <c r="F32" i="25" l="1"/>
  <c r="E37" i="28" l="1"/>
  <c r="E83" i="11" l="1"/>
  <c r="E84" i="11"/>
  <c r="E99" i="11"/>
  <c r="E79" i="11"/>
  <c r="E91" i="11"/>
  <c r="E87" i="11"/>
  <c r="E88" i="11"/>
  <c r="E89" i="11"/>
  <c r="E31" i="49"/>
  <c r="E30" i="49"/>
  <c r="E29" i="49"/>
  <c r="E27" i="49"/>
  <c r="E26" i="49"/>
  <c r="E24" i="49"/>
  <c r="E23" i="49"/>
  <c r="E22" i="49"/>
  <c r="E21" i="49"/>
  <c r="E19" i="49"/>
  <c r="E18" i="49"/>
  <c r="E17" i="49"/>
  <c r="E14" i="49"/>
  <c r="E11" i="49"/>
  <c r="E10" i="49"/>
  <c r="I93" i="4"/>
  <c r="H101" i="4"/>
  <c r="H99" i="4"/>
  <c r="G30" i="36" l="1"/>
  <c r="E27" i="47"/>
  <c r="A27" i="47"/>
  <c r="A28" i="47" s="1"/>
  <c r="A29" i="47" s="1"/>
  <c r="A30" i="47" s="1"/>
  <c r="A31" i="47" s="1"/>
  <c r="A32" i="47" s="1"/>
  <c r="E26" i="47"/>
  <c r="E41" i="47"/>
  <c r="E40" i="47"/>
  <c r="E39" i="47"/>
  <c r="E38" i="47"/>
  <c r="E37" i="47"/>
  <c r="E36" i="47"/>
  <c r="E35" i="47"/>
  <c r="E34" i="47"/>
  <c r="E32" i="47"/>
  <c r="E31" i="47"/>
  <c r="E30" i="47"/>
  <c r="E29" i="47"/>
  <c r="A35" i="47"/>
  <c r="A36" i="47" s="1"/>
  <c r="A37" i="47" s="1"/>
  <c r="A38" i="47" s="1"/>
  <c r="A39" i="47" s="1"/>
  <c r="A40" i="47" s="1"/>
  <c r="A41" i="47" s="1"/>
  <c r="E28" i="47"/>
  <c r="E43" i="47"/>
  <c r="E22" i="47" l="1"/>
  <c r="E21" i="47"/>
  <c r="E19" i="47"/>
  <c r="E18" i="47"/>
  <c r="A17" i="47"/>
  <c r="A18" i="47" s="1"/>
  <c r="A19" i="47" s="1"/>
  <c r="A20" i="47" s="1"/>
  <c r="A21" i="47" s="1"/>
  <c r="A22" i="47" s="1"/>
  <c r="E10" i="11" l="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7" i="11"/>
  <c r="E48" i="11"/>
  <c r="E49" i="11"/>
  <c r="E50" i="11"/>
  <c r="E51" i="11"/>
  <c r="E52" i="11"/>
  <c r="E53" i="11"/>
  <c r="E54" i="11"/>
  <c r="E55" i="11"/>
  <c r="E9" i="11"/>
  <c r="A18" i="24" l="1"/>
  <c r="A19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23" i="10"/>
  <c r="A24" i="10" s="1"/>
  <c r="A25" i="10" s="1"/>
  <c r="A26" i="10" s="1"/>
  <c r="A27" i="10" s="1"/>
  <c r="A10" i="10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E475" i="19" l="1"/>
  <c r="E474" i="19"/>
  <c r="F31" i="25"/>
  <c r="D242" i="20"/>
  <c r="D226" i="20"/>
  <c r="D85" i="20" l="1"/>
  <c r="D84" i="20"/>
  <c r="D83" i="20"/>
  <c r="D82" i="20"/>
  <c r="D81" i="20"/>
  <c r="D80" i="20"/>
  <c r="D79" i="20"/>
  <c r="D78" i="20"/>
  <c r="D77" i="20"/>
  <c r="D76" i="20"/>
  <c r="D227" i="20"/>
  <c r="D228" i="20"/>
  <c r="D100" i="20"/>
  <c r="D99" i="20"/>
  <c r="G10" i="14" l="1"/>
  <c r="G11" i="14"/>
  <c r="G12" i="14"/>
  <c r="G13" i="14"/>
  <c r="G14" i="14"/>
  <c r="G15" i="14"/>
  <c r="G16" i="14"/>
  <c r="G9" i="14"/>
  <c r="A13" i="45"/>
  <c r="A14" i="45" s="1"/>
  <c r="A15" i="45" s="1"/>
  <c r="A16" i="45" s="1"/>
  <c r="A17" i="45" s="1"/>
  <c r="A18" i="45" s="1"/>
  <c r="A19" i="45" s="1"/>
  <c r="A20" i="45" s="1"/>
  <c r="A21" i="45" s="1"/>
  <c r="I43" i="45"/>
  <c r="I44" i="45"/>
  <c r="I42" i="45"/>
  <c r="I41" i="45"/>
  <c r="I39" i="45"/>
  <c r="I38" i="45"/>
  <c r="I37" i="45"/>
  <c r="I36" i="45"/>
  <c r="I35" i="45"/>
  <c r="I34" i="45"/>
  <c r="I24" i="45"/>
  <c r="I23" i="45"/>
  <c r="I18" i="45"/>
  <c r="I19" i="45"/>
  <c r="I20" i="45"/>
  <c r="I21" i="45"/>
  <c r="E65" i="3" l="1"/>
  <c r="E64" i="3"/>
  <c r="E51" i="3"/>
  <c r="E50" i="3"/>
  <c r="E30" i="3"/>
  <c r="E29" i="3"/>
  <c r="E82" i="11" l="1"/>
  <c r="A118" i="11"/>
  <c r="A119" i="11" s="1"/>
  <c r="A120" i="11" s="1"/>
  <c r="A121" i="11" s="1"/>
  <c r="A125" i="11"/>
  <c r="A126" i="11" s="1"/>
  <c r="A127" i="11" s="1"/>
  <c r="E126" i="11" l="1"/>
  <c r="E125" i="11"/>
  <c r="E124" i="11"/>
  <c r="E121" i="11"/>
  <c r="E120" i="11"/>
  <c r="E119" i="11"/>
  <c r="E115" i="11"/>
  <c r="E109" i="11"/>
  <c r="E110" i="11"/>
  <c r="E111" i="11"/>
  <c r="E112" i="11"/>
  <c r="E113" i="11"/>
  <c r="E114" i="11"/>
  <c r="E107" i="11"/>
  <c r="E106" i="11"/>
  <c r="E94" i="11"/>
  <c r="E92" i="11"/>
  <c r="E86" i="11"/>
  <c r="E100" i="11"/>
  <c r="E101" i="11"/>
  <c r="E102" i="11"/>
  <c r="E98" i="11"/>
  <c r="E97" i="11"/>
  <c r="E75" i="11"/>
  <c r="E76" i="11"/>
  <c r="E77" i="11"/>
  <c r="E78" i="11"/>
  <c r="E80" i="11"/>
  <c r="E81" i="11"/>
  <c r="E128" i="11"/>
  <c r="E129" i="11"/>
  <c r="E131" i="11"/>
  <c r="E55" i="9"/>
  <c r="E54" i="9"/>
  <c r="E47" i="9"/>
  <c r="E46" i="9"/>
  <c r="E45" i="9"/>
  <c r="E44" i="9"/>
  <c r="E42" i="9"/>
  <c r="E41" i="9"/>
  <c r="E40" i="9"/>
  <c r="E39" i="9"/>
  <c r="E38" i="9"/>
  <c r="E37" i="9"/>
  <c r="E202" i="3"/>
  <c r="E203" i="3"/>
  <c r="E204" i="3"/>
  <c r="E205" i="3"/>
  <c r="E206" i="3"/>
  <c r="E195" i="3"/>
  <c r="E196" i="3"/>
  <c r="E197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45" i="3"/>
  <c r="E146" i="3"/>
  <c r="E147" i="3"/>
  <c r="E148" i="3"/>
  <c r="E149" i="3"/>
  <c r="E150" i="3"/>
  <c r="E151" i="3"/>
  <c r="E137" i="3"/>
  <c r="E138" i="3"/>
  <c r="E139" i="3"/>
  <c r="E140" i="3"/>
  <c r="E141" i="3"/>
  <c r="E128" i="3"/>
  <c r="E129" i="3"/>
  <c r="E130" i="3"/>
  <c r="E131" i="3"/>
  <c r="E132" i="3"/>
  <c r="E133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1" i="3"/>
  <c r="E12" i="3"/>
  <c r="E13" i="3"/>
  <c r="E15" i="3"/>
  <c r="E16" i="3"/>
  <c r="E18" i="3"/>
  <c r="E19" i="3"/>
  <c r="E20" i="3"/>
  <c r="E21" i="3"/>
  <c r="E22" i="3"/>
  <c r="E23" i="3"/>
  <c r="E24" i="3"/>
  <c r="E25" i="3"/>
  <c r="E26" i="3"/>
  <c r="E27" i="3"/>
  <c r="E28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2" i="3"/>
  <c r="E53" i="3"/>
  <c r="E54" i="3"/>
  <c r="E55" i="3"/>
  <c r="E56" i="3"/>
  <c r="E57" i="3"/>
  <c r="E58" i="3"/>
  <c r="E59" i="3"/>
  <c r="E60" i="3"/>
  <c r="E61" i="3"/>
  <c r="F66" i="2"/>
  <c r="F48" i="2"/>
  <c r="F44" i="2"/>
  <c r="F34" i="2"/>
  <c r="F35" i="2"/>
  <c r="F36" i="2"/>
  <c r="F37" i="2"/>
  <c r="F38" i="2"/>
  <c r="F39" i="2"/>
  <c r="F10" i="2"/>
  <c r="F11" i="2"/>
  <c r="F12" i="2"/>
  <c r="E79" i="24"/>
  <c r="I227" i="45"/>
  <c r="I226" i="45"/>
  <c r="I225" i="45"/>
  <c r="I224" i="45"/>
  <c r="I223" i="45"/>
  <c r="I220" i="45"/>
  <c r="I219" i="45"/>
  <c r="I218" i="45"/>
  <c r="H86" i="44"/>
  <c r="H84" i="44"/>
  <c r="H82" i="44"/>
  <c r="H81" i="44"/>
  <c r="H80" i="44"/>
  <c r="H79" i="44"/>
  <c r="H76" i="44"/>
  <c r="H75" i="44"/>
  <c r="H74" i="44"/>
  <c r="H73" i="44"/>
  <c r="H72" i="44"/>
  <c r="H70" i="44"/>
  <c r="H67" i="44"/>
  <c r="H66" i="44"/>
  <c r="H65" i="44"/>
  <c r="H64" i="44"/>
  <c r="H63" i="44"/>
  <c r="H62" i="44"/>
  <c r="H61" i="44"/>
  <c r="H60" i="44"/>
  <c r="H59" i="44"/>
  <c r="H58" i="44"/>
  <c r="A58" i="44"/>
  <c r="A59" i="44" s="1"/>
  <c r="A60" i="44" s="1"/>
  <c r="A61" i="44" s="1"/>
  <c r="A62" i="44" s="1"/>
  <c r="A63" i="44" s="1"/>
  <c r="A64" i="44" s="1"/>
  <c r="A65" i="44" s="1"/>
  <c r="A66" i="44" s="1"/>
  <c r="A67" i="44" s="1"/>
  <c r="H57" i="44"/>
  <c r="H54" i="44"/>
  <c r="H53" i="44"/>
  <c r="H52" i="44"/>
  <c r="H51" i="44"/>
  <c r="H50" i="44"/>
  <c r="H49" i="44"/>
  <c r="H48" i="44"/>
  <c r="H47" i="44"/>
  <c r="A47" i="44"/>
  <c r="A48" i="44" s="1"/>
  <c r="A49" i="44" s="1"/>
  <c r="A50" i="44" s="1"/>
  <c r="A51" i="44" s="1"/>
  <c r="A52" i="44" s="1"/>
  <c r="A53" i="44" s="1"/>
  <c r="A54" i="44" s="1"/>
  <c r="H46" i="44"/>
  <c r="H44" i="44"/>
  <c r="H43" i="44"/>
  <c r="H42" i="44"/>
  <c r="H41" i="44"/>
  <c r="H40" i="44"/>
  <c r="H39" i="44"/>
  <c r="H38" i="44"/>
  <c r="H37" i="44"/>
  <c r="H36" i="44"/>
  <c r="H35" i="44"/>
  <c r="H34" i="44"/>
  <c r="H33" i="44"/>
  <c r="A33" i="44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H32" i="44"/>
  <c r="H30" i="44"/>
  <c r="H29" i="44"/>
  <c r="H28" i="44"/>
  <c r="H27" i="44"/>
  <c r="H26" i="44"/>
  <c r="H25" i="44"/>
  <c r="H24" i="44"/>
  <c r="A24" i="44"/>
  <c r="A25" i="44" s="1"/>
  <c r="A26" i="44" s="1"/>
  <c r="A27" i="44" s="1"/>
  <c r="A28" i="44" s="1"/>
  <c r="A29" i="44" s="1"/>
  <c r="A30" i="44" s="1"/>
  <c r="H23" i="44"/>
  <c r="H21" i="44"/>
  <c r="H20" i="44"/>
  <c r="H17" i="44"/>
  <c r="H16" i="44"/>
  <c r="H15" i="44"/>
  <c r="H14" i="44"/>
  <c r="H13" i="44"/>
  <c r="H12" i="44"/>
  <c r="A13" i="44"/>
  <c r="A14" i="44" s="1"/>
  <c r="A15" i="44" s="1"/>
  <c r="A16" i="44" s="1"/>
  <c r="A17" i="44" s="1"/>
  <c r="H11" i="44"/>
  <c r="I12" i="45"/>
  <c r="I13" i="45"/>
  <c r="I14" i="45"/>
  <c r="I15" i="45"/>
  <c r="I16" i="45"/>
  <c r="I17" i="45"/>
  <c r="I27" i="45"/>
  <c r="A28" i="45"/>
  <c r="A29" i="45" s="1"/>
  <c r="A30" i="45" s="1"/>
  <c r="A31" i="45" s="1"/>
  <c r="A32" i="45" s="1"/>
  <c r="I28" i="45"/>
  <c r="I29" i="45"/>
  <c r="I30" i="45"/>
  <c r="I31" i="45"/>
  <c r="I32" i="45"/>
  <c r="I47" i="45"/>
  <c r="I49" i="45"/>
  <c r="I50" i="45"/>
  <c r="I51" i="45"/>
  <c r="I53" i="45"/>
  <c r="H136" i="44"/>
  <c r="H135" i="44"/>
  <c r="H134" i="44"/>
  <c r="H131" i="44"/>
  <c r="H130" i="44"/>
  <c r="H129" i="44"/>
  <c r="H128" i="44"/>
  <c r="H127" i="44"/>
  <c r="H126" i="44"/>
  <c r="H125" i="44"/>
  <c r="H124" i="44"/>
  <c r="H121" i="44"/>
  <c r="H120" i="44"/>
  <c r="H119" i="44"/>
  <c r="H118" i="44"/>
  <c r="H117" i="44"/>
  <c r="H113" i="44"/>
  <c r="H112" i="44"/>
  <c r="H109" i="44"/>
  <c r="H108" i="44"/>
  <c r="H107" i="44"/>
  <c r="H104" i="44"/>
  <c r="H103" i="44"/>
  <c r="H102" i="44"/>
  <c r="H99" i="44"/>
  <c r="H98" i="44"/>
  <c r="H97" i="44"/>
  <c r="H96" i="44"/>
  <c r="H95" i="44"/>
  <c r="H94" i="44"/>
  <c r="H93" i="44"/>
  <c r="H92" i="44"/>
  <c r="H91" i="44"/>
  <c r="A91" i="44"/>
  <c r="A92" i="44" s="1"/>
  <c r="A93" i="44" s="1"/>
  <c r="A94" i="44" s="1"/>
  <c r="A95" i="44" s="1"/>
  <c r="A96" i="44" s="1"/>
  <c r="A97" i="44" s="1"/>
  <c r="A98" i="44" s="1"/>
  <c r="A99" i="44" s="1"/>
  <c r="H90" i="44"/>
  <c r="E33" i="9"/>
  <c r="E32" i="9"/>
  <c r="E31" i="9"/>
  <c r="E30" i="9"/>
  <c r="G30" i="9" s="1"/>
  <c r="E28" i="9"/>
  <c r="E27" i="9"/>
  <c r="E26" i="9"/>
  <c r="E25" i="9"/>
  <c r="E18" i="9"/>
  <c r="E19" i="9"/>
  <c r="E20" i="9"/>
  <c r="E21" i="9"/>
  <c r="E22" i="9"/>
  <c r="E17" i="9"/>
  <c r="E23" i="9"/>
  <c r="E16" i="9"/>
  <c r="E14" i="9"/>
  <c r="E13" i="9"/>
  <c r="E12" i="9"/>
  <c r="E11" i="9"/>
  <c r="E10" i="9"/>
  <c r="E9" i="9"/>
  <c r="A127" i="3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3" i="3" s="1"/>
  <c r="A144" i="3" s="1"/>
  <c r="A145" i="3" s="1"/>
  <c r="A146" i="3" s="1"/>
  <c r="A147" i="3" s="1"/>
  <c r="A148" i="3" s="1"/>
  <c r="A149" i="3" s="1"/>
  <c r="A150" i="3" s="1"/>
  <c r="A151" i="3" s="1"/>
  <c r="A68" i="3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0" i="3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E108" i="11"/>
  <c r="A107" i="11"/>
  <c r="A108" i="11" s="1"/>
  <c r="A109" i="11" s="1"/>
  <c r="A110" i="11" s="1"/>
  <c r="A111" i="11" s="1"/>
  <c r="A112" i="11" s="1"/>
  <c r="A113" i="11" s="1"/>
  <c r="A114" i="11" s="1"/>
  <c r="A86" i="11"/>
  <c r="A10" i="1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50" i="11" s="1"/>
  <c r="A51" i="11" s="1"/>
  <c r="A52" i="11" s="1"/>
  <c r="A53" i="11" s="1"/>
  <c r="A54" i="11" s="1"/>
  <c r="A55" i="11" s="1"/>
  <c r="A115" i="11" l="1"/>
  <c r="B96" i="14"/>
  <c r="B97" i="14" s="1"/>
  <c r="B98" i="14" s="1"/>
  <c r="B99" i="14" s="1"/>
  <c r="B100" i="14" s="1"/>
  <c r="B101" i="14" s="1"/>
  <c r="B90" i="14"/>
  <c r="B91" i="14" s="1"/>
  <c r="B85" i="14"/>
  <c r="B86" i="14" s="1"/>
  <c r="B87" i="14" s="1"/>
  <c r="B81" i="14"/>
  <c r="B82" i="14" s="1"/>
  <c r="B74" i="14"/>
  <c r="B75" i="14" s="1"/>
  <c r="B76" i="14" s="1"/>
  <c r="B77" i="14" s="1"/>
  <c r="B78" i="14" s="1"/>
  <c r="B59" i="14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42" i="14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37" i="14"/>
  <c r="B38" i="14" s="1"/>
  <c r="B36" i="14"/>
  <c r="B29" i="14"/>
  <c r="B30" i="14" s="1"/>
  <c r="B28" i="14"/>
  <c r="B19" i="14"/>
  <c r="B20" i="14" s="1"/>
  <c r="B21" i="14" s="1"/>
  <c r="B22" i="14" s="1"/>
  <c r="B23" i="14" s="1"/>
  <c r="B24" i="14" s="1"/>
  <c r="B25" i="14" s="1"/>
  <c r="B10" i="14"/>
  <c r="B11" i="14" s="1"/>
  <c r="B12" i="14" s="1"/>
  <c r="B13" i="14" s="1"/>
  <c r="B14" i="14" s="1"/>
  <c r="B15" i="14" s="1"/>
  <c r="B16" i="14" s="1"/>
  <c r="E80" i="19" l="1"/>
  <c r="E78" i="19"/>
  <c r="E73" i="19"/>
  <c r="A73" i="12" l="1"/>
  <c r="A74" i="12" s="1"/>
  <c r="A75" i="12" s="1"/>
  <c r="A76" i="12" s="1"/>
  <c r="F26" i="2"/>
  <c r="F25" i="2"/>
  <c r="E46" i="17"/>
  <c r="E45" i="17"/>
  <c r="E44" i="17"/>
  <c r="E54" i="7"/>
  <c r="E53" i="7"/>
  <c r="E52" i="7"/>
  <c r="H23" i="8"/>
  <c r="G23" i="8"/>
  <c r="F23" i="8"/>
  <c r="E23" i="8"/>
  <c r="E22" i="8"/>
  <c r="F22" i="8"/>
  <c r="G22" i="8"/>
  <c r="H22" i="8"/>
  <c r="E20" i="8"/>
  <c r="F20" i="8"/>
  <c r="G20" i="8"/>
  <c r="H20" i="8"/>
  <c r="E19" i="8"/>
  <c r="F19" i="8"/>
  <c r="G19" i="8"/>
  <c r="H19" i="8"/>
  <c r="E45" i="24"/>
  <c r="E44" i="24"/>
  <c r="A10" i="1"/>
  <c r="A11" i="1" s="1"/>
  <c r="A12" i="1" s="1"/>
  <c r="A13" i="1" s="1"/>
  <c r="A14" i="1" s="1"/>
  <c r="A15" i="1" s="1"/>
  <c r="A16" i="1" s="1"/>
  <c r="A17" i="1" s="1"/>
  <c r="A18" i="1" s="1"/>
  <c r="A19" i="1" l="1"/>
  <c r="A20" i="1" s="1"/>
  <c r="A21" i="1" s="1"/>
  <c r="A22" i="1" s="1"/>
  <c r="A23" i="1" s="1"/>
  <c r="A24" i="1" s="1"/>
  <c r="A11" i="36"/>
  <c r="A12" i="36" s="1"/>
  <c r="A13" i="36" s="1"/>
  <c r="A14" i="36" s="1"/>
  <c r="A15" i="36" s="1"/>
  <c r="A16" i="36" s="1"/>
  <c r="A17" i="36" s="1"/>
  <c r="A18" i="36" s="1"/>
  <c r="A19" i="36" s="1"/>
  <c r="A20" i="36" l="1"/>
  <c r="A21" i="36" s="1"/>
  <c r="A22" i="36" s="1"/>
  <c r="A23" i="36" s="1"/>
  <c r="A24" i="36" s="1"/>
  <c r="A29" i="36" s="1"/>
  <c r="A30" i="36" s="1"/>
  <c r="A31" i="36" s="1"/>
  <c r="A32" i="36" s="1"/>
  <c r="A35" i="36" s="1"/>
  <c r="A36" i="36" s="1"/>
  <c r="A37" i="36" s="1"/>
  <c r="A38" i="36" s="1"/>
  <c r="A39" i="36" s="1"/>
  <c r="A40" i="36" s="1"/>
  <c r="A25" i="1"/>
  <c r="A26" i="1" s="1"/>
  <c r="A27" i="1" s="1"/>
  <c r="A162" i="45"/>
  <c r="A163" i="45" s="1"/>
  <c r="A164" i="45" s="1"/>
  <c r="A165" i="45" s="1"/>
  <c r="A166" i="45" s="1"/>
  <c r="A167" i="45" s="1"/>
  <c r="A168" i="45" s="1"/>
  <c r="E30" i="17"/>
  <c r="A78" i="15"/>
  <c r="A80" i="15"/>
  <c r="A81" i="15" s="1"/>
  <c r="A83" i="15"/>
  <c r="A84" i="15" s="1"/>
  <c r="E74" i="15"/>
  <c r="E76" i="15"/>
  <c r="A28" i="1" l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57" i="36"/>
  <c r="A58" i="36" s="1"/>
  <c r="A41" i="36"/>
  <c r="A42" i="36" s="1"/>
  <c r="A43" i="36" s="1"/>
  <c r="A43" i="1" l="1"/>
  <c r="A107" i="1"/>
  <c r="A108" i="1" s="1"/>
  <c r="A44" i="36"/>
  <c r="A45" i="36" s="1"/>
  <c r="A46" i="36" s="1"/>
  <c r="A47" i="36" s="1"/>
  <c r="F15" i="25"/>
  <c r="A69" i="45" l="1"/>
  <c r="A70" i="45" s="1"/>
  <c r="A71" i="45" s="1"/>
  <c r="A72" i="45" s="1"/>
  <c r="A73" i="45" s="1"/>
  <c r="A74" i="45" s="1"/>
  <c r="A57" i="45"/>
  <c r="A58" i="45" s="1"/>
  <c r="A59" i="45" s="1"/>
  <c r="A60" i="45" s="1"/>
  <c r="A61" i="45" s="1"/>
  <c r="A62" i="45" s="1"/>
  <c r="A63" i="45" s="1"/>
  <c r="A64" i="45" s="1"/>
  <c r="A65" i="45" s="1"/>
  <c r="I187" i="35"/>
  <c r="I188" i="35"/>
  <c r="I189" i="35"/>
  <c r="H100" i="4"/>
  <c r="H37" i="4"/>
  <c r="H38" i="4"/>
  <c r="E135" i="3"/>
  <c r="G29" i="36"/>
  <c r="E49" i="7"/>
  <c r="A65" i="2"/>
  <c r="A66" i="2" s="1"/>
  <c r="A67" i="2" s="1"/>
  <c r="A68" i="2" s="1"/>
  <c r="A54" i="2"/>
  <c r="A55" i="2" s="1"/>
  <c r="A56" i="2" s="1"/>
  <c r="A57" i="2" s="1"/>
  <c r="A58" i="2" s="1"/>
  <c r="A59" i="2" s="1"/>
  <c r="A60" i="2" s="1"/>
  <c r="A51" i="2"/>
  <c r="A48" i="2"/>
  <c r="A44" i="2"/>
  <c r="A45" i="2" s="1"/>
  <c r="A32" i="2"/>
  <c r="A20" i="2"/>
  <c r="A21" i="2" s="1"/>
  <c r="A22" i="2" s="1"/>
  <c r="A23" i="2" s="1"/>
  <c r="A10" i="2"/>
  <c r="A11" i="2" s="1"/>
  <c r="A12" i="2" s="1"/>
  <c r="E56" i="19"/>
  <c r="E54" i="19"/>
  <c r="E41" i="19"/>
  <c r="E37" i="19"/>
  <c r="A74" i="15"/>
  <c r="A75" i="15" s="1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A254" i="7"/>
  <c r="A255" i="7" s="1"/>
  <c r="A256" i="7" s="1"/>
  <c r="A257" i="7" s="1"/>
  <c r="A258" i="7" s="1"/>
  <c r="A259" i="7" s="1"/>
  <c r="A261" i="7" s="1"/>
  <c r="A262" i="7" s="1"/>
  <c r="A263" i="7" s="1"/>
  <c r="A264" i="7" s="1"/>
  <c r="A265" i="7" s="1"/>
  <c r="A197" i="7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119" i="7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57" i="7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11" i="7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G24" i="36"/>
  <c r="G23" i="36"/>
  <c r="G22" i="36"/>
  <c r="E36" i="7"/>
  <c r="A155" i="18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25" i="18"/>
  <c r="A126" i="18" s="1"/>
  <c r="A127" i="18" s="1"/>
  <c r="A128" i="18" s="1"/>
  <c r="A129" i="18" s="1"/>
  <c r="A130" i="18" s="1"/>
  <c r="A131" i="18" s="1"/>
  <c r="A132" i="18" s="1"/>
  <c r="A133" i="18" s="1"/>
  <c r="A134" i="18" s="1"/>
  <c r="A42" i="18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31" i="18"/>
  <c r="A32" i="18" s="1"/>
  <c r="A33" i="18" s="1"/>
  <c r="A34" i="18" s="1"/>
  <c r="A35" i="18" s="1"/>
  <c r="A10" i="18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E89" i="15"/>
  <c r="E88" i="15"/>
  <c r="E87" i="15"/>
  <c r="E194" i="19"/>
  <c r="E463" i="19"/>
  <c r="E464" i="19"/>
  <c r="E465" i="19"/>
  <c r="H12" i="4"/>
  <c r="E76" i="12"/>
  <c r="I137" i="45"/>
  <c r="I138" i="45"/>
  <c r="I139" i="45"/>
  <c r="I140" i="45"/>
  <c r="I185" i="45"/>
  <c r="I186" i="45"/>
  <c r="I187" i="45"/>
  <c r="I188" i="45"/>
  <c r="I146" i="45"/>
  <c r="I145" i="45"/>
  <c r="I144" i="45"/>
  <c r="I143" i="45"/>
  <c r="I153" i="45"/>
  <c r="I152" i="45"/>
  <c r="I151" i="45"/>
  <c r="I150" i="45"/>
  <c r="E9" i="15"/>
  <c r="E8" i="15"/>
  <c r="E16" i="15"/>
  <c r="E51" i="9"/>
  <c r="E52" i="9"/>
  <c r="E53" i="9"/>
  <c r="E50" i="9"/>
  <c r="G18" i="36"/>
  <c r="E38" i="7"/>
  <c r="E37" i="7"/>
  <c r="E248" i="7"/>
  <c r="E13" i="24"/>
  <c r="E247" i="7"/>
  <c r="A136" i="4"/>
  <c r="A137" i="4" s="1"/>
  <c r="A138" i="4" s="1"/>
  <c r="A139" i="4" s="1"/>
  <c r="A140" i="4" s="1"/>
  <c r="A141" i="4" s="1"/>
  <c r="A142" i="4" s="1"/>
  <c r="A118" i="4"/>
  <c r="A119" i="4" s="1"/>
  <c r="A120" i="4" s="1"/>
  <c r="H97" i="4"/>
  <c r="H96" i="4"/>
  <c r="H95" i="4"/>
  <c r="E42" i="17"/>
  <c r="E40" i="17"/>
  <c r="E39" i="17"/>
  <c r="E38" i="17"/>
  <c r="F12" i="18"/>
  <c r="F11" i="18"/>
  <c r="I99" i="45"/>
  <c r="E71" i="15"/>
  <c r="F6" i="17"/>
  <c r="A130" i="4"/>
  <c r="A131" i="4" s="1"/>
  <c r="A132" i="4" s="1"/>
  <c r="A133" i="4" s="1"/>
  <c r="A134" i="4" s="1"/>
  <c r="A114" i="4"/>
  <c r="A115" i="4" s="1"/>
  <c r="A116" i="4" s="1"/>
  <c r="A66" i="4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16" i="4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G53" i="14"/>
  <c r="G54" i="14"/>
  <c r="E34" i="12"/>
  <c r="G10" i="36"/>
  <c r="G11" i="36"/>
  <c r="G21" i="36"/>
  <c r="J6" i="47"/>
  <c r="E17" i="47"/>
  <c r="E16" i="47"/>
  <c r="E15" i="47"/>
  <c r="E13" i="47"/>
  <c r="XFD13" i="47" s="1"/>
  <c r="E12" i="47"/>
  <c r="XFD12" i="47" s="1"/>
  <c r="E11" i="47"/>
  <c r="XFD11" i="47" s="1"/>
  <c r="E10" i="47"/>
  <c r="XFD10" i="47" s="1"/>
  <c r="E6" i="39"/>
  <c r="E30" i="19"/>
  <c r="E139" i="19"/>
  <c r="E140" i="19"/>
  <c r="E392" i="19"/>
  <c r="E391" i="19"/>
  <c r="E390" i="19"/>
  <c r="E389" i="19"/>
  <c r="E388" i="19"/>
  <c r="E372" i="19"/>
  <c r="E371" i="19"/>
  <c r="E370" i="19"/>
  <c r="E369" i="19"/>
  <c r="E403" i="19"/>
  <c r="E395" i="19"/>
  <c r="E394" i="19"/>
  <c r="E197" i="19"/>
  <c r="E462" i="19"/>
  <c r="E461" i="19"/>
  <c r="E451" i="19"/>
  <c r="E436" i="19"/>
  <c r="E439" i="19"/>
  <c r="E440" i="19"/>
  <c r="E442" i="19"/>
  <c r="E443" i="19"/>
  <c r="E444" i="19"/>
  <c r="E434" i="19"/>
  <c r="E432" i="19"/>
  <c r="E335" i="19"/>
  <c r="E218" i="3"/>
  <c r="E217" i="3"/>
  <c r="E216" i="3"/>
  <c r="E215" i="3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31" i="46"/>
  <c r="E32" i="46"/>
  <c r="E33" i="46"/>
  <c r="E34" i="46"/>
  <c r="E10" i="46"/>
  <c r="E11" i="46"/>
  <c r="E12" i="46"/>
  <c r="E13" i="46"/>
  <c r="E14" i="46"/>
  <c r="E15" i="46"/>
  <c r="E16" i="46"/>
  <c r="E17" i="46"/>
  <c r="E9" i="46"/>
  <c r="F6" i="46"/>
  <c r="E23" i="17"/>
  <c r="E11" i="17"/>
  <c r="E10" i="17"/>
  <c r="E14" i="17"/>
  <c r="H35" i="4"/>
  <c r="H6" i="45"/>
  <c r="I126" i="45"/>
  <c r="I125" i="45"/>
  <c r="I124" i="45"/>
  <c r="I123" i="45"/>
  <c r="I122" i="45"/>
  <c r="I121" i="45"/>
  <c r="I120" i="45"/>
  <c r="I119" i="45"/>
  <c r="I118" i="45"/>
  <c r="I116" i="45"/>
  <c r="I114" i="45"/>
  <c r="I113" i="45"/>
  <c r="I112" i="45"/>
  <c r="I108" i="45"/>
  <c r="I107" i="45"/>
  <c r="I106" i="45"/>
  <c r="I105" i="45"/>
  <c r="I104" i="45"/>
  <c r="I103" i="45"/>
  <c r="I102" i="45"/>
  <c r="I101" i="45"/>
  <c r="I100" i="45"/>
  <c r="I98" i="45"/>
  <c r="I97" i="45"/>
  <c r="I96" i="45"/>
  <c r="I215" i="45"/>
  <c r="I214" i="45"/>
  <c r="I213" i="45"/>
  <c r="I212" i="45"/>
  <c r="I211" i="45"/>
  <c r="I210" i="45"/>
  <c r="I209" i="45"/>
  <c r="I208" i="45"/>
  <c r="I207" i="45"/>
  <c r="I206" i="45"/>
  <c r="I205" i="45"/>
  <c r="I202" i="45"/>
  <c r="I201" i="45"/>
  <c r="I200" i="45"/>
  <c r="I199" i="45"/>
  <c r="I198" i="45"/>
  <c r="I149" i="45"/>
  <c r="I184" i="45"/>
  <c r="I141" i="45"/>
  <c r="I136" i="45"/>
  <c r="I135" i="45"/>
  <c r="I133" i="45"/>
  <c r="I132" i="45"/>
  <c r="I131" i="45"/>
  <c r="I130" i="45"/>
  <c r="I129" i="45"/>
  <c r="I181" i="45"/>
  <c r="I180" i="45"/>
  <c r="I179" i="45"/>
  <c r="I178" i="45"/>
  <c r="I176" i="45"/>
  <c r="I175" i="45"/>
  <c r="I174" i="45"/>
  <c r="I173" i="45"/>
  <c r="I172" i="45"/>
  <c r="I171" i="45"/>
  <c r="I167" i="45"/>
  <c r="I166" i="45"/>
  <c r="I165" i="45"/>
  <c r="I164" i="45"/>
  <c r="I163" i="45"/>
  <c r="I162" i="45"/>
  <c r="I161" i="45"/>
  <c r="I158" i="45"/>
  <c r="I157" i="45"/>
  <c r="I156" i="45"/>
  <c r="I155" i="45"/>
  <c r="I93" i="45"/>
  <c r="I92" i="45"/>
  <c r="I91" i="45"/>
  <c r="I90" i="45"/>
  <c r="I88" i="45"/>
  <c r="I87" i="45"/>
  <c r="I86" i="45"/>
  <c r="I85" i="45"/>
  <c r="I84" i="45"/>
  <c r="I83" i="45"/>
  <c r="I81" i="45"/>
  <c r="I80" i="45"/>
  <c r="I78" i="45"/>
  <c r="I77" i="45"/>
  <c r="I74" i="45"/>
  <c r="I73" i="45"/>
  <c r="I72" i="45"/>
  <c r="I71" i="45"/>
  <c r="I70" i="45"/>
  <c r="I69" i="45"/>
  <c r="I68" i="45"/>
  <c r="I65" i="45"/>
  <c r="I64" i="45"/>
  <c r="I63" i="45"/>
  <c r="I62" i="45"/>
  <c r="I61" i="45"/>
  <c r="I60" i="45"/>
  <c r="I59" i="45"/>
  <c r="I58" i="45"/>
  <c r="I57" i="45"/>
  <c r="I56" i="45"/>
  <c r="E212" i="3"/>
  <c r="F38" i="18"/>
  <c r="F225" i="18"/>
  <c r="F224" i="18"/>
  <c r="G6" i="44"/>
  <c r="I92" i="4"/>
  <c r="I91" i="4"/>
  <c r="I90" i="4"/>
  <c r="I89" i="4"/>
  <c r="E35" i="7"/>
  <c r="H55" i="4"/>
  <c r="H62" i="4"/>
  <c r="H61" i="4"/>
  <c r="H54" i="4"/>
  <c r="H57" i="4"/>
  <c r="G15" i="36"/>
  <c r="G19" i="36"/>
  <c r="E110" i="7"/>
  <c r="E65" i="12"/>
  <c r="F67" i="2"/>
  <c r="F68" i="2"/>
  <c r="F63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65" i="2"/>
  <c r="F51" i="2"/>
  <c r="F50" i="2"/>
  <c r="F47" i="2"/>
  <c r="F45" i="2"/>
  <c r="F43" i="2"/>
  <c r="F32" i="2"/>
  <c r="F40" i="2"/>
  <c r="F31" i="2"/>
  <c r="F28" i="2"/>
  <c r="F29" i="2"/>
  <c r="F20" i="2"/>
  <c r="F21" i="2"/>
  <c r="F22" i="2"/>
  <c r="F23" i="2"/>
  <c r="F19" i="2"/>
  <c r="F9" i="2"/>
  <c r="I19" i="30"/>
  <c r="I18" i="30"/>
  <c r="I17" i="30"/>
  <c r="H119" i="4"/>
  <c r="H114" i="4"/>
  <c r="H115" i="4"/>
  <c r="H116" i="4"/>
  <c r="H117" i="4"/>
  <c r="H118" i="4"/>
  <c r="H120" i="4"/>
  <c r="H121" i="4"/>
  <c r="E126" i="3"/>
  <c r="E35" i="17"/>
  <c r="F110" i="18"/>
  <c r="F109" i="18"/>
  <c r="F59" i="18"/>
  <c r="F58" i="18"/>
  <c r="F24" i="18"/>
  <c r="F23" i="18"/>
  <c r="E17" i="28"/>
  <c r="E35" i="39"/>
  <c r="E34" i="39"/>
  <c r="E32" i="39"/>
  <c r="E31" i="39"/>
  <c r="G51" i="36"/>
  <c r="G52" i="36"/>
  <c r="G53" i="36"/>
  <c r="G54" i="36"/>
  <c r="G55" i="36"/>
  <c r="G56" i="36"/>
  <c r="G57" i="36"/>
  <c r="G58" i="36"/>
  <c r="G17" i="36"/>
  <c r="G16" i="36"/>
  <c r="I14" i="30"/>
  <c r="G6" i="2"/>
  <c r="I54" i="35"/>
  <c r="I53" i="35"/>
  <c r="I52" i="35"/>
  <c r="I51" i="35"/>
  <c r="I50" i="35"/>
  <c r="I49" i="35"/>
  <c r="I48" i="35"/>
  <c r="I46" i="35"/>
  <c r="I45" i="35"/>
  <c r="I44" i="35"/>
  <c r="I43" i="35"/>
  <c r="I42" i="35"/>
  <c r="I40" i="35"/>
  <c r="I39" i="35"/>
  <c r="I38" i="35"/>
  <c r="I37" i="35"/>
  <c r="I36" i="35"/>
  <c r="I35" i="35"/>
  <c r="I34" i="35"/>
  <c r="E24" i="12"/>
  <c r="E23" i="12"/>
  <c r="E22" i="12"/>
  <c r="E21" i="12"/>
  <c r="E20" i="12"/>
  <c r="E19" i="12"/>
  <c r="E27" i="12"/>
  <c r="E28" i="12"/>
  <c r="E29" i="12"/>
  <c r="E30" i="12"/>
  <c r="E31" i="12"/>
  <c r="E33" i="12"/>
  <c r="E35" i="12"/>
  <c r="E28" i="7"/>
  <c r="E57" i="12"/>
  <c r="I13" i="30"/>
  <c r="I12" i="30"/>
  <c r="I9" i="30"/>
  <c r="I10" i="30"/>
  <c r="I8" i="30"/>
  <c r="E262" i="7"/>
  <c r="E270" i="7"/>
  <c r="E269" i="7"/>
  <c r="E268" i="7"/>
  <c r="G14" i="36"/>
  <c r="G13" i="36"/>
  <c r="G12" i="36"/>
  <c r="E20" i="17"/>
  <c r="E27" i="29"/>
  <c r="E28" i="29"/>
  <c r="E26" i="29"/>
  <c r="E25" i="29"/>
  <c r="E308" i="19"/>
  <c r="G6" i="36"/>
  <c r="E20" i="15"/>
  <c r="E36" i="28"/>
  <c r="E67" i="12"/>
  <c r="E66" i="12"/>
  <c r="E175" i="7"/>
  <c r="E176" i="7"/>
  <c r="E177" i="7"/>
  <c r="E178" i="7"/>
  <c r="E179" i="7"/>
  <c r="E180" i="7"/>
  <c r="E181" i="7"/>
  <c r="E182" i="7"/>
  <c r="E183" i="7"/>
  <c r="E184" i="7"/>
  <c r="E173" i="7"/>
  <c r="E172" i="7"/>
  <c r="E170" i="7"/>
  <c r="E169" i="7"/>
  <c r="F5" i="20"/>
  <c r="E33" i="7"/>
  <c r="E32" i="7"/>
  <c r="E26" i="7"/>
  <c r="D279" i="20"/>
  <c r="D278" i="20"/>
  <c r="D277" i="20"/>
  <c r="D276" i="20"/>
  <c r="D275" i="20"/>
  <c r="D274" i="20"/>
  <c r="D273" i="20"/>
  <c r="D272" i="20"/>
  <c r="D271" i="20"/>
  <c r="D270" i="20"/>
  <c r="D267" i="20"/>
  <c r="D266" i="20"/>
  <c r="D265" i="20"/>
  <c r="D264" i="20"/>
  <c r="D263" i="20"/>
  <c r="D262" i="20"/>
  <c r="D261" i="20"/>
  <c r="D260" i="20"/>
  <c r="D259" i="20"/>
  <c r="D258" i="20"/>
  <c r="D257" i="20"/>
  <c r="D256" i="20"/>
  <c r="D255" i="20"/>
  <c r="D254" i="20"/>
  <c r="D253" i="20"/>
  <c r="D250" i="20"/>
  <c r="D249" i="20"/>
  <c r="D248" i="20"/>
  <c r="D245" i="20"/>
  <c r="D244" i="20"/>
  <c r="D243" i="20"/>
  <c r="D241" i="20"/>
  <c r="D240" i="20"/>
  <c r="D239" i="20"/>
  <c r="D238" i="20"/>
  <c r="D237" i="20"/>
  <c r="D236" i="20"/>
  <c r="D235" i="20"/>
  <c r="D234" i="20"/>
  <c r="D233" i="20"/>
  <c r="D232" i="20"/>
  <c r="D231" i="20"/>
  <c r="D230" i="20"/>
  <c r="D229" i="20"/>
  <c r="D225" i="20"/>
  <c r="D224" i="20"/>
  <c r="D221" i="20"/>
  <c r="D220" i="20"/>
  <c r="D219" i="20"/>
  <c r="D218" i="20"/>
  <c r="D217" i="20"/>
  <c r="D216" i="20"/>
  <c r="D215" i="20"/>
  <c r="D212" i="20"/>
  <c r="D211" i="20"/>
  <c r="D210" i="20"/>
  <c r="D209" i="20"/>
  <c r="D208" i="20"/>
  <c r="D207" i="20"/>
  <c r="D203" i="20"/>
  <c r="D202" i="20"/>
  <c r="D201" i="20"/>
  <c r="D200" i="20"/>
  <c r="D199" i="20"/>
  <c r="D198" i="20"/>
  <c r="D197" i="20"/>
  <c r="D196" i="20"/>
  <c r="D193" i="20"/>
  <c r="D192" i="20"/>
  <c r="D191" i="20"/>
  <c r="D190" i="20"/>
  <c r="D189" i="20"/>
  <c r="D188" i="20"/>
  <c r="D187" i="20"/>
  <c r="D186" i="20"/>
  <c r="D185" i="20"/>
  <c r="D184" i="20"/>
  <c r="D183" i="20"/>
  <c r="D182" i="20"/>
  <c r="D181" i="20"/>
  <c r="D180" i="20"/>
  <c r="D179" i="20"/>
  <c r="D178" i="20"/>
  <c r="D177" i="20"/>
  <c r="D176" i="20"/>
  <c r="D175" i="20"/>
  <c r="D174" i="20"/>
  <c r="D173" i="20"/>
  <c r="D172" i="20"/>
  <c r="D171" i="20"/>
  <c r="D170" i="20"/>
  <c r="D169" i="20"/>
  <c r="D168" i="20"/>
  <c r="D167" i="20"/>
  <c r="D166" i="20"/>
  <c r="D165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D146" i="20"/>
  <c r="D145" i="20"/>
  <c r="D144" i="20"/>
  <c r="D143" i="20"/>
  <c r="D142" i="20"/>
  <c r="D141" i="20"/>
  <c r="D138" i="20"/>
  <c r="D137" i="20"/>
  <c r="D136" i="20"/>
  <c r="D135" i="20"/>
  <c r="D134" i="20"/>
  <c r="D133" i="20"/>
  <c r="D132" i="20"/>
  <c r="D131" i="20"/>
  <c r="D130" i="20"/>
  <c r="D127" i="20"/>
  <c r="D126" i="20"/>
  <c r="D125" i="20"/>
  <c r="D124" i="20"/>
  <c r="D123" i="20"/>
  <c r="D120" i="20"/>
  <c r="D119" i="20"/>
  <c r="D118" i="20"/>
  <c r="D117" i="20"/>
  <c r="D116" i="20"/>
  <c r="D113" i="20"/>
  <c r="D112" i="20"/>
  <c r="D111" i="20"/>
  <c r="D110" i="20"/>
  <c r="D109" i="20"/>
  <c r="D108" i="20"/>
  <c r="D107" i="20"/>
  <c r="D106" i="20"/>
  <c r="D105" i="20"/>
  <c r="D102" i="20"/>
  <c r="D101" i="20"/>
  <c r="D98" i="20"/>
  <c r="D97" i="20"/>
  <c r="D96" i="20"/>
  <c r="D95" i="20"/>
  <c r="D94" i="20"/>
  <c r="D93" i="20"/>
  <c r="D92" i="20"/>
  <c r="D91" i="20"/>
  <c r="D90" i="20"/>
  <c r="D89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7" i="20"/>
  <c r="D56" i="20"/>
  <c r="D55" i="20"/>
  <c r="D54" i="20"/>
  <c r="D53" i="20"/>
  <c r="D52" i="20"/>
  <c r="D49" i="20"/>
  <c r="D48" i="20"/>
  <c r="D47" i="20"/>
  <c r="D46" i="20"/>
  <c r="D45" i="20"/>
  <c r="D44" i="20"/>
  <c r="D41" i="20"/>
  <c r="D40" i="20"/>
  <c r="D39" i="20"/>
  <c r="D38" i="20"/>
  <c r="D37" i="20"/>
  <c r="D36" i="20"/>
  <c r="D33" i="20"/>
  <c r="D32" i="20"/>
  <c r="D31" i="20"/>
  <c r="D30" i="20"/>
  <c r="D25" i="20"/>
  <c r="D24" i="20"/>
  <c r="D23" i="20"/>
  <c r="D22" i="20"/>
  <c r="D21" i="20"/>
  <c r="D20" i="20"/>
  <c r="D17" i="20"/>
  <c r="D16" i="20"/>
  <c r="D15" i="20"/>
  <c r="D14" i="20"/>
  <c r="D13" i="20"/>
  <c r="D12" i="20"/>
  <c r="D11" i="20"/>
  <c r="D10" i="20"/>
  <c r="D9" i="20"/>
  <c r="D8" i="20"/>
  <c r="H53" i="4"/>
  <c r="H52" i="4"/>
  <c r="H51" i="4"/>
  <c r="E78" i="24"/>
  <c r="E76" i="24"/>
  <c r="E75" i="24"/>
  <c r="E74" i="24"/>
  <c r="E73" i="24"/>
  <c r="E72" i="24"/>
  <c r="E71" i="24"/>
  <c r="E70" i="24"/>
  <c r="E69" i="24"/>
  <c r="E68" i="24"/>
  <c r="E67" i="24"/>
  <c r="E66" i="24"/>
  <c r="E64" i="24"/>
  <c r="E62" i="24"/>
  <c r="E61" i="24"/>
  <c r="E60" i="24"/>
  <c r="E59" i="24"/>
  <c r="E58" i="24"/>
  <c r="E57" i="24"/>
  <c r="E56" i="24"/>
  <c r="E55" i="24"/>
  <c r="E53" i="24"/>
  <c r="E52" i="24"/>
  <c r="E51" i="24"/>
  <c r="E50" i="24"/>
  <c r="E49" i="24"/>
  <c r="E47" i="24"/>
  <c r="E46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5" i="24"/>
  <c r="E12" i="24"/>
  <c r="E11" i="24"/>
  <c r="E10" i="24"/>
  <c r="E9" i="24"/>
  <c r="E46" i="21"/>
  <c r="E45" i="21"/>
  <c r="E44" i="21"/>
  <c r="E43" i="21"/>
  <c r="E42" i="21"/>
  <c r="E41" i="21"/>
  <c r="E40" i="21"/>
  <c r="E39" i="21"/>
  <c r="E38" i="21"/>
  <c r="E37" i="21"/>
  <c r="E36" i="21"/>
  <c r="E34" i="21"/>
  <c r="E33" i="21"/>
  <c r="E31" i="21"/>
  <c r="E30" i="21"/>
  <c r="E29" i="21"/>
  <c r="E28" i="21"/>
  <c r="E27" i="21"/>
  <c r="E25" i="21"/>
  <c r="E23" i="21"/>
  <c r="E22" i="21"/>
  <c r="E21" i="21"/>
  <c r="E20" i="21"/>
  <c r="E19" i="21"/>
  <c r="E18" i="21"/>
  <c r="E16" i="21"/>
  <c r="E14" i="21"/>
  <c r="E13" i="21"/>
  <c r="E12" i="21"/>
  <c r="E11" i="21"/>
  <c r="E10" i="21"/>
  <c r="E9" i="21"/>
  <c r="E35" i="19"/>
  <c r="E34" i="19"/>
  <c r="E31" i="19"/>
  <c r="E29" i="19"/>
  <c r="E28" i="19"/>
  <c r="E27" i="19"/>
  <c r="E26" i="19"/>
  <c r="E25" i="19"/>
  <c r="E24" i="19"/>
  <c r="E23" i="19"/>
  <c r="E22" i="19"/>
  <c r="E21" i="19"/>
  <c r="E19" i="19"/>
  <c r="E18" i="19"/>
  <c r="E17" i="19"/>
  <c r="E16" i="19"/>
  <c r="E15" i="19"/>
  <c r="E14" i="19"/>
  <c r="E12" i="19"/>
  <c r="E11" i="19"/>
  <c r="E10" i="19"/>
  <c r="E9" i="19"/>
  <c r="D21" i="23"/>
  <c r="D20" i="23"/>
  <c r="D19" i="23"/>
  <c r="D17" i="23"/>
  <c r="D16" i="23"/>
  <c r="D14" i="23"/>
  <c r="D13" i="23"/>
  <c r="D12" i="23"/>
  <c r="D11" i="23"/>
  <c r="D10" i="23"/>
  <c r="D9" i="23"/>
  <c r="F10" i="18"/>
  <c r="F13" i="18"/>
  <c r="F14" i="18"/>
  <c r="F15" i="18"/>
  <c r="F16" i="18"/>
  <c r="F17" i="18"/>
  <c r="F18" i="18"/>
  <c r="F19" i="18"/>
  <c r="F20" i="18"/>
  <c r="F21" i="18"/>
  <c r="F22" i="18"/>
  <c r="F28" i="18"/>
  <c r="E348" i="19"/>
  <c r="E349" i="19"/>
  <c r="E350" i="19"/>
  <c r="E351" i="19"/>
  <c r="E352" i="19"/>
  <c r="E353" i="19"/>
  <c r="E354" i="19"/>
  <c r="E355" i="19"/>
  <c r="E356" i="19"/>
  <c r="E357" i="19"/>
  <c r="E358" i="19"/>
  <c r="E359" i="19"/>
  <c r="E360" i="19"/>
  <c r="E361" i="19"/>
  <c r="E362" i="19"/>
  <c r="E363" i="19"/>
  <c r="E364" i="19"/>
  <c r="E365" i="19"/>
  <c r="E366" i="19"/>
  <c r="E367" i="19"/>
  <c r="E368" i="19"/>
  <c r="G18" i="9"/>
  <c r="E48" i="7"/>
  <c r="H6" i="9"/>
  <c r="E111" i="7"/>
  <c r="E161" i="35"/>
  <c r="E160" i="35"/>
  <c r="E159" i="35"/>
  <c r="E157" i="35"/>
  <c r="E156" i="35"/>
  <c r="E155" i="35"/>
  <c r="E154" i="35"/>
  <c r="E153" i="35"/>
  <c r="E152" i="35"/>
  <c r="E151" i="35"/>
  <c r="E150" i="35"/>
  <c r="E149" i="35"/>
  <c r="E148" i="35"/>
  <c r="E147" i="35"/>
  <c r="E146" i="35"/>
  <c r="E145" i="35"/>
  <c r="E144" i="35"/>
  <c r="E143" i="35"/>
  <c r="E142" i="35"/>
  <c r="E141" i="35"/>
  <c r="E140" i="35"/>
  <c r="E139" i="35"/>
  <c r="E138" i="35"/>
  <c r="E135" i="35"/>
  <c r="E134" i="35"/>
  <c r="E133" i="35"/>
  <c r="E132" i="35"/>
  <c r="E131" i="35"/>
  <c r="E130" i="35"/>
  <c r="E129" i="35"/>
  <c r="E128" i="35"/>
  <c r="E127" i="35"/>
  <c r="E126" i="35"/>
  <c r="E125" i="35"/>
  <c r="E124" i="35"/>
  <c r="E123" i="35"/>
  <c r="E122" i="35"/>
  <c r="E121" i="35"/>
  <c r="E120" i="35"/>
  <c r="E119" i="35"/>
  <c r="E118" i="35"/>
  <c r="E117" i="35"/>
  <c r="E116" i="35"/>
  <c r="E115" i="35"/>
  <c r="E114" i="35"/>
  <c r="E113" i="35"/>
  <c r="E112" i="35"/>
  <c r="E111" i="35"/>
  <c r="E110" i="35"/>
  <c r="E109" i="35"/>
  <c r="E108" i="35"/>
  <c r="E107" i="35"/>
  <c r="E106" i="35"/>
  <c r="E105" i="35"/>
  <c r="E104" i="35"/>
  <c r="E103" i="35"/>
  <c r="E102" i="35"/>
  <c r="E101" i="35"/>
  <c r="E100" i="35"/>
  <c r="E99" i="35"/>
  <c r="E98" i="35"/>
  <c r="E97" i="35"/>
  <c r="E96" i="35"/>
  <c r="E95" i="35"/>
  <c r="E94" i="35"/>
  <c r="E93" i="35"/>
  <c r="E92" i="35"/>
  <c r="E91" i="35"/>
  <c r="E90" i="35"/>
  <c r="E89" i="35"/>
  <c r="E88" i="35"/>
  <c r="E87" i="35"/>
  <c r="E86" i="35"/>
  <c r="E85" i="35"/>
  <c r="E84" i="35"/>
  <c r="E83" i="35"/>
  <c r="E82" i="35"/>
  <c r="E81" i="35"/>
  <c r="E80" i="35"/>
  <c r="E79" i="35"/>
  <c r="E78" i="35"/>
  <c r="E77" i="35"/>
  <c r="E76" i="35"/>
  <c r="E75" i="35"/>
  <c r="E74" i="35"/>
  <c r="E73" i="35"/>
  <c r="E72" i="35"/>
  <c r="E71" i="35"/>
  <c r="E70" i="35"/>
  <c r="E69" i="35"/>
  <c r="E68" i="35"/>
  <c r="E67" i="35"/>
  <c r="E66" i="35"/>
  <c r="E65" i="35"/>
  <c r="E64" i="35"/>
  <c r="E63" i="35"/>
  <c r="E62" i="35"/>
  <c r="E61" i="35"/>
  <c r="E60" i="35"/>
  <c r="E59" i="35"/>
  <c r="E58" i="35"/>
  <c r="E57" i="35"/>
  <c r="E31" i="35"/>
  <c r="E30" i="35"/>
  <c r="E29" i="35"/>
  <c r="E28" i="35"/>
  <c r="I25" i="35"/>
  <c r="I24" i="35"/>
  <c r="I23" i="35"/>
  <c r="I20" i="35"/>
  <c r="I19" i="35"/>
  <c r="I18" i="35"/>
  <c r="I15" i="35"/>
  <c r="I14" i="35"/>
  <c r="I13" i="35"/>
  <c r="I12" i="35"/>
  <c r="I11" i="35"/>
  <c r="I10" i="35"/>
  <c r="I9" i="35"/>
  <c r="I8" i="35"/>
  <c r="I7" i="35"/>
  <c r="I6" i="35"/>
  <c r="I5" i="35"/>
  <c r="I4" i="35"/>
  <c r="J1" i="35"/>
  <c r="I42" i="34"/>
  <c r="I40" i="34"/>
  <c r="I39" i="34"/>
  <c r="I38" i="34"/>
  <c r="I37" i="34"/>
  <c r="I36" i="34"/>
  <c r="I34" i="34"/>
  <c r="I33" i="34"/>
  <c r="I32" i="34"/>
  <c r="I31" i="34"/>
  <c r="I29" i="34"/>
  <c r="I28" i="34"/>
  <c r="I26" i="34"/>
  <c r="I24" i="34"/>
  <c r="I23" i="34"/>
  <c r="I22" i="34"/>
  <c r="I21" i="34"/>
  <c r="I18" i="34"/>
  <c r="I17" i="34"/>
  <c r="I15" i="34"/>
  <c r="I14" i="34"/>
  <c r="I13" i="34"/>
  <c r="I12" i="34"/>
  <c r="I11" i="34"/>
  <c r="I8" i="34"/>
  <c r="I7" i="34"/>
  <c r="I6" i="34"/>
  <c r="I5" i="34"/>
  <c r="I4" i="34"/>
  <c r="E55" i="29"/>
  <c r="E54" i="29"/>
  <c r="E52" i="29"/>
  <c r="E51" i="29"/>
  <c r="E49" i="29"/>
  <c r="E48" i="29"/>
  <c r="E47" i="29"/>
  <c r="E46" i="29"/>
  <c r="E45" i="29"/>
  <c r="E44" i="29"/>
  <c r="E42" i="29"/>
  <c r="E41" i="29"/>
  <c r="E40" i="29"/>
  <c r="E39" i="29"/>
  <c r="E38" i="29"/>
  <c r="E37" i="29"/>
  <c r="E36" i="29"/>
  <c r="E35" i="29"/>
  <c r="E33" i="29"/>
  <c r="E32" i="29"/>
  <c r="E31" i="29"/>
  <c r="E18" i="29"/>
  <c r="E17" i="29"/>
  <c r="E15" i="29"/>
  <c r="E14" i="29"/>
  <c r="E13" i="29"/>
  <c r="E12" i="29"/>
  <c r="E11" i="29"/>
  <c r="E10" i="29"/>
  <c r="E9" i="29"/>
  <c r="F6" i="29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6" i="28"/>
  <c r="E15" i="28"/>
  <c r="E14" i="28"/>
  <c r="E13" i="28"/>
  <c r="E12" i="28"/>
  <c r="E11" i="28"/>
  <c r="E10" i="28"/>
  <c r="E9" i="28"/>
  <c r="E8" i="28"/>
  <c r="H35" i="26"/>
  <c r="H34" i="26"/>
  <c r="H33" i="26"/>
  <c r="H32" i="26"/>
  <c r="H31" i="26"/>
  <c r="H30" i="26"/>
  <c r="H29" i="26"/>
  <c r="H28" i="26"/>
  <c r="H27" i="26"/>
  <c r="H26" i="26"/>
  <c r="H25" i="26"/>
  <c r="H24" i="26"/>
  <c r="G21" i="26"/>
  <c r="G20" i="26"/>
  <c r="G19" i="26"/>
  <c r="G18" i="26"/>
  <c r="I17" i="26"/>
  <c r="G17" i="26"/>
  <c r="I16" i="26"/>
  <c r="G16" i="26"/>
  <c r="I15" i="26"/>
  <c r="G15" i="26"/>
  <c r="G14" i="26"/>
  <c r="I13" i="26"/>
  <c r="G13" i="26"/>
  <c r="I12" i="26"/>
  <c r="G12" i="26"/>
  <c r="I11" i="26"/>
  <c r="G11" i="26"/>
  <c r="I10" i="26"/>
  <c r="G10" i="26"/>
  <c r="F28" i="25"/>
  <c r="F27" i="25"/>
  <c r="F26" i="25"/>
  <c r="F24" i="25"/>
  <c r="F23" i="25"/>
  <c r="F22" i="25"/>
  <c r="F21" i="25"/>
  <c r="F20" i="25"/>
  <c r="F19" i="25"/>
  <c r="F18" i="25"/>
  <c r="F17" i="25"/>
  <c r="F16" i="25"/>
  <c r="F14" i="25"/>
  <c r="F13" i="25"/>
  <c r="F12" i="25"/>
  <c r="F11" i="25"/>
  <c r="F10" i="25"/>
  <c r="F9" i="25"/>
  <c r="F8" i="25"/>
  <c r="F6" i="25"/>
  <c r="G6" i="24"/>
  <c r="E6" i="23"/>
  <c r="D6" i="21"/>
  <c r="E407" i="19"/>
  <c r="E406" i="19"/>
  <c r="E405" i="19"/>
  <c r="E404" i="19"/>
  <c r="E402" i="19"/>
  <c r="E401" i="19"/>
  <c r="E400" i="19"/>
  <c r="E399" i="19"/>
  <c r="E398" i="19"/>
  <c r="E397" i="19"/>
  <c r="E396" i="19"/>
  <c r="E453" i="19"/>
  <c r="E452" i="19"/>
  <c r="E446" i="19"/>
  <c r="E447" i="19"/>
  <c r="E448" i="19"/>
  <c r="E449" i="19"/>
  <c r="E430" i="19"/>
  <c r="E429" i="19"/>
  <c r="E424" i="19"/>
  <c r="E423" i="19"/>
  <c r="E422" i="19"/>
  <c r="E421" i="19"/>
  <c r="E420" i="19"/>
  <c r="E419" i="19"/>
  <c r="E418" i="19"/>
  <c r="E417" i="19"/>
  <c r="E416" i="19"/>
  <c r="E415" i="19"/>
  <c r="E414" i="19"/>
  <c r="E411" i="19"/>
  <c r="E410" i="19"/>
  <c r="E387" i="19"/>
  <c r="E386" i="19"/>
  <c r="E385" i="19"/>
  <c r="E384" i="19"/>
  <c r="E383" i="19"/>
  <c r="E382" i="19"/>
  <c r="E381" i="19"/>
  <c r="E380" i="19"/>
  <c r="E379" i="19"/>
  <c r="E378" i="19"/>
  <c r="E376" i="19"/>
  <c r="E375" i="19"/>
  <c r="E374" i="19"/>
  <c r="E347" i="19"/>
  <c r="E345" i="19"/>
  <c r="E344" i="19"/>
  <c r="E342" i="19"/>
  <c r="E340" i="19"/>
  <c r="E339" i="19"/>
  <c r="E338" i="19"/>
  <c r="E337" i="19"/>
  <c r="E336" i="19"/>
  <c r="E333" i="19"/>
  <c r="E332" i="19"/>
  <c r="E331" i="19"/>
  <c r="E330" i="19"/>
  <c r="E329" i="19"/>
  <c r="E328" i="19"/>
  <c r="E327" i="19"/>
  <c r="E326" i="19"/>
  <c r="E325" i="19"/>
  <c r="E324" i="19"/>
  <c r="E323" i="19"/>
  <c r="E322" i="19"/>
  <c r="E321" i="19"/>
  <c r="E320" i="19"/>
  <c r="E319" i="19"/>
  <c r="E318" i="19"/>
  <c r="E317" i="19"/>
  <c r="E316" i="19"/>
  <c r="E315" i="19"/>
  <c r="E314" i="19"/>
  <c r="E313" i="19"/>
  <c r="E312" i="19"/>
  <c r="E311" i="19"/>
  <c r="E310" i="19"/>
  <c r="E309" i="19"/>
  <c r="E307" i="19"/>
  <c r="E306" i="19"/>
  <c r="E305" i="19"/>
  <c r="E303" i="19"/>
  <c r="E302" i="19"/>
  <c r="E301" i="19"/>
  <c r="E300" i="19"/>
  <c r="E299" i="19"/>
  <c r="E298" i="19"/>
  <c r="E297" i="19"/>
  <c r="E296" i="19"/>
  <c r="E295" i="19"/>
  <c r="E294" i="19"/>
  <c r="E293" i="19"/>
  <c r="E292" i="19"/>
  <c r="E291" i="19"/>
  <c r="E290" i="19"/>
  <c r="E289" i="19"/>
  <c r="E288" i="19"/>
  <c r="E287" i="19"/>
  <c r="E286" i="19"/>
  <c r="E285" i="19"/>
  <c r="E284" i="19"/>
  <c r="E283" i="19"/>
  <c r="E282" i="19"/>
  <c r="E281" i="19"/>
  <c r="E280" i="19"/>
  <c r="E279" i="19"/>
  <c r="E278" i="19"/>
  <c r="E277" i="19"/>
  <c r="E276" i="19"/>
  <c r="E274" i="19"/>
  <c r="E273" i="19"/>
  <c r="E272" i="19"/>
  <c r="E271" i="19"/>
  <c r="E270" i="19"/>
  <c r="E269" i="19"/>
  <c r="E268" i="19"/>
  <c r="E266" i="19"/>
  <c r="E265" i="19"/>
  <c r="E264" i="19"/>
  <c r="E263" i="19"/>
  <c r="E262" i="19"/>
  <c r="E261" i="19"/>
  <c r="E260" i="19"/>
  <c r="E258" i="19"/>
  <c r="E257" i="19"/>
  <c r="E256" i="19"/>
  <c r="E255" i="19"/>
  <c r="E254" i="19"/>
  <c r="E252" i="19"/>
  <c r="E251" i="19"/>
  <c r="E250" i="19"/>
  <c r="E249" i="19"/>
  <c r="E248" i="19"/>
  <c r="E247" i="19"/>
  <c r="E246" i="19"/>
  <c r="E245" i="19"/>
  <c r="E244" i="19"/>
  <c r="E243" i="19"/>
  <c r="E240" i="19"/>
  <c r="E239" i="19"/>
  <c r="E238" i="19"/>
  <c r="E237" i="19"/>
  <c r="E236" i="19"/>
  <c r="E235" i="19"/>
  <c r="E234" i="19"/>
  <c r="E233" i="19"/>
  <c r="E230" i="19"/>
  <c r="E229" i="19"/>
  <c r="E228" i="19"/>
  <c r="E227" i="19"/>
  <c r="E226" i="19"/>
  <c r="E225" i="19"/>
  <c r="E224" i="19"/>
  <c r="E222" i="19"/>
  <c r="E221" i="19"/>
  <c r="E220" i="19"/>
  <c r="E219" i="19"/>
  <c r="E218" i="19"/>
  <c r="E217" i="19"/>
  <c r="E216" i="19"/>
  <c r="E215" i="19"/>
  <c r="E214" i="19"/>
  <c r="E213" i="19"/>
  <c r="E212" i="19"/>
  <c r="E211" i="19"/>
  <c r="E210" i="19"/>
  <c r="E209" i="19"/>
  <c r="E208" i="19"/>
  <c r="E207" i="19"/>
  <c r="E206" i="19"/>
  <c r="E205" i="19"/>
  <c r="E204" i="19"/>
  <c r="E203" i="19"/>
  <c r="E202" i="19"/>
  <c r="E201" i="19"/>
  <c r="E200" i="19"/>
  <c r="E199" i="19"/>
  <c r="E198" i="19"/>
  <c r="E196" i="19"/>
  <c r="E195" i="19"/>
  <c r="E193" i="19"/>
  <c r="E192" i="19"/>
  <c r="E191" i="19"/>
  <c r="E190" i="19"/>
  <c r="E189" i="19"/>
  <c r="E188" i="19"/>
  <c r="E187" i="19"/>
  <c r="E186" i="19"/>
  <c r="E183" i="19"/>
  <c r="E182" i="19"/>
  <c r="E181" i="19"/>
  <c r="E180" i="19"/>
  <c r="E179" i="19"/>
  <c r="E177" i="19"/>
  <c r="E176" i="19"/>
  <c r="E175" i="19"/>
  <c r="E174" i="19"/>
  <c r="E173" i="19"/>
  <c r="E172" i="19"/>
  <c r="E171" i="19"/>
  <c r="E170" i="19"/>
  <c r="E169" i="19"/>
  <c r="E168" i="19"/>
  <c r="E167" i="19"/>
  <c r="E166" i="19"/>
  <c r="E165" i="19"/>
  <c r="E164" i="19"/>
  <c r="E163" i="19"/>
  <c r="E162" i="19"/>
  <c r="E161" i="19"/>
  <c r="E160" i="19"/>
  <c r="E159" i="19"/>
  <c r="E158" i="19"/>
  <c r="E156" i="19"/>
  <c r="E155" i="19"/>
  <c r="E154" i="19"/>
  <c r="E152" i="19"/>
  <c r="E151" i="19"/>
  <c r="E150" i="19"/>
  <c r="E148" i="19"/>
  <c r="E147" i="19"/>
  <c r="E146" i="19"/>
  <c r="E145" i="19"/>
  <c r="E144" i="19"/>
  <c r="E143" i="19"/>
  <c r="E136" i="19"/>
  <c r="E138" i="19"/>
  <c r="E137" i="19"/>
  <c r="E135" i="19"/>
  <c r="E134" i="19"/>
  <c r="E133" i="19"/>
  <c r="E132" i="19"/>
  <c r="E131" i="19"/>
  <c r="E130" i="19"/>
  <c r="E129" i="19"/>
  <c r="E128" i="19"/>
  <c r="E127" i="19"/>
  <c r="E126" i="19"/>
  <c r="E125" i="19"/>
  <c r="E124" i="19"/>
  <c r="E123" i="19"/>
  <c r="E122" i="19"/>
  <c r="E121" i="19"/>
  <c r="E120" i="19"/>
  <c r="E119" i="19"/>
  <c r="E118" i="19"/>
  <c r="E117" i="19"/>
  <c r="E116" i="19"/>
  <c r="E114" i="19"/>
  <c r="E113" i="19"/>
  <c r="E112" i="19"/>
  <c r="E111" i="19"/>
  <c r="E110" i="19"/>
  <c r="E109" i="19"/>
  <c r="E108" i="19"/>
  <c r="E107" i="19"/>
  <c r="E105" i="19"/>
  <c r="E104" i="19"/>
  <c r="E103" i="19"/>
  <c r="E102" i="19"/>
  <c r="E101" i="19"/>
  <c r="E100" i="19"/>
  <c r="E99" i="19"/>
  <c r="E98" i="19"/>
  <c r="E97" i="19"/>
  <c r="E94" i="19"/>
  <c r="E93" i="19"/>
  <c r="E92" i="19"/>
  <c r="E91" i="19"/>
  <c r="E89" i="19"/>
  <c r="E88" i="19"/>
  <c r="E87" i="19"/>
  <c r="E86" i="19"/>
  <c r="E85" i="19"/>
  <c r="E84" i="19"/>
  <c r="E83" i="19"/>
  <c r="E82" i="19"/>
  <c r="E81" i="19"/>
  <c r="E77" i="19"/>
  <c r="E76" i="19"/>
  <c r="E75" i="19"/>
  <c r="E74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5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39" i="19"/>
  <c r="E38" i="19"/>
  <c r="E36" i="19"/>
  <c r="F6" i="19"/>
  <c r="F220" i="18"/>
  <c r="F219" i="18"/>
  <c r="F218" i="18"/>
  <c r="F217" i="18"/>
  <c r="F216" i="18"/>
  <c r="F215" i="18"/>
  <c r="F214" i="18"/>
  <c r="F213" i="18"/>
  <c r="F212" i="18"/>
  <c r="F211" i="18"/>
  <c r="F210" i="18"/>
  <c r="F209" i="18"/>
  <c r="F208" i="18"/>
  <c r="F207" i="18"/>
  <c r="F206" i="18"/>
  <c r="F205" i="18"/>
  <c r="F204" i="18"/>
  <c r="F203" i="18"/>
  <c r="F202" i="18"/>
  <c r="F200" i="18"/>
  <c r="F199" i="18"/>
  <c r="F198" i="18"/>
  <c r="F197" i="18"/>
  <c r="F196" i="18"/>
  <c r="F195" i="18"/>
  <c r="F194" i="18"/>
  <c r="F193" i="18"/>
  <c r="F192" i="18"/>
  <c r="F191" i="18"/>
  <c r="F190" i="18"/>
  <c r="F189" i="18"/>
  <c r="F183" i="18"/>
  <c r="F182" i="18"/>
  <c r="F181" i="18"/>
  <c r="F180" i="18"/>
  <c r="F174" i="18"/>
  <c r="F173" i="18"/>
  <c r="F172" i="18"/>
  <c r="F171" i="18"/>
  <c r="F170" i="18"/>
  <c r="F169" i="18"/>
  <c r="F168" i="18"/>
  <c r="F167" i="18"/>
  <c r="F165" i="18"/>
  <c r="F164" i="18"/>
  <c r="F163" i="18"/>
  <c r="F162" i="18"/>
  <c r="F161" i="18"/>
  <c r="F160" i="18"/>
  <c r="F159" i="18"/>
  <c r="F158" i="18"/>
  <c r="F157" i="18"/>
  <c r="F156" i="18"/>
  <c r="F155" i="18"/>
  <c r="F154" i="18"/>
  <c r="F149" i="18"/>
  <c r="F148" i="18"/>
  <c r="F147" i="18"/>
  <c r="F146" i="18"/>
  <c r="F145" i="18"/>
  <c r="F140" i="18"/>
  <c r="F139" i="18"/>
  <c r="F136" i="18"/>
  <c r="F151" i="18"/>
  <c r="F144" i="18"/>
  <c r="F143" i="18"/>
  <c r="F142" i="18"/>
  <c r="F152" i="18"/>
  <c r="F134" i="18"/>
  <c r="F133" i="18"/>
  <c r="F132" i="18"/>
  <c r="F131" i="18"/>
  <c r="F130" i="18"/>
  <c r="F129" i="18"/>
  <c r="F128" i="18"/>
  <c r="F127" i="18"/>
  <c r="F126" i="18"/>
  <c r="F125" i="18"/>
  <c r="F124" i="18"/>
  <c r="F122" i="18"/>
  <c r="F121" i="18"/>
  <c r="F120" i="18"/>
  <c r="F119" i="18"/>
  <c r="F118" i="18"/>
  <c r="F117" i="18"/>
  <c r="F116" i="18"/>
  <c r="F114" i="18"/>
  <c r="F113" i="18"/>
  <c r="F112" i="18"/>
  <c r="F111" i="18"/>
  <c r="F108" i="18"/>
  <c r="F107" i="18"/>
  <c r="F106" i="18"/>
  <c r="F105" i="18"/>
  <c r="F104" i="18"/>
  <c r="F103" i="18"/>
  <c r="F102" i="18"/>
  <c r="F100" i="18"/>
  <c r="F99" i="18"/>
  <c r="F98" i="18"/>
  <c r="F96" i="18"/>
  <c r="F95" i="18"/>
  <c r="F94" i="18"/>
  <c r="F93" i="18"/>
  <c r="F92" i="18"/>
  <c r="F91" i="18"/>
  <c r="F89" i="18"/>
  <c r="F88" i="18"/>
  <c r="F87" i="18"/>
  <c r="F86" i="18"/>
  <c r="F85" i="18"/>
  <c r="F84" i="18"/>
  <c r="F83" i="18"/>
  <c r="F81" i="18"/>
  <c r="F80" i="18"/>
  <c r="F79" i="18"/>
  <c r="F78" i="18"/>
  <c r="F77" i="18"/>
  <c r="F76" i="18"/>
  <c r="F74" i="18"/>
  <c r="F73" i="18"/>
  <c r="F72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6" i="18"/>
  <c r="F55" i="18"/>
  <c r="F54" i="18"/>
  <c r="F53" i="18"/>
  <c r="F52" i="18"/>
  <c r="F51" i="18"/>
  <c r="F50" i="18"/>
  <c r="F49" i="18"/>
  <c r="F48" i="18"/>
  <c r="F46" i="18"/>
  <c r="F44" i="18"/>
  <c r="F43" i="18"/>
  <c r="F42" i="18"/>
  <c r="F41" i="18"/>
  <c r="F39" i="18"/>
  <c r="F37" i="18"/>
  <c r="F35" i="18"/>
  <c r="F34" i="18"/>
  <c r="F33" i="18"/>
  <c r="F32" i="18"/>
  <c r="F31" i="18"/>
  <c r="F30" i="18"/>
  <c r="F27" i="18"/>
  <c r="F26" i="18"/>
  <c r="F25" i="18"/>
  <c r="F9" i="18"/>
  <c r="F6" i="18"/>
  <c r="E36" i="17"/>
  <c r="E34" i="17"/>
  <c r="E33" i="17"/>
  <c r="E29" i="17"/>
  <c r="E28" i="17"/>
  <c r="E26" i="17"/>
  <c r="E25" i="17"/>
  <c r="E24" i="17"/>
  <c r="E21" i="17"/>
  <c r="E19" i="17"/>
  <c r="E17" i="17"/>
  <c r="E16" i="17"/>
  <c r="E15" i="17"/>
  <c r="E13" i="17"/>
  <c r="E85" i="15"/>
  <c r="E84" i="15"/>
  <c r="E83" i="15"/>
  <c r="E82" i="15"/>
  <c r="E81" i="15"/>
  <c r="E80" i="15"/>
  <c r="E79" i="15"/>
  <c r="E78" i="15"/>
  <c r="E77" i="15"/>
  <c r="E75" i="15"/>
  <c r="E73" i="15"/>
  <c r="E68" i="15"/>
  <c r="E66" i="15"/>
  <c r="E65" i="15"/>
  <c r="E64" i="15"/>
  <c r="E61" i="15"/>
  <c r="E60" i="15"/>
  <c r="E59" i="15"/>
  <c r="E58" i="15"/>
  <c r="E56" i="15"/>
  <c r="E55" i="15"/>
  <c r="E54" i="15"/>
  <c r="E52" i="15"/>
  <c r="E51" i="15"/>
  <c r="E50" i="15"/>
  <c r="E49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2" i="15"/>
  <c r="E31" i="15"/>
  <c r="E30" i="15"/>
  <c r="E27" i="15"/>
  <c r="E26" i="15"/>
  <c r="E25" i="15"/>
  <c r="E24" i="15"/>
  <c r="E23" i="15"/>
  <c r="E22" i="15"/>
  <c r="E21" i="15"/>
  <c r="E17" i="15"/>
  <c r="F5" i="15"/>
  <c r="G101" i="14"/>
  <c r="G100" i="14"/>
  <c r="G99" i="14"/>
  <c r="G98" i="14"/>
  <c r="G97" i="14"/>
  <c r="G96" i="14"/>
  <c r="G95" i="14"/>
  <c r="G91" i="14"/>
  <c r="G90" i="14"/>
  <c r="G89" i="14"/>
  <c r="G87" i="14"/>
  <c r="G86" i="14"/>
  <c r="G85" i="14"/>
  <c r="G84" i="14"/>
  <c r="G82" i="14"/>
  <c r="G81" i="14"/>
  <c r="G80" i="14"/>
  <c r="G78" i="14"/>
  <c r="G77" i="14"/>
  <c r="G76" i="14"/>
  <c r="G75" i="14"/>
  <c r="G74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6" i="14"/>
  <c r="G55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38" i="14"/>
  <c r="G37" i="14"/>
  <c r="G36" i="14"/>
  <c r="G35" i="14"/>
  <c r="G32" i="14"/>
  <c r="G29" i="14"/>
  <c r="G28" i="14"/>
  <c r="G27" i="14"/>
  <c r="G25" i="14"/>
  <c r="G24" i="14"/>
  <c r="G23" i="14"/>
  <c r="G22" i="14"/>
  <c r="G21" i="14"/>
  <c r="G20" i="14"/>
  <c r="G19" i="14"/>
  <c r="G18" i="14"/>
  <c r="E75" i="12"/>
  <c r="E74" i="12"/>
  <c r="E73" i="12"/>
  <c r="E72" i="12"/>
  <c r="E70" i="12"/>
  <c r="E69" i="12"/>
  <c r="E64" i="12"/>
  <c r="E62" i="12"/>
  <c r="E61" i="12"/>
  <c r="E60" i="12"/>
  <c r="E59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26" i="12"/>
  <c r="E17" i="12"/>
  <c r="E16" i="12"/>
  <c r="E15" i="12"/>
  <c r="E14" i="12"/>
  <c r="E13" i="12"/>
  <c r="E12" i="12"/>
  <c r="E11" i="12"/>
  <c r="E10" i="12"/>
  <c r="G7" i="12"/>
  <c r="G6" i="11"/>
  <c r="D27" i="10"/>
  <c r="D26" i="10"/>
  <c r="D25" i="10"/>
  <c r="D24" i="10"/>
  <c r="D23" i="10"/>
  <c r="D22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F6" i="10"/>
  <c r="G52" i="9"/>
  <c r="G51" i="9"/>
  <c r="G50" i="9"/>
  <c r="G41" i="9"/>
  <c r="G40" i="9"/>
  <c r="G39" i="9"/>
  <c r="G38" i="9"/>
  <c r="G37" i="9"/>
  <c r="G33" i="9"/>
  <c r="G32" i="9"/>
  <c r="G31" i="9"/>
  <c r="G28" i="9"/>
  <c r="G27" i="9"/>
  <c r="G26" i="9"/>
  <c r="G25" i="9"/>
  <c r="G23" i="9"/>
  <c r="G22" i="9"/>
  <c r="G21" i="9"/>
  <c r="G20" i="9"/>
  <c r="G19" i="9"/>
  <c r="G17" i="9"/>
  <c r="G16" i="9"/>
  <c r="G14" i="9"/>
  <c r="G13" i="9"/>
  <c r="G12" i="9"/>
  <c r="G11" i="9"/>
  <c r="G10" i="9"/>
  <c r="G9" i="9"/>
  <c r="H18" i="8"/>
  <c r="G18" i="8"/>
  <c r="F18" i="8"/>
  <c r="E18" i="8"/>
  <c r="H17" i="8"/>
  <c r="G17" i="8"/>
  <c r="F17" i="8"/>
  <c r="E17" i="8"/>
  <c r="H16" i="8"/>
  <c r="G16" i="8"/>
  <c r="F16" i="8"/>
  <c r="E16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J6" i="8"/>
  <c r="E265" i="7"/>
  <c r="E264" i="7"/>
  <c r="E260" i="7"/>
  <c r="E267" i="7"/>
  <c r="E263" i="7"/>
  <c r="E254" i="7"/>
  <c r="E261" i="7"/>
  <c r="E259" i="7"/>
  <c r="E258" i="7"/>
  <c r="E257" i="7"/>
  <c r="E256" i="7"/>
  <c r="E255" i="7"/>
  <c r="E253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74" i="7"/>
  <c r="E171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2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47" i="7"/>
  <c r="E46" i="7"/>
  <c r="E34" i="7"/>
  <c r="E31" i="7"/>
  <c r="E30" i="7"/>
  <c r="E29" i="7"/>
  <c r="E27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6" i="7"/>
  <c r="H148" i="4"/>
  <c r="H147" i="4"/>
  <c r="H146" i="4"/>
  <c r="H145" i="4"/>
  <c r="H144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07" i="4"/>
  <c r="H106" i="4"/>
  <c r="H111" i="4"/>
  <c r="H110" i="4"/>
  <c r="H105" i="4"/>
  <c r="H104" i="4"/>
  <c r="H103" i="4"/>
  <c r="H127" i="4"/>
  <c r="H126" i="4"/>
  <c r="H125" i="4"/>
  <c r="H124" i="4"/>
  <c r="H123" i="4"/>
  <c r="H113" i="4"/>
  <c r="H87" i="4"/>
  <c r="H86" i="4"/>
  <c r="H84" i="4"/>
  <c r="H83" i="4"/>
  <c r="H82" i="4"/>
  <c r="H81" i="4"/>
  <c r="H80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48" i="4"/>
  <c r="H47" i="4"/>
  <c r="H46" i="4"/>
  <c r="H45" i="4"/>
  <c r="H44" i="4"/>
  <c r="H43" i="4"/>
  <c r="H42" i="4"/>
  <c r="H41" i="4"/>
  <c r="H36" i="4"/>
  <c r="H34" i="4"/>
  <c r="H32" i="4"/>
  <c r="H31" i="4"/>
  <c r="H27" i="4"/>
  <c r="H26" i="4"/>
  <c r="H25" i="4"/>
  <c r="H24" i="4"/>
  <c r="H23" i="4"/>
  <c r="H22" i="4"/>
  <c r="H21" i="4"/>
  <c r="H20" i="4"/>
  <c r="H19" i="4"/>
  <c r="H18" i="4"/>
  <c r="H17" i="4"/>
  <c r="H13" i="4"/>
  <c r="H16" i="4"/>
  <c r="H15" i="4"/>
  <c r="H10" i="4"/>
  <c r="H9" i="4"/>
  <c r="O9" i="4" s="1"/>
  <c r="I6" i="4"/>
  <c r="E213" i="3"/>
  <c r="E211" i="3"/>
  <c r="E210" i="3"/>
  <c r="E209" i="3"/>
  <c r="E207" i="3"/>
  <c r="E201" i="3"/>
  <c r="E200" i="3"/>
  <c r="E198" i="3"/>
  <c r="E194" i="3"/>
  <c r="E193" i="3"/>
  <c r="E191" i="3"/>
  <c r="E171" i="3"/>
  <c r="E170" i="3"/>
  <c r="E153" i="3"/>
  <c r="E144" i="3"/>
  <c r="E143" i="3"/>
  <c r="E142" i="3"/>
  <c r="E136" i="3"/>
  <c r="E134" i="3"/>
  <c r="E127" i="3"/>
  <c r="E124" i="3"/>
  <c r="E68" i="3"/>
  <c r="E67" i="3"/>
  <c r="E63" i="3"/>
  <c r="E62" i="3"/>
  <c r="E10" i="3"/>
  <c r="E9" i="3"/>
  <c r="F6" i="3"/>
  <c r="A143" i="18" l="1"/>
  <c r="A144" i="18" s="1"/>
  <c r="A135" i="18"/>
  <c r="A78" i="7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71" i="2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266" i="7"/>
  <c r="A267" i="7" s="1"/>
  <c r="A224" i="7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48" i="7"/>
  <c r="A260" i="7" l="1"/>
  <c r="A268" i="7"/>
  <c r="A269" i="7" s="1"/>
  <c r="A270" i="7" s="1"/>
  <c r="A271" i="7" s="1"/>
</calcChain>
</file>

<file path=xl/sharedStrings.xml><?xml version="1.0" encoding="utf-8"?>
<sst xmlns="http://schemas.openxmlformats.org/spreadsheetml/2006/main" count="14026" uniqueCount="5361">
  <si>
    <r>
      <rPr>
        <sz val="14"/>
        <color theme="1"/>
        <rFont val="Arial"/>
        <family val="2"/>
      </rPr>
      <t xml:space="preserve">              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</si>
  <si>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www.neeyog.com/www.neeeyog.net/www.indiamart.com/neeyogpackaging/www.facebook.com/neeyogpack</t>
  </si>
  <si>
    <t xml:space="preserve">PRODUCTS SUMMARY LIST </t>
  </si>
  <si>
    <t>SR No</t>
  </si>
  <si>
    <t>Description of the Products</t>
  </si>
  <si>
    <t>ALUMINIUM FOIL ROLL &amp; CONTAINERS</t>
  </si>
  <si>
    <t>1-2</t>
  </si>
  <si>
    <t>BIODEGRADABLE BAGASSE PRODUCTS</t>
  </si>
  <si>
    <t>PAPER PRODUCTS (PLATE, BOWL, GLASS, BOXES &amp; CONTAINER)</t>
  </si>
  <si>
    <t>PACKNSERVE</t>
  </si>
  <si>
    <t>BIODEGRADABLE CUTLERY, STIRRER &amp; STRAW</t>
  </si>
  <si>
    <t>ARECALEAF BIODEGRADABLE PRODUCTS</t>
  </si>
  <si>
    <t>TISSUE PAPER</t>
  </si>
  <si>
    <t>THALIA &amp; CAKE, BURGER, SANDWICH &amp; PIZZA BOXES, PIZZA SEASONING</t>
  </si>
  <si>
    <t>RECYCLABLE CONTAINERS</t>
  </si>
  <si>
    <t>NATRAJ PRODUCTS</t>
  </si>
  <si>
    <t>ORACLE PRODUCTS</t>
  </si>
  <si>
    <t>18-19</t>
  </si>
  <si>
    <t>ABHINAV PRODUCTS</t>
  </si>
  <si>
    <t>20-23</t>
  </si>
  <si>
    <t>TALASH PRODUCTS</t>
  </si>
  <si>
    <t>24</t>
  </si>
  <si>
    <t>PP &amp; PET SEALABLE TRAYS &amp; FILM</t>
  </si>
  <si>
    <t>PAPER PULP EGG &amp; FRUIT TRAY</t>
  </si>
  <si>
    <t>27</t>
  </si>
  <si>
    <t>OTHER GENERIC ITEMS</t>
  </si>
  <si>
    <t>SEALING MACHINE</t>
  </si>
  <si>
    <t>BAKERY MOULD &amp; WATI</t>
  </si>
  <si>
    <t>PVC BAKERY PRODUCTS</t>
  </si>
  <si>
    <t>32</t>
  </si>
  <si>
    <t xml:space="preserve">PLASTIC OTHER PRODUCTS </t>
  </si>
  <si>
    <t>PS MOUSSE CUPS</t>
  </si>
  <si>
    <t>34-36</t>
  </si>
  <si>
    <t>BIOPAC PRODUCTS</t>
  </si>
  <si>
    <t>38</t>
  </si>
  <si>
    <t>Terms &amp; Conditions</t>
  </si>
  <si>
    <t>1. The Prices in this list are Ex Mumbai Freight charges will be Extra for outstation deliveries</t>
  </si>
  <si>
    <t>2. The Gst charges will be charged as per price list mentioned</t>
  </si>
  <si>
    <t>3. The above prices are subject to change</t>
  </si>
  <si>
    <t>4. Payment within 30days incase of delay interest @18% P.a will be applicable Extra</t>
  </si>
  <si>
    <t>For Placing Orders</t>
  </si>
  <si>
    <t>Pranali/Ranjeet</t>
  </si>
  <si>
    <t>Mob no:- 8879559946</t>
  </si>
  <si>
    <t>Email:- orders@neeyog.com/neeyog@gmail.com</t>
  </si>
  <si>
    <t xml:space="preserve">For Sales Enquiry </t>
  </si>
  <si>
    <t>Madhuri</t>
  </si>
  <si>
    <t xml:space="preserve">Mob no:- 7045402654 </t>
  </si>
  <si>
    <t xml:space="preserve">Pranali </t>
  </si>
  <si>
    <t>Mob no:-9867607005</t>
  </si>
  <si>
    <t>Email:- enquiry@neeyog.com/neeyog@gmail.com</t>
  </si>
  <si>
    <t>summary sheet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</si>
  <si>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</si>
  <si>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www.neeyog.com/www.neeyog.net/www.indiamart.com/neeyogpackaging/www.facebook.com/neeyogpack</t>
  </si>
  <si>
    <t>Wholesale Aluminium Foil Wrap &amp; Containers Price List</t>
  </si>
  <si>
    <t>Code</t>
  </si>
  <si>
    <t>HSN CODE</t>
  </si>
  <si>
    <t>Description</t>
  </si>
  <si>
    <t>Rate Excl Gst</t>
  </si>
  <si>
    <t>Rate Incl Gst</t>
  </si>
  <si>
    <t>Per Pcs</t>
  </si>
  <si>
    <t>Std Pack</t>
  </si>
  <si>
    <t>GST Rate</t>
  </si>
  <si>
    <t>Primary Godown</t>
  </si>
  <si>
    <t>Movement</t>
  </si>
  <si>
    <t>Box Size</t>
  </si>
  <si>
    <t>Tally Name</t>
  </si>
  <si>
    <t xml:space="preserve">Tally Name </t>
  </si>
  <si>
    <t>FM</t>
  </si>
  <si>
    <t>1-2 DAY</t>
  </si>
  <si>
    <t xml:space="preserve">Pcs </t>
  </si>
  <si>
    <t>Vapi</t>
  </si>
  <si>
    <t>SM</t>
  </si>
  <si>
    <t>3-4 DAYS</t>
  </si>
  <si>
    <t>NM</t>
  </si>
  <si>
    <t>15-20 DAYS</t>
  </si>
  <si>
    <r>
      <rPr>
        <sz val="12"/>
        <color rgb="FF000000"/>
        <rFont val="Century"/>
        <family val="1"/>
      </rPr>
      <t>72 No</t>
    </r>
    <r>
      <rPr>
        <b/>
        <sz val="12"/>
        <color rgb="FF000000"/>
        <rFont val="Century"/>
        <family val="1"/>
      </rPr>
      <t>(35 Mtr)</t>
    </r>
    <r>
      <rPr>
        <sz val="12"/>
        <color rgb="FF000000"/>
        <rFont val="Century"/>
        <family val="1"/>
      </rPr>
      <t xml:space="preserve"> Foil wrap </t>
    </r>
  </si>
  <si>
    <t>Pcs</t>
  </si>
  <si>
    <t>-</t>
  </si>
  <si>
    <r>
      <rPr>
        <b/>
        <sz val="12"/>
        <color rgb="FF000000"/>
        <rFont val="Century"/>
        <family val="1"/>
      </rPr>
      <t>72mtr</t>
    </r>
    <r>
      <rPr>
        <sz val="12"/>
        <color rgb="FF000000"/>
        <rFont val="Century"/>
        <family val="1"/>
      </rPr>
      <t xml:space="preserve"> Foil wrap </t>
    </r>
  </si>
  <si>
    <t>Bhiwandi</t>
  </si>
  <si>
    <t>1kg Net 18mic</t>
  </si>
  <si>
    <t>L x W x D</t>
  </si>
  <si>
    <t>79X79X37</t>
  </si>
  <si>
    <t>79X79X38</t>
  </si>
  <si>
    <t>130X103X43</t>
  </si>
  <si>
    <t>142X117X45</t>
  </si>
  <si>
    <t>187X131X48</t>
  </si>
  <si>
    <t>203X138X43</t>
  </si>
  <si>
    <t>197X105X49</t>
  </si>
  <si>
    <t xml:space="preserve">660ml Moments Foil Cont </t>
  </si>
  <si>
    <t>277X177X38</t>
  </si>
  <si>
    <t>250ml Moments Foil Cont (10no) Prem</t>
  </si>
  <si>
    <t>450ml Moments Foil Cont (4no) Prem</t>
  </si>
  <si>
    <t>750ml Moments Foil Cont (24no) Prem</t>
  </si>
  <si>
    <t xml:space="preserve">250ml Alu Fresh Color Foil Cont (10no) </t>
  </si>
  <si>
    <t xml:space="preserve">250ml Pet Lid </t>
  </si>
  <si>
    <t>Bansi</t>
  </si>
  <si>
    <t xml:space="preserve">450ml Pet Lid </t>
  </si>
  <si>
    <t>Duplex/ 320Gsm</t>
  </si>
  <si>
    <t>Per</t>
  </si>
  <si>
    <t>Pack</t>
  </si>
  <si>
    <t>750ml Lid For Aluminium Containers</t>
  </si>
  <si>
    <t xml:space="preserve">100Pcs </t>
  </si>
  <si>
    <t>Mamtora</t>
  </si>
  <si>
    <t>600ml Lid For Aluminium Containers</t>
  </si>
  <si>
    <t>450ml Lid For Aluminium Containers</t>
  </si>
  <si>
    <t>180ml Lid For Aluminium Containers</t>
  </si>
  <si>
    <t>120ml Lid For Aluminium Containers</t>
  </si>
  <si>
    <t xml:space="preserve">1500 ml 9 x 9 Shallow Aluminum Cont LID only </t>
  </si>
  <si>
    <t>3CP Foil Container Lid</t>
  </si>
  <si>
    <t>PAGE 1</t>
  </si>
  <si>
    <t xml:space="preserve">250ml Glass </t>
  </si>
  <si>
    <t>93X61X23</t>
  </si>
  <si>
    <t>900ml Foil Cont Minda</t>
  </si>
  <si>
    <t>244X244X43</t>
  </si>
  <si>
    <t>244X244X58</t>
  </si>
  <si>
    <t>320X262X63</t>
  </si>
  <si>
    <t>330X272X15</t>
  </si>
  <si>
    <t>525X325X79</t>
  </si>
  <si>
    <t>536X314X19</t>
  </si>
  <si>
    <t>187X167X44</t>
  </si>
  <si>
    <t>7 INCH ROUND ,700 ML</t>
  </si>
  <si>
    <t>233X210X48</t>
  </si>
  <si>
    <t>AFC 1120(1000ml)</t>
  </si>
  <si>
    <t>AFC 83120(1105ml)</t>
  </si>
  <si>
    <t>AFC83185(1800ml)</t>
  </si>
  <si>
    <t>AFC83190(2100ml)</t>
  </si>
  <si>
    <t>AFC73365(3285ml)</t>
  </si>
  <si>
    <t>220x114x53</t>
  </si>
  <si>
    <t>AFC6A(670ml)</t>
  </si>
  <si>
    <r>
      <rPr>
        <sz val="12"/>
        <color rgb="FF000000"/>
        <rFont val="Century"/>
        <family val="1"/>
      </rPr>
      <t>Oval Roaster (7000 ml)</t>
    </r>
  </si>
  <si>
    <r>
      <rPr>
        <sz val="12"/>
        <color rgb="FF000000"/>
        <rFont val="Century"/>
        <family val="1"/>
      </rPr>
      <t>Rectangular Roaster (6350 ml)</t>
    </r>
  </si>
  <si>
    <r>
      <rPr>
        <sz val="12"/>
        <color rgb="FF000000"/>
        <rFont val="Century"/>
        <family val="1"/>
      </rPr>
      <t>AFC 6A Large (905 ml)</t>
    </r>
  </si>
  <si>
    <r>
      <rPr>
        <sz val="12"/>
        <color rgb="FF000000"/>
        <rFont val="Century"/>
        <family val="1"/>
      </rPr>
      <t>6550 Baby Platter (10 inch)</t>
    </r>
  </si>
  <si>
    <r>
      <rPr>
        <sz val="12"/>
        <color rgb="FF000000"/>
        <rFont val="Century"/>
        <family val="1"/>
      </rPr>
      <t>6586 Small Platter (14 inch)</t>
    </r>
  </si>
  <si>
    <r>
      <rPr>
        <sz val="12"/>
        <color rgb="FF000000"/>
        <rFont val="Century"/>
        <family val="1"/>
      </rPr>
      <t>65180 Medium Platter (17 inch)</t>
    </r>
  </si>
  <si>
    <r>
      <rPr>
        <sz val="12"/>
        <color rgb="FF000000"/>
        <rFont val="Century"/>
        <family val="1"/>
      </rPr>
      <t>65220 Large Platter (22 inch)</t>
    </r>
  </si>
  <si>
    <r>
      <rPr>
        <sz val="12"/>
        <color rgb="FF000000"/>
        <rFont val="Century"/>
        <family val="1"/>
      </rPr>
      <t>6" Round Flan Dish (With Holes)</t>
    </r>
  </si>
  <si>
    <r>
      <rPr>
        <sz val="12"/>
        <color rgb="FF000000"/>
        <rFont val="Calibri"/>
        <family val="2"/>
      </rPr>
      <t>6"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Round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Flan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Dish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(Without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Calibri"/>
        <family val="2"/>
      </rPr>
      <t>Holes)</t>
    </r>
  </si>
  <si>
    <t>PAGE 2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</si>
  <si>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</si>
  <si>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www.neeyog.com/www.indiamart.com/neeyogpackaging/www.facebook.com/neeyogpack</t>
  </si>
  <si>
    <t>Wholesale Bagasse Products Price List</t>
  </si>
  <si>
    <t>Excl. Gst Rate</t>
  </si>
  <si>
    <t>Incl. Gst Rate</t>
  </si>
  <si>
    <t>Unit</t>
  </si>
  <si>
    <t>GST</t>
  </si>
  <si>
    <t>BW 12" Plain Smart Plate</t>
  </si>
  <si>
    <t>BW 1D TRAY LITE SQ. BAGASSE</t>
  </si>
  <si>
    <t>BW 2D TRAY RECT BAGASSE</t>
  </si>
  <si>
    <t>BW 7 Oz Bowl</t>
  </si>
  <si>
    <t>BW 750ml Rectangle Bowl</t>
  </si>
  <si>
    <t>BW 750ml Rectangle Bowl Lid</t>
  </si>
  <si>
    <t>BW 8x8 3Cp Clam Shell</t>
  </si>
  <si>
    <t>BW 4Cp Meal Tray</t>
  </si>
  <si>
    <t>BW 4Cp Meal Tray Lid</t>
  </si>
  <si>
    <t>BW 8Cp Meal Tray</t>
  </si>
  <si>
    <t>BW 8Cp Meal Tray Lid</t>
  </si>
  <si>
    <t>BW 80mm LID</t>
  </si>
  <si>
    <t>BW 90mm LID</t>
  </si>
  <si>
    <t>BW 95MM PAPER ICE CREAM SPOON</t>
  </si>
  <si>
    <t>BW 158MM PAPER Spoon/Fork/Knife</t>
  </si>
  <si>
    <t>DineEarth 35 ml Lid Only</t>
  </si>
  <si>
    <t>100ml Bowl -PET LID</t>
  </si>
  <si>
    <t>Dinearth 16oz Bowl -480ml</t>
  </si>
  <si>
    <t>Dinearth 500 ml Bowl (20Pac x 50Pcs)</t>
  </si>
  <si>
    <t>DineEarth 340/500ml Lid Only</t>
  </si>
  <si>
    <t>Dinearth  4 Inch Sqaure Plate</t>
  </si>
  <si>
    <t>Dinearth 10 " Round plate -Deep</t>
  </si>
  <si>
    <t>Dinearth 5CP Rect Tray (8Pac x 50Pcs) (11*9*2)</t>
  </si>
  <si>
    <t>5 Compartment Meal Tray Lid</t>
  </si>
  <si>
    <t>6 Compartment Meal Tray</t>
  </si>
  <si>
    <t>7 Compartment Round Plate</t>
  </si>
  <si>
    <t>5 Compartment Export(School) Tray</t>
  </si>
  <si>
    <r>
      <rPr>
        <sz val="12"/>
        <color theme="1"/>
        <rFont val="Century"/>
        <family val="1"/>
      </rPr>
      <t>6 Compartment Export Tray - NEW</t>
    </r>
  </si>
  <si>
    <t xml:space="preserve">Dinearth 12.5"x10" Oval Plate </t>
  </si>
  <si>
    <t>7"x5" Chips Tray</t>
  </si>
  <si>
    <t>9 Compartment Rectangular Tray</t>
  </si>
  <si>
    <t>8 x 8 Inch 3 Compartment Clamshell</t>
  </si>
  <si>
    <t>Pet Lid For 500ml rect Tray 176x121</t>
  </si>
  <si>
    <t>Paper Pulp 18oz Oval Bowl (500 Oval)</t>
  </si>
  <si>
    <t>18OZ BURRITO DOME LID (500 OVAL LID)</t>
  </si>
  <si>
    <t>Paper Pulp 26oz Oval Bowl (750 Oval)</t>
  </si>
  <si>
    <t>26OZ BURRITO DOME LID (750ML OVAL)</t>
  </si>
  <si>
    <t>120ML Chuk Bagasse Bowl</t>
  </si>
  <si>
    <t>180ML Chuk Bagasse Bowl</t>
  </si>
  <si>
    <t>250ML Chuk Bagasse Bowl</t>
  </si>
  <si>
    <t>6" SQ Chuk Bagasse Plate</t>
  </si>
  <si>
    <t>7" SQ Chuk Bagasse Plate</t>
  </si>
  <si>
    <t>10" SQ Chuk Bagasse Plate (255MM)</t>
  </si>
  <si>
    <t>4CP Rect Chuk Bagasse Meal Tray</t>
  </si>
  <si>
    <t>MAMTORA</t>
  </si>
  <si>
    <t>350ML Sq Chuk Bagasse Container</t>
  </si>
  <si>
    <t>500ML Sq Chuk Bagasse Container</t>
  </si>
  <si>
    <t xml:space="preserve">350/500ML Sq Chuk  Container Lid </t>
  </si>
  <si>
    <t>750ML Sq Chuk Bagasse Container</t>
  </si>
  <si>
    <t>1000ML Sq Chuk Bagasse Container</t>
  </si>
  <si>
    <t xml:space="preserve">750/1000ML Sq Chuk  Container Lid </t>
  </si>
  <si>
    <t>PAGE 3</t>
  </si>
  <si>
    <t xml:space="preserve">Bumboo 60mI Bagasse Dip Bowl </t>
  </si>
  <si>
    <t>Bumboo 60mI Bagasse Dip Bowl Lid</t>
  </si>
  <si>
    <t xml:space="preserve">Bumboo 600ml Bagasse Round Bowl </t>
  </si>
  <si>
    <t>Bumboo 600ml Bagasse Bowl Lid</t>
  </si>
  <si>
    <t xml:space="preserve">Bumboo 750ml Bagasse Round Bowl </t>
  </si>
  <si>
    <t>Bumboo 750ml Bagasse Bowl Lid</t>
  </si>
  <si>
    <t xml:space="preserve">Bumboo 1000ml Bagasse Round Bowl </t>
  </si>
  <si>
    <t>Bumboo 1000ml Bagasse Bowl Lid</t>
  </si>
  <si>
    <t xml:space="preserve">Bumboo 550ml Bagasse Rectangle Container </t>
  </si>
  <si>
    <t>Bumboo 550ml Bagasse Rect Lid</t>
  </si>
  <si>
    <t xml:space="preserve">Bumboo 2CP 550ml Bagasse Rectangle Container </t>
  </si>
  <si>
    <t>Bumboo 2CP 550ml Bagasse Rectangle Container Lid</t>
  </si>
  <si>
    <t>Bumboo 650ml Bagasse Rectangle Container</t>
  </si>
  <si>
    <t>Bumboo 650ml Bagasse Rectangle Container Lid</t>
  </si>
  <si>
    <t>Bumboo 750ml Bagasse Rectangle Container</t>
  </si>
  <si>
    <t>Bumboo 750ml Bagasse Rectangle Container Lid</t>
  </si>
  <si>
    <t>Bumboo 1000ml Bagasse Rectangle Container</t>
  </si>
  <si>
    <t>Bumboo 1000ml Bagasse Rectangle Container Lid</t>
  </si>
  <si>
    <t>Round - ANTI-LEAK  Series ( 500ml to 1000ml )</t>
  </si>
  <si>
    <t>GLB500</t>
  </si>
  <si>
    <t>GLL01</t>
  </si>
  <si>
    <t>GLB750</t>
  </si>
  <si>
    <t>GLL02</t>
  </si>
  <si>
    <t>GLB1000</t>
  </si>
  <si>
    <t>GLL03</t>
  </si>
  <si>
    <t>Rectangle - ANTI-LEAK  Series ( 500ml to 1000ml )</t>
  </si>
  <si>
    <t>GLC500</t>
  </si>
  <si>
    <t>GLL04</t>
  </si>
  <si>
    <t>GLC600</t>
  </si>
  <si>
    <t>GLC750</t>
  </si>
  <si>
    <t>GLL05</t>
  </si>
  <si>
    <t>GLC1000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</si>
  <si>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</si>
  <si>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Wholesale Paper Products Price List</t>
  </si>
  <si>
    <t>GSM</t>
  </si>
  <si>
    <t>Diameter</t>
  </si>
  <si>
    <t>Basic</t>
  </si>
  <si>
    <t xml:space="preserve">Rate </t>
  </si>
  <si>
    <t>Carton</t>
  </si>
  <si>
    <t>Top</t>
  </si>
  <si>
    <t>BT</t>
  </si>
  <si>
    <t>H</t>
  </si>
  <si>
    <t>Rate</t>
  </si>
  <si>
    <t>Incl Gst</t>
  </si>
  <si>
    <t>CLARRO PAPER CUPS (Leak Proof)</t>
  </si>
  <si>
    <t xml:space="preserve">Mamtora </t>
  </si>
  <si>
    <t>110ML Paper Cups Tall Printed</t>
  </si>
  <si>
    <t>150ML Paper Cups Printed</t>
  </si>
  <si>
    <t>Customisation Min Moq 50000 @20 Paise Extra Development Charges @ 4500/- Extra</t>
  </si>
  <si>
    <t>CLARRO  PAPER WATI</t>
  </si>
  <si>
    <t>Krazee Paper Cup</t>
  </si>
  <si>
    <t xml:space="preserve">80ml Paper Cup </t>
  </si>
  <si>
    <t xml:space="preserve">90ml Paper Cup </t>
  </si>
  <si>
    <t xml:space="preserve">100ml Paper Cup </t>
  </si>
  <si>
    <t xml:space="preserve">110ml Paper Cup </t>
  </si>
  <si>
    <t xml:space="preserve">150ml Paper Cup </t>
  </si>
  <si>
    <t>200ML Paper Cups</t>
  </si>
  <si>
    <t>250ML Paper Cups</t>
  </si>
  <si>
    <t>POOJA PRINTED PREMIUM</t>
  </si>
  <si>
    <t xml:space="preserve">200ml Paper Cup Printed </t>
  </si>
  <si>
    <t xml:space="preserve">NM </t>
  </si>
  <si>
    <t xml:space="preserve">250ml Paper Cup Printed </t>
  </si>
  <si>
    <t xml:space="preserve">300ml Paper Cup Printed </t>
  </si>
  <si>
    <t xml:space="preserve">350ml Paper Cup Printed </t>
  </si>
  <si>
    <t xml:space="preserve">450ml Paper Cup Printed </t>
  </si>
  <si>
    <t xml:space="preserve">FM </t>
  </si>
  <si>
    <t>PAGE 6</t>
  </si>
  <si>
    <t xml:space="preserve">SM </t>
  </si>
  <si>
    <t>Top l</t>
  </si>
  <si>
    <t>Top W</t>
  </si>
  <si>
    <t>8oz Premium</t>
  </si>
  <si>
    <t>12oz 330ml Printed Paper Cup 2PE</t>
  </si>
  <si>
    <t>650ml Paper cup WS</t>
  </si>
  <si>
    <t xml:space="preserve">Ripple Paper Cup </t>
  </si>
  <si>
    <t>120ml Ripple Paper Cups</t>
  </si>
  <si>
    <t>200+240</t>
  </si>
  <si>
    <t>120ml Ripple Paper cups Long</t>
  </si>
  <si>
    <t>150ml Ripple Paper cups Regular</t>
  </si>
  <si>
    <t>150ml Ripple Paper Cups Long</t>
  </si>
  <si>
    <t>200ml Ripple Paper Cups Regular</t>
  </si>
  <si>
    <t>240+240</t>
  </si>
  <si>
    <t>8oz Ripple Paper cup Regular</t>
  </si>
  <si>
    <t>250+232</t>
  </si>
  <si>
    <t>12oz Ripple Paper Cup Regular</t>
  </si>
  <si>
    <t>300+232</t>
  </si>
  <si>
    <t>Dia</t>
  </si>
  <si>
    <t>70DIA FLAT LIDS FOR 200ML TALL</t>
  </si>
  <si>
    <t>76DIA HIPS LID FOR 150ML WATI</t>
  </si>
  <si>
    <t>80DIA FLAT LID FOR 300ML CLLARO</t>
  </si>
  <si>
    <t>80DIA Flat lid for 8oz &amp; 12oz SP</t>
  </si>
  <si>
    <t>82DIA HIPS LID FOR 330ML CLLARO</t>
  </si>
  <si>
    <t>87Dia Flat Lid Plain/Scut</t>
  </si>
  <si>
    <t>90DIA HIPS Flat Lid</t>
  </si>
  <si>
    <t>70MM Sipper Lid (200ML TALL)</t>
  </si>
  <si>
    <t>80/82DIA Sipper Lid (8oz Cup)</t>
  </si>
  <si>
    <t>80/82</t>
  </si>
  <si>
    <t>87Dia Sipper Lid (12Oz Tall)</t>
  </si>
  <si>
    <t>90 Dia Sipper Lid (12Oz Cup)</t>
  </si>
  <si>
    <t>Paper Lids 73Dia (100ml)</t>
  </si>
  <si>
    <t>Paper Lid 80Dia White</t>
  </si>
  <si>
    <t>Paper Lid 90Dia White</t>
  </si>
  <si>
    <t>Paper Lid 116 Dia White (250/500/1000)</t>
  </si>
  <si>
    <t>Paper Lid 116Dia 2Layer</t>
  </si>
  <si>
    <t>80dia Baggase Lids-Sipper</t>
  </si>
  <si>
    <t>90Dia Baggase Lids- Sipper</t>
  </si>
  <si>
    <t>Sr. No.</t>
  </si>
  <si>
    <t>MOQ</t>
  </si>
  <si>
    <t>Gst</t>
  </si>
  <si>
    <t>Printing Charges @0.5 per Cont and 0.5 for lid printing  for Min 10000pcs and above</t>
  </si>
  <si>
    <t>Super Bio 250ml Bowl (50Pcs)</t>
  </si>
  <si>
    <t>Super Bio 6" Plain Plate (50Pcs)</t>
  </si>
  <si>
    <t>Super Bio 7"Deep Plain Plate (25Pcs)</t>
  </si>
  <si>
    <t>Super Bio 8" Plain Plate (25Pcs)</t>
  </si>
  <si>
    <t>Super Bio 10" Plain Plate (25Pcs)heavy</t>
  </si>
  <si>
    <t>Super Bio 10" Plain Plate (25Pcs) Diamond</t>
  </si>
  <si>
    <t>Super Bio 12" Plain Plate (25Pcs)</t>
  </si>
  <si>
    <t>Super Bio 14" Plain Plate (20Pcs)</t>
  </si>
  <si>
    <t xml:space="preserve">    </t>
  </si>
  <si>
    <t>Pac</t>
  </si>
  <si>
    <t xml:space="preserve"> 9 Inch</t>
  </si>
  <si>
    <t xml:space="preserve">1 NO SUPER PAPER PLATE </t>
  </si>
  <si>
    <t xml:space="preserve"> 8.5 Inch</t>
  </si>
  <si>
    <t xml:space="preserve">2 NO SUPER PAPER PLATE </t>
  </si>
  <si>
    <t>7 Inch</t>
  </si>
  <si>
    <t>6 Inch</t>
  </si>
  <si>
    <t>5 Inch</t>
  </si>
  <si>
    <t>Super&amp; Coating</t>
  </si>
  <si>
    <t>Square silver</t>
  </si>
  <si>
    <t>8inch</t>
  </si>
  <si>
    <t>3no Sq Coating/Silver Plate</t>
  </si>
  <si>
    <t>4 NO SQ COATING PAPER PLATE -100</t>
  </si>
  <si>
    <t xml:space="preserve">5 NO SQ COATING PAPER PLATE </t>
  </si>
  <si>
    <t xml:space="preserve"> 4inch</t>
  </si>
  <si>
    <t xml:space="preserve">6 NO SQ SILVER PAPER PLATE </t>
  </si>
  <si>
    <t>150gsm Kraft</t>
  </si>
  <si>
    <t>260 WhiteBk</t>
  </si>
  <si>
    <t>200 WhiteBK</t>
  </si>
  <si>
    <t>11 Inch</t>
  </si>
  <si>
    <t xml:space="preserve">0 NO SILVER PAPER PLATE </t>
  </si>
  <si>
    <t xml:space="preserve">1 NO SILVER PAPER PLATE </t>
  </si>
  <si>
    <t xml:space="preserve">2 NO SILVER PAPER PLATE </t>
  </si>
  <si>
    <t xml:space="preserve">3 NO SILVER PAPER PLATE </t>
  </si>
  <si>
    <t xml:space="preserve">4 NO SILVER PAPER PLATE </t>
  </si>
  <si>
    <t xml:space="preserve">5 NO SILVER PAPER PLATE </t>
  </si>
  <si>
    <t>HSN Code</t>
  </si>
  <si>
    <t xml:space="preserve">GST Extra </t>
  </si>
  <si>
    <t>SINGLE WALL CUPS</t>
  </si>
  <si>
    <r>
      <rPr>
        <b/>
        <sz val="11"/>
        <color theme="1"/>
        <rFont val="Century"/>
        <family val="1"/>
      </rPr>
      <t>SR
No</t>
    </r>
  </si>
  <si>
    <t>Top Dia</t>
  </si>
  <si>
    <t>Box Packing</t>
  </si>
  <si>
    <t>Basic Price / Pcs</t>
  </si>
  <si>
    <t>Incl GST /Pcs</t>
  </si>
  <si>
    <t>GST %</t>
  </si>
  <si>
    <t>100 ML PAPER CUP</t>
  </si>
  <si>
    <t>130 ML PAPER CUP</t>
  </si>
  <si>
    <t>150 ML TALL PAPER CUP</t>
  </si>
  <si>
    <t>150 ML PAPER CUP</t>
  </si>
  <si>
    <t>4009 A</t>
  </si>
  <si>
    <t>150 ML PAPER CUP - DELUXE</t>
  </si>
  <si>
    <t>200 ML TALL PAPER CUP</t>
  </si>
  <si>
    <t>200 ML PAPER CUP</t>
  </si>
  <si>
    <t>4013 A</t>
  </si>
  <si>
    <t>200 ML PAPER CUP - DELUXE</t>
  </si>
  <si>
    <t>250 ML PAPER CUP</t>
  </si>
  <si>
    <t>4017 A</t>
  </si>
  <si>
    <t>250 ML PAPER CUP - DELUXE - 2PE</t>
  </si>
  <si>
    <t>4018 A</t>
  </si>
  <si>
    <t>250 ML PAPER CUP - DELUXE</t>
  </si>
  <si>
    <t>300 ML PAPER CUP</t>
  </si>
  <si>
    <t>4022 A</t>
  </si>
  <si>
    <t>300 ML PAPER CUP - DELUXE</t>
  </si>
  <si>
    <t>300 ML PAPER CUP SB</t>
  </si>
  <si>
    <t>330 ML PAPER CUP</t>
  </si>
  <si>
    <t>4026 A</t>
  </si>
  <si>
    <t>330 ML PAPER CUP - DELUXE</t>
  </si>
  <si>
    <t>360 ML PAPER CUP SB</t>
  </si>
  <si>
    <t>650 ML PAPER CUP SB - 2PE</t>
  </si>
  <si>
    <t>720 ML PAPER CUP - 2PE</t>
  </si>
  <si>
    <t>Sr No</t>
  </si>
  <si>
    <t>100 ML RIPPLE PAPER CUP</t>
  </si>
  <si>
    <t>130 ML RIPPLE PAPER CUP</t>
  </si>
  <si>
    <t>150 ML TALL RIPPLE PAPER CUP</t>
  </si>
  <si>
    <t>200 ML RIPPLE PAPER CUP</t>
  </si>
  <si>
    <t>250 ML RIPPLE PAPER CUP</t>
  </si>
  <si>
    <t>300 ML RIPPLE PAPER CUP</t>
  </si>
  <si>
    <t>330 ML RIPPLE PAPER CUP</t>
  </si>
  <si>
    <t>360 ML RIPPLE PAPER CUP SB</t>
  </si>
  <si>
    <t>450 ML RIPPLE PAPER CUP</t>
  </si>
  <si>
    <t>250 ML DW PAPER CUP</t>
  </si>
  <si>
    <t>4023DW</t>
  </si>
  <si>
    <t>300 ML DW PAPER CUP</t>
  </si>
  <si>
    <t>4026DW</t>
  </si>
  <si>
    <t>330 ML DW PAPER CUP</t>
  </si>
  <si>
    <t>4029DWA</t>
  </si>
  <si>
    <t>4032DW</t>
  </si>
  <si>
    <t>450 ML DW PAPER CUP</t>
  </si>
  <si>
    <t>75 ML ICE CREAM CUP - 2PE</t>
  </si>
  <si>
    <t>90 ML ICE CREAM CUP - 2PE</t>
  </si>
  <si>
    <t>120 ML ICE CREAM CUP - 2PE</t>
  </si>
  <si>
    <t>150 ML ICE CREAM CUP - 2PE</t>
  </si>
  <si>
    <t>180 ML ICE CREAM CUP - 2PE</t>
  </si>
  <si>
    <t>4062 A</t>
  </si>
  <si>
    <t>250 ML ICE CREAM CUP - 2PE</t>
  </si>
  <si>
    <t>300 ML ICE CREAM CUP - 2PE</t>
  </si>
  <si>
    <t>73 DIA SIPPER PAPER LID</t>
  </si>
  <si>
    <t>80 DIA SIPPER PAPER LID</t>
  </si>
  <si>
    <t>90 DIA SIPPER PAPER LID</t>
  </si>
  <si>
    <t>80 DIA SIPPER PP LID</t>
  </si>
  <si>
    <t>90 DIA FLAT PP LID</t>
  </si>
  <si>
    <t>90 DIA SIPPER PP LID</t>
  </si>
  <si>
    <t>80 DIA SIPPER CPLA LID</t>
  </si>
  <si>
    <t>90 DIA SIPPER CPLA LID</t>
  </si>
  <si>
    <t>90 DIA DOME CLEAR PLA LID</t>
  </si>
  <si>
    <t>350 ML ROUND PAPER CONTAINER WHITE</t>
  </si>
  <si>
    <t>900 ML B3 ROUND PAPER CONTAINER WHITE</t>
  </si>
  <si>
    <t>1200 ML ROUND PAPER CONTAINER WHITE</t>
  </si>
  <si>
    <t>125 DIA FLAT PAPER LID</t>
  </si>
  <si>
    <t>125 DIA FLAT PP LID</t>
  </si>
  <si>
    <t>4101 K</t>
  </si>
  <si>
    <t>250 ML ROUND PAPER CONTAINER KRAFT</t>
  </si>
  <si>
    <t>4104 K</t>
  </si>
  <si>
    <t>350 ML ROUND PAPER CONTAINER KRAFT</t>
  </si>
  <si>
    <t>4107 K</t>
  </si>
  <si>
    <t>4110 K</t>
  </si>
  <si>
    <t>4113 K</t>
  </si>
  <si>
    <t>4117 K</t>
  </si>
  <si>
    <t>98 DIA FLAT PAPER LID</t>
  </si>
  <si>
    <t>115 DIA FLAT PAPER LID</t>
  </si>
  <si>
    <t>4125 K</t>
  </si>
  <si>
    <t>4127 K</t>
  </si>
  <si>
    <t>4129 K</t>
  </si>
  <si>
    <t>4131 K</t>
  </si>
  <si>
    <t>1300 ML PAPER SALAD CONTAINER KRAFT</t>
  </si>
  <si>
    <t>4132 K</t>
  </si>
  <si>
    <t>1500 ML PAPER SALAD CONTAINER KRAFT</t>
  </si>
  <si>
    <t>150 DIA FLAT PAPER LID</t>
  </si>
  <si>
    <t>180 DIA FLAT PP LID</t>
  </si>
  <si>
    <t>16 OZ PAPER DONOR BOX</t>
  </si>
  <si>
    <t>24 OZ PAPER DONOR BOX</t>
  </si>
  <si>
    <t>34 OZ PAPER DONOR BOX</t>
  </si>
  <si>
    <t>Price
/Box</t>
  </si>
  <si>
    <t>4201 K</t>
  </si>
  <si>
    <t>170X120</t>
  </si>
  <si>
    <t>4203 K</t>
  </si>
  <si>
    <t>4205 K</t>
  </si>
  <si>
    <t>4208 K</t>
  </si>
  <si>
    <t>1000 ML RT PAPER CONTAINER KRAFT</t>
  </si>
  <si>
    <t>4301 K</t>
  </si>
  <si>
    <t>4303 K</t>
  </si>
  <si>
    <t>4304 K</t>
  </si>
  <si>
    <t>4307 K</t>
  </si>
  <si>
    <t>4308 K</t>
  </si>
  <si>
    <t>4311 K</t>
  </si>
  <si>
    <t>4312 K</t>
  </si>
  <si>
    <t>1400ML PAPER FLAP BOX</t>
  </si>
  <si>
    <t>1500ML PAPER FLAP BOX</t>
  </si>
  <si>
    <t>2000ML PAPER FLAP BOX</t>
  </si>
  <si>
    <t>3000ML PAPER FLAP BOX</t>
  </si>
  <si>
    <t>5"X5" PAPER PLATE</t>
  </si>
  <si>
    <t>150 ML PAPER BOWL</t>
  </si>
  <si>
    <t>200 ML PAPER BOWL</t>
  </si>
  <si>
    <t>250 ML PAPER BOWL</t>
  </si>
  <si>
    <t>500 ML PAPER BOWL</t>
  </si>
  <si>
    <t>6" PAPER PLATE</t>
  </si>
  <si>
    <t>7" PAPER PLATE</t>
  </si>
  <si>
    <t>10"X9" PAPER OVAL TRAY</t>
  </si>
  <si>
    <t>8 MM - 10" PAPER STRAW</t>
  </si>
  <si>
    <t>10 MM - 10" PAPER STRAW</t>
  </si>
  <si>
    <t>12 MM - 8" PAPER STRAW</t>
  </si>
  <si>
    <t>12 MM - 10" PAPER STRAW</t>
  </si>
  <si>
    <t>4651S</t>
  </si>
  <si>
    <t>6 MM - 8" PAPER STRAW - SINGLE Packing</t>
  </si>
  <si>
    <t>4654S</t>
  </si>
  <si>
    <t>4655S</t>
  </si>
  <si>
    <t>8 MM - 10" PAPER STRAW - SINGLE Packing</t>
  </si>
  <si>
    <t>4657S</t>
  </si>
  <si>
    <t>10 MM - 8" PAPER STRAW - SINGLE Packing</t>
  </si>
  <si>
    <t>4658S</t>
  </si>
  <si>
    <t>10 MM - 10" PAPER STRAW - SINGLE Packing</t>
  </si>
  <si>
    <t>4660S</t>
  </si>
  <si>
    <t>12 MM - 8" PAPER STRAW - SINGLE Packing</t>
  </si>
  <si>
    <t>4661S</t>
  </si>
  <si>
    <t>12 MM - 10" PAPER STRAW - SINGLE Packing</t>
  </si>
  <si>
    <t>Terms &amp; Condition</t>
  </si>
  <si>
    <t>1. The above prices F.O.R Mumbai. Freight charges  will be extra for outstation deliveries</t>
  </si>
  <si>
    <t>2. The GST tax will be applicable as extra on above.</t>
  </si>
  <si>
    <t>3. The above prices are subject to change.</t>
  </si>
  <si>
    <t>4. Payment Terms : 100% Advance</t>
  </si>
  <si>
    <t>Item Name</t>
  </si>
  <si>
    <t>Item Code No</t>
  </si>
  <si>
    <t>FBB</t>
  </si>
  <si>
    <t>SHOP</t>
  </si>
  <si>
    <t>JP-1A-1001</t>
  </si>
  <si>
    <t>JP-2A-2001</t>
  </si>
  <si>
    <t>JP-2A-2013</t>
  </si>
  <si>
    <t>JP-2-2023EW</t>
  </si>
  <si>
    <t>JP-2-2024EW</t>
  </si>
  <si>
    <t>JP-2-2025EW</t>
  </si>
  <si>
    <t>JP-2-2026EW</t>
  </si>
  <si>
    <t>JP-2-2027EW</t>
  </si>
  <si>
    <t>JP-5A-3006</t>
  </si>
  <si>
    <t>JP-5A-3033EW</t>
  </si>
  <si>
    <t>Stick Tray (Potato Swirls)</t>
  </si>
  <si>
    <t>JP-5I-3039</t>
  </si>
  <si>
    <t>JP-7A-4003</t>
  </si>
  <si>
    <t>JP-7A-4004</t>
  </si>
  <si>
    <t>Popcorn 32 oz</t>
  </si>
  <si>
    <t>JP-8A-7005</t>
  </si>
  <si>
    <t>Popcorn 64 oz</t>
  </si>
  <si>
    <t>JP-8A-7004</t>
  </si>
  <si>
    <t>Fries Scoop (small)</t>
  </si>
  <si>
    <t>JP-9A-1201</t>
  </si>
  <si>
    <t>JP-10A-6001</t>
  </si>
  <si>
    <t>Single Sandwich Box</t>
  </si>
  <si>
    <t>JP-10A-6004</t>
  </si>
  <si>
    <t>SANDWICH BOXES</t>
  </si>
  <si>
    <t>JP-30-1401</t>
  </si>
  <si>
    <t>CUP HOLDERS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</si>
  <si>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</si>
  <si>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r>
      <rPr>
        <b/>
        <u/>
        <sz val="18"/>
        <color theme="1"/>
        <rFont val="Arial"/>
        <family val="2"/>
      </rPr>
      <t>Wholesale PS items Products Price List</t>
    </r>
    <r>
      <rPr>
        <b/>
        <u/>
        <sz val="18"/>
        <color theme="1"/>
        <rFont val="Arial"/>
        <family val="2"/>
      </rPr>
      <t xml:space="preserve">  </t>
    </r>
  </si>
  <si>
    <t xml:space="preserve">Code </t>
  </si>
  <si>
    <t>Rate Excl GST</t>
  </si>
  <si>
    <t>Rate Incl GST</t>
  </si>
  <si>
    <t xml:space="preserve">Per </t>
  </si>
  <si>
    <t xml:space="preserve">Packing </t>
  </si>
  <si>
    <t xml:space="preserve">Gst </t>
  </si>
  <si>
    <t>NP Products</t>
  </si>
  <si>
    <t>NP PS 1 SQ Biq 250ml Cup (N25)</t>
  </si>
  <si>
    <t xml:space="preserve">Bansi </t>
  </si>
  <si>
    <t xml:space="preserve">NP PS 3 Triangle Small Cup 60ml </t>
  </si>
  <si>
    <t xml:space="preserve">NP PS 4 SQ Small Cup 60ml </t>
  </si>
  <si>
    <t xml:space="preserve">NP PS 5 Hexa Shot Glass 60ml  </t>
  </si>
  <si>
    <t>NP PS 6 Solo Shot Glass</t>
  </si>
  <si>
    <t>NP PS 7 SQ Cup 80 ml</t>
  </si>
  <si>
    <t xml:space="preserve">NP PS 8 SQ 120ml Cup </t>
  </si>
  <si>
    <t>NP PS 9 - 4 inch Boat Tray (Black/Clear)</t>
  </si>
  <si>
    <t xml:space="preserve">NP PS 10 Flower Wati 60ml </t>
  </si>
  <si>
    <t>NP PS 12 Chamcham Wati (Old NP PS 22)</t>
  </si>
  <si>
    <t>NP PS 16 Tequila Shot Cont 30ml</t>
  </si>
  <si>
    <t>NP PS 18 SQ  Jelly  Cont 60ml</t>
  </si>
  <si>
    <t xml:space="preserve">PNS 8080 Pastry SQ HIPS Tray With Pet Dome Lid </t>
  </si>
  <si>
    <t xml:space="preserve">PNS 1160 Pastry Rect HIPS Tray With Pet Dome Lid </t>
  </si>
  <si>
    <t>N-1 LEAF SHAPE PLATE (K-12)</t>
  </si>
  <si>
    <t>N-2 TRIANGLE GLASS (65 ML) PS 6</t>
  </si>
  <si>
    <t>N-3 TRIANGLE GLASS (60ML) PS3</t>
  </si>
  <si>
    <t>N-4 SQUARE GLASS (50 ML)PS4</t>
  </si>
  <si>
    <t>N-6 SHORT GLASS (65ML)</t>
  </si>
  <si>
    <t>N-7 BIG FRUIT BOWL (160ML)PS2</t>
  </si>
  <si>
    <t>N-7 LID FOR N-7</t>
  </si>
  <si>
    <t>N-8 6 INCHES PLATE</t>
  </si>
  <si>
    <t>N-10 FLOWER VATI 65ML</t>
  </si>
  <si>
    <t>N-11 SMALL SWEET HANDI 40ML (PS19)</t>
  </si>
  <si>
    <t>N-12 PEPSI CUP (PS 23) 60ML</t>
  </si>
  <si>
    <t>N-13 BIG DESIGNER BOWL 130ML</t>
  </si>
  <si>
    <t>N-14 CYLINDERICAL SHOT GLASS (70ML)</t>
  </si>
  <si>
    <t>N-16 30 ML TEQUILA SHOT GLASS</t>
  </si>
  <si>
    <t>N-20 LID FOR N- 20</t>
  </si>
  <si>
    <t>N-22 TART BOWL (K-10) 40ML</t>
  </si>
  <si>
    <t>N-23 FORKS</t>
  </si>
  <si>
    <t>N-24 Sporks</t>
  </si>
  <si>
    <t>N-25 Big SQ Bowl 160ML</t>
  </si>
  <si>
    <t>N-26 Oval Bowl 80ML</t>
  </si>
  <si>
    <t xml:space="preserve">N-27 Short Glass 40 ML </t>
  </si>
  <si>
    <t xml:space="preserve">N-28 Tall Mouse Glass 70 ML </t>
  </si>
  <si>
    <t>N-29 Twisted Square Cup 65 ML</t>
  </si>
  <si>
    <t>N-30 2 Piece Wine Glass 150ML</t>
  </si>
  <si>
    <t>N-31 Lotus Bowl 70ML</t>
  </si>
  <si>
    <t>N-32 Boat Vati (PS 37) 30ML</t>
  </si>
  <si>
    <t>N-33 90ML Glass</t>
  </si>
  <si>
    <t>N-34 Round Bowl 110ML</t>
  </si>
  <si>
    <r>
      <rPr>
        <sz val="11"/>
        <color theme="1"/>
        <rFont val="Century"/>
        <family val="1"/>
      </rPr>
      <t xml:space="preserve">N-35 </t>
    </r>
    <r>
      <rPr>
        <sz val="11"/>
        <color theme="1"/>
        <rFont val="Century"/>
        <family val="1"/>
      </rPr>
      <t>Light Weight Dinner Spoon</t>
    </r>
  </si>
  <si>
    <t>N-36 Butter Knife</t>
  </si>
  <si>
    <t>N-38 SMALL DESSERT SPOON</t>
  </si>
  <si>
    <t>N-39 3" SQ Plate</t>
  </si>
  <si>
    <t>N-40 Shell Plate</t>
  </si>
  <si>
    <t>N-41 SQUARE SALAD BOX</t>
  </si>
  <si>
    <t>N-42 400ML SQUARE MITHAI BOX</t>
  </si>
  <si>
    <t xml:space="preserve">N-43 50ML SQURE LINING </t>
  </si>
  <si>
    <t xml:space="preserve">N-44 30ML CHUMCHUM WATI </t>
  </si>
  <si>
    <t>N45 SQ Dessert Box</t>
  </si>
  <si>
    <t>N48 - Shot Glass 65ml</t>
  </si>
  <si>
    <t xml:space="preserve">N49 - Square Glass </t>
  </si>
  <si>
    <t>N52  Heart Shape Stand Cont</t>
  </si>
  <si>
    <t>N55 Malai Sandwich Bowl</t>
  </si>
  <si>
    <t>Square Mousse Cup - Big - Teda Meda</t>
  </si>
  <si>
    <t>Cyclinder Stand Glass - PS 5</t>
  </si>
  <si>
    <t>Triangle Transparent Cup - PS 3</t>
  </si>
  <si>
    <t>D-7 Fancy Plate 7”</t>
  </si>
  <si>
    <t>D-8 Flower Cup</t>
  </si>
  <si>
    <t>D-10 Sweet Pan</t>
  </si>
  <si>
    <t>D-11 Chamcham Wati</t>
  </si>
  <si>
    <t>D-12 Bose Dish</t>
  </si>
  <si>
    <t>D-13 Golden Glass 250ml</t>
  </si>
  <si>
    <t>D-14 Fancy Plate 6”</t>
  </si>
  <si>
    <t xml:space="preserve"> </t>
  </si>
  <si>
    <t>D-15 Stand Glass Square</t>
  </si>
  <si>
    <t>D-16 Pan Plate</t>
  </si>
  <si>
    <t>D-19 Square Plate Big</t>
  </si>
  <si>
    <t>D-20 Star Cup</t>
  </si>
  <si>
    <t>D-21 Heart Cup</t>
  </si>
  <si>
    <t>D-22 Big Wine Glass 110 ml</t>
  </si>
  <si>
    <t>D-23 Small Bowl - 60ml</t>
  </si>
  <si>
    <t>D-25 Fancy Plate 6" New</t>
  </si>
  <si>
    <t>D-27 Square Bowl</t>
  </si>
  <si>
    <t>D-28 Flower Cup - New</t>
  </si>
  <si>
    <t>D-29 Hexa Cup</t>
  </si>
  <si>
    <t>D-32 Petal Cup</t>
  </si>
  <si>
    <t>D-33 Golden Glass 300ml</t>
  </si>
  <si>
    <t>D-34 Golden Glass 200ml</t>
  </si>
  <si>
    <t>D-35 Golden Wati 100ml</t>
  </si>
  <si>
    <t>D-36 Flower Plate</t>
  </si>
  <si>
    <t>D-37 Fancy Plate 10.5"</t>
  </si>
  <si>
    <t>D-40 Square Plate 2" New</t>
  </si>
  <si>
    <t>D-42 Apple Plate</t>
  </si>
  <si>
    <t>D-43 Panti</t>
  </si>
  <si>
    <t>D-44 Goblet Glass - 2pcs</t>
  </si>
  <si>
    <t>D-45 Flute Glass - 2pcs</t>
  </si>
  <si>
    <t>D-46 Stand Glass 200 ml</t>
  </si>
  <si>
    <t>D-47 Big Ring Wati 150ml</t>
  </si>
  <si>
    <t xml:space="preserve">D-48 Fancy Plate 8" </t>
  </si>
  <si>
    <t>D-49 Square Wati 60 ml</t>
  </si>
  <si>
    <t>D-50 Airline Glass</t>
  </si>
  <si>
    <t xml:space="preserve">D-52 Big Square Cup </t>
  </si>
  <si>
    <t>D-54 Heart Stand Cup</t>
  </si>
  <si>
    <t>D-57 TRANS. PLATE 2"</t>
  </si>
  <si>
    <t>SR NO</t>
  </si>
  <si>
    <t>PIPL PS 2 Triangle big 175 ml cup</t>
  </si>
  <si>
    <t>PIPL PS 3 Triangle Cup 60ml</t>
  </si>
  <si>
    <t>PIPL PS 4 square cup 60 ml</t>
  </si>
  <si>
    <t>PIPL PS 8 120ml Cup</t>
  </si>
  <si>
    <t>PIPL PS 10 225ml Glass With Froasted line</t>
  </si>
  <si>
    <t>PIPL PS 11 100ml New Lotus cup (90ML Dessert Wati Clear)</t>
  </si>
  <si>
    <t>PIPL PS 11 100ml New Lotus cup (90ML Dessert Wati Black)</t>
  </si>
  <si>
    <t>PIPL PS 12 145ml 4" New Plate (Clear)</t>
  </si>
  <si>
    <t>PIPL PS 12 145ml 4" New Plate (Black)</t>
  </si>
  <si>
    <t>PIPL PS 13 Shot Glass 45ml (Tequila)</t>
  </si>
  <si>
    <t>PIPL PS 14 Wine/Juice Glass 150ml</t>
  </si>
  <si>
    <t>PIPL PS 15 2pcs 165ml Mocktail Glass</t>
  </si>
  <si>
    <t>PIPL PS 16 2Pcs 100ml Martini Glass</t>
  </si>
  <si>
    <t>PIPL PS 17 2Pcs 250ml Fancy Glass</t>
  </si>
  <si>
    <t>PIPL PS 19 8" Round Plate</t>
  </si>
  <si>
    <t>PIPL PS 20 8" SQ Plate</t>
  </si>
  <si>
    <t>PIPL PS 21 (Clear) Rasgulla Bowl 55ml</t>
  </si>
  <si>
    <t>PIPL PS 22 (Clear) New Cham Cham Wati 40ml</t>
  </si>
  <si>
    <t>PIPL PS 22 (Golden/Black) New Cham Cham Wati 40ml</t>
  </si>
  <si>
    <t>PIPL PS 23 New Shot Glass 60ml (Clear / White)</t>
  </si>
  <si>
    <t>PIPL PS 25 70ml Crystal shot Glass</t>
  </si>
  <si>
    <t xml:space="preserve">PIPL PS 26 2pcs 40ml Mini Martini Glass </t>
  </si>
  <si>
    <t>PIPL PS 32 Heart shape cup 30ml(CLear)</t>
  </si>
  <si>
    <t>PIPL PS 32 Heart shape cup 30ml(Black / golden / red)</t>
  </si>
  <si>
    <t>PIPL PS 33 Triangle pastry Base (black)</t>
  </si>
  <si>
    <t>PIPL PS 33 Triangle pastry Base (White / Gold)</t>
  </si>
  <si>
    <t>PIPL PS 34 Square pastry Base (Black)</t>
  </si>
  <si>
    <t>PIPL PS 34 Square pastry Base (White / Gold)</t>
  </si>
  <si>
    <t>PIPL PS 35  Leaf (Clear )</t>
  </si>
  <si>
    <t>PIPL PS 35  Leaf (Gold)</t>
  </si>
  <si>
    <t>PIPL PS 36 Boat Spoon (Clear )</t>
  </si>
  <si>
    <t>PIPL PS 36 Boat Spoon (Gold)</t>
  </si>
  <si>
    <t>PIPL PS 37 Vati (Clear)</t>
  </si>
  <si>
    <t>PIPL PS 37 Vati (Gold / Black)</t>
  </si>
  <si>
    <t>PIPL PS 38 Mango Ras Vati (Clear)</t>
  </si>
  <si>
    <t>PIPL PS 38 Mango Ras Vati (Gold)</t>
  </si>
  <si>
    <t xml:space="preserve">PIPL PS 39  Penta Clear </t>
  </si>
  <si>
    <t xml:space="preserve">PIPL PS 40 Curd Container </t>
  </si>
  <si>
    <t xml:space="preserve">not in tally </t>
  </si>
  <si>
    <t>PIPL PS 40 Curd Container with Lid</t>
  </si>
  <si>
    <t>PIPL PS 41 Round (8 Inch)</t>
  </si>
  <si>
    <t>PIPL PS 42 Square (8 Inch)</t>
  </si>
  <si>
    <t>PIPL PS 43 Cake Turn Table</t>
  </si>
  <si>
    <t>Pet Lid for Ps 2</t>
  </si>
  <si>
    <t>Pet Lid for Ps 3</t>
  </si>
  <si>
    <t>Pet Lid for Ps 4 &amp;8</t>
  </si>
  <si>
    <t>Pet Lid for Ps 5</t>
  </si>
  <si>
    <t>Pet Lid for Ps 7</t>
  </si>
  <si>
    <t>NP PS 14 Square Dome Lid 125ml</t>
  </si>
  <si>
    <t>NP PS 15 Rect Dome Lid</t>
  </si>
  <si>
    <t>PAGE 45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</si>
  <si>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</si>
  <si>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 xml:space="preserve">Packnserve Paper Bags &amp; Pouch Price List </t>
  </si>
  <si>
    <t>Rate/Pc</t>
  </si>
  <si>
    <t>Print</t>
  </si>
  <si>
    <t>Case/Pack</t>
  </si>
  <si>
    <t xml:space="preserve">Paper Carry Bag (L x W x H) </t>
  </si>
  <si>
    <t>Plain</t>
  </si>
  <si>
    <t>1col</t>
  </si>
  <si>
    <t xml:space="preserve">2Col </t>
  </si>
  <si>
    <t>4Col</t>
  </si>
  <si>
    <t>Patch</t>
  </si>
  <si>
    <t>7.5x5x10 Kraft Carry bag 80Gsm</t>
  </si>
  <si>
    <t>VAPI</t>
  </si>
  <si>
    <t>9x6x8.5 Kraft Carry Bag 80Gsm</t>
  </si>
  <si>
    <t>11x6x11 Kraft Carry Bag 80Gsm</t>
  </si>
  <si>
    <t>11x7x10 Kraft Carry Bag 80Gsm</t>
  </si>
  <si>
    <t>Dcut 11x6x11 Kraft Carry Bag 80Gsm</t>
  </si>
  <si>
    <t>Cake/Pizza Bags</t>
  </si>
  <si>
    <t>Paper Bag 9 x 9 x 9x 120Gsm</t>
  </si>
  <si>
    <t>Paper Bag 11 x 11.5 x 9 x  120Gsm</t>
  </si>
  <si>
    <t xml:space="preserve"> Excl. Gst Rate</t>
  </si>
  <si>
    <t>Packing</t>
  </si>
  <si>
    <t>Box Pack</t>
  </si>
  <si>
    <t>4. 50% Order Booking &amp; 50% Before Delivery.</t>
  </si>
  <si>
    <t>5. Lead time required 4 to 5 days after receipt of the Payment.</t>
  </si>
  <si>
    <t>6. Printing Moq Shall Be 5000 pcs for 1colour and thereafer 5000 Additional per colour</t>
  </si>
  <si>
    <t>PAGE 12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</si>
  <si>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</si>
  <si>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Date:</t>
  </si>
  <si>
    <t>V bottom MF Kraft bag 60GSm 24Bf (WxGxH)</t>
  </si>
  <si>
    <t>Rate/Kg</t>
  </si>
  <si>
    <t>Rate/Incl</t>
  </si>
  <si>
    <t>Pc/Kg</t>
  </si>
  <si>
    <t>Rate/PC</t>
  </si>
  <si>
    <t>Gst%</t>
  </si>
  <si>
    <t>501 Kraft Bag 4x9x3</t>
  </si>
  <si>
    <t xml:space="preserve">30 Kg </t>
  </si>
  <si>
    <t>502 Kraft Bag 5x11x3</t>
  </si>
  <si>
    <t>503 Kraft bag 6x11x3.5</t>
  </si>
  <si>
    <t>504 Kraft bag 6x13x3.5</t>
  </si>
  <si>
    <t>505 Kraft Bag 8x15x4</t>
  </si>
  <si>
    <t>506Kraft bag 8x18x4</t>
  </si>
  <si>
    <t>BANSI</t>
  </si>
  <si>
    <t>Brown SOS MF Kraft 80Gsm 24Bf (WxGxH)</t>
  </si>
  <si>
    <t>Brown SOS MG Kraft 70Gsm 24Bf (WxGXH)</t>
  </si>
  <si>
    <t>6x4x12 Brown 70Gsm Saffron Kraft</t>
  </si>
  <si>
    <t xml:space="preserve">25 Kg </t>
  </si>
  <si>
    <t>7x5x12 Brown 70Gsm Saffron kraft</t>
  </si>
  <si>
    <t>7.5x5x10 Brown 70Gsm Saffron Kraft</t>
  </si>
  <si>
    <t>9x5x13 Brown 70Gsm Saffron Kraft</t>
  </si>
  <si>
    <t>White SOS Mg Bleached Kraft 70Gsm 35Bf</t>
  </si>
  <si>
    <t>6x4x12 White 70Gsm Bleached kraft</t>
  </si>
  <si>
    <t>7.5x5x10 White 70Gsm Bleached Kraft</t>
  </si>
  <si>
    <t>8.5x5x12 White 70Gsm Bleached Kraft</t>
  </si>
  <si>
    <t>9x5x13 White 70Gsm Bleached Kraft</t>
  </si>
  <si>
    <t xml:space="preserve">In Bleached Kraft paper the Gsm may Vary ± 10% and Subject to availabilty of Paper </t>
  </si>
  <si>
    <t>Ecowrapp Pouch 5x8 48Gsm</t>
  </si>
  <si>
    <t xml:space="preserve">12 Kg </t>
  </si>
  <si>
    <t>Ecowrapp Pouch 6x9 48Gsm</t>
  </si>
  <si>
    <t>Ecowrapp Pouch 8x10 48Gsm</t>
  </si>
  <si>
    <t>Ecowrapp Pouch 9x13 48Gsm</t>
  </si>
  <si>
    <t>Ecowrapp Pouch 10x11 48Gsm</t>
  </si>
  <si>
    <t>Packnserve Specialized Pouch</t>
  </si>
  <si>
    <t>Rate/pcs</t>
  </si>
  <si>
    <t>Packnserve Parchment Bags With Flap 2Cup 60Gsm</t>
  </si>
  <si>
    <t>Packnserve Parchment Bags with Flap 4Cup 60Gsm</t>
  </si>
  <si>
    <t>Packnserve Insulated Bags 6x4x12 Brown 110Gsm</t>
  </si>
  <si>
    <t>Packnserve Insulated Bags 6x4x12 White 110Gsm</t>
  </si>
  <si>
    <t>Minmum Moq for Specialzed Bags 1Color- 10000 : 4colour 25000</t>
  </si>
  <si>
    <t>Rate/Pac</t>
  </si>
  <si>
    <t>Pc/Pac</t>
  </si>
  <si>
    <t xml:space="preserve">Box </t>
  </si>
  <si>
    <t xml:space="preserve">Gst Extra </t>
  </si>
  <si>
    <t>20pac</t>
  </si>
  <si>
    <t>500 sheet</t>
  </si>
  <si>
    <t>Ecowrap 30mtr</t>
  </si>
  <si>
    <t>30Pc</t>
  </si>
  <si>
    <t>Butter Paper Rim (6.5Kg) (20*30 Per Sheet Size)</t>
  </si>
  <si>
    <t>1Rim</t>
  </si>
  <si>
    <t>Moq</t>
  </si>
  <si>
    <t xml:space="preserve">4 Development Charges for Printing in Flexo Shall be 1.60 per sq cm + GST18%  per colour </t>
  </si>
  <si>
    <t>(Vbottom Jobs-2500/- per Colour Approx / SOS Jobs 4000-5000 per Colour )</t>
  </si>
  <si>
    <t>5. Printing  Order Shall take 10 -15 Days After Final Approval of Sample For Running Size</t>
  </si>
  <si>
    <t>6. Any Size Apart from this Mentioned Sizes the Moq may Increase as per Availability And timeline shall be 15-25 Days</t>
  </si>
  <si>
    <t>Flexo Printing</t>
  </si>
  <si>
    <t>1Colour</t>
  </si>
  <si>
    <t>2Colour</t>
  </si>
  <si>
    <t>3/4Colour</t>
  </si>
  <si>
    <t>Patch Printing</t>
  </si>
  <si>
    <t xml:space="preserve">Vbottom </t>
  </si>
  <si>
    <t>Min Order Qutantity</t>
  </si>
  <si>
    <t>100kgs</t>
  </si>
  <si>
    <t>300Kgs</t>
  </si>
  <si>
    <t>Square Bottom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</si>
  <si>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</si>
  <si>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Wholesale Arecaleaf Products Price List</t>
  </si>
  <si>
    <t xml:space="preserve">Primary Godown  </t>
  </si>
  <si>
    <t xml:space="preserve">4" SQ Round Areca Domestic Bowl </t>
  </si>
  <si>
    <t xml:space="preserve"> Per Pcs</t>
  </si>
  <si>
    <t xml:space="preserve">4.5 " Round Areca Domestic Bowl </t>
  </si>
  <si>
    <t>Not in Tally</t>
  </si>
  <si>
    <t xml:space="preserve">5 " Round Areca Domestic Bowl </t>
  </si>
  <si>
    <t xml:space="preserve">6 " SQ Round Areca Domestic Plate </t>
  </si>
  <si>
    <t xml:space="preserve">7" SQ Areca Domestic Plate </t>
  </si>
  <si>
    <t xml:space="preserve">8 " Round &amp; SQ Areca Domestic Plate </t>
  </si>
  <si>
    <t xml:space="preserve">9" SQ &amp; Round Areca Domestic Plate </t>
  </si>
  <si>
    <t xml:space="preserve">10 " Round Areca Domestic Plate </t>
  </si>
  <si>
    <t xml:space="preserve">10" SQ Areca Domestic Plate </t>
  </si>
  <si>
    <t xml:space="preserve">10 " 3CP Areca Domestic Plate </t>
  </si>
  <si>
    <t xml:space="preserve">12 " Round Areca Domestic Plate </t>
  </si>
  <si>
    <t xml:space="preserve">12 " 4CP Round Areca Domestic Plate </t>
  </si>
  <si>
    <t>3" Pinewood Boat</t>
  </si>
  <si>
    <t>3" Pinewood Cone(85mm)</t>
  </si>
  <si>
    <t>5" Pinewood Cone</t>
  </si>
  <si>
    <t>6" Pinewood Cone</t>
  </si>
  <si>
    <t>PAGE 15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</si>
  <si>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</si>
  <si>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Wholesale Tissue Products Price List</t>
  </si>
  <si>
    <t>Rate Excl GST/Pack</t>
  </si>
  <si>
    <t>Pac/Pcs</t>
  </si>
  <si>
    <t>Tissue, Toilet , Kitchen , JRT &amp; HRT Rolls</t>
  </si>
  <si>
    <r>
      <rPr>
        <sz val="12"/>
        <color rgb="FF000000"/>
        <rFont val="Century"/>
        <family val="1"/>
      </rPr>
      <t xml:space="preserve">9" X 9" 1 Ply </t>
    </r>
    <r>
      <rPr>
        <b/>
        <sz val="12"/>
        <color rgb="FF000000"/>
        <rFont val="Century"/>
        <family val="1"/>
      </rPr>
      <t>Chapati</t>
    </r>
    <r>
      <rPr>
        <sz val="12"/>
        <color rgb="FF000000"/>
        <rFont val="Century"/>
        <family val="1"/>
      </rPr>
      <t xml:space="preserve"> Tissue - 600Pcs (100*6)</t>
    </r>
  </si>
  <si>
    <t>9" X 9" x15Gsm  Soft Tissue Plain</t>
  </si>
  <si>
    <t xml:space="preserve">9" X 9" x15Gsm  Soft Tissue (1Col) </t>
  </si>
  <si>
    <r>
      <rPr>
        <sz val="12"/>
        <color rgb="FF000000"/>
        <rFont val="Century"/>
        <family val="1"/>
      </rPr>
      <t xml:space="preserve">11" X 11" 1 Ply </t>
    </r>
    <r>
      <rPr>
        <b/>
        <sz val="12"/>
        <color rgb="FF000000"/>
        <rFont val="Century"/>
        <family val="1"/>
      </rPr>
      <t>Hotel</t>
    </r>
    <r>
      <rPr>
        <sz val="12"/>
        <color rgb="FF000000"/>
        <rFont val="Century"/>
        <family val="1"/>
      </rPr>
      <t xml:space="preserve"> Tissue - 80 Pulls (10*1)</t>
    </r>
  </si>
  <si>
    <t>NOT IN TALLY</t>
  </si>
  <si>
    <t>11" X 12" x15Gsm Soft Tissue Plain</t>
  </si>
  <si>
    <t>11" X 12" x17Gsm Soft Tissue (1Col)</t>
  </si>
  <si>
    <r>
      <rPr>
        <sz val="12"/>
        <color rgb="FF000000"/>
        <rFont val="Century"/>
        <family val="1"/>
      </rPr>
      <t xml:space="preserve">9" X 9" 2 Ply </t>
    </r>
    <r>
      <rPr>
        <b/>
        <sz val="12"/>
        <color rgb="FF000000"/>
        <rFont val="Arial"/>
        <family val="2"/>
      </rPr>
      <t>Soft Tissue</t>
    </r>
    <r>
      <rPr>
        <sz val="12"/>
        <color rgb="FF000000"/>
        <rFont val="Arial"/>
        <family val="2"/>
      </rPr>
      <t xml:space="preserve"> 23cm x 23cm</t>
    </r>
  </si>
  <si>
    <t>9" X 9"2 Ply Soft Tissue (1col)</t>
  </si>
  <si>
    <r>
      <rPr>
        <b/>
        <sz val="12"/>
        <color rgb="FF000000"/>
        <rFont val="Arial"/>
        <family val="2"/>
      </rPr>
      <t>12" X 12" 2 Ply</t>
    </r>
    <r>
      <rPr>
        <sz val="12"/>
        <color rgb="FF000000"/>
        <rFont val="Arial"/>
        <family val="2"/>
      </rPr>
      <t xml:space="preserve"> tissue Paper - 100Pcs</t>
    </r>
  </si>
  <si>
    <t>12" X 12" 2 Ply Tissue Paper 1col</t>
  </si>
  <si>
    <r>
      <rPr>
        <b/>
        <sz val="12"/>
        <color rgb="FF000000"/>
        <rFont val="Arial"/>
        <family val="2"/>
      </rPr>
      <t>13" X 13" 2 Ply</t>
    </r>
    <r>
      <rPr>
        <sz val="12"/>
        <color rgb="FF000000"/>
        <rFont val="Arial"/>
        <family val="2"/>
      </rPr>
      <t xml:space="preserve"> tissue Paper </t>
    </r>
  </si>
  <si>
    <t>13" X 13" 2 Ply Tissue (1Col)</t>
  </si>
  <si>
    <r>
      <rPr>
        <b/>
        <sz val="12"/>
        <color rgb="FF000000"/>
        <rFont val="Arial"/>
        <family val="2"/>
      </rPr>
      <t>16" X 16" 2 Ply T</t>
    </r>
    <r>
      <rPr>
        <sz val="12"/>
        <color rgb="FF000000"/>
        <rFont val="Arial"/>
        <family val="2"/>
      </rPr>
      <t>issue Paper Plain 44Gsm Max</t>
    </r>
  </si>
  <si>
    <r>
      <rPr>
        <b/>
        <sz val="12"/>
        <color rgb="FF000000"/>
        <rFont val="Arial"/>
        <family val="2"/>
      </rPr>
      <t>16" X 16" 2 Ply T</t>
    </r>
    <r>
      <rPr>
        <sz val="12"/>
        <color rgb="FF000000"/>
        <rFont val="Arial"/>
        <family val="2"/>
      </rPr>
      <t>issue Paper Printed 44Gsm Max</t>
    </r>
  </si>
  <si>
    <r>
      <rPr>
        <sz val="12"/>
        <color rgb="FF000000"/>
        <rFont val="Century"/>
        <family val="1"/>
      </rPr>
      <t>16" X 16" 3 Ply T</t>
    </r>
    <r>
      <rPr>
        <sz val="12"/>
        <color rgb="FF000000"/>
        <rFont val="Arial"/>
        <family val="2"/>
      </rPr>
      <t>issue</t>
    </r>
  </si>
  <si>
    <r>
      <rPr>
        <b/>
        <sz val="12"/>
        <color rgb="FF000000"/>
        <rFont val="Arial"/>
        <family val="2"/>
      </rPr>
      <t>13" X 13" Nested</t>
    </r>
    <r>
      <rPr>
        <sz val="12"/>
        <color rgb="FF000000"/>
        <rFont val="Arial"/>
        <family val="2"/>
      </rPr>
      <t xml:space="preserve"> tissue Paper </t>
    </r>
  </si>
  <si>
    <r>
      <rPr>
        <b/>
        <sz val="12"/>
        <color rgb="FF000000"/>
        <rFont val="Arial"/>
        <family val="2"/>
      </rPr>
      <t>16" X 16" Nested</t>
    </r>
    <r>
      <rPr>
        <sz val="12"/>
        <color rgb="FF000000"/>
        <rFont val="Arial"/>
        <family val="2"/>
      </rPr>
      <t xml:space="preserve"> tissue Paper Cleen </t>
    </r>
  </si>
  <si>
    <r>
      <rPr>
        <b/>
        <sz val="12"/>
        <color rgb="FF000000"/>
        <rFont val="Arial"/>
        <family val="2"/>
      </rPr>
      <t>16" X 16" Airlaid</t>
    </r>
    <r>
      <rPr>
        <sz val="12"/>
        <color rgb="FF000000"/>
        <rFont val="Arial"/>
        <family val="2"/>
      </rPr>
      <t xml:space="preserve"> Tissue white 60Gsm Heavy</t>
    </r>
  </si>
  <si>
    <r>
      <rPr>
        <b/>
        <sz val="12"/>
        <color rgb="FF000000"/>
        <rFont val="Arial"/>
        <family val="2"/>
      </rPr>
      <t>16" X 16" Airlaid</t>
    </r>
    <r>
      <rPr>
        <sz val="12"/>
        <color rgb="FF000000"/>
        <rFont val="Arial"/>
        <family val="2"/>
      </rPr>
      <t xml:space="preserve"> Tissue white 50Gsm MTP</t>
    </r>
  </si>
  <si>
    <r>
      <rPr>
        <b/>
        <sz val="12"/>
        <color rgb="FF000000"/>
        <rFont val="Arial"/>
        <family val="2"/>
      </rPr>
      <t>16" X 16" Airlaid</t>
    </r>
    <r>
      <rPr>
        <sz val="12"/>
        <color rgb="FF000000"/>
        <rFont val="Arial"/>
        <family val="2"/>
      </rPr>
      <t xml:space="preserve"> Tissue white 45Gsm JPP</t>
    </r>
  </si>
  <si>
    <r>
      <rPr>
        <sz val="12"/>
        <color rgb="FF000000"/>
        <rFont val="Century"/>
        <family val="1"/>
      </rPr>
      <t xml:space="preserve">16" X 16" </t>
    </r>
    <r>
      <rPr>
        <b/>
        <sz val="12"/>
        <color rgb="FF000000"/>
        <rFont val="Arial"/>
        <family val="2"/>
      </rPr>
      <t>Airlaid T</t>
    </r>
    <r>
      <rPr>
        <sz val="12"/>
        <color rgb="FF000000"/>
        <rFont val="Arial"/>
        <family val="2"/>
      </rPr>
      <t>issue 50Gsm Colour MTP</t>
    </r>
  </si>
  <si>
    <r>
      <rPr>
        <sz val="12"/>
        <color rgb="FF000000"/>
        <rFont val="Century"/>
        <family val="1"/>
      </rPr>
      <t xml:space="preserve">16" X 16" </t>
    </r>
    <r>
      <rPr>
        <b/>
        <sz val="12"/>
        <color rgb="FF000000"/>
        <rFont val="Arial"/>
        <family val="2"/>
      </rPr>
      <t>Airlaid T</t>
    </r>
    <r>
      <rPr>
        <sz val="12"/>
        <color rgb="FF000000"/>
        <rFont val="Arial"/>
        <family val="2"/>
      </rPr>
      <t>issue 45Gsm Colour JPP</t>
    </r>
  </si>
  <si>
    <t xml:space="preserve">Kitchen Roll 2Pcs Per Pac </t>
  </si>
  <si>
    <t>Facial Tissue Refill -100Pcs</t>
  </si>
  <si>
    <t>not in tally</t>
  </si>
  <si>
    <t>Car Tissue Max 200Pull</t>
  </si>
  <si>
    <t>Box</t>
  </si>
  <si>
    <t>Popup Tissue (4x8)-PP 80pull</t>
  </si>
  <si>
    <t>Party Pop up Box</t>
  </si>
  <si>
    <t>Facial Tissue Box  -100Pull</t>
  </si>
  <si>
    <t>Facial Tissue Box -200Pull</t>
  </si>
  <si>
    <t>Toilet Roll-140/10 : Sheet Size:10cmX11cm</t>
  </si>
  <si>
    <t>Roll</t>
  </si>
  <si>
    <t>C Fold/ M Fold Towel 30cmx20cmx 34Gsm</t>
  </si>
  <si>
    <t>HRT Roll -2 Kg (Kitchen Roll)</t>
  </si>
  <si>
    <t>2KG</t>
  </si>
  <si>
    <t>HRT Roll -2 Kg (Kitchen Roll) 2Ply</t>
  </si>
  <si>
    <t>Sented Tissue</t>
  </si>
  <si>
    <t>Nesta Face Wipes (Citrus, Aloe Vera ,cucumber,Rose &amp; mint)</t>
  </si>
  <si>
    <t>PAGE 16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</si>
  <si>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</si>
  <si>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 xml:space="preserve">Wholesale Biodegradable Cutlery, Stirrer, Stick &amp; Straw </t>
  </si>
  <si>
    <t>Price List</t>
  </si>
  <si>
    <t>Paper Straw</t>
  </si>
  <si>
    <t>STMA6X8</t>
  </si>
  <si>
    <t>Paper Straw 6 MM x197mm x 300gsm</t>
  </si>
  <si>
    <t>STMA8X8</t>
  </si>
  <si>
    <t>Paper Straw 8 MM x 197mm x 300gsm</t>
  </si>
  <si>
    <t>STAI12X8</t>
  </si>
  <si>
    <t>Paper Straw 10 MM x 197mm x 300gsm</t>
  </si>
  <si>
    <t>STAI10X10</t>
  </si>
  <si>
    <t>Paper Straw 10 MM x 250mm x 300gsm</t>
  </si>
  <si>
    <t>Paper Straw 12 MM x 197mm x 300gsm</t>
  </si>
  <si>
    <t>8 Inch</t>
  </si>
  <si>
    <t>Paper Straw 6mm Prepack</t>
  </si>
  <si>
    <t>Paper Straw 6 MM Printed Black/Spiral</t>
  </si>
  <si>
    <t>Paper Straw 8 MM Printed Black/Spiral</t>
  </si>
  <si>
    <t>Wooden Products</t>
  </si>
  <si>
    <t>BASIC</t>
  </si>
  <si>
    <t xml:space="preserve">INCL. GST </t>
  </si>
  <si>
    <t>PACKING</t>
  </si>
  <si>
    <t>160mm</t>
  </si>
  <si>
    <t xml:space="preserve">Wooden Spork 16cms </t>
  </si>
  <si>
    <t>140mm</t>
  </si>
  <si>
    <t>110mm</t>
  </si>
  <si>
    <t>Wooden Spoon 12cms / 95mm Fawada</t>
  </si>
  <si>
    <t>95mm</t>
  </si>
  <si>
    <t>75mm</t>
  </si>
  <si>
    <t>90mm</t>
  </si>
  <si>
    <t>Wooden Fruit Fork-80</t>
  </si>
  <si>
    <t>300pac</t>
  </si>
  <si>
    <t>64mm</t>
  </si>
  <si>
    <t>Toothpick - Blue Sea</t>
  </si>
  <si>
    <t>60 Box</t>
  </si>
  <si>
    <t>65mm</t>
  </si>
  <si>
    <t>Fancy Toothpick</t>
  </si>
  <si>
    <t>100 Pac</t>
  </si>
  <si>
    <t>200mm</t>
  </si>
  <si>
    <t>Wooden Chopstick 8"</t>
  </si>
  <si>
    <t>225mm</t>
  </si>
  <si>
    <t>Pre Pack Chopstick 9"</t>
  </si>
  <si>
    <t>Ice Cream Stick</t>
  </si>
  <si>
    <t>10000Pcs</t>
  </si>
  <si>
    <t>100mm</t>
  </si>
  <si>
    <t>4" Stick -100Pcs</t>
  </si>
  <si>
    <t>300Pac</t>
  </si>
  <si>
    <t>150mm</t>
  </si>
  <si>
    <t>6" Stick - 100Pcs</t>
  </si>
  <si>
    <t>250Pac</t>
  </si>
  <si>
    <t>8" Stick -100Pcs</t>
  </si>
  <si>
    <t>150Pac</t>
  </si>
  <si>
    <t>255mm</t>
  </si>
  <si>
    <t>10" Stick - 100Pcs</t>
  </si>
  <si>
    <t>100Pac</t>
  </si>
  <si>
    <t>300mm</t>
  </si>
  <si>
    <t>12" Stick - 100Pcs</t>
  </si>
  <si>
    <t>Tepu-Kushi 4" (Knot stick) - 100Pcs</t>
  </si>
  <si>
    <t>Tepu-Kushi 6" (Knot stick) - 100Pcs</t>
  </si>
  <si>
    <t>120mm</t>
  </si>
  <si>
    <t>Gun Stick/Paddle Stick 5"</t>
  </si>
  <si>
    <t>Wooden stirrer 4.5"</t>
  </si>
  <si>
    <t>Wooden stirrer 5.5"</t>
  </si>
  <si>
    <t xml:space="preserve">Biodegradable Cutlery </t>
  </si>
  <si>
    <t>Bio-Spoon/Fork/Sporks(200Pcs)Black/White</t>
  </si>
  <si>
    <t>PS Plastic Spoon (SN)</t>
  </si>
  <si>
    <r>
      <rPr>
        <sz val="11"/>
        <color rgb="FF000000"/>
        <rFont val="docs-Calibri"/>
      </rPr>
      <t>FM</t>
    </r>
  </si>
  <si>
    <t>Corn Starch Cutlery</t>
  </si>
  <si>
    <t xml:space="preserve">6" Spoon </t>
  </si>
  <si>
    <t>5.5" Spoon</t>
  </si>
  <si>
    <t>Cutlery Set</t>
  </si>
  <si>
    <t>Set no 1 (16Cm Spoon +Tissue)</t>
  </si>
  <si>
    <t>Set no 2 (16Cm Spoon+Fork+Tissue)</t>
  </si>
  <si>
    <t>Set no 3 (14Cm Spoon+Tissue)</t>
  </si>
  <si>
    <t>Set no 2 (16Cm Spoon+Fork+Knife)</t>
  </si>
  <si>
    <t>Set no.4 (14Cm Spoon+Fork+Tissue)</t>
  </si>
  <si>
    <t>PAGE 14</t>
  </si>
  <si>
    <r>
      <rPr>
        <sz val="13"/>
        <color theme="1"/>
        <rFont val="Arial"/>
        <family val="2"/>
      </rPr>
      <t>Phone :</t>
    </r>
    <r>
      <rPr>
        <sz val="13"/>
        <color theme="1"/>
        <rFont val="Bookman Old Style"/>
        <family val="1"/>
      </rPr>
      <t xml:space="preserve"> 022-28760709 </t>
    </r>
    <r>
      <rPr>
        <sz val="13"/>
        <color theme="1"/>
        <rFont val="Arial"/>
        <family val="2"/>
      </rPr>
      <t xml:space="preserve">Mobile </t>
    </r>
    <r>
      <rPr>
        <sz val="13"/>
        <color theme="1"/>
        <rFont val="Bookman Old Style"/>
        <family val="1"/>
      </rPr>
      <t>9867607003 Email:neeyog@gmail.com</t>
    </r>
  </si>
  <si>
    <t>Pizza Boxes Price &amp; cake Boxes List</t>
  </si>
  <si>
    <t>PIZZA BOX SIZE</t>
  </si>
  <si>
    <t>6" std</t>
  </si>
  <si>
    <t>7" std</t>
  </si>
  <si>
    <t>8" std</t>
  </si>
  <si>
    <t>9" std</t>
  </si>
  <si>
    <t>10" std</t>
  </si>
  <si>
    <t>11" std</t>
  </si>
  <si>
    <t>12" std</t>
  </si>
  <si>
    <t>13" std</t>
  </si>
  <si>
    <t>14" std</t>
  </si>
  <si>
    <t>16" std</t>
  </si>
  <si>
    <t>20" std</t>
  </si>
  <si>
    <t>GG PRINTED + WHITE</t>
  </si>
  <si>
    <t>GG PRINTED + BROWN</t>
  </si>
  <si>
    <t>CUSTOMIZED DUPLEX</t>
  </si>
  <si>
    <t>CUSTOMIZED BROWN</t>
  </si>
  <si>
    <t>PIZZA LINER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</si>
  <si>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</si>
  <si>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 xml:space="preserve">www.neeyog.com / www.neeyog.net </t>
  </si>
  <si>
    <t>APPLICATION</t>
  </si>
  <si>
    <t>RATE WITH GST</t>
  </si>
  <si>
    <t>ITCPS332WI</t>
  </si>
  <si>
    <t>ITC 3X3X2 Window</t>
  </si>
  <si>
    <t>1 BROWINE</t>
  </si>
  <si>
    <t>ITCPS632WI</t>
  </si>
  <si>
    <t>2 BROWINE</t>
  </si>
  <si>
    <t>ITCPS662WI</t>
  </si>
  <si>
    <t>ITC 6X6X2 Window</t>
  </si>
  <si>
    <t>4 BROWINE</t>
  </si>
  <si>
    <t>ITCPSS962WI</t>
  </si>
  <si>
    <t>ITC 9X6X2 Window</t>
  </si>
  <si>
    <t>6 BROWINE</t>
  </si>
  <si>
    <t>ITCPSS334WI</t>
  </si>
  <si>
    <t>1CUPCAKE</t>
  </si>
  <si>
    <t>ITCPS634WI</t>
  </si>
  <si>
    <t>ITC 6x3x4 Window +Insert</t>
  </si>
  <si>
    <t>2CUPCAKE</t>
  </si>
  <si>
    <t>ITCPSS664WI</t>
  </si>
  <si>
    <t>4CUPCAKE</t>
  </si>
  <si>
    <t>ITCPSS964WI</t>
  </si>
  <si>
    <t>6CUP CAKE</t>
  </si>
  <si>
    <t>KRAFT BROWINE / CUP CAKE BOXES</t>
  </si>
  <si>
    <t>KFPS332WI</t>
  </si>
  <si>
    <t>KFPS632WI</t>
  </si>
  <si>
    <t>Kraft 6X3X2 Window</t>
  </si>
  <si>
    <t>KFPS662WI</t>
  </si>
  <si>
    <t>KFPS962WI</t>
  </si>
  <si>
    <t>Kraft 9X6X2 Window</t>
  </si>
  <si>
    <t>KFPS334WI</t>
  </si>
  <si>
    <t>Kraft 3x3x4 Window +Insert</t>
  </si>
  <si>
    <t>KFPS634WI</t>
  </si>
  <si>
    <t>Kraft 6x3x4 Window +Insert</t>
  </si>
  <si>
    <t>KFPS664WI</t>
  </si>
  <si>
    <t>KFPS964WI</t>
  </si>
  <si>
    <t>Kraft 9X6X4 Window +Insert</t>
  </si>
  <si>
    <t>KRAFT ENJOY BOXES</t>
  </si>
  <si>
    <t>KF443NJ</t>
  </si>
  <si>
    <t>SNACK BOX</t>
  </si>
  <si>
    <t>KF553NJ</t>
  </si>
  <si>
    <t>Kraft 5*5*3 ENjoy Box</t>
  </si>
  <si>
    <t>BURGER BOX</t>
  </si>
  <si>
    <t>KF753NJ</t>
  </si>
  <si>
    <t>Kraft 7*5*3 ENjoy Box</t>
  </si>
  <si>
    <t>Printed Cake Boxes</t>
  </si>
  <si>
    <t>EGCB884</t>
  </si>
  <si>
    <t>1/2 KG CAKE</t>
  </si>
  <si>
    <t>1KG CAKE</t>
  </si>
  <si>
    <t>ITC CAKE BOXES</t>
  </si>
  <si>
    <t>ITC884WI</t>
  </si>
  <si>
    <t>1/2CAKE</t>
  </si>
  <si>
    <t>ITC10104WI</t>
  </si>
  <si>
    <t>ITC885WI</t>
  </si>
  <si>
    <t xml:space="preserve"> ITC Cake Box 8x8x5 Window</t>
  </si>
  <si>
    <t>ITC10105WI</t>
  </si>
  <si>
    <t xml:space="preserve"> ITC Cake Box 10x10x5 Window</t>
  </si>
  <si>
    <t>DPSR552</t>
  </si>
  <si>
    <t>Duplex Cake Box 5*5*2</t>
  </si>
  <si>
    <t>DPSR553</t>
  </si>
  <si>
    <t>Duplex Cake Box 5*5*3</t>
  </si>
  <si>
    <t>DPSR443</t>
  </si>
  <si>
    <t>Duplex Cake Box  4*4*3</t>
  </si>
  <si>
    <t>DPSR7525</t>
  </si>
  <si>
    <t>Duplex Cake Box 7*5*2.5</t>
  </si>
  <si>
    <t>DPSR753</t>
  </si>
  <si>
    <t>Duplex Cake Box  7*5*3</t>
  </si>
  <si>
    <t>DPSR883</t>
  </si>
  <si>
    <t>Duplex Cake Box  8*8*4</t>
  </si>
  <si>
    <t>DPSR963</t>
  </si>
  <si>
    <t>Duplex Cake Box  9*6*3</t>
  </si>
  <si>
    <t>DPSR884</t>
  </si>
  <si>
    <t>Duplex Cake Box 8x8x4</t>
  </si>
  <si>
    <t>DPSR10104</t>
  </si>
  <si>
    <t>Duplex Cake Box 10x10x4</t>
  </si>
  <si>
    <t>DPSR12124</t>
  </si>
  <si>
    <t>Duplex Cake Box 12x12x4</t>
  </si>
  <si>
    <t>DPSR14144</t>
  </si>
  <si>
    <t>Duplex Cake Box 14x14x4</t>
  </si>
  <si>
    <t>DPSR16164</t>
  </si>
  <si>
    <t>Duplex Cake Box 16x16x4</t>
  </si>
  <si>
    <t>DPSR7715</t>
  </si>
  <si>
    <t xml:space="preserve">Duplex Pizza Box7*7*1.5  </t>
  </si>
  <si>
    <t>DPSR8815</t>
  </si>
  <si>
    <t xml:space="preserve">Duplex Pizza Box8*8*1.5  </t>
  </si>
  <si>
    <t>DPSR101015</t>
  </si>
  <si>
    <t xml:space="preserve">Duplex Pizza Box10*10*1.5  </t>
  </si>
  <si>
    <t>DPSR121215</t>
  </si>
  <si>
    <t xml:space="preserve">Duplex Pizza Box12*12*1.5  </t>
  </si>
  <si>
    <t>ITCSR443</t>
  </si>
  <si>
    <t xml:space="preserve"> ITC Cake Box 4x4x3</t>
  </si>
  <si>
    <t>ITCSR552</t>
  </si>
  <si>
    <t>ITCSR553</t>
  </si>
  <si>
    <t>ITCSR7525</t>
  </si>
  <si>
    <t xml:space="preserve"> ITC Cake Box7x5x2.5</t>
  </si>
  <si>
    <t>ITCSR753</t>
  </si>
  <si>
    <t xml:space="preserve"> ITC Cake Box 7x5x3</t>
  </si>
  <si>
    <t>ITCSR963</t>
  </si>
  <si>
    <t>ITCSR884</t>
  </si>
  <si>
    <t>ITCSR10104</t>
  </si>
  <si>
    <t xml:space="preserve"> ITC Cake Boxx 10x10x4</t>
  </si>
  <si>
    <t>ITC885</t>
  </si>
  <si>
    <t>ITC10105</t>
  </si>
  <si>
    <t>ITCSR12124</t>
  </si>
  <si>
    <t xml:space="preserve"> ITC Cake Box 12x12x4</t>
  </si>
  <si>
    <t>ITCSR14144</t>
  </si>
  <si>
    <t xml:space="preserve"> ITC Cake Box 14x14x4</t>
  </si>
  <si>
    <t>ITCSR101015</t>
  </si>
  <si>
    <t xml:space="preserve">ITC Pizza Box10*10*1.5  </t>
  </si>
  <si>
    <t>ITCSR121215</t>
  </si>
  <si>
    <t xml:space="preserve">ITC Pizza Box12*12*1.5  </t>
  </si>
  <si>
    <t>KRSR7525</t>
  </si>
  <si>
    <t xml:space="preserve"> Kraft Cake Box7x5x2.5</t>
  </si>
  <si>
    <t>KRSR753</t>
  </si>
  <si>
    <t>KRSR963</t>
  </si>
  <si>
    <t xml:space="preserve"> Kraft Cake Box 9x6x3</t>
  </si>
  <si>
    <t>KRSR884</t>
  </si>
  <si>
    <t>KRSR10104</t>
  </si>
  <si>
    <t xml:space="preserve"> Kraft Cake Box 10x10x4</t>
  </si>
  <si>
    <t>PNS1JARBG</t>
  </si>
  <si>
    <t>1 JAR BAG (5.75 X 8 X 3.5 inch)</t>
  </si>
  <si>
    <t>PNS2JARBG</t>
  </si>
  <si>
    <t>2 JAR BAG (7.5 X 8 X 3.5 inch)</t>
  </si>
  <si>
    <t>PNS3JARBG</t>
  </si>
  <si>
    <t>3 JAR BAG (10.5 X 8 X 3.5 inch)</t>
  </si>
  <si>
    <t>PNSPLUMCK</t>
  </si>
  <si>
    <r>
      <rPr>
        <sz val="12"/>
        <color theme="1"/>
        <rFont val="Calibri"/>
        <family val="2"/>
      </rPr>
      <t>Plum Cake (4 X 7.5 X 2.5)</t>
    </r>
  </si>
  <si>
    <t>PNSLOAFCK</t>
  </si>
  <si>
    <t>Loaf Cake Box  (5 X 11.5 X 3)</t>
  </si>
  <si>
    <t>PNSWAFBX</t>
  </si>
  <si>
    <t>WAFFLE BOX</t>
  </si>
  <si>
    <t>PNSWAFTY</t>
  </si>
  <si>
    <t>WAFFLE TRAY 9.5X2.25X1.5</t>
  </si>
  <si>
    <t>PNS100SWBX</t>
  </si>
  <si>
    <t>100grm Duplex with Inside Lamination</t>
  </si>
  <si>
    <t>PNS500SWBX</t>
  </si>
  <si>
    <t>500grm Sweet box DP+LM</t>
  </si>
  <si>
    <t>PNS1KGSWBX</t>
  </si>
  <si>
    <t>1kg Sweet Box DP+LM</t>
  </si>
  <si>
    <t xml:space="preserve">7X7 </t>
  </si>
  <si>
    <t xml:space="preserve">8X8 </t>
  </si>
  <si>
    <t xml:space="preserve">9X9 </t>
  </si>
  <si>
    <t xml:space="preserve">10X10 </t>
  </si>
  <si>
    <t xml:space="preserve">12X12 </t>
  </si>
  <si>
    <t xml:space="preserve">14X14 </t>
  </si>
  <si>
    <t xml:space="preserve">16X16 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</si>
  <si>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</si>
  <si>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Wholesale  Recyclable Containers Price List</t>
  </si>
  <si>
    <t>500ml  Round Cont XL AP (120D)</t>
  </si>
  <si>
    <t>675ml New Round Cont AP (120D)</t>
  </si>
  <si>
    <r>
      <rPr>
        <sz val="9"/>
        <color rgb="FF1F1F1F"/>
        <rFont val="Calibri"/>
        <family val="2"/>
        <scheme val="minor"/>
      </rPr>
      <t>FM</t>
    </r>
  </si>
  <si>
    <t>650ml Black Bowl (145D)</t>
  </si>
  <si>
    <r>
      <rPr>
        <sz val="9"/>
        <color rgb="FF1F1F1F"/>
        <rFont val="Calibri"/>
        <family val="2"/>
        <scheme val="minor"/>
      </rPr>
      <t>FM</t>
    </r>
  </si>
  <si>
    <r>
      <rPr>
        <sz val="9"/>
        <color rgb="FF1F1F1F"/>
        <rFont val="Calibri"/>
        <family val="2"/>
        <scheme val="minor"/>
      </rPr>
      <t>FM</t>
    </r>
  </si>
  <si>
    <t xml:space="preserve">250GM Rect AP Sweet Food Cont with Lid </t>
  </si>
  <si>
    <t xml:space="preserve">500GM Rect AP Sweet Food Cont with Lid </t>
  </si>
  <si>
    <t>135/10Bag</t>
  </si>
  <si>
    <t>112/10Bag</t>
  </si>
  <si>
    <t>284Pcs</t>
  </si>
  <si>
    <t>450Pcs</t>
  </si>
  <si>
    <t xml:space="preserve">40ML DP PP Food Cont Dettached </t>
  </si>
  <si>
    <t xml:space="preserve">50ML DP PP Food Cont Dettached </t>
  </si>
  <si>
    <t xml:space="preserve">150ml Dessert Round Container with Lid  </t>
  </si>
  <si>
    <t>A-200ML SP Amul PP Food Cont</t>
  </si>
  <si>
    <t>300ML SP Rice Bowl (WL)</t>
  </si>
  <si>
    <t>650ML SP Rice Bowl (WL)</t>
  </si>
  <si>
    <t>CD 950 Rect Cont.Black(6630)</t>
  </si>
  <si>
    <t>BK-2500ml Round bucket Container</t>
  </si>
  <si>
    <t>BK-3200ml Round bucket Container</t>
  </si>
  <si>
    <t>BK-4500ml Round bucket Container</t>
  </si>
  <si>
    <t>MP 3CP THALI</t>
  </si>
  <si>
    <t>MP 4CP THALI</t>
  </si>
  <si>
    <t>MP 8CP THALI</t>
  </si>
  <si>
    <t>PF 750 ( Bucket 750 ML )</t>
  </si>
  <si>
    <t>PF 1200 ( Bucket 1200 ML )</t>
  </si>
  <si>
    <t>RC 101 450ml</t>
  </si>
  <si>
    <t>1000PCS</t>
  </si>
  <si>
    <t>RC 102  1000ml</t>
  </si>
  <si>
    <t>600PCS</t>
  </si>
  <si>
    <t>RC 300ML</t>
  </si>
  <si>
    <t>500PCS</t>
  </si>
  <si>
    <t>RC 600ML</t>
  </si>
  <si>
    <t>RC 1200ML</t>
  </si>
  <si>
    <t>SQ 600ML</t>
  </si>
  <si>
    <t>SQ 1200ML</t>
  </si>
  <si>
    <t xml:space="preserve">SQ 1500ML </t>
  </si>
  <si>
    <t>SQ 1500ML With handle</t>
  </si>
  <si>
    <t>RD-210 ML</t>
  </si>
  <si>
    <t>RD-365 ML</t>
  </si>
  <si>
    <t>840PCS</t>
  </si>
  <si>
    <t>RD-520 ML</t>
  </si>
  <si>
    <t>720 PCS</t>
  </si>
  <si>
    <t>RD-600 ML</t>
  </si>
  <si>
    <t>1000 PCS</t>
  </si>
  <si>
    <t>RD 1000ML</t>
  </si>
  <si>
    <t xml:space="preserve">RD 1000ML With Handle </t>
  </si>
  <si>
    <t>RD 1200ML</t>
  </si>
  <si>
    <t xml:space="preserve">RD 1200ML With Handle </t>
  </si>
  <si>
    <t>RC-201  750ml</t>
  </si>
  <si>
    <t>700PCS</t>
  </si>
  <si>
    <t xml:space="preserve">Hexagon 750ml </t>
  </si>
  <si>
    <t xml:space="preserve">Oval -500ml </t>
  </si>
  <si>
    <t>1000Pcs</t>
  </si>
  <si>
    <t xml:space="preserve">Oval -1000ml </t>
  </si>
  <si>
    <t>500PCs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</si>
  <si>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</si>
  <si>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 xml:space="preserve">Pricing for IML Products </t>
  </si>
  <si>
    <t xml:space="preserve">Product </t>
  </si>
  <si>
    <t>10K</t>
  </si>
  <si>
    <t>25K</t>
  </si>
  <si>
    <t>50K</t>
  </si>
  <si>
    <t xml:space="preserve">Std Pack </t>
  </si>
  <si>
    <t>Rate Per</t>
  </si>
  <si>
    <t>Round Container</t>
  </si>
  <si>
    <t xml:space="preserve">125 ml </t>
  </si>
  <si>
    <t>500 ml  ( Sealable)</t>
  </si>
  <si>
    <t>500 ml ( LID)</t>
  </si>
  <si>
    <t>Twist Pack Container</t>
  </si>
  <si>
    <t>100 ml</t>
  </si>
  <si>
    <t>200 ml</t>
  </si>
  <si>
    <t xml:space="preserve">500 ml </t>
  </si>
  <si>
    <t>Ovel Container</t>
  </si>
  <si>
    <t>1000 ml</t>
  </si>
  <si>
    <t>Rect. Container</t>
  </si>
  <si>
    <t>750 gm (DATE)</t>
  </si>
  <si>
    <t>Bucket Container</t>
  </si>
  <si>
    <t>SP-400</t>
  </si>
  <si>
    <t xml:space="preserve">200 gm Butter 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</si>
  <si>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</si>
  <si>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SD Temperproof Cont. Price List</t>
  </si>
  <si>
    <t>Image</t>
  </si>
  <si>
    <t>SDHE01</t>
  </si>
  <si>
    <t>121 DIA HANDLE</t>
  </si>
  <si>
    <t>3005B</t>
  </si>
  <si>
    <t>80 DIA FLAT LID</t>
  </si>
  <si>
    <t>95 DIA FLAT LID</t>
  </si>
  <si>
    <t>Phone : 022-28760709 Mobile 9867607003 Email:neeyog@gmail.com</t>
  </si>
  <si>
    <t>Wholesale Natraj Product Price List</t>
  </si>
  <si>
    <t>Product Code</t>
  </si>
  <si>
    <t>1CP BIRYANI TRAY (PP)</t>
  </si>
  <si>
    <t>1CP BIRYANI LID (PET)</t>
  </si>
  <si>
    <t>2CP BIRYANI TRAY  (PP)</t>
  </si>
  <si>
    <t>2CP BIRYANII LID (PET)</t>
  </si>
  <si>
    <t>3CP BIRYANI TRAY  (PP)</t>
  </si>
  <si>
    <t>3CP BIRYANII LID (PET)</t>
  </si>
  <si>
    <t>750ML RICE BOWL With Lid</t>
  </si>
  <si>
    <t>RP-RO-10</t>
  </si>
  <si>
    <t>RP-RO-10 Round Container(300ML)</t>
  </si>
  <si>
    <t>RP-RO-12</t>
  </si>
  <si>
    <t>RP-RO-16</t>
  </si>
  <si>
    <t>RP-RO-16 Round Container(500ML Tall )</t>
  </si>
  <si>
    <t>RP-RO-24</t>
  </si>
  <si>
    <t>RP-RO-32</t>
  </si>
  <si>
    <t>RP-RO-48</t>
  </si>
  <si>
    <t>RP-RO-48 Round Container(1500ML)</t>
  </si>
  <si>
    <t>RP-RE-12</t>
  </si>
  <si>
    <t>RP-RE-16</t>
  </si>
  <si>
    <t>RP-RE-24</t>
  </si>
  <si>
    <t>RP-RE-28</t>
  </si>
  <si>
    <t>RP-RE-28 Rectangle Container  (850ML)</t>
  </si>
  <si>
    <t>RP-RE-32</t>
  </si>
  <si>
    <t>RP-RE-32 Rectangle Container (1000ML)</t>
  </si>
  <si>
    <t>RP- RE-2-32</t>
  </si>
  <si>
    <t>RP-RE-38</t>
  </si>
  <si>
    <t>RP-RE-58</t>
  </si>
  <si>
    <t>RP-RE-58 Rectangle Container (1750ML)</t>
  </si>
  <si>
    <t>Dimension (lxbxh) Inch</t>
  </si>
  <si>
    <t>250 CC Hinged Cont</t>
  </si>
  <si>
    <t>250 CC Hinged Cont HI Lid</t>
  </si>
  <si>
    <t>375CC Hinged Cont</t>
  </si>
  <si>
    <t>375CC Hinged Cont HI Lid</t>
  </si>
  <si>
    <t>500CC Hinged Cont</t>
  </si>
  <si>
    <t>500 CC Hinged Cont HI Lid</t>
  </si>
  <si>
    <t>6.5 x 4.5 x 1.4</t>
  </si>
  <si>
    <t>600 CC Hinged Natraj Pet Cont (60Pcs*8Pac)</t>
  </si>
  <si>
    <t xml:space="preserve"> Pcs </t>
  </si>
  <si>
    <t>6.5 x 4.5 x 1.75</t>
  </si>
  <si>
    <t>750 CC Hinged Natraj Pet Cont (60Pcs*8Pac)</t>
  </si>
  <si>
    <t>6.5 x 4.5 x 2.5</t>
  </si>
  <si>
    <t>1000 CC Hinged Natraj Pet Cont (60Pcs*8Pac)</t>
  </si>
  <si>
    <r>
      <rPr>
        <sz val="12"/>
        <color theme="1"/>
        <rFont val="Century"/>
        <family val="1"/>
      </rPr>
      <t>600 CC HINGE CONTAINER(NEW)</t>
    </r>
  </si>
  <si>
    <r>
      <rPr>
        <sz val="12"/>
        <color theme="1"/>
        <rFont val="Century"/>
        <family val="1"/>
      </rPr>
      <t>750 CC HINGE CONTAINER(NEW)</t>
    </r>
  </si>
  <si>
    <r>
      <rPr>
        <sz val="12"/>
        <color theme="1"/>
        <rFont val="Century"/>
        <family val="1"/>
      </rPr>
      <t>1000 CC HINGE CONTAINER(NEW)</t>
    </r>
  </si>
  <si>
    <t>7.5 x 6 x 2.2</t>
  </si>
  <si>
    <t>1250 CC Hinged Natraj Pet Cont (30Pcs*16Pac)</t>
  </si>
  <si>
    <t>7.5 x 6 x 2.5</t>
  </si>
  <si>
    <t>1500 CC Hinged Natraj Pet Cont (30Pcs*16Pac)</t>
  </si>
  <si>
    <t>7.5 x 6 x 3.1</t>
  </si>
  <si>
    <t>2000 CC Hinged Natraj Pet Cont (30Pcs*16Pac)</t>
  </si>
  <si>
    <r>
      <rPr>
        <sz val="12"/>
        <color theme="1"/>
        <rFont val="Century"/>
        <family val="1"/>
      </rPr>
      <t>20 Oz ROUND FLAT LID HINGE CONT.</t>
    </r>
  </si>
  <si>
    <r>
      <rPr>
        <sz val="12"/>
        <color theme="1"/>
        <rFont val="Century"/>
        <family val="1"/>
      </rPr>
      <t>20 Oz ROUND HI LID HINGE CONT.</t>
    </r>
  </si>
  <si>
    <r>
      <rPr>
        <sz val="12"/>
        <color theme="1"/>
        <rFont val="Century"/>
        <family val="1"/>
      </rPr>
      <t>24 Oz ROUND FLAT LID HINGE CONT.</t>
    </r>
  </si>
  <si>
    <r>
      <rPr>
        <sz val="12"/>
        <color theme="1"/>
        <rFont val="Century"/>
        <family val="1"/>
      </rPr>
      <t>24 Oz ROUND HI LID HINGE CONT.</t>
    </r>
  </si>
  <si>
    <r>
      <rPr>
        <sz val="12"/>
        <color theme="1"/>
        <rFont val="Century"/>
        <family val="1"/>
      </rPr>
      <t>32 Oz ROUND FLAT LID HINGE CONT.</t>
    </r>
  </si>
  <si>
    <r>
      <rPr>
        <sz val="12"/>
        <color theme="1"/>
        <rFont val="Century"/>
        <family val="1"/>
      </rPr>
      <t>32 Oz ROUND HI LID HINGE CONT.</t>
    </r>
  </si>
  <si>
    <t>250ML Pet ROUND CONT.</t>
  </si>
  <si>
    <t>325ML ROUND CONT.</t>
  </si>
  <si>
    <t>600ML Pet ROUND CONT.</t>
  </si>
  <si>
    <t>750ML Pet ROUND CONT.</t>
  </si>
  <si>
    <t>1000ML Pet  ROUND CONT.</t>
  </si>
  <si>
    <t>8 Oz SQUARE CONT.(116*116*38MM)</t>
  </si>
  <si>
    <t>12 Oz SQUARE CONT.(116*116*51MM)</t>
  </si>
  <si>
    <t>18 Oz SQUARE CONT.(116*116*74MM)</t>
  </si>
  <si>
    <t>26 Oz SQUARE CONT.(116*116*105.5MM)</t>
  </si>
  <si>
    <t>32 Oz SQUARE CONT.(116*116*105.5MM)</t>
  </si>
  <si>
    <t>LID FOR SQUARE CONT.</t>
  </si>
  <si>
    <t>RP5026</t>
  </si>
  <si>
    <t>8 Oz Round Premium Container</t>
  </si>
  <si>
    <t>RP5027</t>
  </si>
  <si>
    <t>16 Oz Round Premium Container</t>
  </si>
  <si>
    <t>RP5028</t>
  </si>
  <si>
    <t>32 Oz Round Premium Container</t>
  </si>
  <si>
    <t>BUN CONTAINER - SMALL</t>
  </si>
  <si>
    <t>BUN CONTAINER - BIG</t>
  </si>
  <si>
    <r>
      <rPr>
        <sz val="12"/>
        <color rgb="FF000000"/>
        <rFont val="Century"/>
        <family val="1"/>
      </rPr>
      <t>41152/41166</t>
    </r>
  </si>
  <si>
    <t>32 OZ SALAD  BOWL  WITH LID</t>
  </si>
  <si>
    <r>
      <rPr>
        <sz val="12"/>
        <color rgb="FF000000"/>
        <rFont val="Century"/>
        <family val="1"/>
      </rPr>
      <t>41153/41166</t>
    </r>
  </si>
  <si>
    <t>48 OZ SALAD BOWL WITH LID</t>
  </si>
  <si>
    <r>
      <rPr>
        <sz val="12"/>
        <color rgb="FF000000"/>
        <rFont val="Century"/>
        <family val="1"/>
      </rPr>
      <t>41154/41167</t>
    </r>
  </si>
  <si>
    <t>SUSHI TRAY WITH LID</t>
  </si>
  <si>
    <t>38OZ CAKE CONTAINER</t>
  </si>
  <si>
    <t>48OZ CAKE CONTAINER</t>
  </si>
  <si>
    <t>LID FOR 38 &amp; 48OZ CONT. LID</t>
  </si>
  <si>
    <t>HOT DOG</t>
  </si>
  <si>
    <t>MUFFIN TRAY - 6CP</t>
  </si>
  <si>
    <t>Size</t>
  </si>
  <si>
    <t>130x91x31.7</t>
  </si>
  <si>
    <t>KIWI PUNNET JUMBO 2PCS(TRINGLE)</t>
  </si>
  <si>
    <t>237x116x36</t>
  </si>
  <si>
    <t>KIWI PUNNET 3 (SQUARE)</t>
  </si>
  <si>
    <t>189x116x43</t>
  </si>
  <si>
    <t>TRIANGLE KIWI PUNNET 3PCS</t>
  </si>
  <si>
    <t>190x119x24.5</t>
  </si>
  <si>
    <t>STRAWBERRY PUNNET 250G</t>
  </si>
  <si>
    <t>175x125x19</t>
  </si>
  <si>
    <t>175*125*19MM BABYCORN RT</t>
  </si>
  <si>
    <t>213X152X29MM(CUT VEG, &amp; FRUIT/FISH TRAY)-2P</t>
  </si>
  <si>
    <t>232X178X25MM (CUT VEG, &amp; FRUIT/FISH TRAY)-4P</t>
  </si>
  <si>
    <r>
      <rPr>
        <sz val="12"/>
        <color theme="1"/>
        <rFont val="Century"/>
        <family val="1"/>
      </rPr>
      <t>250GM KAJU KATLI BOX</t>
    </r>
  </si>
  <si>
    <r>
      <rPr>
        <sz val="12"/>
        <color theme="1"/>
        <rFont val="Century"/>
        <family val="1"/>
      </rPr>
      <t>250GM KAJU KATLI BOX LID</t>
    </r>
  </si>
  <si>
    <r>
      <rPr>
        <b/>
        <sz val="12"/>
        <color theme="1"/>
        <rFont val="Century"/>
        <family val="1"/>
      </rPr>
      <t>500GM KAJU KATLI BOX</t>
    </r>
  </si>
  <si>
    <r>
      <rPr>
        <b/>
        <sz val="12"/>
        <color theme="1"/>
        <rFont val="Century"/>
        <family val="1"/>
      </rPr>
      <t>500GM KAJU KATLI BOX LID</t>
    </r>
  </si>
  <si>
    <r>
      <rPr>
        <sz val="12"/>
        <color theme="1"/>
        <rFont val="Century"/>
        <family val="1"/>
      </rPr>
      <t>250GM SWEET BOX(SQUARE)</t>
    </r>
  </si>
  <si>
    <r>
      <rPr>
        <sz val="12"/>
        <color theme="1"/>
        <rFont val="Century"/>
        <family val="1"/>
      </rPr>
      <t>LID FOR 250GM SWEET BOX</t>
    </r>
  </si>
  <si>
    <r>
      <rPr>
        <sz val="12"/>
        <color theme="1"/>
        <rFont val="Century"/>
        <family val="1"/>
      </rPr>
      <t>138*102*32MM 200GM RT</t>
    </r>
  </si>
  <si>
    <r>
      <rPr>
        <sz val="12"/>
        <color theme="1"/>
        <rFont val="Century"/>
        <family val="1"/>
      </rPr>
      <t>138*102*42MM 250 GM RT</t>
    </r>
  </si>
  <si>
    <r>
      <rPr>
        <sz val="12"/>
        <color theme="1"/>
        <rFont val="Century"/>
        <family val="1"/>
      </rPr>
      <t>138*102*42MM 250 GM LADDU TRAY</t>
    </r>
  </si>
  <si>
    <r>
      <rPr>
        <sz val="12"/>
        <color theme="1"/>
        <rFont val="Century"/>
        <family val="1"/>
      </rPr>
      <t>138*102*42MM 250GM RT(RIBBED)</t>
    </r>
  </si>
  <si>
    <r>
      <rPr>
        <sz val="12"/>
        <color theme="1"/>
        <rFont val="Century"/>
        <family val="1"/>
      </rPr>
      <t>138*102 LID</t>
    </r>
  </si>
  <si>
    <r>
      <rPr>
        <sz val="12"/>
        <color theme="1"/>
        <rFont val="Century"/>
        <family val="1"/>
      </rPr>
      <t>190*140*52MM 750GM(RIBBED)</t>
    </r>
  </si>
  <si>
    <r>
      <rPr>
        <sz val="12"/>
        <color theme="1"/>
        <rFont val="Century"/>
        <family val="1"/>
      </rPr>
      <t>190*140*42MM 500GM (PLAIN)</t>
    </r>
  </si>
  <si>
    <r>
      <rPr>
        <sz val="12"/>
        <color theme="1"/>
        <rFont val="Century"/>
        <family val="1"/>
      </rPr>
      <t>190*140*42MM 500GM LADDU TRAY</t>
    </r>
  </si>
  <si>
    <r>
      <rPr>
        <sz val="12"/>
        <color theme="1"/>
        <rFont val="Century"/>
        <family val="1"/>
      </rPr>
      <t>190*140*52MM 750GM (PLAIN)</t>
    </r>
  </si>
  <si>
    <r>
      <rPr>
        <sz val="12"/>
        <color theme="1"/>
        <rFont val="Century"/>
        <family val="1"/>
      </rPr>
      <t>190*140*72MM 1250GM (PLAIN)</t>
    </r>
  </si>
  <si>
    <r>
      <rPr>
        <sz val="12"/>
        <color theme="1"/>
        <rFont val="Century"/>
        <family val="1"/>
      </rPr>
      <t>190*140*30MM 350GM RT(FROZEN)</t>
    </r>
  </si>
  <si>
    <r>
      <rPr>
        <sz val="12"/>
        <color theme="1"/>
        <rFont val="Century"/>
        <family val="1"/>
      </rPr>
      <t>190*140*42MM 500GM RT(FROZEN)</t>
    </r>
  </si>
  <si>
    <r>
      <rPr>
        <sz val="12"/>
        <color theme="1"/>
        <rFont val="Century"/>
        <family val="1"/>
      </rPr>
      <t>190*140*52MM 750GM RT(FROZEN)</t>
    </r>
  </si>
  <si>
    <r>
      <rPr>
        <sz val="12"/>
        <color theme="1"/>
        <rFont val="Century"/>
        <family val="1"/>
      </rPr>
      <t>190*140*72MM 1250GM RT (FROZEN)</t>
    </r>
  </si>
  <si>
    <r>
      <rPr>
        <sz val="12"/>
        <color theme="1"/>
        <rFont val="Century"/>
        <family val="1"/>
      </rPr>
      <t>190*140 LID</t>
    </r>
  </si>
  <si>
    <r>
      <rPr>
        <sz val="12"/>
        <color theme="1"/>
        <rFont val="Century"/>
        <family val="1"/>
      </rPr>
      <t>250ML ROUND CONT./116MM</t>
    </r>
  </si>
  <si>
    <r>
      <rPr>
        <sz val="12"/>
        <color theme="1"/>
        <rFont val="Century"/>
        <family val="1"/>
      </rPr>
      <t>500ML ROUND CONT./116MM</t>
    </r>
  </si>
  <si>
    <r>
      <rPr>
        <sz val="12"/>
        <color theme="1"/>
        <rFont val="Century"/>
        <family val="1"/>
      </rPr>
      <t>1000ML ROUND CONT./116MM</t>
    </r>
  </si>
  <si>
    <r>
      <rPr>
        <sz val="12"/>
        <color theme="1"/>
        <rFont val="Century"/>
        <family val="1"/>
      </rPr>
      <t>250ML OCTA  CONT./125MM</t>
    </r>
  </si>
  <si>
    <r>
      <rPr>
        <sz val="12"/>
        <color theme="1"/>
        <rFont val="Century"/>
        <family val="1"/>
      </rPr>
      <t>250ML ROUND CONT./125MM</t>
    </r>
  </si>
  <si>
    <r>
      <rPr>
        <sz val="12"/>
        <color theme="1"/>
        <rFont val="Century"/>
        <family val="1"/>
      </rPr>
      <t>500ML ROUND CONT./125MM</t>
    </r>
  </si>
  <si>
    <r>
      <rPr>
        <sz val="12"/>
        <color theme="1"/>
        <rFont val="Century"/>
        <family val="1"/>
      </rPr>
      <t>500ML OCTA CONT./125MM</t>
    </r>
  </si>
  <si>
    <r>
      <rPr>
        <sz val="12"/>
        <color theme="1"/>
        <rFont val="Century"/>
        <family val="1"/>
      </rPr>
      <t>750ML OCTA CONT./125MM</t>
    </r>
  </si>
  <si>
    <r>
      <rPr>
        <sz val="12"/>
        <color theme="1"/>
        <rFont val="Century"/>
        <family val="1"/>
      </rPr>
      <t>850ML ROUND CONT./125MM</t>
    </r>
  </si>
  <si>
    <r>
      <rPr>
        <sz val="12"/>
        <color theme="1"/>
        <rFont val="Century"/>
        <family val="1"/>
      </rPr>
      <t>1000ML OCTA CONT./125MM</t>
    </r>
  </si>
  <si>
    <r>
      <rPr>
        <sz val="12"/>
        <color theme="1"/>
        <rFont val="Century"/>
        <family val="1"/>
      </rPr>
      <t>LID FOR 116MM DIA CONTAINER(F-116)</t>
    </r>
  </si>
  <si>
    <r>
      <rPr>
        <sz val="12"/>
        <color theme="1"/>
        <rFont val="Century"/>
        <family val="1"/>
      </rPr>
      <t>LID FOR 125MM DIA CONTAINER(F-125)</t>
    </r>
  </si>
  <si>
    <t>138x102x30</t>
  </si>
  <si>
    <t>138x102x30mm 250gm PP BarrierTray 10gm</t>
  </si>
  <si>
    <t>138x102x40</t>
  </si>
  <si>
    <t>138x102x40mm 250gm PP Barrier Tray 10gm/Ribs</t>
  </si>
  <si>
    <t>138x102x40mm Ladoo 250gm PP Barrier  Tray 10gm</t>
  </si>
  <si>
    <t>190x140x30</t>
  </si>
  <si>
    <t>190x140x30mm 500gm PP Barrier Tray 19gm</t>
  </si>
  <si>
    <t>190x140x40</t>
  </si>
  <si>
    <t>190x140x40mm 500gm PP BarrierTray 19gm</t>
  </si>
  <si>
    <t>190x140x52</t>
  </si>
  <si>
    <t>190x140x52mm 500gm PP BarrierTray 22gm</t>
  </si>
  <si>
    <t>190x140x72</t>
  </si>
  <si>
    <t>190x140x72mm 500gm PP BarrierTray 28gm</t>
  </si>
  <si>
    <t>190x140x40mm  500gm PP Barrier Tray 19gm (Ladoo)</t>
  </si>
  <si>
    <t>NATRAJ DAIRY RELATED PRODUCTS (ICE CREAM / LASSI / DAHI )</t>
  </si>
  <si>
    <t>100ML PP NATRAJ SUNDAE CUP (2.5)</t>
  </si>
  <si>
    <t>1 Oz Sauce &amp; Dessert cup (PP)</t>
  </si>
  <si>
    <t>1 Oz LID (PET)</t>
  </si>
  <si>
    <t>2 Oz Sauce &amp; Dessert cup (PP)</t>
  </si>
  <si>
    <t>2 Oz LID (PET)</t>
  </si>
  <si>
    <t>F-95 D5 (Plain - PP)</t>
  </si>
  <si>
    <t>80ML S.S. CUP (PP) 15009</t>
  </si>
  <si>
    <t>125ML S.S.CUP(AD) 15047</t>
  </si>
  <si>
    <t>200GM CURD CONTAINER (HIPS) (AD) 16132</t>
  </si>
  <si>
    <t>400GM CURD CONTAINER (HIPS) (MD) 16130</t>
  </si>
  <si>
    <t>200GM CURD CONTAINER(P&amp;S) (PP &amp; PS) 25039</t>
  </si>
  <si>
    <t>400GM CURD CONTAINER(P&amp;S) (PP &amp;PS)25041</t>
  </si>
  <si>
    <t>200ML LASSI GLASS (WALKE DESIGN) (HIPS)</t>
  </si>
  <si>
    <t>200ML LASSI GLASS (YES DESIGN) (HIPS)16079</t>
  </si>
  <si>
    <r>
      <rPr>
        <sz val="12"/>
        <color theme="1"/>
        <rFont val="Century"/>
        <family val="1"/>
      </rPr>
      <t>200ML PET GLASS(NEW)</t>
    </r>
  </si>
  <si>
    <r>
      <rPr>
        <sz val="12"/>
        <color theme="1"/>
        <rFont val="Century"/>
        <family val="1"/>
      </rPr>
      <t>250ML PET GLASS(NEW)</t>
    </r>
  </si>
  <si>
    <r>
      <rPr>
        <sz val="12"/>
        <color theme="1"/>
        <rFont val="Century"/>
        <family val="1"/>
      </rPr>
      <t>300ML PET GLASS(NEW)</t>
    </r>
  </si>
  <si>
    <r>
      <rPr>
        <sz val="12"/>
        <color theme="1"/>
        <rFont val="Century"/>
        <family val="1"/>
      </rPr>
      <t>78MM DIA FLAT LID</t>
    </r>
  </si>
  <si>
    <r>
      <rPr>
        <sz val="12"/>
        <color theme="1"/>
        <rFont val="Century"/>
        <family val="1"/>
      </rPr>
      <t>78MM DIA DOME LID</t>
    </r>
  </si>
  <si>
    <r>
      <rPr>
        <sz val="12"/>
        <color theme="1"/>
        <rFont val="Century"/>
        <family val="1"/>
      </rPr>
      <t>12Oz/350ML SHAKE</t>
    </r>
  </si>
  <si>
    <r>
      <rPr>
        <sz val="12"/>
        <color theme="1"/>
        <rFont val="Century"/>
        <family val="1"/>
      </rPr>
      <t>16 Oz/500ML SHAKE</t>
    </r>
  </si>
  <si>
    <r>
      <rPr>
        <sz val="12"/>
        <color theme="1"/>
        <rFont val="Century"/>
        <family val="1"/>
      </rPr>
      <t>20 Oz/600ML SHAKE</t>
    </r>
  </si>
  <si>
    <r>
      <rPr>
        <sz val="12"/>
        <color theme="1"/>
        <rFont val="Century"/>
        <family val="1"/>
      </rPr>
      <t>24 Oz/750ML SHAKE</t>
    </r>
  </si>
  <si>
    <t>410ML  DELUXE SHAKE(NEW PRODUCT)</t>
  </si>
  <si>
    <t>92MM DIA DOME LID(Suitable for 14 Oz)</t>
  </si>
  <si>
    <r>
      <rPr>
        <sz val="12"/>
        <color theme="1"/>
        <rFont val="Century"/>
        <family val="1"/>
      </rPr>
      <t>75MM DIA DOME LID (For 75mm Dia PET PACK</t>
    </r>
  </si>
  <si>
    <t>80MM DIA FLAT LID(For Dia 80 PP PACK)</t>
  </si>
  <si>
    <t>80MM DIA DOME LID(For Dia 80 PP PACK)</t>
  </si>
  <si>
    <t>98MM DIA FLAT LID</t>
  </si>
  <si>
    <t>98MM DIA DOME LID (CROSS CUT &amp; HOLE PUNCH)</t>
  </si>
  <si>
    <t>PAGE 22</t>
  </si>
  <si>
    <t>Product code</t>
  </si>
  <si>
    <t>Order</t>
  </si>
  <si>
    <t>BO</t>
  </si>
  <si>
    <t>S-28 SANDWICH BOX SMALL</t>
  </si>
  <si>
    <t>OO</t>
  </si>
  <si>
    <t>1.5 OZ  SAUCE CUP - 62 DIA</t>
  </si>
  <si>
    <t>50 ML SAUCE CUP - 62 DIA</t>
  </si>
  <si>
    <t>90 ML SAUCE CUP - 75 DIA</t>
  </si>
  <si>
    <t>HINGED BOX 1000 ML FLAT</t>
  </si>
  <si>
    <t>VO</t>
  </si>
  <si>
    <t xml:space="preserve"> HINGED BOX  (500ML Flat ) </t>
  </si>
  <si>
    <t>1427A</t>
  </si>
  <si>
    <t>S-61 HINGED BOX 18 X 13 X 5 C.M. (600ML) HI LID</t>
  </si>
  <si>
    <t>1431A</t>
  </si>
  <si>
    <t>HINGED BOX 1250ML * HI-LID</t>
  </si>
  <si>
    <t>HINGED BOX 215x160x60 -CUP CAKE 6 New</t>
  </si>
  <si>
    <t>HINGED BOX 6 CUP CAKE - BIG</t>
  </si>
  <si>
    <t>1452/52A</t>
  </si>
  <si>
    <t>HINGED BOX ROUND 12 OZ FL/DL</t>
  </si>
  <si>
    <t>1453A</t>
  </si>
  <si>
    <t>HINGED BOX ROUND 16 OZ DL</t>
  </si>
  <si>
    <t>HINGED BOX ROUND 3CP (DRYFRUIT)</t>
  </si>
  <si>
    <t>SALAD BOWL - SMALL</t>
  </si>
  <si>
    <t>CAKE BOX SMALL ( O 38 )</t>
  </si>
  <si>
    <t>HINGED BOX RD 255 DIA (GHEVAR 2PCS)</t>
  </si>
  <si>
    <t>1472A</t>
  </si>
  <si>
    <t>HINGED BOX RD 255 DIA (GHEVAR 2PCS)SPL</t>
  </si>
  <si>
    <t>CODE</t>
  </si>
  <si>
    <t>HINGED  BOXES  190X140 (New Arrival)</t>
  </si>
  <si>
    <t>* Available in High Lid (Code will be A) Pkg &amp; rate is same</t>
  </si>
  <si>
    <t>HB.  TEMPER  EVIDENT  (1501)</t>
  </si>
  <si>
    <t>HB. TEMPER EVIDENT 8 OZ</t>
  </si>
  <si>
    <t>HB. TEMPER EVIDENT 12 OZ</t>
  </si>
  <si>
    <t>HB. TEMPER EVIDENT 16 OZ</t>
  </si>
  <si>
    <t>HB. TEMPER EVIDENT 20 OZ</t>
  </si>
  <si>
    <t>HB. TEMPER EVIDENT 24 OZ</t>
  </si>
  <si>
    <t>HB. TEMPER EVIDENT 32 OZ</t>
  </si>
  <si>
    <t>HB .TEMPER EVIDENT 42 OZ</t>
  </si>
  <si>
    <t>HB. TEMPER EVIDENT 50 OZ</t>
  </si>
  <si>
    <t>HB. TEMPER EVIDENT 66 OZ</t>
  </si>
  <si>
    <t>PET CONTAINERS 120Dia (1350)</t>
  </si>
  <si>
    <r>
      <rPr>
        <b/>
        <sz val="11"/>
        <color rgb="FF000000"/>
        <rFont val="Century"/>
        <family val="1"/>
      </rPr>
      <t>CODE</t>
    </r>
  </si>
  <si>
    <t>150 DIA ROUND CONT. 45 H - 500</t>
  </si>
  <si>
    <r>
      <rPr>
        <sz val="11"/>
        <color rgb="FF000000"/>
        <rFont val="Century"/>
        <family val="1"/>
      </rPr>
      <t>150 DIA ROUND CONT. 82 H - 1000</t>
    </r>
  </si>
  <si>
    <t>150 DIA  ROUND  CONT.  101  H -  1250</t>
  </si>
  <si>
    <t>150 DIA  ROUND  CONT.  121  H -  1500</t>
  </si>
  <si>
    <t>175 DIA FLOWER CONT. - 24 OZ</t>
  </si>
  <si>
    <t>175 DIA FLOWER CONT. - 32 OZ</t>
  </si>
  <si>
    <t>175 DIA FLOWER CONT. - 48 OZ</t>
  </si>
  <si>
    <t>175 DIA ROUND CONT. 63 H</t>
  </si>
  <si>
    <t>175 DIA ROUND CONT. 80 H</t>
  </si>
  <si>
    <t>220 DIA ROUND CONT. 45 H</t>
  </si>
  <si>
    <t>220 DIA CAKE BOX WITH LID.
102 - H</t>
  </si>
  <si>
    <t>220 DIA CAKE BOX WITH LID.
127 - H</t>
  </si>
  <si>
    <t>250 DIA ROUND CONT. 45 H</t>
  </si>
  <si>
    <t>250 DIA ROUND CONT. 70 H</t>
  </si>
  <si>
    <t>250 DIA CAKE BOX WITH LID.
127 - H</t>
  </si>
  <si>
    <t>SQUARE CONTAINER  WITHOUT LID 8OZ</t>
  </si>
  <si>
    <t>SQUARE CONTAINER  WITHOUT LID 12OZ</t>
  </si>
  <si>
    <t>SQUARE CONTAINER  WITHOUT LID 18OZ</t>
  </si>
  <si>
    <t>SQUARE CONTAINER  WITHOUT LID 26OZ</t>
  </si>
  <si>
    <t>SQUARE CONTAINER  WITHOUT LID 32OZ</t>
  </si>
  <si>
    <t xml:space="preserve">SQUARE CONTAINER LID </t>
  </si>
  <si>
    <t>315 x 200 RT CONT. 43 H  (O-268-XS)</t>
  </si>
  <si>
    <t>315 x 200 RT CONT. 63 H  (O-268-S)</t>
  </si>
  <si>
    <t>315 x 200 RT CONT. 78 H  (O-268MINI  )</t>
  </si>
  <si>
    <t>300ML CONTAINER  FB 123DIA</t>
  </si>
  <si>
    <t>400ML CONTAINER FB 123DIA</t>
  </si>
  <si>
    <t>500ML CONTAINER  FB 123DIA</t>
  </si>
  <si>
    <t>650ML CONTAINER  FB 123 DIA</t>
  </si>
  <si>
    <t>500ML CONTAINER  FB 140DIA</t>
  </si>
  <si>
    <t>750ML CONTAINER  FB 140DIA</t>
  </si>
  <si>
    <t>1000ML CONTAINER  FB 140DIA</t>
  </si>
  <si>
    <t>200ML CONTAINER   123DIA</t>
  </si>
  <si>
    <t>300 ML CONTAINER  123DIA</t>
  </si>
  <si>
    <t>5412A</t>
  </si>
  <si>
    <t>300 ML CONTAINER 123DIA DLX</t>
  </si>
  <si>
    <t>400 ML CONTAINER  123DIA</t>
  </si>
  <si>
    <t>400 ML CONTAINER  123DIA DLX</t>
  </si>
  <si>
    <t>500 ML CONTAINER  123DIA</t>
  </si>
  <si>
    <t>5414A</t>
  </si>
  <si>
    <t>500 ML CONTAINER  123DIA DLX</t>
  </si>
  <si>
    <t>750 ML CONTAINER  123DIA</t>
  </si>
  <si>
    <t>5415A</t>
  </si>
  <si>
    <t>750 ML CONTAINER  123DIA DLX</t>
  </si>
  <si>
    <t>1000 ML CONTAINER  123DIA</t>
  </si>
  <si>
    <t>5416A</t>
  </si>
  <si>
    <t>1000 ML CONTAINER  123DIA DLX</t>
  </si>
  <si>
    <t>1200 ML CONTAINER  123DIA</t>
  </si>
  <si>
    <t>5417A</t>
  </si>
  <si>
    <t>1200 ML CONTAINER  123DIA DLX</t>
  </si>
  <si>
    <t>123 DIA Lid</t>
  </si>
  <si>
    <t>140 DIA Lid</t>
  </si>
  <si>
    <t>310 X 200 RT Lid (DP)</t>
  </si>
  <si>
    <t xml:space="preserve">190x140 RT LID </t>
  </si>
  <si>
    <r>
      <rPr>
        <sz val="10"/>
        <color rgb="FF000000"/>
        <rFont val="Cambria"/>
        <family val="1"/>
      </rPr>
      <t>137 X 102 X 30 MM RTC</t>
    </r>
  </si>
  <si>
    <r>
      <rPr>
        <sz val="10"/>
        <color rgb="FF000000"/>
        <rFont val="Cambria"/>
        <family val="1"/>
      </rPr>
      <t>137 X 102 X 42 MM RTC</t>
    </r>
  </si>
  <si>
    <t>137 X 102 X 45 MM RTC</t>
  </si>
  <si>
    <t>137 X 102 X 55 MM RTC</t>
  </si>
  <si>
    <r>
      <rPr>
        <sz val="10"/>
        <color rgb="FF000000"/>
        <rFont val="Cambria"/>
        <family val="1"/>
      </rPr>
      <t>137 X 102 X 75 MM RTC</t>
    </r>
  </si>
  <si>
    <r>
      <rPr>
        <sz val="10"/>
        <color rgb="FF000000"/>
        <rFont val="Cambria"/>
        <family val="1"/>
      </rPr>
      <t>175 X 125 X 19 MM RTC BABYCORN</t>
    </r>
  </si>
  <si>
    <t>190 X 140 X 30 MM RTC EC</t>
  </si>
  <si>
    <t>190 X 140 X 42 MM RTC</t>
  </si>
  <si>
    <r>
      <rPr>
        <sz val="10"/>
        <color rgb="FF000000"/>
        <rFont val="Cambria"/>
        <family val="1"/>
      </rPr>
      <t>190 X 140 X 42 MM RTC</t>
    </r>
  </si>
  <si>
    <r>
      <rPr>
        <sz val="10"/>
        <color rgb="FF000000"/>
        <rFont val="Cambria"/>
        <family val="1"/>
      </rPr>
      <t>190 X 140 X 55 MM RTC</t>
    </r>
  </si>
  <si>
    <t>190 X 140 X 63MM RTC</t>
  </si>
  <si>
    <t>190 X 140 X 63 MM RTC</t>
  </si>
  <si>
    <t>190 X 140 X 75MM RTC</t>
  </si>
  <si>
    <t>5565A</t>
  </si>
  <si>
    <t>190 X 140 X 75 MM RTC</t>
  </si>
  <si>
    <t>190 X 140 X 90 MM RTC</t>
  </si>
  <si>
    <r>
      <rPr>
        <sz val="10"/>
        <color rgb="FF000000"/>
        <rFont val="Cambria"/>
        <family val="1"/>
      </rPr>
      <t>190 X 140 X 30 MM RTC - OVAL</t>
    </r>
  </si>
  <si>
    <r>
      <rPr>
        <sz val="10"/>
        <color rgb="FF000000"/>
        <rFont val="Cambria"/>
        <family val="1"/>
      </rPr>
      <t>190 X 140 X 40 MM RTC - OVAL</t>
    </r>
  </si>
  <si>
    <r>
      <rPr>
        <sz val="10"/>
        <color rgb="FF000000"/>
        <rFont val="Cambria"/>
        <family val="1"/>
      </rPr>
      <t>190 X 140 X 60 MM RTC - OVAL</t>
    </r>
  </si>
  <si>
    <r>
      <rPr>
        <sz val="10"/>
        <color rgb="FF000000"/>
        <rFont val="Cambria"/>
        <family val="1"/>
      </rPr>
      <t>190 X 140 X 42 MM RTC -2 CP</t>
    </r>
  </si>
  <si>
    <r>
      <rPr>
        <sz val="10"/>
        <color rgb="FF000000"/>
        <rFont val="Cambria"/>
        <family val="1"/>
      </rPr>
      <t>190 X 140 X 42 MM RTC -3 CP</t>
    </r>
  </si>
  <si>
    <r>
      <rPr>
        <sz val="10"/>
        <color rgb="FF000000"/>
        <rFont val="Cambria"/>
        <family val="1"/>
      </rPr>
      <t>190 X 140 X 42 MM RTC -2 CP ROLL</t>
    </r>
  </si>
  <si>
    <r>
      <rPr>
        <sz val="10"/>
        <color rgb="FF000000"/>
        <rFont val="Cambria"/>
        <family val="1"/>
      </rPr>
      <t>190 X 140 X 55 MM RTC -3 CP ROLL</t>
    </r>
  </si>
  <si>
    <r>
      <rPr>
        <sz val="10"/>
        <color rgb="FF000000"/>
        <rFont val="Cambria"/>
        <family val="1"/>
      </rPr>
      <t>190 X 140 X 40 MM RTC LADOO TRAY</t>
    </r>
  </si>
  <si>
    <r>
      <rPr>
        <sz val="10"/>
        <color rgb="FF000000"/>
        <rFont val="Cambria"/>
        <family val="1"/>
      </rPr>
      <t>310 X 200 X 32 MM RTC</t>
    </r>
  </si>
  <si>
    <r>
      <rPr>
        <sz val="10"/>
        <color rgb="FF000000"/>
        <rFont val="Cambria"/>
        <family val="1"/>
      </rPr>
      <t>310 X 200 X 44 MM RTC</t>
    </r>
  </si>
  <si>
    <r>
      <rPr>
        <sz val="10"/>
        <color rgb="FF000000"/>
        <rFont val="Cambria"/>
        <family val="1"/>
      </rPr>
      <t>310 X 200 X 55 MM RTC</t>
    </r>
  </si>
  <si>
    <r>
      <rPr>
        <sz val="10"/>
        <color rgb="FF000000"/>
        <rFont val="Cambria"/>
        <family val="1"/>
      </rPr>
      <t>310 X 200 X 78 MM RTC</t>
    </r>
  </si>
  <si>
    <t>310 X 200 X 110 MM RTC</t>
  </si>
  <si>
    <r>
      <rPr>
        <sz val="10"/>
        <color rgb="FF000000"/>
        <rFont val="Cambria"/>
        <family val="1"/>
      </rPr>
      <t>310 X 200 X 40 MM LADOO TRAY</t>
    </r>
  </si>
  <si>
    <t>310 X 200 X 40 MM SWEET TRAY 4 line</t>
  </si>
  <si>
    <t>350 ML CONTAINER (92Dia)</t>
  </si>
  <si>
    <r>
      <rPr>
        <sz val="11"/>
        <color rgb="FF000000"/>
        <rFont val="Cambria"/>
        <family val="1"/>
      </rPr>
      <t>1133 A</t>
    </r>
  </si>
  <si>
    <t>350 ML CONTAINER DLX (92Dia)</t>
  </si>
  <si>
    <t>500 ML CONTAINER (92Dia)</t>
  </si>
  <si>
    <t>400 ML CONTAINER DLX (98Dia)</t>
  </si>
  <si>
    <t>500 ML CONTAINER  (98Dia)</t>
  </si>
  <si>
    <t>600 ML CONTAINER DLX  (98Dia)</t>
  </si>
  <si>
    <t>700 ML CONTAINER DLX  (98Dia)</t>
  </si>
  <si>
    <t xml:space="preserve">NOT IN TALLY </t>
  </si>
  <si>
    <r>
      <rPr>
        <sz val="10"/>
        <color rgb="FF000000"/>
        <rFont val="Cambria"/>
        <family val="1"/>
      </rPr>
      <t>200 ML CONTAINER</t>
    </r>
    <r>
      <rPr>
        <sz val="10"/>
        <color rgb="FF000000"/>
        <rFont val="Cambria"/>
        <family val="1"/>
      </rPr>
      <t xml:space="preserve"> (75D)</t>
    </r>
  </si>
  <si>
    <r>
      <rPr>
        <sz val="10"/>
        <color rgb="FF000000"/>
        <rFont val="Cambria"/>
        <family val="1"/>
      </rPr>
      <t>200 ML CONTAINER DLX</t>
    </r>
    <r>
      <rPr>
        <sz val="10"/>
        <color rgb="FF000000"/>
        <rFont val="Cambria"/>
        <family val="1"/>
      </rPr>
      <t xml:space="preserve"> (75D)</t>
    </r>
  </si>
  <si>
    <r>
      <rPr>
        <sz val="10"/>
        <color rgb="FF000000"/>
        <rFont val="Cambria"/>
        <family val="1"/>
      </rPr>
      <t>200 ML CONTAINER</t>
    </r>
    <r>
      <rPr>
        <sz val="10"/>
        <color rgb="FF000000"/>
        <rFont val="Cambria"/>
        <family val="1"/>
      </rPr>
      <t xml:space="preserve"> (80D)</t>
    </r>
  </si>
  <si>
    <r>
      <rPr>
        <sz val="10"/>
        <color rgb="FF000000"/>
        <rFont val="Cambria"/>
        <family val="1"/>
      </rPr>
      <t>1130A</t>
    </r>
  </si>
  <si>
    <r>
      <rPr>
        <sz val="10"/>
        <color rgb="FF000000"/>
        <rFont val="Cambria"/>
        <family val="1"/>
      </rPr>
      <t>200 ML CONTAINER DLX</t>
    </r>
    <r>
      <rPr>
        <sz val="10"/>
        <color rgb="FF000000"/>
        <rFont val="Cambria"/>
        <family val="1"/>
      </rPr>
      <t xml:space="preserve"> (80D)</t>
    </r>
  </si>
  <si>
    <r>
      <rPr>
        <sz val="10"/>
        <color rgb="FF000000"/>
        <rFont val="Cambria"/>
        <family val="1"/>
      </rPr>
      <t>250 ML CONTAINER</t>
    </r>
    <r>
      <rPr>
        <sz val="10"/>
        <color rgb="FF000000"/>
        <rFont val="Cambria"/>
        <family val="1"/>
      </rPr>
      <t xml:space="preserve"> (80D)</t>
    </r>
  </si>
  <si>
    <r>
      <rPr>
        <sz val="10"/>
        <color rgb="FF000000"/>
        <rFont val="Cambria"/>
        <family val="1"/>
      </rPr>
      <t>1131 A</t>
    </r>
  </si>
  <si>
    <r>
      <rPr>
        <sz val="10"/>
        <color rgb="FF000000"/>
        <rFont val="Cambria"/>
        <family val="1"/>
      </rPr>
      <t>300 ML CONTAINER</t>
    </r>
    <r>
      <rPr>
        <sz val="10"/>
        <color rgb="FF000000"/>
        <rFont val="Cambria"/>
        <family val="1"/>
      </rPr>
      <t xml:space="preserve"> (80D)</t>
    </r>
  </si>
  <si>
    <r>
      <rPr>
        <sz val="10"/>
        <color rgb="FF000000"/>
        <rFont val="Cambria"/>
        <family val="1"/>
      </rPr>
      <t>1132 A</t>
    </r>
  </si>
  <si>
    <t>51 DIA FLAT LID</t>
  </si>
  <si>
    <t>62 DIA FLAT LID</t>
  </si>
  <si>
    <t>69 DIA FLAT LID</t>
  </si>
  <si>
    <t>76 DIA FLAT LID</t>
  </si>
  <si>
    <t>76 DIA DOME LID</t>
  </si>
  <si>
    <t>78 DIA FLAT LID</t>
  </si>
  <si>
    <t>78 DIA DOME LID</t>
  </si>
  <si>
    <t>80 DIA Dome LID</t>
  </si>
  <si>
    <t>80 DIA Dome LID RIB</t>
  </si>
  <si>
    <t>95 DIA DOME LID RIBS</t>
  </si>
  <si>
    <t xml:space="preserve">95 DIA DOME LID </t>
  </si>
  <si>
    <t>90 DIA   FLAT LID</t>
  </si>
  <si>
    <t>90 DIA   DOME   LID</t>
  </si>
  <si>
    <t xml:space="preserve">74 DIA PET FLAT LID </t>
  </si>
  <si>
    <t xml:space="preserve">92 DIA PET SIPPER LID </t>
  </si>
  <si>
    <t xml:space="preserve">92 DIA PET FLAT LID </t>
  </si>
  <si>
    <t xml:space="preserve">92 DIA PET DOME LID  </t>
  </si>
  <si>
    <t xml:space="preserve">98 DIA PET FLAT LID </t>
  </si>
  <si>
    <t xml:space="preserve">98 DIA PET DOME LID </t>
  </si>
  <si>
    <t xml:space="preserve">98 DIA PET SIPPER LID </t>
  </si>
  <si>
    <t>80DIA FLAT LID</t>
  </si>
  <si>
    <t>6256 A</t>
  </si>
  <si>
    <t>80 DIA SIPPER LID DLX</t>
  </si>
  <si>
    <t>90 DIA FLAT LID</t>
  </si>
  <si>
    <t>90 DIA SIPPER LID</t>
  </si>
  <si>
    <t>6258 A</t>
  </si>
  <si>
    <t>90 DIA SIPPER LID DLX</t>
  </si>
  <si>
    <t>95 DIA FLAT LID FOR CURD CUP</t>
  </si>
  <si>
    <t>150 ML FLOWER CONTAINER</t>
  </si>
  <si>
    <t>200 ML FLOWER CONTAINER</t>
  </si>
  <si>
    <t>CHUM CHUM CONTAINER BIG 87x60x23</t>
  </si>
  <si>
    <t>270 X 130 X 55 RT TRAY</t>
  </si>
  <si>
    <t>230X155X40 RT-APPLE TRAY</t>
  </si>
  <si>
    <t>230X145X45 RT - KHARI TRAY</t>
  </si>
  <si>
    <t>1571A</t>
  </si>
  <si>
    <t>230x145x45 RT - KHARI TRAY DLX</t>
  </si>
  <si>
    <t>200X138X31 CUPCAKE 6PCS</t>
  </si>
  <si>
    <t>220 X 175 X 52 RT TRAY ( 9 x 7 )</t>
  </si>
  <si>
    <t>RECTANGULAR CONTAINER ( 8.2 x 5 )</t>
  </si>
  <si>
    <t>RECTANGULAR CONTAINER ( 8.2 x 4 )</t>
  </si>
  <si>
    <t>190X152X50 RT TRAY 7.5X6</t>
  </si>
  <si>
    <t>RECTANGULAR CONTAINER - 2 CP ( 7.5x7 )</t>
  </si>
  <si>
    <t>190 X 67 X 40 ( 2CP BCT ) RT TRAY</t>
  </si>
  <si>
    <t xml:space="preserve">RECTANGULAR CONTAINER - 2 CP ( 6 x 2.5 x 2) </t>
  </si>
  <si>
    <t>175X125X45 RT TRAY 7X5</t>
  </si>
  <si>
    <t>136 X 74 X 31 (2CP CUP) RT TRAY</t>
  </si>
  <si>
    <t>178 X 70 X 31 (3CP CUP) RT TRAY</t>
  </si>
  <si>
    <t>155 X 110 X 40 MM - 3 CP RT TRAY</t>
  </si>
  <si>
    <t>150 X 101 X 45 RT TRAY (6 x 4 )</t>
  </si>
  <si>
    <t>RECTANGULAR CONTAINER ( 7.5 x 6 )</t>
  </si>
  <si>
    <t>RECTANGULAR CONTAINER ( 5.3 x 2.5 )</t>
  </si>
  <si>
    <t xml:space="preserve">Pastry Tray </t>
  </si>
  <si>
    <t>CREAM ROLL 160MM</t>
  </si>
  <si>
    <t>PUNNET 250 GMS 128 X 94 X 65</t>
  </si>
  <si>
    <t>PUNNET 250 GMS 128 X 94 X 55</t>
  </si>
  <si>
    <t>PUNNET 500 - GMS 190x120x85</t>
  </si>
  <si>
    <t>1611E</t>
  </si>
  <si>
    <t>1611A</t>
  </si>
  <si>
    <t>1611C</t>
  </si>
  <si>
    <t>PUNNET 750 - GMS 187 X 140 X 100</t>
  </si>
  <si>
    <t>KIWI PUNNET 3 - 117 X 117 X 60</t>
  </si>
  <si>
    <t>KIWI PUNNET 4 - 162 X 125 X 52</t>
  </si>
  <si>
    <t>KIWI PUNNET JUMBO ZP 146 X 95 X 61</t>
  </si>
  <si>
    <t>KIWI PUNNET JUMBO 4 - 172 X 131 X 62</t>
  </si>
  <si>
    <t>KIWI SMALL 4 - 162 X 123 X 43</t>
  </si>
  <si>
    <t>APPLE PUNNET   6 PCS 217 X 156 X 68</t>
  </si>
  <si>
    <t>1635 A</t>
  </si>
  <si>
    <t>HEART CONTAINER LARGE 190 X 175 X 75</t>
  </si>
  <si>
    <t>1636 A</t>
  </si>
  <si>
    <t>STRAWBERRY PUNNET 200 GMS 115 X 115 X 67</t>
  </si>
  <si>
    <t>1642B</t>
  </si>
  <si>
    <t>STRAWBERRY PUNNET 200 GMS 115 X 115 X 64</t>
  </si>
  <si>
    <t>128 X 95 X 51 MM KIWI 2 TRANSFERRED TO 1604)</t>
  </si>
  <si>
    <t>AVOCADO  PUNNET  -  2  PCS</t>
  </si>
  <si>
    <t xml:space="preserve">CP Punnet Cont Top </t>
  </si>
  <si>
    <t xml:space="preserve">CP Punnet Cont Bottom </t>
  </si>
  <si>
    <t xml:space="preserve">PER </t>
  </si>
  <si>
    <t xml:space="preserve">GST </t>
  </si>
  <si>
    <t>8 CP LID - SEALABLE</t>
  </si>
  <si>
    <t>PP HINGED BOXES</t>
  </si>
  <si>
    <t>HINGED BOX   500 ML</t>
  </si>
  <si>
    <t>190x140 RT Lid</t>
  </si>
  <si>
    <t>O 1 Hinged Box ( 188 X 127 X 50 )</t>
  </si>
  <si>
    <t>O 204 Hinged Box  ( 195 X 136 X 51 )</t>
  </si>
  <si>
    <t>1712E</t>
  </si>
  <si>
    <t>HINGED BOX 230 x 185 x 55</t>
  </si>
  <si>
    <t>PASTRY  TRAY BLACK WITH LID (O-263)</t>
  </si>
  <si>
    <t xml:space="preserve">150 ML HIPS Bowl </t>
  </si>
  <si>
    <t>6115A</t>
  </si>
  <si>
    <t>150 ML HIPS Bowl  DLX</t>
  </si>
  <si>
    <t>7041 3CP ORA Cornstarch Meal Cont (OB)</t>
  </si>
  <si>
    <t xml:space="preserve">Cornstarch Meal Tray Only </t>
  </si>
  <si>
    <t>HINGED BOX    250 ML</t>
  </si>
  <si>
    <t>HINGED BOX    500 ML FLAT</t>
  </si>
  <si>
    <t>HINGED BOX    600 ML</t>
  </si>
  <si>
    <t>HINGED BOX    750 ML</t>
  </si>
  <si>
    <t>HINGED BOX    1000 ML</t>
  </si>
  <si>
    <t>HINGED BOX    1250 ML</t>
  </si>
  <si>
    <t>HINGED BOX    2000 ML</t>
  </si>
  <si>
    <t>PAGE 26</t>
  </si>
  <si>
    <r>
      <rPr>
        <sz val="14"/>
        <color theme="1"/>
        <rFont val="Arial"/>
        <family val="2"/>
      </rPr>
      <t>Phone :</t>
    </r>
    <r>
      <rPr>
        <sz val="14"/>
        <color rgb="FF000000"/>
        <rFont val="Bookman Old Style"/>
        <family val="1"/>
      </rPr>
      <t xml:space="preserve"> 022-28760709 </t>
    </r>
    <r>
      <rPr>
        <sz val="14"/>
        <color rgb="FF000000"/>
        <rFont val="Arial"/>
        <family val="2"/>
      </rPr>
      <t xml:space="preserve">Mobile </t>
    </r>
    <r>
      <rPr>
        <sz val="14"/>
        <color rgb="FF000000"/>
        <rFont val="Bookman Old Style"/>
        <family val="1"/>
      </rPr>
      <t>9867607003 Email:neeyog@gmail.com</t>
    </r>
  </si>
  <si>
    <t>BIO CUP - REGULAR</t>
  </si>
  <si>
    <t>100  ML P</t>
  </si>
  <si>
    <t>100 Pcs</t>
  </si>
  <si>
    <t>200  ML P</t>
  </si>
  <si>
    <t>250  ML P</t>
  </si>
  <si>
    <t>300  ML P</t>
  </si>
  <si>
    <t>200  ML NATIONAL GOLD</t>
  </si>
  <si>
    <t>350  ML CC</t>
  </si>
  <si>
    <t>400  ML WINE</t>
  </si>
  <si>
    <t>200  ML HEXA BOWL</t>
  </si>
  <si>
    <t>225  ML BOWL</t>
  </si>
  <si>
    <t>200 ML RBD GLASS - Economy</t>
  </si>
  <si>
    <t>300 ML RBD GLASS - Economy</t>
  </si>
  <si>
    <t>350 ML PLA GLASS</t>
  </si>
  <si>
    <t>PET GLASSES FOR FOOD PACKAGING</t>
  </si>
  <si>
    <t>200 ML PET GLASS</t>
  </si>
  <si>
    <t>250 ML PET GLASS</t>
  </si>
  <si>
    <t>300 ML PET GLASS</t>
  </si>
  <si>
    <t>350 ML PET GLASS (HEAVY)</t>
  </si>
  <si>
    <t>PET ROUND CONTAINER   (New Shape)</t>
  </si>
  <si>
    <t>250  ML PET ROUND CONTAINER  WITH LID</t>
  </si>
  <si>
    <t>325  ML PET ROUND CONTAINER  WITH LID</t>
  </si>
  <si>
    <t>500  ML PET ROUND CONTAINER  WITH LID</t>
  </si>
  <si>
    <t>600  ML PET ROUND CONTAINER  WITH LID</t>
  </si>
  <si>
    <t>750  ML PET ROUND CONTAINER  WITH LID</t>
  </si>
  <si>
    <t>1000  ML PET ROUND CONTAINER  WITH LID</t>
  </si>
  <si>
    <t>PET SQUARE CONTAINER   (New Shape)</t>
  </si>
  <si>
    <t>250 ML (8oz) SQUARE CONTAINER WITH LID</t>
  </si>
  <si>
    <t>400 ML (12oz) SQUARE CONTAINER WITH LID</t>
  </si>
  <si>
    <t>500 ML (18oz) SQUARE CONTAINER WITH LID</t>
  </si>
  <si>
    <t>750 ML (26oz) SQUARE CONTAINER WITH LID</t>
  </si>
  <si>
    <t>1000 ML (32oz) SQUARE CONTAINER WITH LID</t>
  </si>
  <si>
    <t>PET SQUARE LID</t>
  </si>
  <si>
    <t>PET RIB HINGE BOX</t>
  </si>
  <si>
    <t>Description (National)</t>
  </si>
  <si>
    <t>250 CC RIB CONTAINER</t>
  </si>
  <si>
    <t>375 CC RIB CONTAINER</t>
  </si>
  <si>
    <t>500 CC RIB CONTAINER</t>
  </si>
  <si>
    <t>AB - 30</t>
  </si>
  <si>
    <t>600 CC RIB CONTAINER</t>
  </si>
  <si>
    <t>AB - 31</t>
  </si>
  <si>
    <t>750 CC RIB CONTAINER</t>
  </si>
  <si>
    <t>AB - 32</t>
  </si>
  <si>
    <t>1000 CC RIB CONTAINER</t>
  </si>
  <si>
    <t>Description (Abhinav)</t>
  </si>
  <si>
    <t>AB - 26</t>
  </si>
  <si>
    <t>1250 CC RIB CONTAINER</t>
  </si>
  <si>
    <t>AB - 27</t>
  </si>
  <si>
    <t>1500 CC RIB CONTAINER</t>
  </si>
  <si>
    <t>AB - 43</t>
  </si>
  <si>
    <t>2000 CC RIB CONTAINER</t>
  </si>
  <si>
    <t>AB - 44</t>
  </si>
  <si>
    <t>2250 CC RIB CONTAINER</t>
  </si>
  <si>
    <t>AB - 45</t>
  </si>
  <si>
    <t>4 CP DRY FRUIT HINGED BOX</t>
  </si>
  <si>
    <t>PP CONTAINER &amp; BOX SERIES</t>
  </si>
  <si>
    <t>MEAL BOX Available in White &amp; Black colour with Clear Lid</t>
  </si>
  <si>
    <t>3 CP MEAL BOX</t>
  </si>
  <si>
    <t>3 CP LID</t>
  </si>
  <si>
    <t>4 CP MEAL BOX</t>
  </si>
  <si>
    <t>4 CP LID</t>
  </si>
  <si>
    <t>5 CP MEAL BOX</t>
  </si>
  <si>
    <t>5 CP LID</t>
  </si>
  <si>
    <t>8 CP MEAL BOX</t>
  </si>
  <si>
    <t>8 CP LID</t>
  </si>
  <si>
    <t>OCTA CONTAINERS</t>
  </si>
  <si>
    <r>
      <rPr>
        <b/>
        <sz val="10"/>
        <color theme="1"/>
        <rFont val="Century"/>
        <family val="1"/>
      </rPr>
      <t>ITEM (Clear, White &amp; Black Colour Available)</t>
    </r>
  </si>
  <si>
    <t>250  ML CONTAINER OCTA WITH LID</t>
  </si>
  <si>
    <t>250  ML CONTAINER OCTA WITHOUT LID</t>
  </si>
  <si>
    <t>500  ML CONTAINER OCTA WITH LID</t>
  </si>
  <si>
    <t>500  ML CONTAINER OCTA WITHOUT LID</t>
  </si>
  <si>
    <t>750  ML CONTAINER OCTA WITH LID</t>
  </si>
  <si>
    <t>750  ML CONTAINER OCTA WITHOUT LID</t>
  </si>
  <si>
    <t>1000  ML CONTAINER OCTA WITH LID</t>
  </si>
  <si>
    <t>1000  ML CONTAINER OCTA WITHOUT LID</t>
  </si>
  <si>
    <t>CONTAINER LID</t>
  </si>
  <si>
    <t>STATUS CONTAINERS (SEALABLE)</t>
  </si>
  <si>
    <t>300  ML STATUS CONTAINER  WITHOUT LID /  BLACK/ CLEAR</t>
  </si>
  <si>
    <t>400  ML STATUS CONTAINER  WITHOUT LID /  BLACK/ CLEAR</t>
  </si>
  <si>
    <t>500  ML STATUS CONTAINER  WITHOUT LID /  BLACK/ CLEAR</t>
  </si>
  <si>
    <t>650  ML STATUS CONTAINER  WITHOUT LID /  BLACK/ CLEAR</t>
  </si>
  <si>
    <t>STATUS CONTAINER LID</t>
  </si>
  <si>
    <t>SEALABLE ROUND CONTAINERS</t>
  </si>
  <si>
    <t>300  ML P CONTAINER  WITHOUT LID</t>
  </si>
  <si>
    <t>500  ML P CONTAINER  WITHOUT LID</t>
  </si>
  <si>
    <t>750  ML P CONTAINER  WITHOUT LID</t>
  </si>
  <si>
    <t>1000  ML P CONTAINER  WITHOUT LID</t>
  </si>
  <si>
    <t>SEALABLE TRAY /  SWEET BOX</t>
  </si>
  <si>
    <t>190  X 140</t>
  </si>
  <si>
    <t>30 MM SWEET BOX</t>
  </si>
  <si>
    <t>40 MM SWEET BOX WITHOUT  LID</t>
  </si>
  <si>
    <t>40 MM BLACK SWEET BOX  WITHOUT LID</t>
  </si>
  <si>
    <t>52 MM SWEET BOX WITHOUT  LID</t>
  </si>
  <si>
    <t>72 MM SWEET BOX WITHOUT  LID</t>
  </si>
  <si>
    <t>90 MM SWEET BOX WITHOUT  LID</t>
  </si>
  <si>
    <t>SWEET BOX LID</t>
  </si>
  <si>
    <t>TWO /  THREE COMPARTMENT CLEAR TRAY</t>
  </si>
  <si>
    <t>BLACK THREE COMPARTMENT TRAY</t>
  </si>
  <si>
    <t>FOOD PACKAGING  (PP)</t>
  </si>
  <si>
    <t>100  ML PLAIN</t>
  </si>
  <si>
    <t>100 ML NATIONAL P</t>
  </si>
  <si>
    <t>100 ML NP RAINBOW (FIVE COLOUR)</t>
  </si>
  <si>
    <t>130  ML / 150 ML / 180 ML PLAIN</t>
  </si>
  <si>
    <t>130  ML STATUS</t>
  </si>
  <si>
    <t>200  ML MOUSE  CUP</t>
  </si>
  <si>
    <t>200  ML HEXA</t>
  </si>
  <si>
    <t>200  ML PARTY HEXA</t>
  </si>
  <si>
    <t>250  ML HEXA</t>
  </si>
  <si>
    <t>250  ML NATIONAL P</t>
  </si>
  <si>
    <t>250  ML FANCY</t>
  </si>
  <si>
    <t>250  ML NATIONAL FRUIT PRINT /  LET'S PARTY PRINT /  ABSOLUTE PRINT</t>
  </si>
  <si>
    <t>250 ML P RAINBOW (FIVE COLOUR)</t>
  </si>
  <si>
    <t>300  ML HEXA</t>
  </si>
  <si>
    <t>300  ML NATIONAL P</t>
  </si>
  <si>
    <t>300  ML FANCY</t>
  </si>
  <si>
    <t>300  ML NATIONAL FANCY</t>
  </si>
  <si>
    <t>300  ML EC FANCY (New Arrival)</t>
  </si>
  <si>
    <t>300  ML ECP</t>
  </si>
  <si>
    <t>300  ML DIAMOND (New Arrival)</t>
  </si>
  <si>
    <t>300 ML P RAINBOW (FIVE COLOUR)</t>
  </si>
  <si>
    <t>80 MM FLAT LID /  SEMI DOMLID</t>
  </si>
  <si>
    <t>6500/ 5600</t>
  </si>
  <si>
    <t>50   ML NEW YEAR WATI</t>
  </si>
  <si>
    <t>100 ML SQUARE RIB</t>
  </si>
  <si>
    <t>200 ML SQUARE RIB</t>
  </si>
  <si>
    <t>200  ML NATONAL SMILY</t>
  </si>
  <si>
    <t>200 ML DIAMOND RING (New Arrival)</t>
  </si>
  <si>
    <t>200 ML NAT GOLD</t>
  </si>
  <si>
    <t>250 ML NAT GOLD</t>
  </si>
  <si>
    <t>250 ML ECP</t>
  </si>
  <si>
    <t>250  ML FW</t>
  </si>
  <si>
    <t>150 ML BOWL MILKY</t>
  </si>
  <si>
    <t>180  ML BOWL</t>
  </si>
  <si>
    <t>225  ML DESSERT CONTAINER</t>
  </si>
  <si>
    <t>350  ML TEXTURE RED</t>
  </si>
  <si>
    <t>350  ML NATIONAL CC</t>
  </si>
  <si>
    <t>350  ML NATIONAL CC BLUE</t>
  </si>
  <si>
    <t>350  ML NATIONAL CC RAINBOW</t>
  </si>
  <si>
    <t>350  ML EC CC</t>
  </si>
  <si>
    <t>350 ML CHALLENGER CC</t>
  </si>
  <si>
    <t>350  ML SUPER</t>
  </si>
  <si>
    <t>400  ML NATIONAL WINE</t>
  </si>
  <si>
    <t>500  ML TALL GLASS</t>
  </si>
  <si>
    <t>500  ML NATIONAL TALL GLASS</t>
  </si>
  <si>
    <t>500  ML EC TALL GLASS (New Arrival)</t>
  </si>
  <si>
    <t>150 ML Bowl</t>
  </si>
  <si>
    <t>******** UPTO 6 COLOURS PRINTING FACILITY AVAILABLE **********</t>
  </si>
  <si>
    <t>6*200mm          White /Colour Straws</t>
  </si>
  <si>
    <t>6*200mm          Eco Straws (5.5mm)</t>
  </si>
  <si>
    <t>8*200mm          White /Colour Straws</t>
  </si>
  <si>
    <t>10*200mm        White /Colour Straws</t>
  </si>
  <si>
    <t>12*200mm        White /Colour Straws</t>
  </si>
  <si>
    <t>6*200mm          individual Wrap packing</t>
  </si>
  <si>
    <t>8*200mm          individual Wrap packing</t>
  </si>
  <si>
    <t>10*200mm        individual Wrap packing</t>
  </si>
  <si>
    <t>HOT COFFEE LID FOR PAPER CUP</t>
  </si>
  <si>
    <t>72 MM OD</t>
  </si>
  <si>
    <t>180ML COFFEE SIPPER LID WITH STRAW CUT</t>
  </si>
  <si>
    <t>76 MM OD</t>
  </si>
  <si>
    <t>200/220 M COFFEE SIPPER LID WITH STRAW CUT</t>
  </si>
  <si>
    <t>80 MM OD</t>
  </si>
  <si>
    <t>250/280 ML COFFEE SIPPER LID WITH STRAW CUT</t>
  </si>
  <si>
    <t>83 MM OD</t>
  </si>
  <si>
    <t>280/320 ML COFFEE SIPPER ID WITH STRAW CUT</t>
  </si>
  <si>
    <t>89 MM OD</t>
  </si>
  <si>
    <t>330 TO 430 ML COFFEE SIPPER LID WITH STRAW CUT</t>
  </si>
  <si>
    <t>PET HINDGE BOX SERIES - CLAMSHELLS</t>
  </si>
  <si>
    <t>AB-28</t>
  </si>
  <si>
    <t>250 CC HINDGE CONTAINER</t>
  </si>
  <si>
    <t>AB-29</t>
  </si>
  <si>
    <t>500 CC HINDGE CONTAINER</t>
  </si>
  <si>
    <t>AB-23</t>
  </si>
  <si>
    <t>600 CC HINDGE CONTAINER</t>
  </si>
  <si>
    <t>AB-24</t>
  </si>
  <si>
    <t>750 CC HINDGE CONTAINER</t>
  </si>
  <si>
    <t>AB-25</t>
  </si>
  <si>
    <t>1000 CC HINDGE CONTAINER</t>
  </si>
  <si>
    <t>AB-26</t>
  </si>
  <si>
    <t>1250 CC HINDGE CONTAINER</t>
  </si>
  <si>
    <t>AB-27</t>
  </si>
  <si>
    <t>1500 CC HINDGE CONTAINER</t>
  </si>
  <si>
    <t>PET BOXES &amp; CONTAINER - BAKERY SERIES</t>
  </si>
  <si>
    <t>AB-11</t>
  </si>
  <si>
    <t>100 CC RIB HINGED CONTAINER</t>
  </si>
  <si>
    <t>AB-12</t>
  </si>
  <si>
    <t>150 CC RIB HINGED CONTAINER</t>
  </si>
  <si>
    <t>AB-22</t>
  </si>
  <si>
    <t>100 GSM PET SUPER BOX</t>
  </si>
  <si>
    <t>AB-3</t>
  </si>
  <si>
    <t>200 GSM PET SMALL SUPER BOX</t>
  </si>
  <si>
    <t>AB-21</t>
  </si>
  <si>
    <t>350 GSM PET BURGER BOX - NEW SHAPE</t>
  </si>
  <si>
    <t>AB-1</t>
  </si>
  <si>
    <t>400 GSM PET BIG SUPER BOX</t>
  </si>
  <si>
    <t>AB-15</t>
  </si>
  <si>
    <t>1000 GSM PET SUPER BOX (1 KG)</t>
  </si>
  <si>
    <t>C -46</t>
  </si>
  <si>
    <t>HINDGE BAKERY BOX - C 46 - 5 INCH</t>
  </si>
  <si>
    <t>AB-19</t>
  </si>
  <si>
    <t>SMALL BEKERY BOX PET - 7 INCH</t>
  </si>
  <si>
    <t>AB -16</t>
  </si>
  <si>
    <t>BIG BAKERY BOX -PET - 9 INCH</t>
  </si>
  <si>
    <t>AB-41</t>
  </si>
  <si>
    <t>TRIAGLE SMALL BAKERY</t>
  </si>
  <si>
    <t>AB - 47</t>
  </si>
  <si>
    <t>NEW BAKERY BOX (H78L)</t>
  </si>
  <si>
    <t>BLACK HEXA CONATINER WITH LID</t>
  </si>
  <si>
    <t>AB - 36</t>
  </si>
  <si>
    <t>EGG TRAY - 6/PCS</t>
  </si>
  <si>
    <t>AB - 37</t>
  </si>
  <si>
    <t>CUP CAKES HINGE BOX - 6/PCS  CAVITY</t>
  </si>
  <si>
    <t>AB - 42</t>
  </si>
  <si>
    <t>CUP CAKES HINGE BOX - 4/PCS CAVITY</t>
  </si>
  <si>
    <t>AB - 38</t>
  </si>
  <si>
    <t>ROUND HINGE SMALL BOX WITH DOMLID - 40-8DL</t>
  </si>
  <si>
    <t>AB - 39</t>
  </si>
  <si>
    <t>ROUND HINGE BIG BOX WITH DOMLID - 24 OZ DL</t>
  </si>
  <si>
    <t>AB - 14</t>
  </si>
  <si>
    <t>ROUND HINGE BIG BOX WITH DOMLID - 32 OZ DL</t>
  </si>
  <si>
    <t>AB - 18</t>
  </si>
  <si>
    <t>KHAKHRA BOX - 34 OZ DL</t>
  </si>
  <si>
    <t>PET TRAYS &amp; CAKE TRAYS</t>
  </si>
  <si>
    <t>AP-3</t>
  </si>
  <si>
    <t>PET SQUARE PASTRY TRAY</t>
  </si>
  <si>
    <t>AP-4</t>
  </si>
  <si>
    <t>PET TRIAINGLE PASTRY TRAY</t>
  </si>
  <si>
    <t>AW - 10</t>
  </si>
  <si>
    <t>CHAM CHAM WATI</t>
  </si>
  <si>
    <t>PET SMALL HINDGE BOX (WATI'S) &amp; BOWLS</t>
  </si>
  <si>
    <t>AS -14</t>
  </si>
  <si>
    <t>50 ML KETCHUP WATI WITH LID - HINDGE</t>
  </si>
  <si>
    <t>AW - 14</t>
  </si>
  <si>
    <t>PET SMALL CHUTNEYWATI SMALL</t>
  </si>
  <si>
    <t>AW - 15</t>
  </si>
  <si>
    <t>PET BIG CHUTNEY WATI - BIG</t>
  </si>
  <si>
    <t>AW-1</t>
  </si>
  <si>
    <r>
      <rPr>
        <sz val="10"/>
        <color rgb="FF000000"/>
        <rFont val="Century"/>
        <family val="1"/>
      </rPr>
      <t>SMALL CHUTNEY WATI  -</t>
    </r>
    <r>
      <rPr>
        <b/>
        <sz val="10"/>
        <color rgb="FF000000"/>
        <rFont val="Century"/>
        <family val="1"/>
      </rPr>
      <t>SQUARE SHAPE</t>
    </r>
  </si>
  <si>
    <t>AW-2</t>
  </si>
  <si>
    <r>
      <rPr>
        <sz val="10"/>
        <color rgb="FF000000"/>
        <rFont val="Century"/>
        <family val="1"/>
      </rPr>
      <t xml:space="preserve">BIG CHUTNEYWATI - </t>
    </r>
    <r>
      <rPr>
        <b/>
        <sz val="10"/>
        <color rgb="FF000000"/>
        <rFont val="Century"/>
        <family val="1"/>
      </rPr>
      <t>SQUARE SHAPE</t>
    </r>
  </si>
  <si>
    <t>AW-14-2</t>
  </si>
  <si>
    <t>2 CP CHUTNEY WATI</t>
  </si>
  <si>
    <t>AW - 3</t>
  </si>
  <si>
    <t>50ML RIBWATI</t>
  </si>
  <si>
    <t>AW - 4</t>
  </si>
  <si>
    <t>150 ML FLOWER WATI</t>
  </si>
  <si>
    <t>AW - 5</t>
  </si>
  <si>
    <t>200 ML FLOWER WATI</t>
  </si>
  <si>
    <t>AW - 6</t>
  </si>
  <si>
    <t>200 ML RIB WATI</t>
  </si>
  <si>
    <t>AW - 8</t>
  </si>
  <si>
    <t>150 ML SQUARE BOWL</t>
  </si>
  <si>
    <t>HAW - 8</t>
  </si>
  <si>
    <t>150 ML HIPS SQUARE BOWL</t>
  </si>
  <si>
    <t>AW - 9</t>
  </si>
  <si>
    <t>PAN WATI - PET</t>
  </si>
  <si>
    <t>AW - 12</t>
  </si>
  <si>
    <t>PAN WATI BIG - PET</t>
  </si>
  <si>
    <t>AW - 20</t>
  </si>
  <si>
    <t>120 ML PET HINGED CUP ( CUP WITH LID)</t>
  </si>
  <si>
    <t>PET LIDS ( PP &amp; PET CUPS)</t>
  </si>
  <si>
    <t>AL - 1</t>
  </si>
  <si>
    <t>50 ML PVC NEW YEAR LID</t>
  </si>
  <si>
    <t>AL - 2</t>
  </si>
  <si>
    <t>67 PVC SQUARE LID</t>
  </si>
  <si>
    <t>AL - 4</t>
  </si>
  <si>
    <t>76 PET DOM LID WITH STRAW CUT - PET GLASS LID</t>
  </si>
  <si>
    <t>AL - 5</t>
  </si>
  <si>
    <t>80 PET FLAT LID STRAW CUT / PLAIN</t>
  </si>
  <si>
    <t>AL - 6</t>
  </si>
  <si>
    <t>80 PET DOM LID WITH STRAW CUT/ PLAIN SHAPE</t>
  </si>
  <si>
    <t>AL - 7</t>
  </si>
  <si>
    <t>80 PET DOM LID WITH STRAW CUT / PLAIN - RIB SHAPE</t>
  </si>
  <si>
    <t>AL - 9</t>
  </si>
  <si>
    <t>95 PET FLAT LID WITH STRAW CUT/ PLAIN</t>
  </si>
  <si>
    <t>AL - 10</t>
  </si>
  <si>
    <t>95 PET DOM LID RIB SHAPE STRAW CUT</t>
  </si>
  <si>
    <t>95 PET DOM LID - PLAIN SHAPE STRAW CUT</t>
  </si>
  <si>
    <t>AL - 12</t>
  </si>
  <si>
    <t>97 PET DOMLID PLAIN SHAPE - PET GLASS LID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</si>
  <si>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</si>
  <si>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Wholesale Talash Price List</t>
  </si>
  <si>
    <t>Talash Products</t>
  </si>
  <si>
    <t>Rate Excl of GST</t>
  </si>
  <si>
    <t>Rate lncl of GST</t>
  </si>
  <si>
    <t>MEAL TRAYS  (MICROWAVEABLE)</t>
  </si>
  <si>
    <t xml:space="preserve">Talash 2CP </t>
  </si>
  <si>
    <t>PCS</t>
  </si>
  <si>
    <t>Talash Homey  Lunch tray (8cmp) White</t>
  </si>
  <si>
    <t>TRAY WITH LID-RPVC</t>
  </si>
  <si>
    <t>Talash DL 700 (PP)</t>
  </si>
  <si>
    <t>Talash 500 ml Hinged Cont.Clear</t>
  </si>
  <si>
    <t>Talash Hinged Bowl - 500ml</t>
  </si>
  <si>
    <t xml:space="preserve">Talash 350ml Tumbler PP </t>
  </si>
  <si>
    <t>Talash Q-Tub 250</t>
  </si>
  <si>
    <t>Talash 500 ml Square Tub + Lid</t>
  </si>
  <si>
    <t>Talash 250 ml Tub With Lid (Clear)</t>
  </si>
  <si>
    <t>Talash 500 ml Tub With Lid (Clear)</t>
  </si>
  <si>
    <t>HANDLE CUP</t>
  </si>
  <si>
    <t>Talash Coffee Cup With Handle Clear</t>
  </si>
  <si>
    <t>Talash Coffee Cup With Handle HIPS</t>
  </si>
  <si>
    <t>OTHER PRODUCT</t>
  </si>
  <si>
    <t>Talash Burger Tray - Clear</t>
  </si>
  <si>
    <t>Talash Dessert Bowl</t>
  </si>
  <si>
    <t>Talash Berry Box</t>
  </si>
  <si>
    <t>Talash Rice Bowl With Lid - 1000 ml</t>
  </si>
  <si>
    <t>Talash Rice Bowl With Lid - 750 ml</t>
  </si>
  <si>
    <t>Talash Rice Bowl With Lid - 750 ml Black</t>
  </si>
  <si>
    <t>Talash Sandwich Tray - Medium</t>
  </si>
  <si>
    <t>Talash Soup Bowl - PP</t>
  </si>
  <si>
    <t>Talash Soup Bowl - White</t>
  </si>
  <si>
    <t>Talash Wavy  White Base + Transperent Lid</t>
  </si>
  <si>
    <t>PAGE 32</t>
  </si>
  <si>
    <t>ITEM</t>
  </si>
  <si>
    <t>25-30Kg</t>
  </si>
  <si>
    <t>KG</t>
  </si>
  <si>
    <t>O 2       ( 165 X 102 X 42 )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</si>
  <si>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</si>
  <si>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Eggs per tray</t>
  </si>
  <si>
    <t>EGG TRAY</t>
  </si>
  <si>
    <t>14lbs  292x292x45</t>
  </si>
  <si>
    <t>140Pcs</t>
  </si>
  <si>
    <t>100Pcs</t>
  </si>
  <si>
    <t>FRUIT TRAY</t>
  </si>
  <si>
    <t>200Pcs</t>
  </si>
  <si>
    <t>4Pac Kagad Pulp Tray (150x140x30mm)</t>
  </si>
  <si>
    <t>900Pcs</t>
  </si>
  <si>
    <t>600Pcs</t>
  </si>
  <si>
    <t>Mushroom Tray Big</t>
  </si>
  <si>
    <t>Eco Friendly - Bio Degradable - Recyclable</t>
  </si>
  <si>
    <t>Water Repellent - Better Cushion from external impact &amp; pressure - Better Protection</t>
  </si>
  <si>
    <t xml:space="preserve">Absorptive and Breathable soaks moisture and keep the eggs dry - better presentation 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</si>
  <si>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</si>
  <si>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Wholesale Generic items Products Price List</t>
  </si>
  <si>
    <t>STD PACK</t>
  </si>
  <si>
    <t>Catering Table Roll</t>
  </si>
  <si>
    <t>Imported Table Roll Plain White</t>
  </si>
  <si>
    <t>Catering Table Roll (Paper)</t>
  </si>
  <si>
    <t>Handgloves/Mask/Apron/ Duster</t>
  </si>
  <si>
    <t>Doz</t>
  </si>
  <si>
    <t>Box=100Pcs</t>
  </si>
  <si>
    <t xml:space="preserve">Nitrile Handgloves </t>
  </si>
  <si>
    <t>Nonwoven Face Mask 3ply</t>
  </si>
  <si>
    <t>Nonwoven Shoe Cover</t>
  </si>
  <si>
    <t>Cloth Apron</t>
  </si>
  <si>
    <t>DOZ</t>
  </si>
  <si>
    <t>Duster Plain</t>
  </si>
  <si>
    <t>Chindi</t>
  </si>
  <si>
    <t>50KG</t>
  </si>
  <si>
    <t>Muslin Cloth</t>
  </si>
  <si>
    <t>Mtr</t>
  </si>
  <si>
    <t>5Mtr</t>
  </si>
  <si>
    <t>Cloth Colon Napkin</t>
  </si>
  <si>
    <t>Colon Bottle</t>
  </si>
  <si>
    <t>Bottle</t>
  </si>
  <si>
    <t>Nonwoven Dolly Paper</t>
  </si>
  <si>
    <t>Dolly Paper 10"x12"</t>
  </si>
  <si>
    <t>Dolly Paper 12"x16"</t>
  </si>
  <si>
    <t>CLING FILM</t>
  </si>
  <si>
    <t>600mtr - 12" Best fresh (1.6)</t>
  </si>
  <si>
    <t>600mtr - 12" Best fresh (2.1)</t>
  </si>
  <si>
    <t>600mtr - 14" Best fresh</t>
  </si>
  <si>
    <t>600mtr - 16" Best fresh</t>
  </si>
  <si>
    <t>600 Mtr- 18''  Best Fresh (3Kg )</t>
  </si>
  <si>
    <t>Cello Tape</t>
  </si>
  <si>
    <t>NON VEG PRINT CELLO TAPE (1")</t>
  </si>
  <si>
    <t>VEG PRINT CELLO TAPE (1")</t>
  </si>
  <si>
    <t>CELLO TAPE (1") DO NOT ACCEPT IF SEAL PRINT</t>
  </si>
  <si>
    <t xml:space="preserve">CELLO TAPE (1")24MM X 50MTR X 50MIC </t>
  </si>
  <si>
    <t>CELLO TAPE (3") (72MM X 65MTR X 42MIC – TRN / BRN)</t>
  </si>
  <si>
    <t>CELLO TAPE (2")(48MM X 65MTR X 42MIC–TRN/BRN)</t>
  </si>
  <si>
    <t>CELLO TAPE (2.5")(60MM X 65MTR X 42MIC - TRN / BRN)</t>
  </si>
  <si>
    <t>CELLO TAPE (1/2")(12MM X 65MTR X 42MIC–TRN/BRN)</t>
  </si>
  <si>
    <t>BIO DEGRADABLE CLING FILM</t>
  </si>
  <si>
    <t xml:space="preserve">600mtr - 12" Bio Degradable Cling </t>
  </si>
  <si>
    <t>Cap / Fuel / Chemical</t>
  </si>
  <si>
    <t>Nurse Cap 18"</t>
  </si>
  <si>
    <t>Nurse Cap 21"</t>
  </si>
  <si>
    <t>Chef Cap Non Wooven White 8"</t>
  </si>
  <si>
    <t xml:space="preserve">50 Pcs </t>
  </si>
  <si>
    <t xml:space="preserve">Chef Cap  Printed </t>
  </si>
  <si>
    <t>TIN</t>
  </si>
  <si>
    <t>Shop</t>
  </si>
  <si>
    <t>Banquet Debbi</t>
  </si>
  <si>
    <t xml:space="preserve">72 Dibbi </t>
  </si>
  <si>
    <t>Name Tag Paper -Medium Catering</t>
  </si>
  <si>
    <t>80Pcs -Pac</t>
  </si>
  <si>
    <t>30 Pac</t>
  </si>
  <si>
    <t>Name Tag Paper -Big catering</t>
  </si>
  <si>
    <t>30 pac</t>
  </si>
  <si>
    <t>Fuji Drawing Pin catering</t>
  </si>
  <si>
    <t>Tea Light Candle catering</t>
  </si>
  <si>
    <t>5000Pcs</t>
  </si>
  <si>
    <t>THERMAL PAPER ROLLS</t>
  </si>
  <si>
    <t>PAGE 35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</si>
  <si>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</si>
  <si>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Wholesale Sealing Machine Products Price List</t>
  </si>
  <si>
    <t>TS-150</t>
  </si>
  <si>
    <t xml:space="preserve">80mm/95mm/123mm/101T Single Cavity </t>
  </si>
  <si>
    <t xml:space="preserve">101 T - 136x101mm SQ Single Cavity </t>
  </si>
  <si>
    <t xml:space="preserve">101 T - 136x101mm SQ Single Cavity all side Cutting </t>
  </si>
  <si>
    <t xml:space="preserve">58 mm-2 Cups Twin Cavity </t>
  </si>
  <si>
    <t xml:space="preserve">84mm /116mm /107mm Paper Cup Single Cavity </t>
  </si>
  <si>
    <t>62mm - 2C Paper Cup Twin Cavity</t>
  </si>
  <si>
    <t>TS-200</t>
  </si>
  <si>
    <t>69mm-2C twin Cavity /80mm-2C Twin Cavity</t>
  </si>
  <si>
    <t xml:space="preserve">95mm-2C Twin Cavity </t>
  </si>
  <si>
    <t>TS-250</t>
  </si>
  <si>
    <t>3/4-Portion  215x165 mm</t>
  </si>
  <si>
    <t>142-T-SQ Single Cavity 190x142mm All Side Cutting</t>
  </si>
  <si>
    <t>130T Single Cavity 255x135mm</t>
  </si>
  <si>
    <t>TS-275</t>
  </si>
  <si>
    <t>200T Single Cavity  310mmX200mm</t>
  </si>
  <si>
    <t>101 T SQ-2 Trays 136x101mm Twin Cavity with lever(280mm Sealing Film)</t>
  </si>
  <si>
    <t>300 x 225mm Meal Tray 5 / 8 Portion Without lever</t>
  </si>
  <si>
    <t>TS-300</t>
  </si>
  <si>
    <t>300 x 225mm Meal Tray 5/8 Portion With lever</t>
  </si>
  <si>
    <t>Extra BaseMould With Combo Machines</t>
  </si>
  <si>
    <t>190X 142mm Single Cavity</t>
  </si>
  <si>
    <t>300 x 225mm Mea l Tray 5 Portion Without lever</t>
  </si>
  <si>
    <t>300 x 225mm Meal Tray 5 Portion Without lever</t>
  </si>
  <si>
    <t>PAGE 36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</si>
  <si>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</si>
  <si>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 xml:space="preserve">Wholesale Cups &amp; Moulds Price List  </t>
  </si>
  <si>
    <t>Particular</t>
  </si>
  <si>
    <t>Dimentions</t>
  </si>
  <si>
    <t>Printed</t>
  </si>
  <si>
    <t>Std. Packaging</t>
  </si>
  <si>
    <t>Base</t>
  </si>
  <si>
    <t xml:space="preserve">Height </t>
  </si>
  <si>
    <t>Excl. Gst Rat</t>
  </si>
  <si>
    <t>Inc Gst Rate</t>
  </si>
  <si>
    <t xml:space="preserve">GSt </t>
  </si>
  <si>
    <t>3018  / 7 No.</t>
  </si>
  <si>
    <t>Round Cup White &amp; Mix Colour</t>
  </si>
  <si>
    <t>1000pcs</t>
  </si>
  <si>
    <t>Round Cup Brown &amp; Brown Printed</t>
  </si>
  <si>
    <t>3222 / 9 No.</t>
  </si>
  <si>
    <t>3824 / 10 No</t>
  </si>
  <si>
    <t>Round Cup White</t>
  </si>
  <si>
    <t>4426 / 12 No</t>
  </si>
  <si>
    <t>4435 / 16 No.</t>
  </si>
  <si>
    <t>135 x 135</t>
  </si>
  <si>
    <t>Tulips Muffin White &amp; White Printed</t>
  </si>
  <si>
    <t>Tulips Muffin Brown &amp; Brown Printed</t>
  </si>
  <si>
    <t>145 x 145</t>
  </si>
  <si>
    <t>Mix Colour</t>
  </si>
  <si>
    <t>Curl Cups For Muffin (Non Laminated)</t>
  </si>
  <si>
    <t>Curl Cups For Muffin  (Non Laminated)</t>
  </si>
  <si>
    <t>SMC-6045</t>
  </si>
  <si>
    <t>Muffin Cups (80 gm)</t>
  </si>
  <si>
    <t>SMC-5045</t>
  </si>
  <si>
    <t>Muffin Cups (50 gm)</t>
  </si>
  <si>
    <t>SI 505025</t>
  </si>
  <si>
    <t>Brownie Mould (50 gm)</t>
  </si>
  <si>
    <t>SI 656530</t>
  </si>
  <si>
    <t>Brownie Mould (100 gm)</t>
  </si>
  <si>
    <t>SI 9550</t>
  </si>
  <si>
    <t>Bar Cake Mould (200 gm)</t>
  </si>
  <si>
    <t>SI 15065</t>
  </si>
  <si>
    <t>Bar Cake Mould (250 gm)</t>
  </si>
  <si>
    <t>SIRE 15750</t>
  </si>
  <si>
    <t>Round Baking Mould (500 gm)</t>
  </si>
  <si>
    <t>SIRE 15735</t>
  </si>
  <si>
    <t>Round Baking Mould (250 gm)</t>
  </si>
  <si>
    <t>PAGE 37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</si>
  <si>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</si>
  <si>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Wholesale Pvc Bakery items Products Price List</t>
  </si>
  <si>
    <t>39239090</t>
  </si>
  <si>
    <t>PVC B-17 Cont (120X80X37)</t>
  </si>
  <si>
    <t>PVC B-18 Cont (120X90X50)</t>
  </si>
  <si>
    <t>PVC B-19 Cont (135X100X40)</t>
  </si>
  <si>
    <t>PVC B-20 Cont (110X145X45)</t>
  </si>
  <si>
    <t>PVC B-21 Cont (110X155X45)</t>
  </si>
  <si>
    <t>PVC JK 4X6 Cont (145X95X25)</t>
  </si>
  <si>
    <t>PVC Khari Cont (Regular) (220x13045)</t>
  </si>
  <si>
    <t>PVC Khari Cont (Heavy) (220x130x45)</t>
  </si>
  <si>
    <t>PVC Triangle Pastry Cont (R )</t>
  </si>
  <si>
    <t>PVC Triangle Pastry Cont (Small)</t>
  </si>
  <si>
    <t>PVC Rectangle Pastry Cont</t>
  </si>
  <si>
    <t>6UP Mawa Cake Cont</t>
  </si>
  <si>
    <t>PVC Moti Cont (OB) (225X190X60)</t>
  </si>
  <si>
    <t>PVC Moti Cont Lid</t>
  </si>
  <si>
    <t>HIPS Small Sushi Cont (WL)</t>
  </si>
  <si>
    <t>HIPS Big Sushi Cont (WL)</t>
  </si>
  <si>
    <t>HIPS Small Lunch Box (WL)</t>
  </si>
  <si>
    <t>HIPS 3CP Bottom</t>
  </si>
  <si>
    <t>HIPS 3CP Lid</t>
  </si>
  <si>
    <t>6Pcs Laddu Cont with lid</t>
  </si>
  <si>
    <t>11Pcs Modak Cont With Lid Round</t>
  </si>
  <si>
    <t>11Pcs Laddu Cont With Lid</t>
  </si>
  <si>
    <t>21Pcs Small Laddu Cont With Lid (Modak)</t>
  </si>
  <si>
    <t>12Pcs Laddu Cont With Lid</t>
  </si>
  <si>
    <t>11Pcs Triangle Modak Cont With Lid</t>
  </si>
  <si>
    <t>PAGE 39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</si>
  <si>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</si>
  <si>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Wholesale Other items Products Price List</t>
  </si>
  <si>
    <t>Plastic Packaging Garbage Bags</t>
  </si>
  <si>
    <t>19 X 21 Garbage Bag (30PCS)</t>
  </si>
  <si>
    <t>25 X 30 Garbage Bag(15PCS)</t>
  </si>
  <si>
    <t>29 X 39 Garbage Bag(10PCS)</t>
  </si>
  <si>
    <t>30 X 50 Garbage Bag(10PCS)</t>
  </si>
  <si>
    <t>40 x 50 Black Garbage Bag</t>
  </si>
  <si>
    <t>30KG</t>
  </si>
  <si>
    <t>32 x 44 LD Recycled Garbage Bag</t>
  </si>
  <si>
    <t>32 x 44 LD Virgin Garbage Bag</t>
  </si>
  <si>
    <t>Plastic Packaging Garbage Bags (OXOBIO)</t>
  </si>
  <si>
    <t>32 x 44 Perfumed Black Garb. Bag OXO</t>
  </si>
  <si>
    <t>32 x 44 Perfumed Green Garb. Bag OXO</t>
  </si>
  <si>
    <t>Plastic Packaging Bags (Above 50Micron)</t>
  </si>
  <si>
    <t>Kirana Bag Any size</t>
  </si>
  <si>
    <t>PP Bag Any size</t>
  </si>
  <si>
    <t>LD Bag Any size</t>
  </si>
  <si>
    <t>Plastic Packaging Silver Pouch</t>
  </si>
  <si>
    <t>3 X 5 Silver Pouch (200GUAGE)</t>
  </si>
  <si>
    <t>100PCS</t>
  </si>
  <si>
    <t>3 X 6 Silver Pouch (200GUAGE)</t>
  </si>
  <si>
    <t>4 X 6 Silver Pouch (200GUAGE)</t>
  </si>
  <si>
    <t>5 X 7 Silver Pouch (200GUAGE)</t>
  </si>
  <si>
    <t>6 X 8 Silver Pouch (200GUAGE)</t>
  </si>
  <si>
    <t>7 X 10 Silver Pouch (200GUAGE)</t>
  </si>
  <si>
    <t>8 X10 Silver Pouch (200GUAGE)</t>
  </si>
  <si>
    <t>9 X 12 Silver Pouch (200GUAGE)</t>
  </si>
  <si>
    <t>LADDU/MODAK BOX</t>
  </si>
  <si>
    <t>6Pcs Laddu tray with lid</t>
  </si>
  <si>
    <t>11Pcs Small Laddu Tray With Lid (Modak)</t>
  </si>
  <si>
    <t xml:space="preserve">11Pcs Laddu Tray With Lid </t>
  </si>
  <si>
    <t>21Pcs Small Laddu Tray With Lid (Modak)</t>
  </si>
  <si>
    <t xml:space="preserve">12Pcs Laddu Tray With Lid </t>
  </si>
  <si>
    <t>11Pcs Triangle Modak Tray With Lid</t>
  </si>
  <si>
    <t>CUTLERY PLASTIC</t>
  </si>
  <si>
    <t>110MM</t>
  </si>
  <si>
    <t>FP Dlx Parlour Spoon</t>
  </si>
  <si>
    <t>102MM</t>
  </si>
  <si>
    <t xml:space="preserve">Dolphin Spoon (Pink/Clear) </t>
  </si>
  <si>
    <t>160MM</t>
  </si>
  <si>
    <t>XL Spoon/Fork/Knife Black</t>
  </si>
  <si>
    <t>PAGE 40</t>
  </si>
  <si>
    <r>
      <rPr>
        <sz val="14"/>
        <color theme="1"/>
        <rFont val="Arial"/>
        <family val="2"/>
      </rPr>
      <t>Phone :</t>
    </r>
    <r>
      <rPr>
        <sz val="14"/>
        <color theme="1"/>
        <rFont val="Bookman Old Style"/>
        <family val="1"/>
      </rPr>
      <t xml:space="preserve"> 022-28760709 </t>
    </r>
    <r>
      <rPr>
        <sz val="14"/>
        <color theme="1"/>
        <rFont val="Arial"/>
        <family val="2"/>
      </rPr>
      <t xml:space="preserve">Mobile </t>
    </r>
    <r>
      <rPr>
        <sz val="14"/>
        <color theme="1"/>
        <rFont val="Bookman Old Style"/>
        <family val="1"/>
      </rPr>
      <t>9867607003 Email:neeyog@gmail.com</t>
    </r>
  </si>
  <si>
    <t>Weigth</t>
  </si>
  <si>
    <t>Std. Pack</t>
  </si>
  <si>
    <t>Small Meat Tray</t>
  </si>
  <si>
    <t>163x109x24</t>
  </si>
  <si>
    <t>Medium Meat Tray</t>
  </si>
  <si>
    <t>184x134x24</t>
  </si>
  <si>
    <t>Big Meat Tray</t>
  </si>
  <si>
    <t>222x152x33</t>
  </si>
  <si>
    <t>1D Tray</t>
  </si>
  <si>
    <t>165x140x15</t>
  </si>
  <si>
    <t>2D tray</t>
  </si>
  <si>
    <t>212x140x15</t>
  </si>
  <si>
    <t>Soaker Pad /Ice Gel Pad</t>
  </si>
  <si>
    <t xml:space="preserve">Ice gel Pack </t>
  </si>
  <si>
    <t>SWEET WATI PRICE LIST</t>
  </si>
  <si>
    <t>Coloured</t>
  </si>
  <si>
    <t>Gst Rate</t>
  </si>
  <si>
    <t>GPG3RT</t>
  </si>
  <si>
    <t>GPG5TR</t>
  </si>
  <si>
    <t>GPG6SSQ</t>
  </si>
  <si>
    <t>GPG7RD</t>
  </si>
  <si>
    <t>GPG10SH</t>
  </si>
  <si>
    <t>CP6NORD</t>
  </si>
  <si>
    <t>CP65NORD</t>
  </si>
  <si>
    <t>GP7NORD</t>
  </si>
  <si>
    <t>CP8NORD</t>
  </si>
  <si>
    <t>CP65NOSQ</t>
  </si>
  <si>
    <t>CP7NOSQ</t>
  </si>
  <si>
    <t>CP8NOSQ</t>
  </si>
  <si>
    <t>8 No.  Square Wati</t>
  </si>
  <si>
    <t>CPCHAMSQ</t>
  </si>
  <si>
    <t>Mini Chamcham</t>
  </si>
  <si>
    <t>CPCHAMRT</t>
  </si>
  <si>
    <t>7010CLFLTG</t>
  </si>
  <si>
    <t>NP7010 CL Flower Tray (Gold)</t>
  </si>
  <si>
    <t>8010CLSQTG</t>
  </si>
  <si>
    <t>NP8010 CL SQ Tray (Gold)</t>
  </si>
  <si>
    <t>CLSWMASANDW</t>
  </si>
  <si>
    <t>Hexa Wati Big</t>
  </si>
  <si>
    <t xml:space="preserve">Chutney Wati </t>
  </si>
  <si>
    <t>Pkt in Gunny</t>
  </si>
  <si>
    <t>3 x 5</t>
  </si>
  <si>
    <t>4 x 6</t>
  </si>
  <si>
    <t>150 Pkt</t>
  </si>
  <si>
    <t>100 Pkt</t>
  </si>
  <si>
    <t>50 Pkt</t>
  </si>
  <si>
    <t>5 x 8</t>
  </si>
  <si>
    <t>45 Pkt</t>
  </si>
  <si>
    <t>6 x 9</t>
  </si>
  <si>
    <t>70 Pkt</t>
  </si>
  <si>
    <t>60 Pkt</t>
  </si>
  <si>
    <t>5.5 x 8</t>
  </si>
  <si>
    <t>7 x 11</t>
  </si>
  <si>
    <t>7 x 10</t>
  </si>
  <si>
    <t>40 Pkt</t>
  </si>
  <si>
    <t>8 x 12</t>
  </si>
  <si>
    <t>30 Pkt</t>
  </si>
  <si>
    <t>9 x 13</t>
  </si>
  <si>
    <t>18 Pkt</t>
  </si>
  <si>
    <t>10 x 14</t>
  </si>
  <si>
    <t>25 Pkt</t>
  </si>
  <si>
    <t>15 Pkt</t>
  </si>
  <si>
    <t>170 Pkt</t>
  </si>
  <si>
    <t>80 Pkt</t>
  </si>
  <si>
    <t>55 Pkt</t>
  </si>
  <si>
    <t>22 Pkt</t>
  </si>
  <si>
    <t>3 Side Seal</t>
  </si>
  <si>
    <t>Standup With Zipper</t>
  </si>
  <si>
    <t>Pack Size</t>
  </si>
  <si>
    <t>Premium &amp; Nuts</t>
  </si>
  <si>
    <t>100 Gms</t>
  </si>
  <si>
    <t>250 Gms</t>
  </si>
  <si>
    <t>35 Pkt</t>
  </si>
  <si>
    <t>500 Gms</t>
  </si>
  <si>
    <t>20 Pkt</t>
  </si>
  <si>
    <t>Brown Kraft with Window</t>
  </si>
  <si>
    <t>10 Pkt</t>
  </si>
  <si>
    <t>Product Size in MM</t>
  </si>
  <si>
    <t>Clear</t>
  </si>
  <si>
    <t>Metalic</t>
  </si>
  <si>
    <t>80 x 180 x 60</t>
  </si>
  <si>
    <t>100 x 200 x 60</t>
  </si>
  <si>
    <t>1800 Pcs</t>
  </si>
  <si>
    <t>120 x 220 x 60</t>
  </si>
  <si>
    <t>140 x 240 x 60</t>
  </si>
  <si>
    <t>160 x 260 x 80</t>
  </si>
  <si>
    <t>180 x 280 x 80</t>
  </si>
  <si>
    <t>200 x 300 x 80</t>
  </si>
  <si>
    <t>Size in MM</t>
  </si>
  <si>
    <t>Pouch Type</t>
  </si>
  <si>
    <t>Price / Pcs</t>
  </si>
  <si>
    <t>140 x 180</t>
  </si>
  <si>
    <t>150 x 200</t>
  </si>
  <si>
    <t>170 x 225</t>
  </si>
  <si>
    <t>200 x 260</t>
  </si>
  <si>
    <t>200 x 300</t>
  </si>
  <si>
    <t>105 x 160 x 40</t>
  </si>
  <si>
    <t>Standup Pouch</t>
  </si>
  <si>
    <t>140 x 180 x 40</t>
  </si>
  <si>
    <t>150 x 210 x 40</t>
  </si>
  <si>
    <t>Extra @ 18%</t>
  </si>
  <si>
    <t>Delivery Days</t>
  </si>
  <si>
    <t>Transport</t>
  </si>
  <si>
    <t>Delivery Place</t>
  </si>
  <si>
    <t>Payment Terms</t>
  </si>
  <si>
    <t>Qty Variation</t>
  </si>
  <si>
    <t>Order Cancelation</t>
  </si>
  <si>
    <t>Price Validity</t>
  </si>
  <si>
    <t>Jurisdiction</t>
  </si>
  <si>
    <t>WS PAPER CUPS PLAIN</t>
  </si>
  <si>
    <t>200ml 2PE Paper Cups</t>
  </si>
  <si>
    <t>250ml 2PE Paper Cups</t>
  </si>
  <si>
    <t>250ml/300ml Flat Lid Scut Ws (78/80/81.5)</t>
  </si>
  <si>
    <t>200ml Sipper Lid 74Dia /78Dia</t>
  </si>
  <si>
    <t xml:space="preserve">250ml Paper Tub Lid 110Dia </t>
  </si>
  <si>
    <t xml:space="preserve">Paricot Paper Cups &amp; Cont </t>
  </si>
  <si>
    <t>Paper Cups Plain</t>
  </si>
  <si>
    <t>90ml Cups (Unprinted)</t>
  </si>
  <si>
    <t>130ml Cups (Unprinted)</t>
  </si>
  <si>
    <t>150ml SB Cup (Unprinted)</t>
  </si>
  <si>
    <t>200ml SB Cups (Unprinted)</t>
  </si>
  <si>
    <t>300ml Cups (Unprinted 265GSM)</t>
  </si>
  <si>
    <t xml:space="preserve">Ice Cream Cups Printed </t>
  </si>
  <si>
    <t>100ml Ice Cups (4 Colour)</t>
  </si>
  <si>
    <t>150ml Ice Cups (4 Colour)</t>
  </si>
  <si>
    <t>PAGE 7</t>
  </si>
  <si>
    <t xml:space="preserve">Paper Cups Printed </t>
  </si>
  <si>
    <t>150ml Cups (1 Colour)</t>
  </si>
  <si>
    <t>250ml Cup (4 Colour 2PE)</t>
  </si>
  <si>
    <t>150ml SB Cups (Rippled 1 Colour)</t>
  </si>
  <si>
    <t>300ml Cups (Mocha 1 Colour)</t>
  </si>
  <si>
    <t>Paper Lid (Fit On 250ml Ripple/</t>
  </si>
  <si>
    <t>Paper Lid of 8oz / 300ml Stracut (Unprinted)</t>
  </si>
  <si>
    <t>Paper Cont With Lid</t>
  </si>
  <si>
    <t>300ml Bowl with SP Lid (Set) (Unprinted)</t>
  </si>
  <si>
    <t>500ml Bowl with SP Lid (Set) (Unprinted)</t>
  </si>
  <si>
    <t>Ripple Coantainer</t>
  </si>
  <si>
    <t>125ml Food Cont Ripple (77Dia) with lid</t>
  </si>
  <si>
    <t>250ml Food Cont Ripple (116Dia) with lid</t>
  </si>
  <si>
    <t>500ml Food Cont Ripple (116Dia) with lid</t>
  </si>
  <si>
    <t>1000ml Food Cont Ripple (116Dia) with lid</t>
  </si>
  <si>
    <t>Paper Coantainer 148Dia</t>
  </si>
  <si>
    <t>750ml Flat Brown Bowl 148Dia</t>
  </si>
  <si>
    <t>750ml Flat White Bowl</t>
  </si>
  <si>
    <t>1250ml Flat White Bowl</t>
  </si>
  <si>
    <t>1500ml Flat White Bowl</t>
  </si>
  <si>
    <t>Pet Lid  148Dia</t>
  </si>
  <si>
    <t>Paper Plate</t>
  </si>
  <si>
    <t>Paper Tray Customised 5x6</t>
  </si>
  <si>
    <t>Matt</t>
  </si>
  <si>
    <t>Wholesale FiloBEV Paper Products Price List</t>
  </si>
  <si>
    <t>Rate/100</t>
  </si>
  <si>
    <t>100ML Filobev Paper Cups ( Cllaro)</t>
  </si>
  <si>
    <t>110ML Filobev Paper Cups ( Cllaro) Tall</t>
  </si>
  <si>
    <t>130ML Filobev Paper Cups ( Cllaro)</t>
  </si>
  <si>
    <t>150ML Filobev Paper Cups ( Cllaro)</t>
  </si>
  <si>
    <t>175ML Filobev Paper Cups ( Cllaro)</t>
  </si>
  <si>
    <t>200ML Filobev Paper Cups ( Cllaro)</t>
  </si>
  <si>
    <t>250 ML Filobev Paper Cups ( Cllaro)</t>
  </si>
  <si>
    <t>300 ML Filobev Paper Cups ( Cllaro)</t>
  </si>
  <si>
    <t>8Oz Filobev Plain Paper Cup (cllaro)</t>
  </si>
  <si>
    <t xml:space="preserve">60ML Filobev Paper WATI (Cllaro) </t>
  </si>
  <si>
    <t xml:space="preserve">100ML Filobev Paper WATI (Cllaro)  </t>
  </si>
  <si>
    <t xml:space="preserve">150ML Filobev Paper WATI (Cllaro) </t>
  </si>
  <si>
    <t>Food Box PSB</t>
  </si>
  <si>
    <t>Food Box PSB 500 FiloBev</t>
  </si>
  <si>
    <t>Food Box PSB 700  FiloBev</t>
  </si>
  <si>
    <t>Food Box PSB 900  FiloBev</t>
  </si>
  <si>
    <t>Inter Fold Sheets</t>
  </si>
  <si>
    <t>Wrap It 100Sheets</t>
  </si>
  <si>
    <t>Wrap It 200Sheets</t>
  </si>
  <si>
    <t>Alu Fresh 200Sheets</t>
  </si>
  <si>
    <t>Alu Fresh 500Sheets</t>
  </si>
  <si>
    <t>Classi Bio Products -White</t>
  </si>
  <si>
    <t>F2869</t>
  </si>
  <si>
    <t>1 OZ DIP CUPS (SAUCE BATI) ECO SMILE (6000)</t>
  </si>
  <si>
    <t>F2073</t>
  </si>
  <si>
    <t>10 Oz (300ML) SMART CLASSI BIO (2000)</t>
  </si>
  <si>
    <t>F2221</t>
  </si>
  <si>
    <t>10" 3CP ROUND CLASSI BIO (500)</t>
  </si>
  <si>
    <t>F1789</t>
  </si>
  <si>
    <t>10" 3CP SQUARE CLASSI BIO (500)</t>
  </si>
  <si>
    <t>F1773</t>
  </si>
  <si>
    <t>10" PLAIN CLASSI BIO (500)</t>
  </si>
  <si>
    <t>F2864</t>
  </si>
  <si>
    <t>10" PLAIN ECO SMILE (1000)</t>
  </si>
  <si>
    <t>F2267</t>
  </si>
  <si>
    <t>10" PLAIN ROUND CLASSI BIO S (500)</t>
  </si>
  <si>
    <t>F2088</t>
  </si>
  <si>
    <t>10X6 2CP CLAMSHELL CLASSI BIO (250)</t>
  </si>
  <si>
    <t>F2516</t>
  </si>
  <si>
    <t>11" 4CP CLASSI BIO (750)</t>
  </si>
  <si>
    <t>F1797</t>
  </si>
  <si>
    <t>110ML GLASS CLASSI BIO (3000)</t>
  </si>
  <si>
    <t>F2040</t>
  </si>
  <si>
    <t>12 OZ (340ML) BOWL ENJOY CLASSI BIO (2400)</t>
  </si>
  <si>
    <t>F1777</t>
  </si>
  <si>
    <t>12 OZ (360ML) BOWL CLASSI BIO (1000)</t>
  </si>
  <si>
    <t>F1781</t>
  </si>
  <si>
    <t>12" 4CP CLASSI BIO (500)</t>
  </si>
  <si>
    <t>F2034</t>
  </si>
  <si>
    <t>12" 4CP ENJOY CLASSI BIO (500)</t>
  </si>
  <si>
    <t>F2042</t>
  </si>
  <si>
    <t>12" 4CP SUPER CLASSI BIO (500)</t>
  </si>
  <si>
    <t>F2036</t>
  </si>
  <si>
    <t>12" ENJOY CLASSI BIO (600)</t>
  </si>
  <si>
    <t>F1775</t>
  </si>
  <si>
    <t>12" PLAIN CLASSI BIO (500)</t>
  </si>
  <si>
    <t>F2265</t>
  </si>
  <si>
    <t>12" PLAIN SUPER CLASSI BIO (500)</t>
  </si>
  <si>
    <t>12" PLAIN SUPER CLASSI BIO S (500)</t>
  </si>
  <si>
    <t>F2865</t>
  </si>
  <si>
    <t>12" PLAIN SUPER ECO SMILE (750)</t>
  </si>
  <si>
    <t>F2675</t>
  </si>
  <si>
    <t>12" PLAIN SUPER S CLASSI BIO (500)</t>
  </si>
  <si>
    <t>F2674</t>
  </si>
  <si>
    <t>12" PLAIN XL CLASSI BIO S (500)</t>
  </si>
  <si>
    <t>F2703</t>
  </si>
  <si>
    <t>12" PLAIN XL CLASSI BIO S (600)</t>
  </si>
  <si>
    <t>F2132</t>
  </si>
  <si>
    <t>16 OZ (480ML) BOWL CLASSI BIO (1000)</t>
  </si>
  <si>
    <t>F1784</t>
  </si>
  <si>
    <t>1D TRAY CLASSI BIO (1000)</t>
  </si>
  <si>
    <t>F2738</t>
  </si>
  <si>
    <t>2 Oz (55ML) TEA/DIP CUPS CLASSI BIO T (4000)</t>
  </si>
  <si>
    <t>F2711</t>
  </si>
  <si>
    <t>2 Oz (55ML) TEA/DIP CUPS CLASSI BIO T (5000)</t>
  </si>
  <si>
    <t>F2904</t>
  </si>
  <si>
    <t>2 OZ DIP CUP PAPER LID CLASSI BIO (6000)</t>
  </si>
  <si>
    <t>F2142</t>
  </si>
  <si>
    <t>2CP TRAY CLASSI BIO (1000)</t>
  </si>
  <si>
    <t>F1793</t>
  </si>
  <si>
    <t>2D TRAY CLASSI BIO (1000)</t>
  </si>
  <si>
    <t>F1907</t>
  </si>
  <si>
    <t>3CP MEAL TRAY CLASSI B2B (500)</t>
  </si>
  <si>
    <t>F1909</t>
  </si>
  <si>
    <t>3CP MEAL TRAY LID CLASSI B2B (500)</t>
  </si>
  <si>
    <t>F2871</t>
  </si>
  <si>
    <t>3D TRAY CLASSI BIO (1000)</t>
  </si>
  <si>
    <t>F2106</t>
  </si>
  <si>
    <t>4CP MEAL TRAY CLASSI BIO (500)</t>
  </si>
  <si>
    <t>F1911</t>
  </si>
  <si>
    <t>4CP MEAL TRAY CLASSI B2B (500)</t>
  </si>
  <si>
    <t>F1913</t>
  </si>
  <si>
    <t>4CP MEAL TRAY LID CLASSI B2B (500)</t>
  </si>
  <si>
    <t>F2396</t>
  </si>
  <si>
    <t>4D TRAY CLASSI BIO(500)</t>
  </si>
  <si>
    <t>F2134</t>
  </si>
  <si>
    <t>500 ML OVAL COINTAINER CLASSI BIO (1000)</t>
  </si>
  <si>
    <t>F2136</t>
  </si>
  <si>
    <t>500 ML OVAL COINTAINER LID CLASSI BIO (1000)</t>
  </si>
  <si>
    <t>F3034</t>
  </si>
  <si>
    <t>500 ML ROUND TAKEAWAY CONTAINER CLASSI BIO (1000)</t>
  </si>
  <si>
    <t>F3035</t>
  </si>
  <si>
    <t>500 /750 ML ROUND TAKEAWAY CONTAINER LID CLASSI BIO (2000)</t>
  </si>
  <si>
    <t>F1805</t>
  </si>
  <si>
    <t>5CP LID CLASSI BIO (500)</t>
  </si>
  <si>
    <t>F2122</t>
  </si>
  <si>
    <t>5CP MEAL TRAY CLASSI B2B (500)</t>
  </si>
  <si>
    <t>F2124</t>
  </si>
  <si>
    <t>5CP MEAL TRAY LID CLASSI B2B (500)</t>
  </si>
  <si>
    <t>F1779</t>
  </si>
  <si>
    <t>5CP TRAY CLASSI BIO (500)</t>
  </si>
  <si>
    <t>F1785</t>
  </si>
  <si>
    <t>6 OZ (180ML) BOWL CLASSI BIO (1500)</t>
  </si>
  <si>
    <t>F2782</t>
  </si>
  <si>
    <t>6 OZ DOME PET LID CLASSI BIO (5500)</t>
  </si>
  <si>
    <t>F3055</t>
  </si>
  <si>
    <t>6 OZ PET LID CLASSI BIO (5250)</t>
  </si>
  <si>
    <t>F1823</t>
  </si>
  <si>
    <t>6" (D) CLASSI BIO (2000)</t>
  </si>
  <si>
    <t>F1783</t>
  </si>
  <si>
    <t>6" PLAIN CLASSI BIO (1000)</t>
  </si>
  <si>
    <t>F2048</t>
  </si>
  <si>
    <t>6" PLAIN ENJOY CLASSI BIO (2400)</t>
  </si>
  <si>
    <t>F2538</t>
  </si>
  <si>
    <t>6CP MEALS TRAY CLASSI BIO (250)</t>
  </si>
  <si>
    <t>F1803</t>
  </si>
  <si>
    <t>6X6 CLAMSHELL BURGER BOX CLASSI BIO (500)</t>
  </si>
  <si>
    <t>F2368</t>
  </si>
  <si>
    <t>7 OZ (210ML) BOWL CLASSI BIO (2000)</t>
  </si>
  <si>
    <t>F1769</t>
  </si>
  <si>
    <t>7" PLAIN CLASSI BIO (1000)</t>
  </si>
  <si>
    <t>F2861</t>
  </si>
  <si>
    <t>7" PLAIN ECO SMILE (2000)</t>
  </si>
  <si>
    <t>F2050</t>
  </si>
  <si>
    <t>7" PLAIN ENJOY CLASSI BIO (2400)</t>
  </si>
  <si>
    <t>F2592</t>
  </si>
  <si>
    <t>7" SQUARE QSR CLASSI BIO (1000)</t>
  </si>
  <si>
    <t>F2084</t>
  </si>
  <si>
    <t>7" SQUARE SMART TRAY CLASSI BIO (1500)</t>
  </si>
  <si>
    <t>F2138</t>
  </si>
  <si>
    <t>750 ML RECTANGLE COINTAINER CLASSI BIO (1000)</t>
  </si>
  <si>
    <t>F2140</t>
  </si>
  <si>
    <t>750 ML RECTANGLE COINTAINER LID CLASSI BIO (1000)</t>
  </si>
  <si>
    <t>F3036</t>
  </si>
  <si>
    <t>750 ML ROUND TAKEAWAY CONTAINER CLASSI BIO (1000)</t>
  </si>
  <si>
    <t>F2052</t>
  </si>
  <si>
    <t>8 OZ (240ML) BOWL CLASSI BIO (2000)</t>
  </si>
  <si>
    <t>F1915</t>
  </si>
  <si>
    <t>8CP MEAL TRAY CLASSI B2B (500)</t>
  </si>
  <si>
    <t>F1917</t>
  </si>
  <si>
    <t>8CP MEAL TRAY LID CLASSI B2B (500)</t>
  </si>
  <si>
    <t>F2144</t>
  </si>
  <si>
    <t>8X8 3CP CLAMSHELL CLASSI BIO (200)</t>
  </si>
  <si>
    <t>F1831</t>
  </si>
  <si>
    <t>9" (D) CLASSI BIO (1000)</t>
  </si>
  <si>
    <t>F1787</t>
  </si>
  <si>
    <t>9" 3CP CLASSI BIO (500)</t>
  </si>
  <si>
    <t>F1771</t>
  </si>
  <si>
    <t>9" PLAIN CLASSI BIO (500)</t>
  </si>
  <si>
    <t>F1791</t>
  </si>
  <si>
    <t>9X6 CLAMSHELL BIRYANI BOX CLASSI BIO (250)</t>
  </si>
  <si>
    <t>F2090</t>
  </si>
  <si>
    <t>9X9 3CP CLAMSHELL CLASSI BIO (200)</t>
  </si>
  <si>
    <t>F2092</t>
  </si>
  <si>
    <t>9X9 CLAMSHELL CLASSI BIO (200)</t>
  </si>
  <si>
    <t>F2269</t>
  </si>
  <si>
    <t>DONA (150ML) SQUARE ENJOY CLASSI BIO (3000)</t>
  </si>
  <si>
    <t>F2870</t>
  </si>
  <si>
    <t>OVAL TRAY CLASSI BIO (1000)</t>
  </si>
  <si>
    <t>F2888</t>
  </si>
  <si>
    <t>PAPER DESSERT SPOON CLASSI BIO (10000)</t>
  </si>
  <si>
    <t>F2886</t>
  </si>
  <si>
    <t>PAPER FORK CLASSI BIO (4000)</t>
  </si>
  <si>
    <t>F2887</t>
  </si>
  <si>
    <t>PAPER KNIFE CLASSI BIO (4000)</t>
  </si>
  <si>
    <t>F2885</t>
  </si>
  <si>
    <t>PAPER SPOON CLASSI BIO (4000)</t>
  </si>
  <si>
    <t>F2863</t>
  </si>
  <si>
    <t>SMART 10" 3CP SQUARE CLASSI BIO (1000)</t>
  </si>
  <si>
    <t>Greenware Baggase Products</t>
  </si>
  <si>
    <t>5CP Meal Tray  Bottom</t>
  </si>
  <si>
    <t>3CP Meal Tray Bottom</t>
  </si>
  <si>
    <t>Lid for 5CP/3CP</t>
  </si>
  <si>
    <t>8" Round ClamShell 600ml</t>
  </si>
  <si>
    <t>11"4cp Plate</t>
  </si>
  <si>
    <t>9"3CP Plate</t>
  </si>
  <si>
    <t xml:space="preserve">2D tray </t>
  </si>
  <si>
    <t>1D tray  5.5" Square</t>
  </si>
  <si>
    <t>GV-SC-50ML SAUCE CUP</t>
  </si>
  <si>
    <t>3000</t>
  </si>
  <si>
    <t>GV-TC-100ML TEA CUP</t>
  </si>
  <si>
    <t>GV-STL-50&amp;100ML Cup Lid</t>
  </si>
  <si>
    <t>GV-CB4-150ML Square Cont Bowl</t>
  </si>
  <si>
    <t>GV-CB5-250ML Squre Cont Bowl</t>
  </si>
  <si>
    <t>GV-CBS-150&amp;250ml Square Cont Lid</t>
  </si>
  <si>
    <t>GV-CB1-350ML Square Bowl</t>
  </si>
  <si>
    <t>GV-CB1-500ML Square Bowl</t>
  </si>
  <si>
    <t>GV-CB1-650ML Square Bowl</t>
  </si>
  <si>
    <t>GV-CBL-350,500,650ML  Square Cont Lid</t>
  </si>
  <si>
    <t>900</t>
  </si>
  <si>
    <t>GV-RC2-700ML 2CP Ractangle Container</t>
  </si>
  <si>
    <t>GV-R2A-700ML 2CP Rectangle Cont Lid</t>
  </si>
  <si>
    <t>750</t>
  </si>
  <si>
    <t>Ecoware Products</t>
  </si>
  <si>
    <t>Ecoware 450 ml hamburger Box (6*6*3)</t>
  </si>
  <si>
    <t>Ecoware 1000 ml Clam Shell Box (9*6*3)</t>
  </si>
  <si>
    <t>Ecoware 750ml Food Cont With Lid(7x6x2)</t>
  </si>
  <si>
    <t>4.0" Pinewood Boat</t>
  </si>
  <si>
    <t>5.0" Pinewood Boat</t>
  </si>
  <si>
    <t>12 x 18</t>
  </si>
  <si>
    <r>
      <t xml:space="preserve">                                                                               </t>
    </r>
    <r>
      <rPr>
        <sz val="36"/>
        <color rgb="FF000000"/>
        <rFont val="Monotype Corsiva"/>
        <family val="4"/>
      </rPr>
      <t xml:space="preserve">    Neeyog Packaging</t>
    </r>
  </si>
  <si>
    <t>PNS TP01 Pastry Triangle HIPS Tray With Pet Dome Lid</t>
  </si>
  <si>
    <t xml:space="preserve"> Neeyog packaging</t>
  </si>
  <si>
    <t>Neeyog Packaging</t>
  </si>
  <si>
    <t>4003PL</t>
  </si>
  <si>
    <t>4008PL</t>
  </si>
  <si>
    <t>4009PL</t>
  </si>
  <si>
    <t>150 ML PAPER CUP - PLAIN</t>
  </si>
  <si>
    <t>4012PL</t>
  </si>
  <si>
    <t>4013PL</t>
  </si>
  <si>
    <t>4018PL</t>
  </si>
  <si>
    <t>4022PL</t>
  </si>
  <si>
    <t>4051PL</t>
  </si>
  <si>
    <t>4058PL</t>
  </si>
  <si>
    <t>100 ML PAPER CUP- Plain</t>
  </si>
  <si>
    <t xml:space="preserve">Wrapp Fresh Economy Series paper and the Gsm may Vary ± 10% - 15% and Subject to availabilty of Paper </t>
  </si>
  <si>
    <t xml:space="preserve">Metalized Basic </t>
  </si>
  <si>
    <t>4003RK</t>
  </si>
  <si>
    <t>4026RK</t>
  </si>
  <si>
    <t>4029RK</t>
  </si>
  <si>
    <t>CLSWG4GOCT</t>
  </si>
  <si>
    <t>PAKNSERVE Cake Boxes Price List</t>
  </si>
  <si>
    <t xml:space="preserve">                 Neeyog Packaging</t>
  </si>
  <si>
    <t>5620 5CP ORA PP Star Only LID Trans</t>
  </si>
  <si>
    <t xml:space="preserve">5612 3CP ORA PP Meal Cont Black/White (L)(OB) </t>
  </si>
  <si>
    <t xml:space="preserve">25069  2CP NAT PP Meal Cont Black/White (Oval) (OB) </t>
  </si>
  <si>
    <t>25100 2CP NAT PP Meal Only Lid (Oval)</t>
  </si>
  <si>
    <t xml:space="preserve">25109 3CP NAT PP Meal Cont Black/White (Mini) (OB) </t>
  </si>
  <si>
    <t>25110 3CP NAT PP Meal Only Lid (Mini)</t>
  </si>
  <si>
    <t xml:space="preserve">25053 3CP NAT PP Meal Cont Black/White (XL) (OB) </t>
  </si>
  <si>
    <t>25054 3CP NAT PP Meal Only Lid (XL)</t>
  </si>
  <si>
    <t xml:space="preserve">25056 4CP NAT PP Meal Only Lid </t>
  </si>
  <si>
    <t xml:space="preserve">25055 4CP NAT PP Meal Cont Black/White (OB) </t>
  </si>
  <si>
    <t xml:space="preserve">25057 5CP NAT PP Meal Cont Black/White (Mini) (OB) </t>
  </si>
  <si>
    <t>25058 5CP NAT PP Meal Only Lid(Mini)</t>
  </si>
  <si>
    <t xml:space="preserve">25148 5CP NAT PP Meal Cont Black/White (XL) (OB) </t>
  </si>
  <si>
    <t>25149 5CP NAT PP Meal Only Lid (XL)</t>
  </si>
  <si>
    <t xml:space="preserve">25059 8CP NAT PP Sealable Meal Cont (Trans (OB) </t>
  </si>
  <si>
    <t xml:space="preserve">25111 8CP NAT PP Cont Deluxe (Black/Whie)  (OB) </t>
  </si>
  <si>
    <t>25060 8CP NAT PP Sealable Meal Tray Lid</t>
  </si>
  <si>
    <t>25112 8CP NAT PP Deluxe Meal Tray Lid</t>
  </si>
  <si>
    <t>G2 SM TRIANGLE TRAY (GOLD)</t>
  </si>
  <si>
    <t>CLSWG2GOLD</t>
  </si>
  <si>
    <t>15 1/2lbs  292x292x47</t>
  </si>
  <si>
    <t>17lbs  310x310x51</t>
  </si>
  <si>
    <t>20lbs  310x310x51</t>
  </si>
  <si>
    <t>Retail Pack (6x3)  310x155x72 Green</t>
  </si>
  <si>
    <t xml:space="preserve">UFP -6 White </t>
  </si>
  <si>
    <t>UFP -6 Blue</t>
  </si>
  <si>
    <t>6Pac Kagad Pulp Tray (230x145x30mm)</t>
  </si>
  <si>
    <t>&amp; protection from germs</t>
  </si>
  <si>
    <t>S-27 SANDWICH BOX MED</t>
  </si>
  <si>
    <t>15 ML SAUCE CUP - 51 DIA</t>
  </si>
  <si>
    <t>25 ML SAUCE CUP - 51 DIA</t>
  </si>
  <si>
    <t>35 ML SAUCE CUP - 51 DIA</t>
  </si>
  <si>
    <t>35ml Sauce Cup</t>
  </si>
  <si>
    <t>300  ML ICE CUP</t>
  </si>
  <si>
    <t>PLA COMPOSTABLE PRODUCTS ( ECO - FRIENDLY )</t>
  </si>
  <si>
    <t>200 ML PLA GLASS</t>
  </si>
  <si>
    <t>330 ML PLA GLASS</t>
  </si>
  <si>
    <t>400 ML PLA WINE GLASS</t>
  </si>
  <si>
    <t>With CPCB Approved Certificate</t>
  </si>
  <si>
    <t>Talash Ex-Lunch Tray + Lid (6 cmp)</t>
  </si>
  <si>
    <t>Talash Homey  Lunch tray (8cmp) Black</t>
  </si>
  <si>
    <t>Talash Burger Tray - Clear RPVC</t>
  </si>
  <si>
    <t>HINGED CONTAINERS (PP)</t>
  </si>
  <si>
    <t>Talash DL 350 (PP)</t>
  </si>
  <si>
    <t>Talash DL 700 (White) + Lid (Transperent)</t>
  </si>
  <si>
    <t xml:space="preserve">Talash 800 ml Hinged Cont.Clear </t>
  </si>
  <si>
    <t>PP CUPS &amp; TUMBLER</t>
  </si>
  <si>
    <t>SWEET BOXES (PP) (MICROWAVEABLE)</t>
  </si>
  <si>
    <t>Talash Q-Tub 500</t>
  </si>
  <si>
    <t>Sealing Film for Tray Sealing</t>
  </si>
  <si>
    <t>PP Sealing Film</t>
  </si>
  <si>
    <t>Imported Table Roll Plain Printed</t>
  </si>
  <si>
    <t>Imported Table Roll With Branding</t>
  </si>
  <si>
    <t>500KG</t>
  </si>
  <si>
    <t>Virgin Table Roll White</t>
  </si>
  <si>
    <t>Table roll Printed Paper</t>
  </si>
  <si>
    <t>Cotton Handgloves (20Pair)</t>
  </si>
  <si>
    <t>Plastic HM Handgloves</t>
  </si>
  <si>
    <t>Pac=100Pcs</t>
  </si>
  <si>
    <t xml:space="preserve">Plastic HM China Handgloves </t>
  </si>
  <si>
    <t>NonWoven Apron</t>
  </si>
  <si>
    <t>Duster Chekas</t>
  </si>
  <si>
    <t>Dinearth 12oz Bowl - Export</t>
  </si>
  <si>
    <t>Sr.No</t>
  </si>
  <si>
    <t>Item</t>
  </si>
  <si>
    <t xml:space="preserve">Unit </t>
  </si>
  <si>
    <t xml:space="preserve">Printing MOQ </t>
  </si>
  <si>
    <t xml:space="preserve">16x16 T/B Tissue Paper - 40gsm </t>
  </si>
  <si>
    <t xml:space="preserve">16x16 Nested 3Ply Tissue Paper - 60gsm </t>
  </si>
  <si>
    <t>16x16 4Ply Napkin - 70gsm</t>
  </si>
  <si>
    <t xml:space="preserve">16x16 Airlaid White Tissue paper - 60gsm </t>
  </si>
  <si>
    <t xml:space="preserve">16x16 Airlaid Printed Tissue paper - 60gsm </t>
  </si>
  <si>
    <t xml:space="preserve">12x16 Airlad Tissue - 50gsm </t>
  </si>
  <si>
    <t>16x16 2ply Printed Tissue Paper - 34gsm</t>
  </si>
  <si>
    <t xml:space="preserve">13x13 Nested 2 Ply </t>
  </si>
  <si>
    <t>12x12 TB Brown Tissue Paper  Printed - 35gsm</t>
  </si>
  <si>
    <t>30Pac</t>
  </si>
  <si>
    <t>Sented Tissue Refreshing Towel (8x10)</t>
  </si>
  <si>
    <t>Sented Tissue Wet Towlet (8x10)</t>
  </si>
  <si>
    <t>Basic /Pcs</t>
  </si>
  <si>
    <t xml:space="preserve">Incl GST </t>
  </si>
  <si>
    <t>180X180X60 SQUARE PAPER CONTAINER KRAFT 40Oz</t>
  </si>
  <si>
    <t>3cp Minda Foil Cont</t>
  </si>
  <si>
    <t xml:space="preserve">250ml Lid For Aluminium Containers </t>
  </si>
  <si>
    <t>3 CP MEAL BOX - XL  (New Arrival)</t>
  </si>
  <si>
    <t>3 CP LID - XL  (New Arrival)</t>
  </si>
  <si>
    <t xml:space="preserve">4 CP MEAL BOX - Mini  (New Arrival)  </t>
  </si>
  <si>
    <t>4 CP LID - Mini  (New Arrival)</t>
  </si>
  <si>
    <t>80 MM</t>
  </si>
  <si>
    <t>COFFEE SIPPER LID DLX.    (NEW AARIVAL )</t>
  </si>
  <si>
    <t>NP PS 24 Oval Dish</t>
  </si>
  <si>
    <t xml:space="preserve">MOQ For Printing </t>
  </si>
  <si>
    <t>D-55 Square Diamond Plate 5.5"</t>
  </si>
  <si>
    <t>D-56 200ml Wave Bowl</t>
  </si>
  <si>
    <t>D-58 55ml Round Wati</t>
  </si>
  <si>
    <t>D-59 Rectangular Cake Tub</t>
  </si>
  <si>
    <t xml:space="preserve">CL 0606 Hinged  </t>
  </si>
  <si>
    <t xml:space="preserve">Freezo Ice gel Pack </t>
  </si>
  <si>
    <t xml:space="preserve"> Compostable Garbage Bag (Green)</t>
  </si>
  <si>
    <t xml:space="preserve">19x21 VP Compostable Garbage Bag (Green) </t>
  </si>
  <si>
    <t xml:space="preserve">29x29 VP Compostable Garbage Bag (Green) </t>
  </si>
  <si>
    <t>30x50 VP Compostable Garbage Bag (Green)</t>
  </si>
  <si>
    <t>8 x 8 Ecowrap Cut Sheet  (250sheet)</t>
  </si>
  <si>
    <t>10 x 10 Ecowrap Cut Sheet  (250sheet)</t>
  </si>
  <si>
    <t>12 x 12 / 10 x 15 Ecowrap Cut Sheet  (250sheet)</t>
  </si>
  <si>
    <t>20 x 30 Ecowrap Cut Sheet  (Per pcs)</t>
  </si>
  <si>
    <t>Ecowrap Cut Sheet Plain /Printed</t>
  </si>
  <si>
    <t>PNS Waffle Cone</t>
  </si>
  <si>
    <t xml:space="preserve">PUNNET 500 GMS 190 X 116 X 85 - 24 Grams </t>
  </si>
  <si>
    <t>PUNNET 500 GMS 190 X 116 X 85 - 22Grams</t>
  </si>
  <si>
    <t xml:space="preserve">PUNNET 500 GMS 190 X 116 X 85 - 18Grams </t>
  </si>
  <si>
    <t>190*140*42MM 500GM(RIBBED)</t>
  </si>
  <si>
    <t>Pet Lid For PS 13 Matka 125ml</t>
  </si>
  <si>
    <t xml:space="preserve">Pet Lid For NP-PS20 </t>
  </si>
  <si>
    <t>Pet Lid for Ps 21</t>
  </si>
  <si>
    <t xml:space="preserve">Pet Lid for Ps 22 -58MM Height </t>
  </si>
  <si>
    <t>Pet Lid for Ps 25 (NP PS 1)</t>
  </si>
  <si>
    <t>Pet Lid for NP PS 6 Shot Glass</t>
  </si>
  <si>
    <t xml:space="preserve">Pet Lid for PIPL Ps 1 </t>
  </si>
  <si>
    <t>Pet Lid for  PIPL PS 6</t>
  </si>
  <si>
    <t>Pet Lid for  PIPL PS 9</t>
  </si>
  <si>
    <t xml:space="preserve">With GST </t>
  </si>
  <si>
    <t>Wooden stirrer 8 Drink Stirrer"</t>
  </si>
  <si>
    <t>Compostable Straw PLA 6 X 210MM</t>
  </si>
  <si>
    <t>Compostable Straw PLA 8 X 210MM</t>
  </si>
  <si>
    <t>Compostable Straw PLA 10 X 210MM</t>
  </si>
  <si>
    <t>Compostable Straw PLA 8 X 230MM</t>
  </si>
  <si>
    <t>Compostable Straw PLA10 X 230MM</t>
  </si>
  <si>
    <t>Compostable Straw PLA12X 230MM</t>
  </si>
  <si>
    <t>Compostable PLA Straw Wrapped</t>
  </si>
  <si>
    <t>Compostable PLA Straw UnWrapped</t>
  </si>
  <si>
    <t xml:space="preserve">Hindalco Superwrap Foil </t>
  </si>
  <si>
    <t>18MTR Foil Wrap (MI)</t>
  </si>
  <si>
    <t>4D tray</t>
  </si>
  <si>
    <t>6x4x12 Brown 80Gsm MF Kraft</t>
  </si>
  <si>
    <t>7.5x5x10 Brown 80Gsm MF Kraft</t>
  </si>
  <si>
    <t>7x5x12 Brown 80Gsm MF Kraft</t>
  </si>
  <si>
    <t>8.5x5x12 Brown 80Gsm MF Kraft</t>
  </si>
  <si>
    <t>9x5x13 Brown 80Gsm MF Kraft</t>
  </si>
  <si>
    <t>10x5x14 Brown 80Gsm MF Kraft</t>
  </si>
  <si>
    <t>12x5x16 Brwon 80Gsm Mg Kraft</t>
  </si>
  <si>
    <t>13x7x15 Brown 80Gsm MF Kraft</t>
  </si>
  <si>
    <t xml:space="preserve">Paknserve Grocery Bags &amp; Pouch / Ecowrapp Cut Sheet Price List </t>
  </si>
  <si>
    <t>PNS ITC WAFFLE BOX 9.5X2.50X1.50 (200Gsm)</t>
  </si>
  <si>
    <t>CAKE PASTRY BOARD RD BLACK  3.50X3.50</t>
  </si>
  <si>
    <t>CAKE PASTRY BOARD RT BLACK  3.50X2</t>
  </si>
  <si>
    <t>CAKE PASTRY BOARD TR BLACK  4.50X3</t>
  </si>
  <si>
    <t xml:space="preserve">CAKE PASTRY BOARD SQ BLACK  3.50X3.50 </t>
  </si>
  <si>
    <t xml:space="preserve">CAKE PASTRY BOARD SQ GOLD 3.50 x 3.50 </t>
  </si>
  <si>
    <t>CAKE PASTRY BOARD RT GOLD 3.50 x 2</t>
  </si>
  <si>
    <t xml:space="preserve">CAKE PASTRY BOARD TR GOLD 4.50x3 </t>
  </si>
  <si>
    <t>CAKE PASTRY BOARD RD GOLD 3.50x3.50</t>
  </si>
  <si>
    <t>CL 0809 HIPS Brownie Cont Black/LD Virgin * 1600pc</t>
  </si>
  <si>
    <t>CL 0809 HIPS Brownie Cont Black/LD PET * 1600pc</t>
  </si>
  <si>
    <t>100ml Hinged Container</t>
  </si>
  <si>
    <t>150ml Hinged Container</t>
  </si>
  <si>
    <t>11282/283</t>
  </si>
  <si>
    <t>7" Bar Cake Flat</t>
  </si>
  <si>
    <t>7" Bar Cake Triangle</t>
  </si>
  <si>
    <t xml:space="preserve">90D Sipper lid (Color)for 350/500ml </t>
  </si>
  <si>
    <t>PW 300ml Paper Cont (110D)</t>
  </si>
  <si>
    <t>PW 400ml Paper Cont (110D)</t>
  </si>
  <si>
    <t>PW 500ml Paper Cont (110D)</t>
  </si>
  <si>
    <t>PW 750ml Paper Cont (110D)</t>
  </si>
  <si>
    <t>PW Paper Lid 110Dia</t>
  </si>
  <si>
    <t xml:space="preserve">Heavy Duty 14Mic WrappFresh Foil Wrap </t>
  </si>
  <si>
    <t>N53 Tiramisu Rect Desert Box [Trans] * 500pcs</t>
  </si>
  <si>
    <t>CP9NORD</t>
  </si>
  <si>
    <t xml:space="preserve">PNS ITC WRAP ROLL BOX ENJOY RED/GREEN*3200PCS (COM PRNT) </t>
  </si>
  <si>
    <t>PNS ITC WAFFLE TRAY ENJOY 9.5X2.50X1.50 (COM PRNT)</t>
  </si>
  <si>
    <t xml:space="preserve">NP PS 26 RD Jelly Cont 60ml [Trans] </t>
  </si>
  <si>
    <t xml:space="preserve">Ripple Cup Brown </t>
  </si>
  <si>
    <t xml:space="preserve">Ripple Cup Black </t>
  </si>
  <si>
    <t>195+220</t>
  </si>
  <si>
    <t>250+240</t>
  </si>
  <si>
    <t>300+240</t>
  </si>
  <si>
    <t xml:space="preserve">Lid </t>
  </si>
  <si>
    <t>With Lid</t>
  </si>
  <si>
    <t>Cont</t>
  </si>
  <si>
    <t>Sr.No.</t>
  </si>
  <si>
    <t>190 X 140 X 55 MM RTC</t>
  </si>
  <si>
    <r>
      <t>16" X 16" 1 Ply T</t>
    </r>
    <r>
      <rPr>
        <sz val="12"/>
        <color rgb="FF000000"/>
        <rFont val="Arial"/>
        <family val="2"/>
      </rPr>
      <t>issue 40Gsm(1col) T/B White -Tad</t>
    </r>
  </si>
  <si>
    <t>Single Wall Plain Cups</t>
  </si>
  <si>
    <t>150 ML TALL RIPPLE CUP</t>
  </si>
  <si>
    <t xml:space="preserve">PRICE LIST - AQUEOUS COATED                                      </t>
  </si>
  <si>
    <t xml:space="preserve">PRICE LIST - AQUEOUS COATED                                  </t>
  </si>
  <si>
    <t xml:space="preserve">PRICE LIST - CLASSIC SERIES           </t>
  </si>
  <si>
    <t>8020DW</t>
  </si>
  <si>
    <t>8029DW</t>
  </si>
  <si>
    <t>360 ML DW PAPER CUP SB</t>
  </si>
  <si>
    <t>8032DW</t>
  </si>
  <si>
    <t>480 ML RIPPLE PAPER CUP</t>
  </si>
  <si>
    <t>120 ML ICE CREAM CUP</t>
  </si>
  <si>
    <t>150 ML ICE CREAM CUP</t>
  </si>
  <si>
    <t>250 ML ROUND PAPER CONT.</t>
  </si>
  <si>
    <t>350 ML ROUND PAPER CONT.</t>
  </si>
  <si>
    <t>500 ML ROUND PAPER CONT.</t>
  </si>
  <si>
    <t>750 ML ROUND PAPER CONT.</t>
  </si>
  <si>
    <t>1000 ML ROUND CONT.</t>
  </si>
  <si>
    <t>NA</t>
  </si>
  <si>
    <t>9" PAPER PLATE</t>
  </si>
  <si>
    <t>10" PAPER PLATE</t>
  </si>
  <si>
    <r>
      <rPr>
        <b/>
        <sz val="12"/>
        <color theme="1"/>
        <rFont val="Century"/>
        <family val="1"/>
      </rPr>
      <t>SR
No</t>
    </r>
  </si>
  <si>
    <t>250 ML PAPER CUP SB PREMUM</t>
  </si>
  <si>
    <t>300 ML PAPER CUP SB PREMIUM</t>
  </si>
  <si>
    <t>480 ML PAPER CUP SB</t>
  </si>
  <si>
    <t>8008R</t>
  </si>
  <si>
    <t>8013R</t>
  </si>
  <si>
    <t>8018R</t>
  </si>
  <si>
    <t xml:space="preserve">3CP BISCUIT PRS 750 REC PET HINGED BOX (FL) </t>
  </si>
  <si>
    <t xml:space="preserve">12PCS PRS LADOO REC PET HINGED BOX (FL) </t>
  </si>
  <si>
    <t>FR01SW</t>
  </si>
  <si>
    <t>FR02SW</t>
  </si>
  <si>
    <t xml:space="preserve">450ml Alu Fresh Color Foil Cont (10no) </t>
  </si>
  <si>
    <t>9MTR Foil Wrap (SW)</t>
  </si>
  <si>
    <t>72MTR Foil Wrap (SW) 290mm</t>
  </si>
  <si>
    <t>1KG Foil Wrap Box (NW) (SW)</t>
  </si>
  <si>
    <t xml:space="preserve">1KG Foil Wrap (GW) (MI) </t>
  </si>
  <si>
    <t xml:space="preserve">120ML Foil Cont (MI) </t>
  </si>
  <si>
    <t>250ML Foil Cont (MI)</t>
  </si>
  <si>
    <t>450ML Foil Cont (MI)</t>
  </si>
  <si>
    <t>750ML Foil Cont (MI)</t>
  </si>
  <si>
    <t>180ML Foil Cont (NG)</t>
  </si>
  <si>
    <t>520ML Foil Cont (NG)</t>
  </si>
  <si>
    <t>100ML Foil Cont (MI)</t>
  </si>
  <si>
    <t>1500ML Shallow Foil cont (MI) 9x9</t>
  </si>
  <si>
    <t>9X9 Deep Foil cont 2100ML (MI)</t>
  </si>
  <si>
    <t>3200ML Half Deep Foil Cont (MI)</t>
  </si>
  <si>
    <t>3200ML Foil Cont Lid (MI)</t>
  </si>
  <si>
    <t>9000ML Full Deep Foil Cont (MI)</t>
  </si>
  <si>
    <t>9000ML Full Deep Foil Cont Lid (MI)</t>
  </si>
  <si>
    <t>BW 6" RD PLATE BAGASSE</t>
  </si>
  <si>
    <t>BW 6" DEEP RD PLATE BAGASSE</t>
  </si>
  <si>
    <t>BW 7" RD PLATE BAGASSE</t>
  </si>
  <si>
    <t>BW 9" PLAIN RD PLATE BAGASSE</t>
  </si>
  <si>
    <t>BW 9" DEEP RD PLATE BAGASSE</t>
  </si>
  <si>
    <t>BW 9" 3CP RD PLATE BAGASSE</t>
  </si>
  <si>
    <t>BW 9" 3CP SQ Plate Bagasse</t>
  </si>
  <si>
    <t>BW 10" RD PLATE BAGASSE</t>
  </si>
  <si>
    <t>BW 10" 3CP RD Plate Bagasse</t>
  </si>
  <si>
    <t>BW 10" 3CP SQ Plate Bagasse</t>
  </si>
  <si>
    <t>BW 11" SUPER RD PLATE BAGASSE</t>
  </si>
  <si>
    <t>BW 11" 4CP RD PLATE BAGASSE</t>
  </si>
  <si>
    <t>BW 12" SUPER RD PLATE BAGASSE</t>
  </si>
  <si>
    <t>BW 12" 4CP SUPER RD PLATE BAGASSE</t>
  </si>
  <si>
    <t>BW 4X4 SQ DONA ENJOY BAGASSE</t>
  </si>
  <si>
    <t>BW 7" SQR PLATE BAGASSE</t>
  </si>
  <si>
    <t>BW 6OZ 180ML BOWL BAGASSE</t>
  </si>
  <si>
    <t>BW 8OZ 240ML BOWL BAGASSE</t>
  </si>
  <si>
    <t>BW 12OZ 350ML BOWL BAGASSE</t>
  </si>
  <si>
    <t>BW 16OZ 480ML BOWL BAGASSE</t>
  </si>
  <si>
    <t>BW024 500ml OVAL BOWL Baggase</t>
  </si>
  <si>
    <t>BW025 500ml OVAL LID Bagasse</t>
  </si>
  <si>
    <t>BW 6X6 CLAMSHELL BURGER BOX BAGASSE</t>
  </si>
  <si>
    <t>BW 8X8 CLAMSHELL BAGASSE</t>
  </si>
  <si>
    <t>BW 9X6 CLAMSHELL BAGASSE</t>
  </si>
  <si>
    <t>BW 9X9 CLAMSHELL BAGASSE</t>
  </si>
  <si>
    <t>BW 9X9 3CP CLAMSHELL BAGASSE</t>
  </si>
  <si>
    <t>BW 10X6 2CP CLAMSHELL BAGASSE</t>
  </si>
  <si>
    <t>BW 2CP TRAY</t>
  </si>
  <si>
    <t>BW 3CP MEAL TRAY (OB) BAGASSE</t>
  </si>
  <si>
    <t>BW 3CP MEAL TRAY LID BAGASSE</t>
  </si>
  <si>
    <t xml:space="preserve">BW 5CP Meal Tray (OB) Anti Leak </t>
  </si>
  <si>
    <t xml:space="preserve">BW 5 Cp Meal Tray Lid Anti Leak </t>
  </si>
  <si>
    <t xml:space="preserve">BW 5 Cp B2B Meal Tray Only  Anti Leak </t>
  </si>
  <si>
    <t xml:space="preserve">BW 5 Cp B2B Meal Tray Lid Anti Leak </t>
  </si>
  <si>
    <t xml:space="preserve">35ML Dinearth Bagasse Round Cup </t>
  </si>
  <si>
    <t xml:space="preserve">100ML Dinearth Bagasse Bowl </t>
  </si>
  <si>
    <t>180ML Dinearth Bagasse Bowl</t>
  </si>
  <si>
    <t>240ML Dinearth Bagasse Bowl</t>
  </si>
  <si>
    <t>150ML Dinearth SQ Bagasse Bowl</t>
  </si>
  <si>
    <t>350ML Dinearth Bagasse Large Bowl</t>
  </si>
  <si>
    <t xml:space="preserve">340ML Dinearth Bagasse Round Bowl </t>
  </si>
  <si>
    <t>6" Dinearth Bagasse Round Plate</t>
  </si>
  <si>
    <t>7" Dinearth Bagasse Round Plate</t>
  </si>
  <si>
    <t>7" Dinearth Bagasse SQ Plate</t>
  </si>
  <si>
    <t>9" Dinearth Bagasse Round Plate</t>
  </si>
  <si>
    <t>9" Dinearth Bagasse Deep Round Plate</t>
  </si>
  <si>
    <t>9" Dinearth Bagasse Mini SQ Plate</t>
  </si>
  <si>
    <t>9" 3CP Dinearth Bagasse Round Plate</t>
  </si>
  <si>
    <t>10" Dinearth Bagasse Round Plate</t>
  </si>
  <si>
    <t>10" 3CP Dinearth Bagasse Round Plate</t>
  </si>
  <si>
    <t>10" 3CP Dinearth Bagasse SQ Plate</t>
  </si>
  <si>
    <t>11" Dinearth Bagasse Round Plate</t>
  </si>
  <si>
    <t>11" 4CP Dinearth Bagasse Round Plate</t>
  </si>
  <si>
    <t>12" Dinearth Bagasse Round Plate</t>
  </si>
  <si>
    <t>12" 4CP Dinearth Bagasse Round Plate</t>
  </si>
  <si>
    <t>4CP Dinearth Bagasse Rect Meal Tray-XL</t>
  </si>
  <si>
    <t>5CP Dinearth Bagasse Rect Meal Cont-XL</t>
  </si>
  <si>
    <t>1D Dinearth Bagasse SQ Tray (5.5x5.5)</t>
  </si>
  <si>
    <t>2D Dinearth Bagasse Rect Tray (8.5x5.5)</t>
  </si>
  <si>
    <t>2CP Dinearth Baggase Rect Cont</t>
  </si>
  <si>
    <t>500ml Dinearth Bagasse Rect Cont</t>
  </si>
  <si>
    <t>6X6 Dinearth Bagasse Burger Box Clamshell</t>
  </si>
  <si>
    <t>6X6 Dinearth Bagasse Hamburger Box Clamshell</t>
  </si>
  <si>
    <t>600ml Dinearth Bagasse Box Clamshell (7X5)</t>
  </si>
  <si>
    <t>8X8 1CP Dinearth Bagasse Clamshell</t>
  </si>
  <si>
    <t>9X6 Dinearth Bagasse Clamshell Box</t>
  </si>
  <si>
    <t>9X6 2CP Dinearth Bagasse Clamshell Box</t>
  </si>
  <si>
    <t>9X9 3CP Dinearth Bagasse Clamshell</t>
  </si>
  <si>
    <t>9X9 1CP Dinearth Bagasse Clamshell</t>
  </si>
  <si>
    <t>4" Chuk Bagasse Sq Dona</t>
  </si>
  <si>
    <t>9" RD Chuk Bagasse Plate</t>
  </si>
  <si>
    <t>12" SQ Chuk Bagasse Plate</t>
  </si>
  <si>
    <t>3CP Chombo Rect Chuk Bagasse Meal Cont</t>
  </si>
  <si>
    <t>8CP Rect Chuk Bagasse Meal Cont</t>
  </si>
  <si>
    <t>500ML Rect Chuk Bagasse Cont (OB)</t>
  </si>
  <si>
    <t>500ML Rect Chuk Bagasse Cont Lid</t>
  </si>
  <si>
    <t>750ML Rect Chuk Bagasse Cont (OB)</t>
  </si>
  <si>
    <t>750ML Rect Chuk Bagasse Cont Lid</t>
  </si>
  <si>
    <t>Bumboo 350mI/12oz Bagasse Round Bowl</t>
  </si>
  <si>
    <t>Bumboo 350mI/12oz Bagasse Round Bowl Lid</t>
  </si>
  <si>
    <t>Bumboo 500ml Bagasse Round Bowl</t>
  </si>
  <si>
    <t>Bumboo 500/600/750/1000ml Bagasse Bowl Lid</t>
  </si>
  <si>
    <t>Bumboo Anti Leak 500ml Bagasse Round Bowl</t>
  </si>
  <si>
    <t>Bumboo Anti Leak 500ml Bagasse Bowl Lid</t>
  </si>
  <si>
    <t>Bumboo Anti Leak 750ml Bagasse Round Bowl</t>
  </si>
  <si>
    <t>Bumboo Anti Leak 750ml Bagasse Bowl Lid</t>
  </si>
  <si>
    <t>Bumboo Anti-Leak Bagasse 1000ml Round bowl bottom</t>
  </si>
  <si>
    <t>Bumboo Anti-Leak Bagasse 1000ml Round bowl Lid</t>
  </si>
  <si>
    <t>Bumboo Anti Leak 500ml Bagasse Rect Cont</t>
  </si>
  <si>
    <t>Bumboo Anti Leak 500/650ML Baga Rect Cont Lid</t>
  </si>
  <si>
    <t>Bumboo Anti Leak 650ml Bagasse Rect Cont</t>
  </si>
  <si>
    <t>Bumboo Anti Leak 750ml Bagasse Rect Cont</t>
  </si>
  <si>
    <t>Bumboo Anti Leak 750/1000ML Baga Rect Cont Lid</t>
  </si>
  <si>
    <t>Bumboo Anti-Leak Bagasse 1000ml Rectangle Container Bottom</t>
  </si>
  <si>
    <t>4CP Ecoeat Meal Cont With Lid * 240pcs</t>
  </si>
  <si>
    <t>3CP Ecoeat Meal Cont With Lid * 240pcs</t>
  </si>
  <si>
    <t>5CP Ecoeat Meal Cont With Lid * 240pcs</t>
  </si>
  <si>
    <t>Ecoeat 6" Cornstarch Spoon * 2000pcs</t>
  </si>
  <si>
    <t>Ecoeat 6" Cornstarch Fork  * 2000pcs</t>
  </si>
  <si>
    <t xml:space="preserve"> Neeyog Packaging</t>
  </si>
  <si>
    <t>Basic Price / 100Pcs</t>
  </si>
  <si>
    <t>4006PL</t>
  </si>
  <si>
    <t>4006PL 130ml S/W Paper Cup *6000pcs</t>
  </si>
  <si>
    <t>4013APL</t>
  </si>
  <si>
    <t>4013APL 200ml S/W Paper Cup DLX Plain *4000pcs</t>
  </si>
  <si>
    <t>4032 480ml OE S/W Paper Cup SB [Plain] * 1000pcs</t>
  </si>
  <si>
    <t>4008PL 150ml S/W Tall Paper Cup Plain *5000pcs</t>
  </si>
  <si>
    <t>4017A</t>
  </si>
  <si>
    <t>4028A</t>
  </si>
  <si>
    <t>360 ML PAPER CUP - DELUXE</t>
  </si>
  <si>
    <t>650 ML PAPER CUP SB</t>
  </si>
  <si>
    <t>720 ML PAPER CUP</t>
  </si>
  <si>
    <t>480 ML PAPER CUP SB - 2PE</t>
  </si>
  <si>
    <t>4006 A</t>
  </si>
  <si>
    <t>130 ML PAPER CUP - DELUXE</t>
  </si>
  <si>
    <t>Basic Price / 100 Pcs</t>
  </si>
  <si>
    <t>4003RHP</t>
  </si>
  <si>
    <t>4006RHP</t>
  </si>
  <si>
    <t>4009RHP</t>
  </si>
  <si>
    <t>4013RHP</t>
  </si>
  <si>
    <t>4013RHP 200ml OE Ripple Glass White [Printed] * 1500</t>
  </si>
  <si>
    <t>4018RHP</t>
  </si>
  <si>
    <t>4020RHP</t>
  </si>
  <si>
    <t>250 ML RIPPLE PAPER CUP SB</t>
  </si>
  <si>
    <t>4022RHP</t>
  </si>
  <si>
    <t>4022RV 300ml OE Ripple Paper Cup (80D) Printed * 1400Pcs</t>
  </si>
  <si>
    <t>4023RHP</t>
  </si>
  <si>
    <t>4026RHP</t>
  </si>
  <si>
    <t>4029RHP</t>
  </si>
  <si>
    <t>4032RHP</t>
  </si>
  <si>
    <t>4008RHP</t>
  </si>
  <si>
    <t>4003RHK 100ML OE Ripple Glass Brown * 3000Pcs</t>
  </si>
  <si>
    <t>4009RHK</t>
  </si>
  <si>
    <t>4013RHK</t>
  </si>
  <si>
    <t>4013R(H)K 200ML OE Ripple Glass Brown * 1500</t>
  </si>
  <si>
    <t>4018RHK</t>
  </si>
  <si>
    <t>4018RHK 250ML OE Ripple BROWN Glass * 1500pcs</t>
  </si>
  <si>
    <t>4022RHK</t>
  </si>
  <si>
    <t>4023RHK</t>
  </si>
  <si>
    <t>4032RHK</t>
  </si>
  <si>
    <t>4008RHK</t>
  </si>
  <si>
    <t>Basic Price /100 Pcs</t>
  </si>
  <si>
    <t>OE50MLSC</t>
  </si>
  <si>
    <t>4058- 120ml Ice Cream Cup 3000</t>
  </si>
  <si>
    <t>4701PL</t>
  </si>
  <si>
    <t>62 DIA DOME PET LID</t>
  </si>
  <si>
    <t>4703PL</t>
  </si>
  <si>
    <t>4707PL</t>
  </si>
  <si>
    <t>4708PL</t>
  </si>
  <si>
    <t>4711PL</t>
  </si>
  <si>
    <t>4712PL</t>
  </si>
  <si>
    <t>5703 - 73 Dia Sipper PP Lid Only 6000</t>
  </si>
  <si>
    <t>5703 - 73 Dia Sipper PP Lid * 6000pcs</t>
  </si>
  <si>
    <t>73&amp;75</t>
  </si>
  <si>
    <t>75 DIA FLAT PET LID</t>
  </si>
  <si>
    <t>85 &amp; 87 DIA DOME PET LID (TWIN)</t>
  </si>
  <si>
    <t>85&amp;87</t>
  </si>
  <si>
    <t>80 DIA DOME PET LID</t>
  </si>
  <si>
    <t>80 DIA FLAT PET LID</t>
  </si>
  <si>
    <t>90 DIA FLAT PET LID</t>
  </si>
  <si>
    <t>4101PL</t>
  </si>
  <si>
    <t>250 ML ROUND PAPER CONTAINER</t>
  </si>
  <si>
    <t>4104PL</t>
  </si>
  <si>
    <t>350 ML ROUND PAPER CONTAINER</t>
  </si>
  <si>
    <t>4107PL</t>
  </si>
  <si>
    <t>500 ML ROUND PAPER CONTAINER</t>
  </si>
  <si>
    <t>4714PL</t>
  </si>
  <si>
    <t>4102PL</t>
  </si>
  <si>
    <t>4105PL</t>
  </si>
  <si>
    <t>4108PL</t>
  </si>
  <si>
    <t>4109PL</t>
  </si>
  <si>
    <t>4112PL</t>
  </si>
  <si>
    <t>4716PL</t>
  </si>
  <si>
    <t>5716 OE 108D Flat PP Lid * 3000Pc</t>
  </si>
  <si>
    <t>4103PL</t>
  </si>
  <si>
    <t>4106PL</t>
  </si>
  <si>
    <t>4110PL</t>
  </si>
  <si>
    <t>4113PL</t>
  </si>
  <si>
    <t>750 ML ROUND PAPER CONTAINER</t>
  </si>
  <si>
    <t>4117PL</t>
  </si>
  <si>
    <t>1000 ML ROUND PAPER CONTAINER</t>
  </si>
  <si>
    <t>4718PL</t>
  </si>
  <si>
    <t>4115PL</t>
  </si>
  <si>
    <t>4119PL</t>
  </si>
  <si>
    <t>4721PL</t>
  </si>
  <si>
    <t>5721PL</t>
  </si>
  <si>
    <t>4101K 250ml Round Paper Cont.K</t>
  </si>
  <si>
    <t>4101K 250ML OE RD Paper Cont Kraft (98D) * 1000pcs</t>
  </si>
  <si>
    <t>4104K 350ml Round Paper Cont.K</t>
  </si>
  <si>
    <t>4104K 350ml OE RD Paper Cont Kraft (98D) * 1000pcs</t>
  </si>
  <si>
    <t>4107K 500 ML ROUND PAPER CONTAINER</t>
  </si>
  <si>
    <t>4107K 500ml OE RD Paper Cont Kraft (98D) *1000pcs</t>
  </si>
  <si>
    <t>OERDPL98D</t>
  </si>
  <si>
    <t>4714 98D OE RD PAPER LID * 2000pcs</t>
  </si>
  <si>
    <t>5714-98 DIA FLAT PP LID 2000Pcs</t>
  </si>
  <si>
    <t>5714 98D OE RD FLAT PP LID * 2000Pcs</t>
  </si>
  <si>
    <t>4110K 500ml Round Paper Cont.K</t>
  </si>
  <si>
    <t>4110K 500ML OE RD PAPER CONT KRAFT (115D) * 1000pcs</t>
  </si>
  <si>
    <t>4103K</t>
  </si>
  <si>
    <t>4106K</t>
  </si>
  <si>
    <t>4113K 750ml Round Paper Cont.K</t>
  </si>
  <si>
    <t>4113K 750ML OE RD Paper Cont Kraft (115D) * 1000pcs</t>
  </si>
  <si>
    <t>4117K 1000 ML ROUND PAPER CONTAINER KRAFT</t>
  </si>
  <si>
    <t>4117K 1000ML OE RD Paper Cont Kraft (115D) * 1000pcs</t>
  </si>
  <si>
    <t>5718 115 DIA FLAT PP LID</t>
  </si>
  <si>
    <t>5718 115D OE RD FLAT PP LID * 3000pcs</t>
  </si>
  <si>
    <t>4125PL</t>
  </si>
  <si>
    <t>4125K 500ml OE RD Paper Salad Cont Kraft (150D) * 800pcs</t>
  </si>
  <si>
    <t>4127PL</t>
  </si>
  <si>
    <t>4127K 750ml OE RD Paper Salad Cont Kraft (150D) * 800pcs</t>
  </si>
  <si>
    <t>4129PL</t>
  </si>
  <si>
    <t>4129K 1000ml OE RD Paper Salad Cont Kraft (150D) * 800pcs</t>
  </si>
  <si>
    <t>4725PL</t>
  </si>
  <si>
    <t>5725  150 DIA FLAT PP LID</t>
  </si>
  <si>
    <t>5725 150D OE RD FLAT PP LID *800Pcs</t>
  </si>
  <si>
    <t>4125K 500 ML PAPER SALAD CONTAINER</t>
  </si>
  <si>
    <t>4127K 750 ML PAPER SALAD CONTAINER</t>
  </si>
  <si>
    <t>4129K 1000 ML PAPER SALAD CONTAINER</t>
  </si>
  <si>
    <t>4725K</t>
  </si>
  <si>
    <t>150 DIA FLAT PAPER LID KRAFT</t>
  </si>
  <si>
    <t>4131PL</t>
  </si>
  <si>
    <t>1300 ML PAPER SALAD CONTAINER</t>
  </si>
  <si>
    <t>4132PL</t>
  </si>
  <si>
    <t>1500 ML PAPER SALAD CONTAINER</t>
  </si>
  <si>
    <t>4140PL</t>
  </si>
  <si>
    <t>4142PL</t>
  </si>
  <si>
    <t>4144PL</t>
  </si>
  <si>
    <t>4201K 500ml OE RT Paper Cont Kraft</t>
  </si>
  <si>
    <t>4201K 500ml OE RT Paper Cont Kraft (170x120) * 1000pcs</t>
  </si>
  <si>
    <t>4203K 650ml RT Paper Cont K 1000</t>
  </si>
  <si>
    <t>4203K 650ml OE Rect Paper Cont Kraft (170X120) * 1000Pcs</t>
  </si>
  <si>
    <t>OERE750MLPCK</t>
  </si>
  <si>
    <t>4205K 750ml OE Rect Paper Cont Kraft (170X120) * 1000pcs</t>
  </si>
  <si>
    <t>170x120 RT PP Lid 1000pc</t>
  </si>
  <si>
    <t>5740 (170x120) OE RECT PP LID * 1000pcs</t>
  </si>
  <si>
    <t>4301K 125x125x36 OE SQ Paper Cont Kraft</t>
  </si>
  <si>
    <t>4301K 125x125x36 OE SQ Paper Cont Kraft * 500pcs</t>
  </si>
  <si>
    <t>4303K 140x140x35 OE SQ Paper Cont Kraft</t>
  </si>
  <si>
    <t>4304K 140X140X43 OE SQ Paper Cont Kraft</t>
  </si>
  <si>
    <t>4304K 140x140x43 OE SQ Paper Cont Kraft * 500pcs</t>
  </si>
  <si>
    <t>4307K 150X150X45 OE SQ Paper Cont Kraft</t>
  </si>
  <si>
    <t>4308K 150X150X55 OE SQ Paper Cont Kraft</t>
  </si>
  <si>
    <t>1751 - 125 SQR PET LID</t>
  </si>
  <si>
    <t>1751 OE 125 Sq Pet Lid * 500Pcs</t>
  </si>
  <si>
    <t>1752 - 140 SQR PET LID</t>
  </si>
  <si>
    <t>1752 OE 140 Sq Pet Lid * 500Pcs</t>
  </si>
  <si>
    <t>1753 - 150 SQR PET LID</t>
  </si>
  <si>
    <t>1753 150x150 OE SQ PET LID * 500pc</t>
  </si>
  <si>
    <t>4401PL</t>
  </si>
  <si>
    <t>4405PL</t>
  </si>
  <si>
    <t>4409PL</t>
  </si>
  <si>
    <t>4410PL</t>
  </si>
  <si>
    <t>4411PL</t>
  </si>
  <si>
    <t>4501 4x4 Paper Dona 4000pcs</t>
  </si>
  <si>
    <t>4501 OE 4x4 SQ Paper Dona [Common Print] * 4000pcs</t>
  </si>
  <si>
    <t>4502 5x5 OE Paper Plate * 3000Pcs</t>
  </si>
  <si>
    <t>4506 150ml Paper Bowl 5000pcs</t>
  </si>
  <si>
    <t>4507 200ml OE Paper Bowl * 4000pcs</t>
  </si>
  <si>
    <t>OE250PB</t>
  </si>
  <si>
    <t>4508 OE 250ML Paper Bowl * 3000pcs</t>
  </si>
  <si>
    <t>4509 360ml Paper Bowl 2025</t>
  </si>
  <si>
    <t>4509 OE 360ML Paper Bowl * 2025pcs</t>
  </si>
  <si>
    <t>OERD6PP</t>
  </si>
  <si>
    <t>4515 OE 6" RD Paper Plate * 4000pcs</t>
  </si>
  <si>
    <t>4518 7" Paper Plate 3000pcs</t>
  </si>
  <si>
    <t>4518 OE 7" RD Paper Plate * 3000pcs</t>
  </si>
  <si>
    <t>OERD9RDPP</t>
  </si>
  <si>
    <t>4521 OE 9" RD Deep Paper Plate * 2000pcs</t>
  </si>
  <si>
    <t>OERD10DPP</t>
  </si>
  <si>
    <t>4525 OE 10" RD Deep Paper Plate * 1500Pcs</t>
  </si>
  <si>
    <t>4651PL 6mm 8" Paper Straw PL 10000</t>
  </si>
  <si>
    <t>4651PL 6mm OE 8" Paper Straw *10000pc /14000pc</t>
  </si>
  <si>
    <t>4654PL - 8 MM - 8" PAPER STRAW PL</t>
  </si>
  <si>
    <t>4657 10MM OE  8" Paper Straw * 5000pc</t>
  </si>
  <si>
    <t>300ML SI Paper Cup (Cllaro)</t>
  </si>
  <si>
    <t>200MLPaper Cups PRINTED ( Cllaro)</t>
  </si>
  <si>
    <t>50ML SI Icecream Paper Wati (62D)</t>
  </si>
  <si>
    <t>100ML SI Icecream Paper Wati (73D)</t>
  </si>
  <si>
    <t>65ml PNS Prem Prnt Paper Cups (ST)</t>
  </si>
  <si>
    <t>130ml PNS Prem Print Paper Cups (ST)</t>
  </si>
  <si>
    <t>150ml PNS Prem Prnt Paper Cups (ST)</t>
  </si>
  <si>
    <t>200ml PNS Prem Print Paper Cups (ST)</t>
  </si>
  <si>
    <t>250ml Premium Paper Cup Printed PNS (A&amp;M)</t>
  </si>
  <si>
    <t xml:space="preserve">1OZ SD 25ml (Hinged) PP Food Cont Trans (AL) </t>
  </si>
  <si>
    <t>2OZ SD 60ml (Hinged) PP Food Cont Trans (AL)</t>
  </si>
  <si>
    <t>WELLPET HINGED BOXES</t>
  </si>
  <si>
    <t>35CC HINGE (SAUCE CUP)</t>
  </si>
  <si>
    <t>100CC HINGE CONTAINER</t>
  </si>
  <si>
    <t>150CC HINGE CONTAINER</t>
  </si>
  <si>
    <t>250CC HINGE CONTAINER</t>
  </si>
  <si>
    <t>1005A</t>
  </si>
  <si>
    <t>250CC HINGE CONTAINER(HIGH LID)</t>
  </si>
  <si>
    <t>375CC HINGE CONTAINER</t>
  </si>
  <si>
    <t>2005B</t>
  </si>
  <si>
    <t>375CC HINGE CONTAINER (HIGH LID)</t>
  </si>
  <si>
    <t>450CC HINGE CONTAINER</t>
  </si>
  <si>
    <t>500CC HINGE CONTAINER</t>
  </si>
  <si>
    <t>500CC HINGE CONTAINER (HIGH LID)</t>
  </si>
  <si>
    <t>3005A</t>
  </si>
  <si>
    <t>500CC HINGE CONTAINER (35 mm )</t>
  </si>
  <si>
    <t>600CC HINGE CONTAINER</t>
  </si>
  <si>
    <t>4005A</t>
  </si>
  <si>
    <t>600CC HINGE CONTAINER(HIGH LID)</t>
  </si>
  <si>
    <t>750CC HINGE CONTAINER</t>
  </si>
  <si>
    <t>5005A</t>
  </si>
  <si>
    <t>750CC HINGE CONTAINER (HIGH LID)</t>
  </si>
  <si>
    <t>1000CC HINGE CONTAINER</t>
  </si>
  <si>
    <t>6005A</t>
  </si>
  <si>
    <t>1000CC HINGE CONTAINER (HIGH LID)</t>
  </si>
  <si>
    <t>1250CC HINGE CONTAINER</t>
  </si>
  <si>
    <t>7005A</t>
  </si>
  <si>
    <t>1250CC HINGE CONTAINER (HIGH LID)</t>
  </si>
  <si>
    <t>1500CC HINGE CONTAINER</t>
  </si>
  <si>
    <t>8005A</t>
  </si>
  <si>
    <t>1500CC HINGE CONTAINER (HIGH LID)</t>
  </si>
  <si>
    <t>2000CC HINGE CONTAINER</t>
  </si>
  <si>
    <t>9005A</t>
  </si>
  <si>
    <t>2000CC HINGE CONTAINER (HIGH LID)</t>
  </si>
  <si>
    <t>2250CC HINGE CONTAINER</t>
  </si>
  <si>
    <t>10005A</t>
  </si>
  <si>
    <t>2250CC HINGE CONTAINER (HIGH LID)</t>
  </si>
  <si>
    <t>4 CP DRY FRUIT</t>
  </si>
  <si>
    <t>Wellpet Product Hinged Boxes</t>
  </si>
  <si>
    <t>700ml  ME DC700 Baggase Cont (OB) * 300pc</t>
  </si>
  <si>
    <t>700ml ME DC Baggase LID * 300pc</t>
  </si>
  <si>
    <t>750ml ME DR750 Baggase Cont (OB) * 300pc</t>
  </si>
  <si>
    <t>750ml ME DR Baggase LID * 300pc</t>
  </si>
  <si>
    <t>CORNSTARCH  PRODUCTS</t>
  </si>
  <si>
    <r>
      <rPr>
        <sz val="10.5"/>
        <rFont val="Cambria"/>
        <family val="1"/>
      </rPr>
      <t>250 ML  BOWL</t>
    </r>
  </si>
  <si>
    <r>
      <rPr>
        <sz val="10.5"/>
        <rFont val="Cambria"/>
        <family val="1"/>
      </rPr>
      <t>10 NO  ROUND  PLATE</t>
    </r>
  </si>
  <si>
    <r>
      <rPr>
        <sz val="10.5"/>
        <rFont val="Cambria"/>
        <family val="1"/>
      </rPr>
      <t>10 NO  ROUND  PLATE  -  3 CP</t>
    </r>
  </si>
  <si>
    <r>
      <rPr>
        <sz val="10.5"/>
        <rFont val="Cambria"/>
        <family val="1"/>
      </rPr>
      <t>11 NO  ROUND  PLATE  -  4 CP</t>
    </r>
  </si>
  <si>
    <r>
      <rPr>
        <sz val="10.5"/>
        <rFont val="Cambria"/>
        <family val="1"/>
      </rPr>
      <t>12 NO  ROUND  PLATE</t>
    </r>
  </si>
  <si>
    <r>
      <rPr>
        <sz val="10.5"/>
        <rFont val="Cambria"/>
        <family val="1"/>
      </rPr>
      <t>12 NO  ROUND  PLATE  -  4 CP</t>
    </r>
  </si>
  <si>
    <t xml:space="preserve">HIPS Bowl </t>
  </si>
  <si>
    <t>5562E</t>
  </si>
  <si>
    <t>HINGED BOX    100 ML</t>
  </si>
  <si>
    <t>HINGED BOX    150 ML</t>
  </si>
  <si>
    <t>HINGED BOX   250 ML</t>
  </si>
  <si>
    <t>HINGED BOX   375 ML</t>
  </si>
  <si>
    <t>HINGED BOX   750 ML</t>
  </si>
  <si>
    <t>HINGED BOX   2000 ML</t>
  </si>
  <si>
    <t>HINGED BOX   2250 ML</t>
  </si>
  <si>
    <r>
      <rPr>
        <sz val="11"/>
        <rFont val="Century"/>
        <family val="1"/>
      </rPr>
      <t>HINGED BOX    1000 ML FLAT</t>
    </r>
  </si>
  <si>
    <t>500 ML HINGED BOX ( PP )</t>
  </si>
  <si>
    <t>800 ML HINGED BOX ( PP )</t>
  </si>
  <si>
    <t>1000 ML HINGED BOX ( PP )</t>
  </si>
  <si>
    <t>5 CP.   MEAL BOX MINI PLATTER</t>
  </si>
  <si>
    <t>5 CP.   LID MINI  PLATTER</t>
  </si>
  <si>
    <t>6 CP.   MEAL BOX MINI PLATTER</t>
  </si>
  <si>
    <t>6 CP.   LID MINI  PLATTER</t>
  </si>
  <si>
    <r>
      <rPr>
        <sz val="11"/>
        <rFont val="Cambria"/>
        <family val="1"/>
      </rPr>
      <t>HINGED BOX   100 ML</t>
    </r>
  </si>
  <si>
    <r>
      <rPr>
        <sz val="11"/>
        <rFont val="Cambria"/>
        <family val="1"/>
      </rPr>
      <t>HINGED BOX   150 ML</t>
    </r>
  </si>
  <si>
    <r>
      <rPr>
        <sz val="11"/>
        <rFont val="Cambria"/>
        <family val="1"/>
      </rPr>
      <t>O 2     ( 165 X 102 X 42 )</t>
    </r>
  </si>
  <si>
    <r>
      <rPr>
        <sz val="11"/>
        <rFont val="Cambria"/>
        <family val="1"/>
      </rPr>
      <t>O 1     ( 188 X 127 X 50 )</t>
    </r>
  </si>
  <si>
    <r>
      <rPr>
        <sz val="11"/>
        <rFont val="Cambria"/>
        <family val="1"/>
      </rPr>
      <t>O 204 H-1 ( 195 X 136 X 51 )</t>
    </r>
  </si>
  <si>
    <t>250  DIA ROUND  CONT.  120  H</t>
  </si>
  <si>
    <t>1393A</t>
  </si>
  <si>
    <t>H.B.CUP CAKE DOME LID</t>
  </si>
  <si>
    <t>EcoWrapp Paper Bag Oil proof 9Kit(OGR)</t>
  </si>
  <si>
    <t xml:space="preserve">CL G10 Small Shell Tray </t>
  </si>
  <si>
    <r>
      <t>Phone :</t>
    </r>
    <r>
      <rPr>
        <sz val="14"/>
        <rFont val="Bookman Old Style"/>
        <family val="1"/>
      </rPr>
      <t xml:space="preserve"> 022-28760709 </t>
    </r>
    <r>
      <rPr>
        <sz val="14"/>
        <rFont val="Arial"/>
        <family val="2"/>
      </rPr>
      <t xml:space="preserve">Mobile </t>
    </r>
    <r>
      <rPr>
        <sz val="14"/>
        <rFont val="Bookman Old Style"/>
        <family val="1"/>
      </rPr>
      <t>9867607003 Email:neeyog@gmail.com</t>
    </r>
  </si>
  <si>
    <t>Paknserve Paper Bags Price List (Regular)</t>
  </si>
  <si>
    <t>50Pc</t>
  </si>
  <si>
    <t>Paper Bag 13 x 10 x 13 120Gsm</t>
  </si>
  <si>
    <t xml:space="preserve">Canava Bag  </t>
  </si>
  <si>
    <t>Canava Bag  10.50x4x12</t>
  </si>
  <si>
    <t xml:space="preserve">Paknserve Paper Product Price List  </t>
  </si>
  <si>
    <t xml:space="preserve">Wooden Knife 16cms </t>
  </si>
  <si>
    <t>Wooden Spoon/Fork/14Cms</t>
  </si>
  <si>
    <t>Kraft 9*6*3 ENjoy Box</t>
  </si>
  <si>
    <t xml:space="preserve"> Kraft Cake Box6x6x4</t>
  </si>
  <si>
    <t>Hotel Pop up tissue-150pull 4x9</t>
  </si>
  <si>
    <t>LS</t>
  </si>
  <si>
    <t>Limited Stock</t>
  </si>
  <si>
    <t>APO</t>
  </si>
  <si>
    <t>As per Order</t>
  </si>
  <si>
    <t xml:space="preserve">100ML Eco SI Paper Cup </t>
  </si>
  <si>
    <t>150ML Eco SI Paper Cup</t>
  </si>
  <si>
    <t xml:space="preserve">100ML SI Paper Cup (Cllaro) </t>
  </si>
  <si>
    <t xml:space="preserve">130ML SI Paper Cup (Cllaro) </t>
  </si>
  <si>
    <t>150ML SI Paper Cup (Cllaro)</t>
  </si>
  <si>
    <t>175ML SI Paper Cup (Cllaro)</t>
  </si>
  <si>
    <t xml:space="preserve">200ML SI Paper Cup (Cllaro) </t>
  </si>
  <si>
    <t xml:space="preserve">250ML SI Paper Cup (Cllaro) </t>
  </si>
  <si>
    <t xml:space="preserve">240ML SI 8OZ Paper Cup (Cllaro) </t>
  </si>
  <si>
    <t>150ML SI Icecream Paper Wati</t>
  </si>
  <si>
    <t xml:space="preserve">60ML DL Prnt Paper Cups </t>
  </si>
  <si>
    <t xml:space="preserve">80ML DL Tall Printed Paper Cups </t>
  </si>
  <si>
    <t xml:space="preserve">90ML DL Paper Cups Plain </t>
  </si>
  <si>
    <t>MM</t>
  </si>
  <si>
    <t>BW</t>
  </si>
  <si>
    <t>VP</t>
  </si>
  <si>
    <t>BN</t>
  </si>
  <si>
    <t>SH</t>
  </si>
  <si>
    <t>150ml SI Ripple Paper Cups Brown</t>
  </si>
  <si>
    <t>200ml SI Ripple Paper Cups Brown</t>
  </si>
  <si>
    <t>8OZ SI Ripple Paper Cup (Black)</t>
  </si>
  <si>
    <t>8OZ    SI Ripple Paper Cup Brown</t>
  </si>
  <si>
    <t xml:space="preserve">12OZ  SI Ripple Paper Cup Brown </t>
  </si>
  <si>
    <t xml:space="preserve">16OZ  SI Ripple Paper Cup Brown </t>
  </si>
  <si>
    <t>8OZ 250ML SI D/W Paper Cups White/Brown</t>
  </si>
  <si>
    <t>12OZ 350ML SI D/W Paper Cups White/Brown</t>
  </si>
  <si>
    <t xml:space="preserve">250ML PW Paper Cont White (OB) </t>
  </si>
  <si>
    <t xml:space="preserve">250ML PW Paper Cont Only Lid White </t>
  </si>
  <si>
    <t>350ML PW Paper Cont White (OB)</t>
  </si>
  <si>
    <t>350ML PW Paper Cont Only Lid White</t>
  </si>
  <si>
    <t xml:space="preserve">750ML PW Paper Cont White (OB) </t>
  </si>
  <si>
    <t>750ML PW Paper Cont Only Lid White</t>
  </si>
  <si>
    <t xml:space="preserve">1000ML PW Paper Cont White (OB) </t>
  </si>
  <si>
    <t xml:space="preserve">1250ML PW Paper Cont White (OB) </t>
  </si>
  <si>
    <t>1250ML PW Paper Cont Only Lid White</t>
  </si>
  <si>
    <t xml:space="preserve">300ML PW Paper Cont Kraft (WL) </t>
  </si>
  <si>
    <t xml:space="preserve">400ML PW Paper Cont Kraft (WL) </t>
  </si>
  <si>
    <t xml:space="preserve">500ML PW Paper Cont Kraft (WL) </t>
  </si>
  <si>
    <t xml:space="preserve">750ML N PW Paper Cont Kraft (WL) </t>
  </si>
  <si>
    <t>500ML SFP KRAFT PAPER BOWL</t>
  </si>
  <si>
    <t>750ML SFP KRAFT PAPER BOWL</t>
  </si>
  <si>
    <t>1000ML SFP KRAFT PAPER BOWL</t>
  </si>
  <si>
    <t>3 NO SUPER PAPER PLATE</t>
  </si>
  <si>
    <t xml:space="preserve">4 NO SUPER PAPER PLATE </t>
  </si>
  <si>
    <t>5 NO SUPER PAPER PLATE</t>
  </si>
  <si>
    <t xml:space="preserve">SH </t>
  </si>
  <si>
    <t>50ml IP Food Packaging Container * 3000pcs</t>
  </si>
  <si>
    <t>4506 OE 150ml Paper Bowl 255GSM   [Common Print] * 5000pcs</t>
  </si>
  <si>
    <t xml:space="preserve">25266 2CP PP Meal Cont Black (New) (OB) </t>
  </si>
  <si>
    <t xml:space="preserve">25267 2CP PP Meal Only Lid Trans (New) </t>
  </si>
  <si>
    <t>25169/70</t>
  </si>
  <si>
    <t>25171/72</t>
  </si>
  <si>
    <t>`</t>
  </si>
  <si>
    <t>4506 OE 150ml Paper Bowl  (205GSM) [Common Print] * 5000pcs</t>
  </si>
  <si>
    <t>PNS01</t>
  </si>
  <si>
    <t>PNS02</t>
  </si>
  <si>
    <t>PNS03</t>
  </si>
  <si>
    <t>PNS04</t>
  </si>
  <si>
    <t>PNS05</t>
  </si>
  <si>
    <t>PNS06</t>
  </si>
  <si>
    <t>PNS07</t>
  </si>
  <si>
    <t>PNS08</t>
  </si>
  <si>
    <t>PNS09</t>
  </si>
  <si>
    <t>PNS10</t>
  </si>
  <si>
    <t>PNS11</t>
  </si>
  <si>
    <t xml:space="preserve">PW Snack Box </t>
  </si>
  <si>
    <t>500ML PW FLAT KRAFT PAPER BOWL (148D)</t>
  </si>
  <si>
    <t xml:space="preserve">750ML PW FLAT KRAFT PAPER BOWL (148D) </t>
  </si>
  <si>
    <t xml:space="preserve">1000ML PW FLAT KRAFT PAPER BOWL (148D) </t>
  </si>
  <si>
    <t xml:space="preserve">500ML PW Rect Food Box </t>
  </si>
  <si>
    <t xml:space="preserve">750ML PW Rect Food Box </t>
  </si>
  <si>
    <t xml:space="preserve">1000ML PW Rect Food Box </t>
  </si>
  <si>
    <t>184D SFP RPET BOWL LID</t>
  </si>
  <si>
    <t>1300ML SFP KRAFT PAPER BOWL (184D)</t>
  </si>
  <si>
    <t>5x5 SQ SUP BIO Paper Plate (50Pcs) * 3000pcs</t>
  </si>
  <si>
    <t>4 x 4 SUP BIO Paper Dona * 4800pcs</t>
  </si>
  <si>
    <t>9" SUP BIO Deep Paper Plate * 2000Pcs</t>
  </si>
  <si>
    <t>360ml SUP BIO Paper Bowl * 2250pc</t>
  </si>
  <si>
    <t>150ml SUP BIO  Paper Bowl (Cara) * 5250pcs</t>
  </si>
  <si>
    <t>Rate/KG Incl</t>
  </si>
  <si>
    <t>500Kgs</t>
  </si>
  <si>
    <t>600Kgs</t>
  </si>
  <si>
    <t>200ml SUP BIO Paper Bowl * 4800pcs</t>
  </si>
  <si>
    <t>PIPL PS 300ml SQ Dessert Cont (WL)*200Pcs</t>
  </si>
  <si>
    <t xml:space="preserve">Parchment Table Roll Printed </t>
  </si>
  <si>
    <t>300 ML CONTAINER DLX (80D)</t>
  </si>
  <si>
    <t>250 ML CONTAINER DLX (80D)</t>
  </si>
  <si>
    <t>MDF Board</t>
  </si>
  <si>
    <t>PIPL PS 300ml RECT Dessert Cont (WL)*200Pcs</t>
  </si>
  <si>
    <t>PIPL PS 300ml RD Dessert Cont (WL)*200Pcs</t>
  </si>
  <si>
    <t>JP-30-1401 2Cup Kraft Duplex Holder</t>
  </si>
  <si>
    <t>4303K 140x140x35 OE SQ Paper Cont Kraft (16Oz)* 500pcs</t>
  </si>
  <si>
    <t>4307K 150x150x45 OE SQ Paper Cont Kraft 24Oz* 500pcs</t>
  </si>
  <si>
    <t>4308K 150x150x55 OE SQ Paper Cont Kraft 26Oz* 500pcs</t>
  </si>
  <si>
    <t xml:space="preserve">SAUCE CUP FLAT </t>
  </si>
  <si>
    <t>25ML VE PP Food Cont Trans / Lid Trans * 5000pc</t>
  </si>
  <si>
    <t>4003RHKC</t>
  </si>
  <si>
    <t>4006RHKC</t>
  </si>
  <si>
    <t>4009RHKC</t>
  </si>
  <si>
    <t>4013RHKC</t>
  </si>
  <si>
    <t>110ML SI Tall Paper Cup (Cllaro) (58D)</t>
  </si>
  <si>
    <t>90ML SI Tall Paper Cup (Cllaro) (55D)</t>
  </si>
  <si>
    <t>190*140*72MM 1250GM(RIBBED)</t>
  </si>
  <si>
    <t>190*140*92MM 1800GM(RIBBED)</t>
  </si>
  <si>
    <t xml:space="preserve">18MTR Foil Wrap (SW) 290mm </t>
  </si>
  <si>
    <t>100ML Paper Cups (Cllaro)</t>
  </si>
  <si>
    <t>1401 ORA PET BURGER BOX SMALL</t>
  </si>
  <si>
    <t>HSN</t>
  </si>
  <si>
    <t>1402 ORA PET BURGER BOX BIG</t>
  </si>
  <si>
    <t>1407 70ML ORA SQ PET SAUCE CONT</t>
  </si>
  <si>
    <t>1427 600ML (FL) ORA REC PET HINGED BOX * 900pcs</t>
  </si>
  <si>
    <t>1428 750ML (FL) ORA REC PET HINGED BOX *900pc</t>
  </si>
  <si>
    <t>1429 1000ml  (Flat) ORA Rec PET Hinged Box * 900pc</t>
  </si>
  <si>
    <t>1429A 1000ml  (Hi Lid) ORA Rec PET Hinged Box * 900pc</t>
  </si>
  <si>
    <t>1431 1250ml (FL) ORA REC PET HINGED BOX * 600pc</t>
  </si>
  <si>
    <t>1432 1500ml (FL) ORA REC PET HINGED BOX * 600pcs</t>
  </si>
  <si>
    <t>1434 2000ML (FL) ORA REC PET HINGED BOX * 480pcs</t>
  </si>
  <si>
    <t>1435 2250ML (FL) ORA REC PET HINGED BOX * 480pCS</t>
  </si>
  <si>
    <t>1436 4CP ORA PET DRY FRUIT HINGED BOX 35H * 600pcs</t>
  </si>
  <si>
    <t>1437 4CP ORA PET DRY FRUIT HINGED BOX 52H * 600pcs</t>
  </si>
  <si>
    <t>1438 ORA PET HINGED BOX 200 X 110 X 100 CAKE / DONUT * 900psc</t>
  </si>
  <si>
    <t>1440 200 X 110 X 65  ORA RECT PET CAKE HINGED BOX * 1200pcs</t>
  </si>
  <si>
    <t>1441 195 X 110 X 60  ORA RECT PET CAKE HINGED BOX * 1400pcs</t>
  </si>
  <si>
    <t>1442  195 X 110 X 67 ORA TRI PET CAKE HINGED BOX * 1200pcs</t>
  </si>
  <si>
    <t>1443 235 X 110 X 60  ORA RECT PET CAKE HINGED BOX * 900pcs</t>
  </si>
  <si>
    <t>1444 2 CUP CAKE ORA PET HINGED BOX * 1500pcs</t>
  </si>
  <si>
    <t>1445 4 CUP CAKE ORA PET HINGED BOX * 900pcs</t>
  </si>
  <si>
    <t>1446 6 CUP CAKE ORA PET HINGED BOX * 500pcs</t>
  </si>
  <si>
    <t>1448 TRI PASTRY ORA PET HINGED BOX (AL) * 1500pcs</t>
  </si>
  <si>
    <t>1450A 4CP ORA PET DONUT RD HINGED BOX * 360pcs</t>
  </si>
  <si>
    <t>1451 8OZ FL ORA RD PET HINGED BOX * 1000pcs</t>
  </si>
  <si>
    <t>1452 12OZ FL ORA RD PET HINGED BOX * 1000pcs</t>
  </si>
  <si>
    <t>1454 20OZ FL ORA RD PET HINGED BOX * 750pcs</t>
  </si>
  <si>
    <t>1455 24OZ FL ORA RD PET HINGED BOX * 600pcs</t>
  </si>
  <si>
    <t>1456A 32OZ DL ORA RD PET HINGED BOX * 450pcs</t>
  </si>
  <si>
    <t>1457 34OZ FL ORA PET KHAKHRA RD HINGED BOX * 600pcs</t>
  </si>
  <si>
    <t>1463 ORA PET SALAD BOWL - LARGE</t>
  </si>
  <si>
    <t>1481 190x140x42 ORA RECT PET HINGED BOX * 600pcs</t>
  </si>
  <si>
    <t>1482 190x140x52 ORA RECT PET HINGED BOX * 600pcs</t>
  </si>
  <si>
    <t>1483 190x140x63 ORA RECT PET HINGED BOX * 600pcs</t>
  </si>
  <si>
    <t>1351 120D 250ML ORA RD PET CONT (OB) * 2000pcs</t>
  </si>
  <si>
    <t>1352 120D 325ML ORA RD PET CONT (OB) * 2000pcs</t>
  </si>
  <si>
    <t>1353 120D 500ML ORA RD PET CONT (OB) * 2000pcs</t>
  </si>
  <si>
    <t>1354 120D 600ML ORA RD PET CONT (OB) * 1000pcs</t>
  </si>
  <si>
    <t>1355 120D 750ML ORA RD PET CONT (OB)</t>
  </si>
  <si>
    <t>1356 120D 1000ML ORA RD PET CONT (OB)</t>
  </si>
  <si>
    <t>1357 120D 1200ML ORA RD PET CONT (OB)</t>
  </si>
  <si>
    <t>1359 150D ORA RD PET CONT 63 H - 750 (WL)</t>
  </si>
  <si>
    <t>1368 175D ORA RD PET CONT 45 H (WL)</t>
  </si>
  <si>
    <t>1373 205D ORA RD PET CONT 45H (WL)</t>
  </si>
  <si>
    <t>1374 205D ORA RD PET CONT 70H (WL)</t>
  </si>
  <si>
    <t>1381 220D ORA RD PET CONT 70 H (WL)</t>
  </si>
  <si>
    <t>1383 220D ORA PET CAKE BOX 77 - H</t>
  </si>
  <si>
    <t>1391 250D ORA PET CAKE BOX 77 - H</t>
  </si>
  <si>
    <t>1393 250D ORA PET CAKE BOX 127 -H</t>
  </si>
  <si>
    <t>Cornstarch Meal Tray With Lid (HSN Code - 39239090)</t>
  </si>
  <si>
    <t>ORACS5CPOB</t>
  </si>
  <si>
    <t>ORACS8CPOB</t>
  </si>
  <si>
    <t>PETORAO1731</t>
  </si>
  <si>
    <t>1731 320 X  250 X  43 PP ORA HINGED BOX * 480pcs</t>
  </si>
  <si>
    <t>HINGED BOXES RT. (1701) (HSN Code - 39239090)</t>
  </si>
  <si>
    <t>PETORAOPS10</t>
  </si>
  <si>
    <t>PETORAOPS46</t>
  </si>
  <si>
    <t>PETORAOPS2B</t>
  </si>
  <si>
    <t>1706 ORA OPS 2 (165 X  102  X 42)</t>
  </si>
  <si>
    <t>Pet Lid For Rt Container (HSN Code - 39239090)</t>
  </si>
  <si>
    <t>Sun Hinged Boxes (HSN Code - 39239090)</t>
  </si>
  <si>
    <t>Royal Hinged Boxes (HSN Code - 39239090)</t>
  </si>
  <si>
    <t>1804 Hinged Box 600 ML 0.900pac</t>
  </si>
  <si>
    <t>1804 600ML (FL) ORA REC PET SUN HINGED BOX * 900pc</t>
  </si>
  <si>
    <t>1806 Hinged Box 1000 ML 0.900pac</t>
  </si>
  <si>
    <t>1806 1000ML (FL) ORA REC PET SUN HINGED BOX * 900pc</t>
  </si>
  <si>
    <t>PETORA1250S</t>
  </si>
  <si>
    <t>1811 1250ML (FL) ORA REC PET SUN HINGED BOX * 600pcs</t>
  </si>
  <si>
    <t>PETORA1500S</t>
  </si>
  <si>
    <t>1812 1500ML (FL) ORA REC PET SUN HINGED BOX * 600pcs</t>
  </si>
  <si>
    <t>PP MEAL TRAY ORACLE (HSN Code - 39239090)</t>
  </si>
  <si>
    <t>5600 2CP MEAL BOX</t>
  </si>
  <si>
    <t>5600  2CP ORA PP Meal Cont Black (OB) *1000pc</t>
  </si>
  <si>
    <t>5601 2cp Lid</t>
  </si>
  <si>
    <t>5601 2CP ORA PP Meal Only Lid *1000pc</t>
  </si>
  <si>
    <t>5602 3CP Meal Box 1200pc</t>
  </si>
  <si>
    <t>5602 3CP ORA PP Meal Cont Black (OB) * 1200pc</t>
  </si>
  <si>
    <t>5603 3CP LID 1000</t>
  </si>
  <si>
    <t>5611 3cp Lid XL 800</t>
  </si>
  <si>
    <t>5611 3CP ORA Meal XL ONLY LID * 800Pcs</t>
  </si>
  <si>
    <t>5610 3cp Meal Box (XL) Black 800p</t>
  </si>
  <si>
    <t>5610 3CP ORA PP Meal Cont (XL) Black (OB) * 800Pcs</t>
  </si>
  <si>
    <t>5604 4cp Meal Box Black</t>
  </si>
  <si>
    <t>5604  4CP ORA PP Meal Cont Black (OB) * 800Pcs</t>
  </si>
  <si>
    <t>5605 4cp Lid</t>
  </si>
  <si>
    <t>5605 4CP ORA PP Meal LID  Only * 800pcs</t>
  </si>
  <si>
    <t>5606 5cp Meal Box Black 800pcs</t>
  </si>
  <si>
    <t>5607 5CP LID 800</t>
  </si>
  <si>
    <t>5613 5CP Meal Box (Mini) Black .800</t>
  </si>
  <si>
    <t>5613 5CP ORA PP Meal Cont Black (OB) (MINI) * 800pcs</t>
  </si>
  <si>
    <t>5614 5CP Lid (Mini) .800</t>
  </si>
  <si>
    <t>5614 5CP ORA PP Meal LID Only (MINI) * 800pcs</t>
  </si>
  <si>
    <t>5615 6cp Meal Box Black 800pc</t>
  </si>
  <si>
    <t>5615 6CP ORA PP Meal Cont Black (OB) * 800pc</t>
  </si>
  <si>
    <t>5616 6CP Lid  Trans 800pc</t>
  </si>
  <si>
    <t>5616 6CP ORA PP Meal Only LID Trans * 800pc</t>
  </si>
  <si>
    <t>5608 8CP Meal Box Black 600p</t>
  </si>
  <si>
    <t>5608 8CP ORA Meal Cont Black (OB) * 600pc</t>
  </si>
  <si>
    <t>5609 8CP Lid 600</t>
  </si>
  <si>
    <t>5609 8CP ORA PP Meal Only LID * 600pc</t>
  </si>
  <si>
    <t>5621 5CP Meal Box Trans 750pc</t>
  </si>
  <si>
    <t>5621 5CP ORA PP SEALABLE MEAL CONT Trans * 750pcs</t>
  </si>
  <si>
    <t>5622 8 CP. MEAL BOX - SEALABLE</t>
  </si>
  <si>
    <t>5622 8CP ORA PP SEALABLE MEAL CONT *750pc</t>
  </si>
  <si>
    <t>CP Punnet Cont (HSN Code 39239090)</t>
  </si>
  <si>
    <t>Pet AGRICULTURE PUNNETS (HSN Code 39239090)</t>
  </si>
  <si>
    <t>ORAPU250GMS</t>
  </si>
  <si>
    <t>1601 ORA PET PUNNET 250G * 1200pcs</t>
  </si>
  <si>
    <t>ORAPU50043H</t>
  </si>
  <si>
    <t>1608 ORA PET PUNNET 500G - 43 H</t>
  </si>
  <si>
    <t>1609 Punnet 500 - 190 X 116 X 51</t>
  </si>
  <si>
    <t>1609 ORA Punnet 500 - 190 X 116 X 51 *1600pcs</t>
  </si>
  <si>
    <t>1611 Punnet 500gms 190 X 116 X 85</t>
  </si>
  <si>
    <t>1611 Punnet 500gms ORA 190x116x85 *1200pcs</t>
  </si>
  <si>
    <t>ORAPU1000GM</t>
  </si>
  <si>
    <t>1618 Berry Punnet</t>
  </si>
  <si>
    <t>ORAPU3KIWIP</t>
  </si>
  <si>
    <t>ORAPU3KIWIJ</t>
  </si>
  <si>
    <t>ORAPU4KIW51</t>
  </si>
  <si>
    <t>ORAPU3TKIWI</t>
  </si>
  <si>
    <t>ORAPU4APPLE</t>
  </si>
  <si>
    <t>PETORAHERTS</t>
  </si>
  <si>
    <t>ORAPUHEARTS</t>
  </si>
  <si>
    <t>ORAPU250STB</t>
  </si>
  <si>
    <t>ORAPU240STB</t>
  </si>
  <si>
    <t>ORAPUMULBER</t>
  </si>
  <si>
    <t>PET RT TRAYS (HSN Code 39239090)</t>
  </si>
  <si>
    <t>PETORARECTCHMT</t>
  </si>
  <si>
    <t>PETORAREPAS</t>
  </si>
  <si>
    <t>PETORAREPAB</t>
  </si>
  <si>
    <t>PETORA9X6KC</t>
  </si>
  <si>
    <t>1571 ORA PET KHARI CONT (9X6) (230X145X45 RT)</t>
  </si>
  <si>
    <t>1540 ORA PET CHUM CHUM RT TRAY (97 X 50 X 24)</t>
  </si>
  <si>
    <t>1541 ORA PET RECT PASTRY CONT SMALL (105 X 68 X 28)</t>
  </si>
  <si>
    <t>1542 ORA PET RECT PASTRY CONT BIG (105 X 68 X 45)</t>
  </si>
  <si>
    <t>PETORA6CUPT</t>
  </si>
  <si>
    <t>1573 ORA PET CUP CAKE  CONT - 6  CP (200X138X31)</t>
  </si>
  <si>
    <t>PETORA8X5RC</t>
  </si>
  <si>
    <t>1575 ORA PET RECT CONT  (  8 x 5  )</t>
  </si>
  <si>
    <t>PETORA7X5RC</t>
  </si>
  <si>
    <t>1581 ORA PET RECT CONT  (  7 x 5 ) (175X125X45)</t>
  </si>
  <si>
    <t>PETORA3CUPT</t>
  </si>
  <si>
    <t>PETORA3CPTR</t>
  </si>
  <si>
    <t>PETORA6X4RC</t>
  </si>
  <si>
    <t>1583 ORA PET CUP  CAKE CONT - 3  CP (178 X 70 X 31)</t>
  </si>
  <si>
    <t>1584 ORA PET RECT CONT  -  3 CP (155 X 110 X 40 MM)</t>
  </si>
  <si>
    <t>1585 ORA PET RECT CONT  (  6 x 4 ) (150 X 101 X 45)</t>
  </si>
  <si>
    <t>PETORA5.5X3</t>
  </si>
  <si>
    <t>1588 ORA PET RECT CONT  (  5.5 x 3 )</t>
  </si>
  <si>
    <t>PETORATRPAS</t>
  </si>
  <si>
    <t>1591 ORA PET TRIANGLE PASTRY CONT</t>
  </si>
  <si>
    <t>HIPS LIDS FOR PAPER CUPS (HSN Code 39239090)</t>
  </si>
  <si>
    <t>ORASC80DSL</t>
  </si>
  <si>
    <t>PET CUPS LID (HSN Code 39239090)</t>
  </si>
  <si>
    <t>ORAPET90DSL</t>
  </si>
  <si>
    <t>1233A 92D Flat Lid S/c</t>
  </si>
  <si>
    <t>1233A 92 Dia ORA Flat Lid Straw cut * 7200Pcs</t>
  </si>
  <si>
    <t>1234A 92D ORA Dome Lid S/c</t>
  </si>
  <si>
    <t>PET LIDS FOR PP PRODUCTS (1200) (HSN Code 39239090)</t>
  </si>
  <si>
    <t>1216A 80D Dome Lid S/c</t>
  </si>
  <si>
    <t>1216A 80 Dia ORA Dome Lid Straw cut * 8100Pcs</t>
  </si>
  <si>
    <t>1226A 95 Dia Dome Lid-RIS ST</t>
  </si>
  <si>
    <t>1226A 95 Dia ORA Dome Lid [RIB Straw Cut] * 5600pcs</t>
  </si>
  <si>
    <t>1008A 90 Dia Dome Lid Straw Cut 4800</t>
  </si>
  <si>
    <t>1008A ORA 90 Dia Dome Lid Straw Cut * 4800pcs</t>
  </si>
  <si>
    <t>PET GLASS (1130)(80Dia) (HSN Code 39239090)</t>
  </si>
  <si>
    <t>1128 150 ML CONTAINER 3500pcs</t>
  </si>
  <si>
    <t>1128 150ML ORA Pet Beverage Cont * 3500pcs</t>
  </si>
  <si>
    <t>1130A 200 ML CONTAINER DLX 3500pcs</t>
  </si>
  <si>
    <t>1130A 200ML ORA Pet Beverage Cont DLX * 3500pcs</t>
  </si>
  <si>
    <t>1131 250 ML  CONTAINER 3500pcs</t>
  </si>
  <si>
    <t>1131 250ML ORA Pet Beverage Cont * 3500pcs</t>
  </si>
  <si>
    <t>1132 300 ML CONTAINER 3500pcs</t>
  </si>
  <si>
    <t>1132 300ML ORA Pet Beverage Cont * 3500pcs</t>
  </si>
  <si>
    <t>1133 350ml Container 1800</t>
  </si>
  <si>
    <t>PET GLASS (1100) (HSN Code 39239090)</t>
  </si>
  <si>
    <t>1133 350ml Pet Beverage Cont (OB) * 1800pc  (92Dia)</t>
  </si>
  <si>
    <t>1133A 350 ML CONTAINER DLX</t>
  </si>
  <si>
    <t>1133A 350ML ORA Pet Beverage Cont DLX  92Dia * 1800Pcs</t>
  </si>
  <si>
    <t>1134 500ml Container</t>
  </si>
  <si>
    <t>1134  500ml ORA Pet Cont 92Dia * 1800pcs</t>
  </si>
  <si>
    <t>PETC500ML</t>
  </si>
  <si>
    <t>1136 500ML Pet Beverage Cont 98D * 1500pcs</t>
  </si>
  <si>
    <t>PP RECTANGULAR  TRAYS (5550) (HSN Code 39239090)</t>
  </si>
  <si>
    <t>ORASC13742C</t>
  </si>
  <si>
    <t>5553  137x102x42 MM ORA PP RTC * 2000pcs</t>
  </si>
  <si>
    <t>ORASC13745C</t>
  </si>
  <si>
    <t>5554  137x102x45 MM ORA PP RTC * 2000pcs</t>
  </si>
  <si>
    <t>5555 137x102x55mm RTC 2000</t>
  </si>
  <si>
    <t>5555 137x102x55mm ORA RTC Trans [Sealable] * 2000pcs</t>
  </si>
  <si>
    <t>ORASC13775C</t>
  </si>
  <si>
    <t>5556  137x102x75mm ORA PP RTC * 2000pcs</t>
  </si>
  <si>
    <t>ORASC175RBT</t>
  </si>
  <si>
    <t>5559 175x125x19mm ORA PP RT BABYCORN * 2700pcs</t>
  </si>
  <si>
    <t>5562 190x140x42mm RTC</t>
  </si>
  <si>
    <t>5563 190 X 140 X 55 MM RTC</t>
  </si>
  <si>
    <t>5563 190x140x55mm ORA PP RTC Trans *1600pc</t>
  </si>
  <si>
    <t>ORASC19063C</t>
  </si>
  <si>
    <t>5564  190x140x63mm ORA PP RTC * 1600pcs</t>
  </si>
  <si>
    <t>5565 190 X 140 X 75 MM RTC</t>
  </si>
  <si>
    <t>5565 190x140x75mm ORA PP RTC * 1500ps</t>
  </si>
  <si>
    <t>ORASC19090</t>
  </si>
  <si>
    <t>5566 190x40x90mm ORA PP RTC * 1500pcs</t>
  </si>
  <si>
    <t>5568  190X140X40 MM RTC - OVAL 1800</t>
  </si>
  <si>
    <t>5579 310x200x55mm RTC 480</t>
  </si>
  <si>
    <t>5579 310x200x55mm ORA PP RTC Trans * 480pcs</t>
  </si>
  <si>
    <t>ORASC31078C</t>
  </si>
  <si>
    <t>5580 310x200x78mm ORA PP RTC * 300pcs</t>
  </si>
  <si>
    <t>ORASC310110</t>
  </si>
  <si>
    <t>PP LIDS(5450) (HSN Code 39239090)</t>
  </si>
  <si>
    <t>CONTAINER (5400) PP BOTTOM (HSN Code 39239090)</t>
  </si>
  <si>
    <t>New Arrival  (HSN Code 39239090)</t>
  </si>
  <si>
    <t>SQ PET CONTAINERS  (145 Dia)(HSN Code 39239090)</t>
  </si>
  <si>
    <t>SQ PET CONTAINERS  (115 x 115 Dia) (HSN Code 39239090)</t>
  </si>
  <si>
    <t>PETORA240SC</t>
  </si>
  <si>
    <t>1316 8OZ 115D ORA SQ PET CONT (OB) * 1000pcs</t>
  </si>
  <si>
    <t>PETORA360SC</t>
  </si>
  <si>
    <t>1317 12OZ 115D ORA SQ PET CONT (OB) * 1000pcs</t>
  </si>
  <si>
    <t>PETORA480SC</t>
  </si>
  <si>
    <t>1318 16OZ 115D ORA SQ PET CONT (OB) * 1000pcs</t>
  </si>
  <si>
    <t>1319 26OZ 115D ORA SQ PET CONT (OB) * 1000pcs</t>
  </si>
  <si>
    <t>PETORA960SC</t>
  </si>
  <si>
    <t>1320 32OZ 115D ORA SQ PET CONT (OB) * 1000pcs</t>
  </si>
  <si>
    <t>1251 115D ORA SQ PET CONT LID</t>
  </si>
  <si>
    <t>CAKE / COOKIES BOXE (HSN Code 39239090)</t>
  </si>
  <si>
    <t>PETOR2506CP</t>
  </si>
  <si>
    <t>PET BOXES  (HSN Code 39239090)</t>
  </si>
  <si>
    <t>PP SAUCE CUP (HSN Code 39239090)</t>
  </si>
  <si>
    <t>PET PRODUCTS (HSN Code 39239090)</t>
  </si>
  <si>
    <t>1429A</t>
  </si>
  <si>
    <t>1450A</t>
  </si>
  <si>
    <t>1456A</t>
  </si>
  <si>
    <t>1007A 90 Dia ORA Flat Lid Straw cut * 7200Pcs</t>
  </si>
  <si>
    <t>1217A</t>
  </si>
  <si>
    <t>1217 80D ORA RIB Dome Lid * 8400Pcs</t>
  </si>
  <si>
    <t>1217A 80D ORA RIB Dome straw cut Lid * 8400Pcs</t>
  </si>
  <si>
    <t>1363 24OZ 175D ORA PET FLOWER CONT * 600 Pcs</t>
  </si>
  <si>
    <t>1421A</t>
  </si>
  <si>
    <t>1423A</t>
  </si>
  <si>
    <t>1434A</t>
  </si>
  <si>
    <t>1434A 2000ML (HL) ORA REC PET HINGED BOX *480pcs</t>
  </si>
  <si>
    <t>1435A</t>
  </si>
  <si>
    <t>1435A 2250ml (HL) ORA REC PET HINGED BOX * 480pcs</t>
  </si>
  <si>
    <t>1451A</t>
  </si>
  <si>
    <t>1451A 8OZ DL ORA RD PET HINGED BOX * 1000pcs</t>
  </si>
  <si>
    <t>1452A 12OZ DL ORA RD PET HINGED BOX * 1000pcs</t>
  </si>
  <si>
    <t>1454A 20OZ DL ORA RD PET HINGED BOX * 750pcs</t>
  </si>
  <si>
    <t>1454A</t>
  </si>
  <si>
    <t>1455A 24OZ DL ORA RD PET HINGED BOX * 600pcs</t>
  </si>
  <si>
    <t>1455A</t>
  </si>
  <si>
    <t>1610 ORA 190x116x60 PET PUNNET 500g *1200pcs</t>
  </si>
  <si>
    <t>1615 ORA PET PUNNET 1000G * 600pcs</t>
  </si>
  <si>
    <t>1618 Berry Punnet ORA  130x111x36 * 1500pcs</t>
  </si>
  <si>
    <t>1621 ORA KIWI PET PUNNET 3 * 1500Pcs</t>
  </si>
  <si>
    <t>1622 ORA KIWI PET PUNNET JUMBO 2 * 1800Pcs</t>
  </si>
  <si>
    <t>1625 ORA KIWI PET PUNNET * 1350Pcs</t>
  </si>
  <si>
    <t>1626 ORA KIWI PET PUNNET JUMBO 4 * 1000pcs (172X131X62)</t>
  </si>
  <si>
    <t>1627 ORA TRIANGLE KIWI PET PUNNET 3 * 900Pcs</t>
  </si>
  <si>
    <t>1630 ORA APPLE PET PUNNET 4 * 900Pcs</t>
  </si>
  <si>
    <t>1635A ORA HEART PET PUNNET CONT SMALL * 1000pcs</t>
  </si>
  <si>
    <t>1635 ORA PET HEART CONT SMALL * 1000pcs</t>
  </si>
  <si>
    <t>1641 ORA STRAWBERRY PET PUNNET 250G * 1000Pcs</t>
  </si>
  <si>
    <t>1642 ORA STRAWBERRY PET PUNNET 200G * 1600pcs (115X115)</t>
  </si>
  <si>
    <t>1644 ORA STRAWBERRY PET PUNNET 240G * 1600Pcs</t>
  </si>
  <si>
    <t>1645 ORA MULBERRY PET PUNNET * 1575Pcs</t>
  </si>
  <si>
    <t>1704 ORA OPS 46 (140 X  104 X  58) * 1800Pcs</t>
  </si>
  <si>
    <t>1721 ORA OPS 10 (137 X  142 X  68) * 1200pcs</t>
  </si>
  <si>
    <t>1922 375ML (ROYAL) ORA HINGED BOX *1500pc</t>
  </si>
  <si>
    <t>1923 500ML (ROYAL) ORA HINGED BOX *1500pc</t>
  </si>
  <si>
    <t>1932 1500ML (ROYAL) ORA HINGED BOX *600pc</t>
  </si>
  <si>
    <t>1935 2250ML (ROYAL) ORA HINGED BOX *480pc</t>
  </si>
  <si>
    <t>5456  137x102 ORA RT LID * 2500pcs</t>
  </si>
  <si>
    <t>5561 190x140x30mm ORA PP RTC Trans * 1600pcs</t>
  </si>
  <si>
    <t>5562 190X140X42mm ORA PP RTC * 1600pc</t>
  </si>
  <si>
    <t>5578 310x200x44mm ORA PP RTC * 480Pc</t>
  </si>
  <si>
    <t>5568  190X140X40 MM ORA PP RTC - OVAL * 2400pc</t>
  </si>
  <si>
    <t>5581 310x200x110mm ORA PP RTC * 360pcs</t>
  </si>
  <si>
    <t>5583  310x200x40mm Sweet Tray 4 line *360Pcs</t>
  </si>
  <si>
    <t>5603 3CP ORA Meal ONLY LID * 1200pc</t>
  </si>
  <si>
    <t>5619 5CP ORA (Star) PP Meal Cont Black (OB) * 800PC</t>
  </si>
  <si>
    <t>6256 80D ORA SIPPER LID [White]* 6400Pcs</t>
  </si>
  <si>
    <t>HINGED BOX    1000 ML FLAT</t>
  </si>
  <si>
    <t>HINGED BOX HB. 234 X 114 X 40 - CAKE</t>
  </si>
  <si>
    <t>HINGED BOX 190 X 140 X 90 MM</t>
  </si>
  <si>
    <t>5553A</t>
  </si>
  <si>
    <t>137 X 102 X 42 MM RTC</t>
  </si>
  <si>
    <t>5561E</t>
  </si>
  <si>
    <t>5562A</t>
  </si>
  <si>
    <t>5563A</t>
  </si>
  <si>
    <t>5564A</t>
  </si>
  <si>
    <t>190 X 140 X 30 MM RTC - OVAL</t>
  </si>
  <si>
    <t>5567A</t>
  </si>
  <si>
    <t>5568A</t>
  </si>
  <si>
    <t>190 X 140 X 40 MM RTC - OVAL</t>
  </si>
  <si>
    <t>190 X 140 X 60 MM RTC - OVAL</t>
  </si>
  <si>
    <t>5569A</t>
  </si>
  <si>
    <t>190 X 140 X 42 MM RTC -2 CP</t>
  </si>
  <si>
    <t>190 X 140 X 42 MM RTC -3 CP</t>
  </si>
  <si>
    <t>190 X 140 X 42 MM RTC -2 CP ROLL</t>
  </si>
  <si>
    <t>190 X 140 X 55 MM RTC -3 CP ROLL</t>
  </si>
  <si>
    <t>190 X 140 X 40 MM RTC LADOO TRAY</t>
  </si>
  <si>
    <t>310 X 200 X 32 MM RTC</t>
  </si>
  <si>
    <t>310 X 200 X 40 MM LADOO TRAY</t>
  </si>
  <si>
    <t>Warehouse</t>
  </si>
  <si>
    <t>J 500 ( 500 ML )</t>
  </si>
  <si>
    <r>
      <t>Natraj PP Meal Tray (Microwaveable)</t>
    </r>
    <r>
      <rPr>
        <b/>
        <sz val="10"/>
        <color theme="1"/>
        <rFont val="Century"/>
        <family val="1"/>
      </rPr>
      <t xml:space="preserve"> (HSN CODE- 39239090)</t>
    </r>
  </si>
  <si>
    <t>Biryani Tray (HSN CODE- 39239090)</t>
  </si>
  <si>
    <t>Natraj Rice Bowl (HSN CODE- 39239090)</t>
  </si>
  <si>
    <t>Natraj RO - RE Cont (Clear) (HSN CODE- 39269099)</t>
  </si>
  <si>
    <t>Natraj Pet Hinged Container (HSN CODE- 39239090)</t>
  </si>
  <si>
    <t>Square Pet Container &amp; Lid (HSN CODE- 39239090)</t>
  </si>
  <si>
    <t>Round Premium Container (Dishwasher &amp; Microvave safe) (HSN CODE- 39239090)</t>
  </si>
  <si>
    <t>Bakery Containers ( PET) (HSN CODE- 39239090)</t>
  </si>
  <si>
    <t>Fruit and Vegetable Boxes (PET) (HSN CODE- 39239090)</t>
  </si>
  <si>
    <t>NATRAJ PP TRAY (Plain,Ribbed &amp; Frozen) (HSN CODE- 39239090)</t>
  </si>
  <si>
    <t>NATRAJ PP ROUND Container (HSN CODE- 39239090)</t>
  </si>
  <si>
    <t>Barrier PP Tray  (HSN CODE- 39239090)</t>
  </si>
  <si>
    <t>(AD- AMUL DAIRY MD- MOTHER DAIRY P&amp;S PUNJ &amp; SIND) (HSN CODE- 39239090)</t>
  </si>
  <si>
    <t>Pet Glasses (HSN CODE- 39239090)</t>
  </si>
  <si>
    <t>(HSN CODE- 39239090)</t>
  </si>
  <si>
    <t>300/900</t>
  </si>
  <si>
    <t xml:space="preserve">25169/70 500ml RP RICE Bowl Black / Lid Trans (WL) </t>
  </si>
  <si>
    <t xml:space="preserve">650ml RPPL Rice Bowl Black Bottom Trans Lid </t>
  </si>
  <si>
    <t>15120 RP Flat Lid PP 80D [Frozen] * 3000pcs</t>
  </si>
  <si>
    <t>15227 20GRM NAT Plain Cup PP * 3850pcs</t>
  </si>
  <si>
    <t>25074 100gm NAT CONT (PP) 80D * 2500pcs</t>
  </si>
  <si>
    <t>25118 NAT 190x140x40mm 14g White PP 500gm RT(RIBBED) * 1000pcs</t>
  </si>
  <si>
    <t>25122 138x102x40mm Nat PP 250g Clear Tray (10g) * 1000pcs</t>
  </si>
  <si>
    <t>25122 138x102x40mm Nat PP 250g Milky White Tray (10g) * 1000pcs</t>
  </si>
  <si>
    <t>25144 138x102x46mm White PP 250gm RT * 1000Pcs</t>
  </si>
  <si>
    <t>25177 190x140 NAT RTC PP LID 12g * 1500pc</t>
  </si>
  <si>
    <t>25178 138x102 Nat PP Lid (6.5g) *1000pcs</t>
  </si>
  <si>
    <t>25210 190x140x30mm NAT PP RIBBED Cont Trans 10g * 1000pcs</t>
  </si>
  <si>
    <t>ECO PAPER CUPS (TNPL) (HSN CODE 48236900)</t>
  </si>
  <si>
    <t>100ML Eco SI Paper Cup (67D) * 5000pcs</t>
  </si>
  <si>
    <t>Old Description Name</t>
  </si>
  <si>
    <t>CLARRO PAPER CUPS TALL (Leak Proof) (HSN CODE 48236900)</t>
  </si>
  <si>
    <t>CLARRO PAPER CUPS (Leak Proof) (HSN CODE 48236900)</t>
  </si>
  <si>
    <t>CLARRO  PAPER WATI (HSN CODE 48236100)</t>
  </si>
  <si>
    <t>PAPER CUPS - Dolphin (HSN CODE 48236900)</t>
  </si>
  <si>
    <t>SI RIPPLE CUPS (HSN CODE 48236900)</t>
  </si>
  <si>
    <t>SI Double Wall Cups (HSN CODE 48236900)</t>
  </si>
  <si>
    <t>HIPS LIDS FOR PAPER CUP (HSN CODE 39239090)</t>
  </si>
  <si>
    <t>Baggase Lids for Cups (HSN CODE 48236900)</t>
  </si>
  <si>
    <t>PW SALAD Kraft Bowl 148D  (HSN CODE 48236900)</t>
  </si>
  <si>
    <t>Paper Salad SFP Bowl  148Dia/184Dia (HSN CODE 48236900)</t>
  </si>
  <si>
    <t>Biodegradable Super Paper Products (Plain White) (HSN CODE 48236900)</t>
  </si>
  <si>
    <t>PAPER PLATE (HSN CODE 48236900)</t>
  </si>
  <si>
    <t>100ML SI Paper Cup (Cllaro) (67D) * 5000pcs</t>
  </si>
  <si>
    <t>110ML SI Paper Cup Tall (Cllaro) (58D) * 6000pcs</t>
  </si>
  <si>
    <t>130ML SI Paper Cup (Cllaro) (68D) * 5000pcs</t>
  </si>
  <si>
    <t>150ML Eco SI Paper Cup (69D) *5000pcs</t>
  </si>
  <si>
    <t>150ML SI Paper Cup (Cllaro) (69D) * 5000pcs</t>
  </si>
  <si>
    <t>175ML SI Paper Cup (Cllaro) (71D) * 5000pcs</t>
  </si>
  <si>
    <t>200ML SI Paper Cup (Cllaro) (72D) (225G) * 5000pcs</t>
  </si>
  <si>
    <t>200ML SI Paper Cup (Cllaro) (72D) * 5000pcs</t>
  </si>
  <si>
    <t>240ML SI 8OZ Paper Cup (Cllaro) (280GSM) * 1000pcs</t>
  </si>
  <si>
    <t>250ML SI Paper Cup (Cllaro) (77D) * 4000pcs</t>
  </si>
  <si>
    <t>300ML SI Paper Cup (Cllaro) * 4000pcs</t>
  </si>
  <si>
    <t>New box pack is 10350</t>
  </si>
  <si>
    <t>150ML DL Paper Cups (68D) * 5000Pcs</t>
  </si>
  <si>
    <t>200ML DL Paper Cups (72D) * 5000pc</t>
  </si>
  <si>
    <t>1000ML PW Round Paper Cont White (OB) (127D) * 500pc</t>
  </si>
  <si>
    <t>1250ML PW Paper Cont Only Lid White (127D) * 500pc</t>
  </si>
  <si>
    <t>1250ML PW Paper Cont White (OB) (127D) * 500pc</t>
  </si>
  <si>
    <t>250ml PW Paper Cont Only Lid White (95D) * 1000pc</t>
  </si>
  <si>
    <t>250ML PW Paper Cont White (OB) (95D) * 1000pc</t>
  </si>
  <si>
    <t>300ML PW Paper Cont Kraft (OB) (110D) * 1000pcs</t>
  </si>
  <si>
    <t>350ml PW Paper Cont Only Lid White (98D) * 1000pc</t>
  </si>
  <si>
    <t>350ml PW Paper Cont White (OB) (98D) * 1000pc</t>
  </si>
  <si>
    <t>500ML PW FLAT KRAFT PAPER BOWL (148D) * 500pc</t>
  </si>
  <si>
    <t>500ML PW Paper Cont Kraft (OB) (110D) * 500pcs</t>
  </si>
  <si>
    <t>500ML PW Paper Cont White (OB) (110D) * 500pc</t>
  </si>
  <si>
    <t>750ML PW FLAT KRAFT PAPER BOWL (148D) * 500pc</t>
  </si>
  <si>
    <t>750ML PW FLAT PAPER BOWL [White] (OB) (148D) * 500pc</t>
  </si>
  <si>
    <t>750ML PW Paper Cont Kraft (OB) (110D) * 500pcs</t>
  </si>
  <si>
    <t>750ML PW Paper Cont Only Lid White (117D) * 500pc</t>
  </si>
  <si>
    <t>750ML PW Paper Cont White (OB) (117D) * 500pc</t>
  </si>
  <si>
    <t>1NO SP SUPER PAPER PLATE * 30pac</t>
  </si>
  <si>
    <t>3NO SQ SILVER PAPER PLATE * 30pac</t>
  </si>
  <si>
    <t>3NO SUPER PAPER PLATE * 28pac</t>
  </si>
  <si>
    <t>4NO SP Super Paper Plate * 35pac</t>
  </si>
  <si>
    <t>4no SQ SP Super Paper Plate * 30pac</t>
  </si>
  <si>
    <t>5NO SP SUPER PAPER PLATE * Pac</t>
  </si>
  <si>
    <t>5NO SQ COTING PAPER PLATE * 44pac</t>
  </si>
  <si>
    <t>500ML SFP KRAFT PAPER BOWL (148D) * 500pc</t>
  </si>
  <si>
    <t>Drink Stirrer PL *pcs</t>
  </si>
  <si>
    <t>PS PRODUCTS (HSN Code - 39249090)</t>
  </si>
  <si>
    <t>NP PS 13 125ml Matka Cont [Trans]</t>
  </si>
  <si>
    <t>OFF: 20, Gr Floor,Sidhpura Ind.Estate,S.V.Road,Gaiwadi Rd,Near Agilus Diagnostic Center,Goregaon(W),Mum- 062</t>
  </si>
  <si>
    <t>NP PS 17 Ice Cream Bowl [Blk/Trans]</t>
  </si>
  <si>
    <t>NP PS 11 - 6" Flower Plate (Black / Trans)</t>
  </si>
  <si>
    <t>NP PS 19 3" RD Starter Plate (Black/Trans) * 6000pcs</t>
  </si>
  <si>
    <t>NP PS 2 Big Triangle Cont 175ml</t>
  </si>
  <si>
    <t>NP PS 21 Rect Pastry Tray (Blk)</t>
  </si>
  <si>
    <t>NP PP 22 SQ  3x3 Tray (Blk)</t>
  </si>
  <si>
    <t>PNS PIZZA STOOL White [DP]</t>
  </si>
  <si>
    <t>PS Baby Parlour spoon [DP] [Black] * 10000Pcs</t>
  </si>
  <si>
    <t>PS Baby Parlour spoon [DP] [Black] * 5000Pcs</t>
  </si>
  <si>
    <t>PS Parlour spoon [DP] [Clear] * 10000Pcs</t>
  </si>
  <si>
    <t>PS PLASTIC SPOON [DP] [Black] * 2000Pcs</t>
  </si>
  <si>
    <t>PS PLASTIC SPOON [DP] [Clear] * 2000Pcs</t>
  </si>
  <si>
    <t>NP-PS-20  100ml Cup (Clear)</t>
  </si>
  <si>
    <t>NP PS 23 Pan Dish (Trans)</t>
  </si>
  <si>
    <t>Oracle Pricelist</t>
  </si>
  <si>
    <t xml:space="preserve">NP PS 28 150ml RD Glass Cont [Trans] </t>
  </si>
  <si>
    <t>NP PS 27 Cham Cham Tray RT Cont [Trans]  (VE)</t>
  </si>
  <si>
    <t>N-15 DINNER SPOON (BLACK)</t>
  </si>
  <si>
    <t>N-17 150 ML WINE STAND CONT.</t>
  </si>
  <si>
    <t>N-18 200 ML FROSTED AIRLINE CONT.</t>
  </si>
  <si>
    <t xml:space="preserve">N-19 250 ML PLAIN CONT. </t>
  </si>
  <si>
    <t>N-20 100 ML CONT.</t>
  </si>
  <si>
    <t>N-21 SMALL SQ. BOWL 70ML</t>
  </si>
  <si>
    <t>N-37 Lining Bowl Cont. 60ML</t>
  </si>
  <si>
    <t>N46 PS Rect Dessert Box</t>
  </si>
  <si>
    <t xml:space="preserve">N47  - SQ Stand Ice Cream Cup 100ml </t>
  </si>
  <si>
    <t>N50 PS RD Dessert Cont</t>
  </si>
  <si>
    <t>N51 PS SQ Dessert Box 200ml</t>
  </si>
  <si>
    <t>N54 PS Small RD Dessert Cont</t>
  </si>
  <si>
    <t>N-5 LACE RD Cont 80ML</t>
  </si>
  <si>
    <t>N-9 HEXAGON Cont 70ML</t>
  </si>
  <si>
    <r>
      <t xml:space="preserve"> </t>
    </r>
    <r>
      <rPr>
        <i/>
        <sz val="36"/>
        <color theme="1"/>
        <rFont val="Monotype Corsiva"/>
        <family val="4"/>
      </rPr>
      <t>Neeyog Packaging</t>
    </r>
  </si>
  <si>
    <t>Navin Products  (HSN Code - 39249090)</t>
  </si>
  <si>
    <t>MR PS Products (HSN Code - 39249090)</t>
  </si>
  <si>
    <t>PISPL (Black&amp; Golden = 10Paise extra)  (HSN Code - 39249090)</t>
  </si>
  <si>
    <t>LID for PS Items  (HSN Code - 39249090)</t>
  </si>
  <si>
    <t xml:space="preserve">D-17 Bowl RI/SP Soup Bowl [Clear] </t>
  </si>
  <si>
    <t>D-18  Lotus Cont [Trans]</t>
  </si>
  <si>
    <t xml:space="preserve">D-38 Diamond Cont [Trans] </t>
  </si>
  <si>
    <t>D-41 SU Icecream Bowl Black/White</t>
  </si>
  <si>
    <t>D-51 RI Mini SQ Stand Cont [Clear]</t>
  </si>
  <si>
    <t xml:space="preserve">D53 RI 110ml Short Stand Cont [Clear] </t>
  </si>
  <si>
    <t>D-60 RI Dessert Cont [Clear]</t>
  </si>
  <si>
    <t>D-6 SQ Small Plate (Reusable) [Clear]</t>
  </si>
  <si>
    <t>PNS PIZZA STOOL White [PA] * 8000pcs</t>
  </si>
  <si>
    <t>Soup Spoon [Clear] * 14000pcs</t>
  </si>
  <si>
    <t>PIPL PS18 SQ Stand Cont (125ml) [Clear]</t>
  </si>
  <si>
    <t>PIPL PS1 Big SQ Deep Bowl (125mI)</t>
  </si>
  <si>
    <t>PIPL PS 21 Dessert Cont (55mI) [Gold] (Rasgulla Bowl)</t>
  </si>
  <si>
    <t>PIPL PS 5 Cylindrical Shape Cont (75ml) (Glass)</t>
  </si>
  <si>
    <t>PIPL PS 6 Tri Cone Shape Cont (70mI) (Glass)</t>
  </si>
  <si>
    <t>PIPL PS 7 RD Cylindrical Cont (90ml) (Cup)</t>
  </si>
  <si>
    <t>PIPL PS 9 Small Cont (160mI) [Clear] (Glass with Froasting)</t>
  </si>
  <si>
    <t>Description (HSN Code 39239090)</t>
  </si>
  <si>
    <t>Clear Wati HSN Code 39239090)</t>
  </si>
  <si>
    <t>CL 6.5 No RD Tray (Round Wati)</t>
  </si>
  <si>
    <t>CL 6.5 No SQ Tray (Square Wati)</t>
  </si>
  <si>
    <t>CL 6 No RD Tray (Round Wati)</t>
  </si>
  <si>
    <t xml:space="preserve">BN </t>
  </si>
  <si>
    <t>D-9 Square Mousse Cup -Small - Teda Meda</t>
  </si>
  <si>
    <t>D-24 Wati - 100ml</t>
  </si>
  <si>
    <t>D-30 Square Mousse Transparent Cup (Small) PS 4</t>
  </si>
  <si>
    <t>D-31 Triangle Glass - PS 6</t>
  </si>
  <si>
    <t>D-39 Triangle Mousse Cup (PS 2)</t>
  </si>
  <si>
    <t>D-61 Sexy Shot Glass</t>
  </si>
  <si>
    <t>D-62 Square Cake Tub</t>
  </si>
  <si>
    <t>D-63 Round Cake Tub</t>
  </si>
  <si>
    <t>D-64 Square Long Glass (PS8)</t>
  </si>
  <si>
    <t>D-65 Sandal Spoon</t>
  </si>
  <si>
    <t>D-66 Round Long Glass (PS7)</t>
  </si>
  <si>
    <t>D-67 Cubo</t>
  </si>
  <si>
    <t>D-68 Twin Starter Plate</t>
  </si>
  <si>
    <t>D-69 Small Square Tube - 200ml</t>
  </si>
  <si>
    <t>D-70 Small Round Tube - 300ml</t>
  </si>
  <si>
    <t xml:space="preserve">NP PS 29 200ml SQ Glass Cont [Trans] </t>
  </si>
  <si>
    <t>CL 6No SQ Tray (Square Wati)</t>
  </si>
  <si>
    <t>CL 7 No RD Tray (Round Wati)</t>
  </si>
  <si>
    <t>CL 7 No SQ Tray (Square Wati)</t>
  </si>
  <si>
    <t>CL 8 No RD Tray (Round Wati)</t>
  </si>
  <si>
    <t>CL 9No RD Tray (Round Wati)</t>
  </si>
  <si>
    <t>CL Big ChumChum Tray</t>
  </si>
  <si>
    <t>CL Big Lunch Box (WL) * 400pc</t>
  </si>
  <si>
    <t>CL G3 Rect Tray (Gold )</t>
  </si>
  <si>
    <t>CL G4 Octa Tray (Gold)</t>
  </si>
  <si>
    <t>CL G5 Pastry Triangle Tray</t>
  </si>
  <si>
    <t>CL G6 SQ Tray (Gold)</t>
  </si>
  <si>
    <t>CL G7 Rd Tray (Gold)</t>
  </si>
  <si>
    <t>25261 5CP NAT PP Platter Meal Cont Black (OB)</t>
  </si>
  <si>
    <t xml:space="preserve">25262 5CP NAT PP Platter Meal Only LID </t>
  </si>
  <si>
    <t>RO12 RP PP Food Cont Black / Lid Trans (350ML)</t>
  </si>
  <si>
    <t>RO16 RP PP Food Cont Black / Lid Trans (500ML)</t>
  </si>
  <si>
    <t>RO24 RP PP Food Cont Black /Lid Trans (750ML)</t>
  </si>
  <si>
    <t>RO32 RP PP Food Cont (1000ML)</t>
  </si>
  <si>
    <t>RE12 RP PP Food Cont Black / Lid Trans (WL) (360ML)</t>
  </si>
  <si>
    <t>RE16 RP PP Food Container Black/ Lid Trans (500ML)</t>
  </si>
  <si>
    <t>RE24 RP PP Food Cont Black / Lid Trans (WL) (750ML)</t>
  </si>
  <si>
    <t>RE32 2CP RP PP Food Cont Black / Lid Trans (1000ML)</t>
  </si>
  <si>
    <t>RE38 RP PP Food Cont Trans / Lid Trans (1150ML)</t>
  </si>
  <si>
    <t>11274 500ml NAT PET Round Cont trans (OB) (118D)</t>
  </si>
  <si>
    <t>11287 500/750/1000ml 118D NAT PET LID Only</t>
  </si>
  <si>
    <t>21134 138X102 NAT RT PET LID</t>
  </si>
  <si>
    <t>25118 190X140X40mm White19g Barier PP 500gm RT(RIBBED)</t>
  </si>
  <si>
    <t>25116 190x140x40 NAT LBC 500g Black Tray/Clear 19gm</t>
  </si>
  <si>
    <t>15067 125ML NAT S.S. PP 76D CONT Trans (VDL)</t>
  </si>
  <si>
    <t>15112 76D NAT S.S.PP CONT LID (125ML)</t>
  </si>
  <si>
    <t>21063 Nat 75D Pet Flat Lid</t>
  </si>
  <si>
    <t xml:space="preserve">1406 35ML ORA SQ PET SAUCE CONT </t>
  </si>
  <si>
    <t xml:space="preserve">1409 70ML ORA OVAL PET SAUCE CONT </t>
  </si>
  <si>
    <t xml:space="preserve">1410 120ML ORA RD PET HINGED CONT </t>
  </si>
  <si>
    <t xml:space="preserve">1411 80 X 60 ORA PET HINGED BOX </t>
  </si>
  <si>
    <t xml:space="preserve">1412 80 X 80 ORA PET HINGED BOX </t>
  </si>
  <si>
    <t xml:space="preserve">1413 100ML ORA PET HINGED BOX </t>
  </si>
  <si>
    <t xml:space="preserve">1415 BROWNIE ORA PET HINGED BOX </t>
  </si>
  <si>
    <t xml:space="preserve">1421 250ml Flat ORA Rec PET HINGED BOX </t>
  </si>
  <si>
    <t xml:space="preserve">1421A 250ml High Lid ORA Rec PET HINGED BOX </t>
  </si>
  <si>
    <t>1422 375ML (FL) ORA REC PET HINGED BOX</t>
  </si>
  <si>
    <t xml:space="preserve">1423 500ML (FL) ORA REC PET HINGED BOX </t>
  </si>
  <si>
    <t xml:space="preserve">1423A 500ml (HL) ORA REC PET HINGED BOX </t>
  </si>
  <si>
    <t xml:space="preserve">1425 500ml (FL) ORA REC PET HINGED BOX </t>
  </si>
  <si>
    <t xml:space="preserve">1426 650ML (FL) ORA REC PET HINGED BOX </t>
  </si>
  <si>
    <t>125ml Round AP PP Food Cont Black / Lid Trans (80D)</t>
  </si>
  <si>
    <t>150ml Round AP PP Food Cont Black / Lid Trans (New) (85D)</t>
  </si>
  <si>
    <t>250ml Natraj AP PP Food Cont Black / Lid Trans (110D)</t>
  </si>
  <si>
    <t>500G Natraj AP PP Food Cont Black / Lid Trans (110D)</t>
  </si>
  <si>
    <t>500ML Natraj AP PP Food Cont Black / Lid Trans (110D)</t>
  </si>
  <si>
    <t>750ML Natraj AP PP Food Cont Trans / Lid Trans (110D)</t>
  </si>
  <si>
    <t>300ML Round AP PP Food Cont Black / Lid Trans (120D)</t>
  </si>
  <si>
    <t>500N AP PP Food Cont Black / Lid Trans (120D)</t>
  </si>
  <si>
    <t>1000ml Round Tall AP PP Food Cont Black / Lid Trans (120D)</t>
  </si>
  <si>
    <t>600ml Flat AP PP Food Cont Black / Lid Trans (145D)</t>
  </si>
  <si>
    <t>750ML Flat AP PP Food Cont Black / Lid Trans (145D)</t>
  </si>
  <si>
    <t>1000ml Flat AP PP Food RD Cont Black / Lid Trans (145D)</t>
  </si>
  <si>
    <t>1200ml Flat AP PP Food Cont Trans / Lid Trans (145D)</t>
  </si>
  <si>
    <t>1500ml Flat AP PP Food Cont Trans / Lid Trans (145D)</t>
  </si>
  <si>
    <t>2000ML Flat AP PP Food Cont Black / Lid Trans (170D)</t>
  </si>
  <si>
    <t>2500ML Flat AP PP Food Cont Black / Lid Trans (170D)</t>
  </si>
  <si>
    <t>500ml Elite Rect AP PP Food Cont Black / Lid Trans</t>
  </si>
  <si>
    <t>650ml Elite Rect AP PP Food Cont Black /Lid Trans</t>
  </si>
  <si>
    <t>750ml Elite Rect AP PP Food Cont Black / Lid Trans</t>
  </si>
  <si>
    <t>1000ml Elite Rect AP PP Food Cont Black / Lid Trans</t>
  </si>
  <si>
    <t>1000gm Rect AP Sweet Cont  White/Lid Trans</t>
  </si>
  <si>
    <t>New Launch</t>
  </si>
  <si>
    <t xml:space="preserve">500ml Zen Rect AP PP Food Cont Black/ Lid Trans </t>
  </si>
  <si>
    <t>650ml Zen Rect AP PP Food Cont Black/ Lid Trans</t>
  </si>
  <si>
    <t>750ml Zen Rect AP PP Food Cont Black/ Lid Trans</t>
  </si>
  <si>
    <t xml:space="preserve">1000ml Zen Rect AP PP Food Cont Black/ Lid Trans </t>
  </si>
  <si>
    <t>OFF:20, Gr Floor,Sidhpura Ind.Estate,S.V.Road,Gaiwadi Rd,Near Agilus Diagnostic Center,Goregaon(W),Mum- 062</t>
  </si>
  <si>
    <t>Food Cont (Microwaveable) -AP (HSN Code 39241090)</t>
  </si>
  <si>
    <t>Zen (HSN Code 39241090)</t>
  </si>
  <si>
    <t>Sweet Box (HSN Code 39241090)</t>
  </si>
  <si>
    <t>PET Bottle With Lid (HSN Code 39233090)</t>
  </si>
  <si>
    <t>PP Bottle With Lid  (HSN Code 39233090)</t>
  </si>
  <si>
    <t>Food Cont Container  -DP (HSN Code 39231090)</t>
  </si>
  <si>
    <t>Recyclable Rice Bowl (SP ) (HSN Code 39231010)</t>
  </si>
  <si>
    <t>Food Cont Container  - IP (HSN Code 39241090)</t>
  </si>
  <si>
    <t>Ostern PP Containers (Microwaveable) (HSN Code 39231090)</t>
  </si>
  <si>
    <t>Sipper Juice Glasses (HSN Code 39231090)</t>
  </si>
  <si>
    <t>Tamper Proof Cont - Selico Plast (HSN Code 39231090)</t>
  </si>
  <si>
    <t>500ml 2CP GI Rect PP Twin Container Black / Lid Trans</t>
  </si>
  <si>
    <t xml:space="preserve">CD 1200ML 3CP GI Meal Tray Black with Trans Lid </t>
  </si>
  <si>
    <t>600ML Foil Cont (MI) (Oval)</t>
  </si>
  <si>
    <r>
      <rPr>
        <b/>
        <sz val="12"/>
        <color rgb="FF000000"/>
        <rFont val="Century"/>
        <family val="1"/>
      </rPr>
      <t xml:space="preserve">18MTR </t>
    </r>
    <r>
      <rPr>
        <sz val="12"/>
        <color rgb="FF000000"/>
        <rFont val="Century"/>
        <family val="1"/>
      </rPr>
      <t>Wrapp Fresh Foil Wrap (18Special)</t>
    </r>
  </si>
  <si>
    <t>19x21 SHI Packaging Bag [Black] (Plain) *Kgs</t>
  </si>
  <si>
    <t>19x21 SHI Packaging Bag [Green] (Print:Bio Hazard) *Kg</t>
  </si>
  <si>
    <t>24x32 SHI Packaging Bag [Black] (Plain) *Kg</t>
  </si>
  <si>
    <t>24x32 SHI Packaging Bag [Green] (Print:Bio Hazard) *Kg</t>
  </si>
  <si>
    <t>30x40 SHI Packaging Bag [Black] (Plain/Printed) *Kg</t>
  </si>
  <si>
    <t>30x40 SHI Packaging Bag [Green] (Print:Bio Hazard) *Kg</t>
  </si>
  <si>
    <t>30x50 SHI Packaging Bag [Black] (Print:Bio Hazard) *Kg</t>
  </si>
  <si>
    <t>30x50 SHI Packaging Bag [Green] (Print:Bio Hazard) *Kg</t>
  </si>
  <si>
    <t>32x42 SHI Packaging Bag [Black] (Print:Bio Hazard) *Kg</t>
  </si>
  <si>
    <t>40x50 SHI Packaging Bag [Black] (Print:Bio Hazard) *Kg</t>
  </si>
  <si>
    <t>40x50 SHI Packaging Bag [Green] (Print:Bio Hazard) *Kgs</t>
  </si>
  <si>
    <t>Description (HSN Code 76071991)</t>
  </si>
  <si>
    <t>Minda Foil (HSN Code 76071991)</t>
  </si>
  <si>
    <t xml:space="preserve"> WrappFresh Foil Wrap (HSN Code 76071991)</t>
  </si>
  <si>
    <t>Minda Foil Container Premium (HSN Code 76151030)</t>
  </si>
  <si>
    <t>Alufresh Foil Container (HSN Code 76151030)</t>
  </si>
  <si>
    <t>Pet Lid For Foil Cont (4823)</t>
  </si>
  <si>
    <t>FOIL PAPER LIDS (HSN Code 48239090)</t>
  </si>
  <si>
    <t>Foil Container (Exclusive Products) (HSN Code 76151030)</t>
  </si>
  <si>
    <t>7" Lid PVC (HSN Code 39239090)</t>
  </si>
  <si>
    <t>9" Lid PVC (HSN Code 39239090)</t>
  </si>
  <si>
    <t>Minda Foil Container                         (HSN Code 76151030)</t>
  </si>
  <si>
    <t>25ml CM PP Food Cont (AL) * 5000pcs</t>
  </si>
  <si>
    <t>8CP SD Temper Lock Meal Tray Cont Black / Lid Trans</t>
  </si>
  <si>
    <t>R2011 2500ml SD Bucket Food Cont Black / Lid Trans</t>
  </si>
  <si>
    <t xml:space="preserve">R2013 3200ml SD Bucket Food Cont Black / Lid Trans </t>
  </si>
  <si>
    <t>R2015 4500ml SD Bucket Food Cont Black / Lid Trans</t>
  </si>
  <si>
    <t>RO 1212 300ml SD Temper Proof RD Cont (WL) (B+N)</t>
  </si>
  <si>
    <t>RO 1214 500ml SD Temper Proof RD Cont (WL) (B+N)</t>
  </si>
  <si>
    <t>RO 1216 750ml SD Temper Proof RD Cont (B+N)</t>
  </si>
  <si>
    <t>RO 1216 750ml SD Temper Proof RD Cont (N+N)</t>
  </si>
  <si>
    <t>RO 1214 500ml SD Temper Proof RD Cont (WL)(N+N)</t>
  </si>
  <si>
    <t>RO 1212 300ml SD Temper Proof RD Cont (WL) (N+N)</t>
  </si>
  <si>
    <t>RO 1218 1000ML SD Temper Proof Cont (WL)(N+N)</t>
  </si>
  <si>
    <t>RO 1218 1000ml SD Temper Proof RD Cont (B+N)</t>
  </si>
  <si>
    <t>RO 1453 750ml SD Temper Proof RD Flat Cont (N+N)</t>
  </si>
  <si>
    <t>RO 1455 1200ml SD Temper Proof RD Flat Cont (WL)(N+N)</t>
  </si>
  <si>
    <t xml:space="preserve">RO 1457 1500ml SD Temper Proof RD Flat Cont (WL)(N+N) </t>
  </si>
  <si>
    <t xml:space="preserve">RE 2001 250ml SD Temper Proof Rect Cont (WL) (N+N) </t>
  </si>
  <si>
    <t xml:space="preserve">RE 2003 500ml SD Temper Proof Rect Cont (WL) (N+N) </t>
  </si>
  <si>
    <r>
      <t xml:space="preserve">                </t>
    </r>
    <r>
      <rPr>
        <i/>
        <sz val="36"/>
        <color theme="1"/>
        <rFont val="Monotype Corsiva"/>
        <family val="4"/>
      </rPr>
      <t>Neeyog Packaging</t>
    </r>
  </si>
  <si>
    <t>LGP TP02 Pastry Triangle Small HIPS Tray With Pet Dome Lid(110x75x60mm)</t>
  </si>
  <si>
    <t>NP PS 25 4Cavity  Mithai Box 125X125MM X 40MM</t>
  </si>
  <si>
    <t>PNS French Fries Plain Brown (A&amp;M) * 3200Pcs</t>
  </si>
  <si>
    <t>PNS12</t>
  </si>
  <si>
    <t>PNS13</t>
  </si>
  <si>
    <t>PNS14</t>
  </si>
  <si>
    <t>5552  137X102X30 MM ORA PP RTC</t>
  </si>
  <si>
    <t>Round Hinged Containers (PET) (HSN CODE- 39239090)</t>
  </si>
  <si>
    <t>118D Round Pet Containers &amp; Lid (HSN CODE- 39239090)</t>
  </si>
  <si>
    <t>Bagasse Chuk Products (Bulk Pack) HSN Code 48237010</t>
  </si>
  <si>
    <t>360ML Chuk Bagasse Bowl</t>
  </si>
  <si>
    <t>11" SQ Chuk Bagasse Plate (255MM)</t>
  </si>
  <si>
    <t>4CP Chausar Chuk Bagasse Meal Tray</t>
  </si>
  <si>
    <t xml:space="preserve">3CP Chuk Snacks Bagasse Meal Tray </t>
  </si>
  <si>
    <t>Eco Eats Products (HSN Code 48237090)</t>
  </si>
  <si>
    <t>ME Baggasse RECT Cont ( HSN Code 48237010)</t>
  </si>
  <si>
    <t>PW SALAD White Bowl 148D  (HSN CODE 48236900)</t>
  </si>
  <si>
    <t>750ML SFP KRAFT PAPER BOWL (148D) * 500pc</t>
  </si>
  <si>
    <t>1000ML SFP KRAFT PAPER BOWL (148D) * 500pc</t>
  </si>
  <si>
    <t xml:space="preserve">salad </t>
  </si>
  <si>
    <t>OFF:G20, Gr Floor,Sidhpura Ind.Estate,S.V.Road,Gaiwadi Rd,Near Agilus Diagnostic Center,Goregaon(W),Mum- 062</t>
  </si>
  <si>
    <t>TS275- 190x142mm Twin Cavity (2Tray Seal )</t>
  </si>
  <si>
    <t>500ML SP Rice Bowl (WL)(400ML)</t>
  </si>
  <si>
    <t>38D CI PP Bottle Cap (White) * Pcs</t>
  </si>
  <si>
    <t>300ml RD Pet Bottle AF (OB) (38D-15gm) * 112pc</t>
  </si>
  <si>
    <t>250ml SQ Pet Bottle AF (OB) (38D-16gm) * 135pc</t>
  </si>
  <si>
    <t>200ml SQ Pet Bottle AF (OB) (38D-19gm) * 170pc</t>
  </si>
  <si>
    <t>300ml RD Tall Pet Bottle AF (OB) (38D-26gm) * 120pc</t>
  </si>
  <si>
    <t>38D Pet Bottle Cap (White) * Pcs</t>
  </si>
  <si>
    <t>170/10Bag</t>
  </si>
  <si>
    <t>120/10Bag</t>
  </si>
  <si>
    <t>1000ml AP Pet Bottle Thandai AF (OB) (38D) * 78pcs</t>
  </si>
  <si>
    <t>500 ML Pet Bottle Thandai AF (OB) (38D) * 66pcs</t>
  </si>
  <si>
    <t>300 ML Pet Round Jar AF (OB) (20) * 450pcs</t>
  </si>
  <si>
    <t>200/300ML Pet Jar Cap AF (7.3) [Black] * 1000pcs</t>
  </si>
  <si>
    <t>300 ML Pet Blackberry Bottle (OB) (26G) * 120pc</t>
  </si>
  <si>
    <t>Blackberry Cap For Pet Bottle(11.5) Black* 120pc</t>
  </si>
  <si>
    <t>200 ML Pet Jar (OB) (20)</t>
  </si>
  <si>
    <t>Pet Jar With Black Cap (HSN Code 39233090)</t>
  </si>
  <si>
    <t xml:space="preserve">38D Pet Bottle Thandai Cap (White) * Pcs </t>
  </si>
  <si>
    <t>142T  190x142mm Single Cavity</t>
  </si>
  <si>
    <t xml:space="preserve">Box Pack in Pcs </t>
  </si>
  <si>
    <t>C 2000ML GI Rect Food Cont Black / Flat Lid Trans *200Pcs</t>
  </si>
  <si>
    <t>RO1453-TE VISTA RD 750 ML BLACK CONTAINER (FLAT)</t>
  </si>
  <si>
    <t>RO1455-TE VISTA RD 1200 ML BLACK CONTAINER (FLAT)</t>
  </si>
  <si>
    <t>RO1457-TE VISTA RD 1500 ML BLACK CONTAINER (FLAT)</t>
  </si>
  <si>
    <t>RE 3005 1000 ml SD Temper Proof  SQ Cont Trans  (WL) (N+N) *300pc</t>
  </si>
  <si>
    <t>SQ 3004 750ml SD Temper Proof Flat Cont (WL) (N+N) *300pcs</t>
  </si>
  <si>
    <t>200ml Round Pet Bottle AF (OB) (38D-16gm) * 170pc</t>
  </si>
  <si>
    <t>4058 120ML OE Ice Cream Vati (Printed)</t>
  </si>
  <si>
    <t>4051 50ml OE SAUCE Paper Cup</t>
  </si>
  <si>
    <t>1704 73 &amp; 75 Dia OE Dome Pet Lid (For 120ml and 150ml) *2800pcs</t>
  </si>
  <si>
    <t>1713 90Dia OE Dome Pet Lid  *5000pcs</t>
  </si>
  <si>
    <t>1754 OE 180 Sq Pet Lid *500pcs</t>
  </si>
  <si>
    <t>CL 5'' HIPS SQ Plate * 3600pcs</t>
  </si>
  <si>
    <t>CL Chips Tray [Trans] * 800pcs</t>
  </si>
  <si>
    <t>CL Malai Sandwich Tray/Cont [Clear] * 7200Pcs</t>
  </si>
  <si>
    <t>Pet Salsa Jar With Cap (HSN Code 39233090)</t>
  </si>
  <si>
    <t>350 ML  ROUND  CONTAINER  WITH  LID</t>
  </si>
  <si>
    <t>4003RHP 100ml OE Ripple Glass White [Printed] * 3000Pcs</t>
  </si>
  <si>
    <t>4006RHK 130ml OE Ripple Glass Brown (62D) * 2000pc</t>
  </si>
  <si>
    <t>4008RHK 150ml Tall Ripple Paper Cup (65D) * 3000pc</t>
  </si>
  <si>
    <t>4009RHK 150ml OE Ripple Glass (70D) Kraft Plain * 3000pc</t>
  </si>
  <si>
    <t>4009RHP 150ml OE Printed Ripple Glass (70D) * 2000pcs</t>
  </si>
  <si>
    <t>4012PL 200ML OE TALL PAPER CUP 2PE (69D) *4000Pcs</t>
  </si>
  <si>
    <t>4013PL 200ml OE Paper Cup (73D) * 4000pc</t>
  </si>
  <si>
    <t>4013R(H)KC 200ML OE Ripple Glass Brown ( 73D) * 2000</t>
  </si>
  <si>
    <t>4018DWPL 250ml OE D/W White Glass Plain (80D) * 1500pcs</t>
  </si>
  <si>
    <t>4018PL 250ml OE Paper Cup (80D) 205Gsm*2500Pcs</t>
  </si>
  <si>
    <t>4018RHK 250ml OE Ripple Black Glass (80D) * 1500pcs</t>
  </si>
  <si>
    <t>4018RHKC 250ml OE Ripple BROWN Glass (80D) * 2000pcs</t>
  </si>
  <si>
    <t>4018RHP 250ml OE Ripple Com Print Glass (80D) * 2000pcs</t>
  </si>
  <si>
    <t>4020 250ml OE DW Paper Cup (80D) Printed [Black on white] * 1500pcs</t>
  </si>
  <si>
    <t>4029DWA 360ML OE D/W Paper Cup SB Deluxe (90 Dia) *1000pcs</t>
  </si>
  <si>
    <t>4029DWK 360ml OE D/W Paper Cup Brown (90D) *1000pcs</t>
  </si>
  <si>
    <t>4029RHK 350ml OE Ripple Cup Brown (90 Dia) *1000pcs</t>
  </si>
  <si>
    <t>4029SW 360 ML PAPER CUP SB (Common Print)*2000pcs</t>
  </si>
  <si>
    <t>4060 150ml OE Ice Cream Cup (75D) (Printed) * 2500pc</t>
  </si>
  <si>
    <t>4060 150ml OE Ice Cream Cup (75D) (Printed) * 3000pc</t>
  </si>
  <si>
    <t>4101PL  250ML OE RD Paper Cont  (98D) * 1000pcs</t>
  </si>
  <si>
    <t>4102PL 250ML OE RD Paper Cont Plain White (108D) * 1000pc</t>
  </si>
  <si>
    <t>4108PL 500ml OE B1 RD Paper Cont Plain White (108D) * 1000pcs</t>
  </si>
  <si>
    <t>4109PL 500ml OE B2 RD Paper Cont Plain white (108D) * 1000pcs</t>
  </si>
  <si>
    <t>4112PL 750ml OE B2 RD Paper Cont Plain White (108D) * 1000pcs</t>
  </si>
  <si>
    <t>4311K 180X180X50 OE 32Oz SQ Paper Cont Kraft * 500pcs</t>
  </si>
  <si>
    <t>4401PL 800ml Paper Flap Box Plain * 1000Pcs</t>
  </si>
  <si>
    <t>4506 OE 150ml Paper Bowl [Common Print] * 6000pcs</t>
  </si>
  <si>
    <t>4654PL 8MM OE 8" Paper Straw *  10000pc</t>
  </si>
  <si>
    <t>4654S 8MM OE 8" Hight Prepack Paper Straw *pcs</t>
  </si>
  <si>
    <t>4660PL 12MM OE 8" Paper Straw * 5000pcs</t>
  </si>
  <si>
    <t>4701PL 62 Dia OE Flat Paper Lid *5000pcs</t>
  </si>
  <si>
    <t>4707PL 80D OE Flat Paper Lid * 5000Pcs</t>
  </si>
  <si>
    <t>4711PL 90D OE Flat Paper Lid * 4000Pcs</t>
  </si>
  <si>
    <t>4716PL OE 108 DIA FLAT PAPER LID * 2000 PCS</t>
  </si>
  <si>
    <t>4718K 115 Dia Flat Paper Lid Kraft * 2000pcs</t>
  </si>
  <si>
    <t>5721 125D OE RD FLAT PP LID * 3000pcs</t>
  </si>
  <si>
    <t>Zz4718K 115 Dia Flat Paper Lid Kraft * 1000pcs</t>
  </si>
  <si>
    <t>OFF:20, Gr Floor,Sidhpura Ind.Estate,S.V.Road,Gaiwadi Rd,NearAgilus Diagnostic Center,Goregaon(W),Mum- 062</t>
  </si>
  <si>
    <r>
      <rPr>
        <i/>
        <sz val="36"/>
        <color theme="1"/>
        <rFont val="Monotype Corsiva"/>
        <family val="4"/>
      </rPr>
      <t xml:space="preserve"> Neeyog Packaging     </t>
    </r>
    <r>
      <rPr>
        <i/>
        <sz val="36"/>
        <color theme="1"/>
        <rFont val="Corsiva"/>
      </rPr>
      <t xml:space="preserve">                               </t>
    </r>
  </si>
  <si>
    <t>OFF:20, Gr Floor,Sidhpura Ind.Estate,S.V.Road,Gaiwadi Rd,Near Agilus Diagnostic Center,Goregaon(W), Mum- 062</t>
  </si>
  <si>
    <t>ELEGANT CAKE BOX 8X8X4 (PINK/BLUE) 320G</t>
  </si>
  <si>
    <t>PNS 606030 Prnt Brownie Tray</t>
  </si>
  <si>
    <t>PNS 906030 RE Prnt Pastry Tray</t>
  </si>
  <si>
    <t>1Cup Duplex Kraft Holder (PNS) * 1600pcs</t>
  </si>
  <si>
    <t>PNS French Fries Medium Pocket Printed (A&amp;M) * 5000Pcs</t>
  </si>
  <si>
    <t>Popcorn Pocket Small</t>
  </si>
  <si>
    <t>PNS ITC PEDA BOX 45x45x30MM *6000PCS (COM PRNT)</t>
  </si>
  <si>
    <t>Photos</t>
  </si>
  <si>
    <t>Paper PRODUCTS</t>
  </si>
  <si>
    <t>Paper Container(White)PW  (HSN CODE 48236900)</t>
  </si>
  <si>
    <t>Paper Container 110Dia  (HSN CODE 48236900)</t>
  </si>
  <si>
    <t>RIPPLE CUPS (HSN CODE 48236900)</t>
  </si>
  <si>
    <t>Single Wall Plain Cups (HSN CODE 48236900)</t>
  </si>
  <si>
    <t>SINGLE WALL CUPS (2PE) (HSN CODE 48236900)</t>
  </si>
  <si>
    <t>PRINTED WHITE RIPPLE CUPS (HSN CODE 48236900)</t>
  </si>
  <si>
    <t>PRINTED WHITE RIPPLE TALL CUPS (HSN CODE 48236900)</t>
  </si>
  <si>
    <t>KRAFT RIPPLE CUPS (HSN CODE 48236900)</t>
  </si>
  <si>
    <t>KRAFT RIPPLE TALL CUPS (HSN CODE 48236900)</t>
  </si>
  <si>
    <t>DOUBLE WALL CUPS (HSN CODE 48236900)</t>
  </si>
  <si>
    <t>ICE CREAM CUP (HSN CODE 48236900)</t>
  </si>
  <si>
    <t>ROUND CONTAINER (WHITE) (HSN CODE 48236900)</t>
  </si>
  <si>
    <t>ROUND PAPER CONTAINER  KRAFT (98DIA) (HSN CODE 48236900)</t>
  </si>
  <si>
    <t>ROUND PAPER CONTAINER  KRAFT (115DIA) (HSN CODE 48236900)</t>
  </si>
  <si>
    <t>ROUND PAPER CONTAINER WHITE (98D) (HSN CODE 48236900)</t>
  </si>
  <si>
    <t>ROUND PAPER CONTAINER  WHITE 108D (HSN CODE 48236900)</t>
  </si>
  <si>
    <t>ROUND PAPER CONTAINER  WHITE 115D (HSN CODE 48236900)</t>
  </si>
  <si>
    <t>ROUND PAPER CONTAINER  WHITE 125D (HSN CODE 48236900)</t>
  </si>
  <si>
    <t>SALAD RD CONTAINER KRAFT (150DIA)  (HSN CODE 48236900)</t>
  </si>
  <si>
    <t>SALAD RD CONTAINER KRAFT (180DIA)  (HSN CODE 48236900)</t>
  </si>
  <si>
    <t>DONOR BOXES/NOODEL BOX (HSN CODE 48236900)</t>
  </si>
  <si>
    <t>FLAP BOXES (HSN CODE 48236900)</t>
  </si>
  <si>
    <t>PLATES AND BOWLS (HSN CODE 48236900)</t>
  </si>
  <si>
    <t>PAPER STRAW (HSN CODE 48070010)</t>
  </si>
  <si>
    <t>PAPER LIDS (HSN CODE 48236900)</t>
  </si>
  <si>
    <r>
      <rPr>
        <b/>
        <sz val="11"/>
        <rFont val="Century"/>
        <family val="1"/>
      </rPr>
      <t>PET LIDS – GST 18% EXTRA</t>
    </r>
    <r>
      <rPr>
        <b/>
        <sz val="11"/>
        <color theme="1"/>
        <rFont val="Century"/>
        <family val="1"/>
      </rPr>
      <t xml:space="preserve">  (HSN CODE 39235090)</t>
    </r>
  </si>
  <si>
    <t xml:space="preserve">PLA &amp; PLASTIC LIDS (HSN CODE 39235090) </t>
  </si>
  <si>
    <t>SINGLE WALL CUPS  (HSN CODE 48236900)</t>
  </si>
  <si>
    <t>Heavy Printed Cups (HSN CODE 48236900)</t>
  </si>
  <si>
    <t>Common Printed Cups (HSN CODE 48236900)</t>
  </si>
  <si>
    <t>Tall Paper Cups (HSN CODE 48236900)</t>
  </si>
  <si>
    <t>Tally name</t>
  </si>
  <si>
    <t>10x5x14 SQ Bot BR Paper Carry Bag 80gsm *500pc</t>
  </si>
  <si>
    <t>11x11x9 SQ Bot BK Paper Carry Bag *Pcs</t>
  </si>
  <si>
    <t>11x7x10 SQ Bot BR Paper Carry Bag 80gsm * 500pcs</t>
  </si>
  <si>
    <t>11X7X11.5 SQ Bot BR Paper Carry Bag 80gsm *pc</t>
  </si>
  <si>
    <t>13x13x10 SQ Bot NK Paper Carry Bag Plain* 200Pcs</t>
  </si>
  <si>
    <t>13x8x8 SQ Bot NK Paper Carry Bag Plain* Pcs</t>
  </si>
  <si>
    <t>6x4x12 SQ Bot NK Paper Carry Bag *pcs</t>
  </si>
  <si>
    <t>7.5X5X10 SQ Bot BR Paper Carry Bag 80gsm * 500pc</t>
  </si>
  <si>
    <t>8X4X10 SQ Bot BR Paper Carry Bag 80gsm *500pc</t>
  </si>
  <si>
    <t>9X5X13 SQ Bot BR Paper Carry Bag 80gsm *500pc</t>
  </si>
  <si>
    <t>9x6x8.5 SQ Bot NK Paper Carry Bag 80gsm * 500pc</t>
  </si>
  <si>
    <t>9x9x7 SQ Bot NK Paper Carry Bag * 400pcs</t>
  </si>
  <si>
    <t>9x9x9 SQ Bot NK Paper Carry Bag * Pcs</t>
  </si>
  <si>
    <t>10x4x14 Gift Carry Bag 4 [Design 1] 110gsm *500Pcs</t>
  </si>
  <si>
    <t>10x4x14 Gift Carry Bag 4 [Design 2] 110gsm *500Pcs</t>
  </si>
  <si>
    <t>10x8x3 Gift Carry Bag SV *500Pcs</t>
  </si>
  <si>
    <t>12x10x4 Gift Carry Bag SV *500Pcs</t>
  </si>
  <si>
    <t>13x7x10 Gift Carry Bag 5 [Design 7] 110gsm *500Pcs</t>
  </si>
  <si>
    <t>13x7x9.25 BK 1Kg Sweet Paper Bag (80G) SQ Bott *500Pcs</t>
  </si>
  <si>
    <t>15x4x10 Gift Carry Bag SV *500Pcs</t>
  </si>
  <si>
    <t>6.5X3.5X9 DK Gift Paper Bag 170gsm *pc</t>
  </si>
  <si>
    <t>6.5x3x8.5 (RED) Gift Paper Bag 100gsm * 500pc</t>
  </si>
  <si>
    <t>7.5X3.5X8 Gift Paper Bag (170G) * Pcs</t>
  </si>
  <si>
    <t>7.5x5.75x8.5 Gift Paper Bags * 500Pcs</t>
  </si>
  <si>
    <t>7.5X5X10 DK Gift Paper Bag 100 gsm *pc</t>
  </si>
  <si>
    <t>7.5X5X8 DK Gift Paper Bags * 500Pcs</t>
  </si>
  <si>
    <t>7.5x5x9 Gift Carry Bag 2 [Design 5] 110gsm *500Pcs</t>
  </si>
  <si>
    <t>7X3X8.5 DK Gift Paper Bag 170gsm *pc</t>
  </si>
  <si>
    <t>8x4x8 BK 1/4kg Sweet Paper Bag (80G) * Pcs</t>
  </si>
  <si>
    <t>8x6x3 Gift Carry Bag SV *500Pcs</t>
  </si>
  <si>
    <t>8x8x3.5 Gift Carry Bag SV *500Pcs</t>
  </si>
  <si>
    <t>9X3X7 Gift Paper Bag [Black] * 500Pcs</t>
  </si>
  <si>
    <t>9x6x10.50 PNS Festive Print Paper Pink/RedBag * pcs</t>
  </si>
  <si>
    <t>9X6X8.5 Gift Paper Bag (100G) * 500 Pcs</t>
  </si>
  <si>
    <t>9X6X9 BK Sweet Paper Bag 80gsm *pc</t>
  </si>
  <si>
    <t>9x7x9 Gift Carry Bag 3 [Design 3] 110gsm *500Pcs</t>
  </si>
  <si>
    <t>9x7x9 WH Gift Paper Bag 100gsm * 500pc</t>
  </si>
  <si>
    <t>12" Ecowrap OGR Paper Plain White 1Kg Roll *Kg</t>
  </si>
  <si>
    <t>57MM Thermal Paper Roll (30Mtr) 52Gms * 100pc</t>
  </si>
  <si>
    <t>80MM Thermal Paper Roll (50Mtr) * 100pc</t>
  </si>
  <si>
    <t>PNS 32 OZ SQ Popcorn Box * 400Pcs</t>
  </si>
  <si>
    <t>PNS 64 OZ SQ Popcorn Box * 400Pcs</t>
  </si>
  <si>
    <t>10x5x14 SOS SQ Bot Plain Brown MG Kraft (80g) * Kg</t>
  </si>
  <si>
    <t>10x6x14 SOS SQ Bot Plain Brown MG Kraft (80g) * Kg</t>
  </si>
  <si>
    <t>13x7x15 SOS SQ Bot Plain Brown MG Kraft (80g) * Kg</t>
  </si>
  <si>
    <t>6.5x4x12 SOS SQ Bot Plain Brown MG Kraft (80g) * Kg</t>
  </si>
  <si>
    <t>6x4x12 SOS SQ Bot Plain Brown MG Kraft (80g) * Kg</t>
  </si>
  <si>
    <t>Summary Sheet'!A1</t>
  </si>
  <si>
    <t>145 SQUARE  CONT. WL   -  45  H</t>
  </si>
  <si>
    <t>145 SQUARE  CONT. WL-  58  H</t>
  </si>
  <si>
    <t>145 SQUARE  CONT. WL  -  75  H</t>
  </si>
  <si>
    <t>100mm Wooden Round Shape Spoon * 10000Pcs</t>
  </si>
  <si>
    <t>110MM Wooden Spoon (Gold) * 10000Pcs</t>
  </si>
  <si>
    <t>4" Wooden Peddle/Gun Stick 120mm * 100Pc/Pac</t>
  </si>
  <si>
    <t>75MM Wooden Tasting Spoon * 20000pc, Icecream</t>
  </si>
  <si>
    <t>95MM Favda Wooden Spoon * 10000pcs</t>
  </si>
  <si>
    <t>AP Bio Spoon Cream * 5000pcs</t>
  </si>
  <si>
    <t>AP Bio Spork [Cream] * 2500pcs</t>
  </si>
  <si>
    <t>Biodegradable Spoon Brown *5000 pc</t>
  </si>
  <si>
    <t xml:space="preserve">Biodegradable  Spoon /Spork (White/Black) </t>
  </si>
  <si>
    <t>BW 95MM PAPER ICE CREAM SPOON * 5000pcs</t>
  </si>
  <si>
    <t>Compostable Cutlery SPORK</t>
  </si>
  <si>
    <t>30 Mtr NT Cling Wrap * 100Pcs</t>
  </si>
  <si>
    <t>100 Mtr NT Cling Wrap * 100Pcs</t>
  </si>
  <si>
    <t xml:space="preserve">30mtr Cling OXYWRAP </t>
  </si>
  <si>
    <t xml:space="preserve">100mtr Cling OXYWRAP </t>
  </si>
  <si>
    <t xml:space="preserve">8x4x10 DP Paper Carry Bag </t>
  </si>
  <si>
    <t xml:space="preserve">8x4x12 DP Paper Carry Bag </t>
  </si>
  <si>
    <t xml:space="preserve">10x4x14 DP Paper Carry Bag </t>
  </si>
  <si>
    <t xml:space="preserve">12x5x16 DP Paper Carry Bag </t>
  </si>
  <si>
    <t xml:space="preserve">PNS 8080 Pastry SQ PET Golden Tray With Pet Dome Lid </t>
  </si>
  <si>
    <t xml:space="preserve">PNS 1160 Pastry Rect PET Golden  Tray With Pet Dome Lid </t>
  </si>
  <si>
    <t>PNS TP01 Pastry Triangle PET Golden Tray With Pet Dome Lid</t>
  </si>
  <si>
    <t>Mithai Liner MT 01 For  500ml SD Temper Proof Rect Cont</t>
  </si>
  <si>
    <t>Mithai Liner MT 02 For  500ml SD Temper Proof Rect Cont</t>
  </si>
  <si>
    <t xml:space="preserve">Dry Fruit Box DT 01 </t>
  </si>
  <si>
    <t>PNS Foil Wrap (HSN Code 76071991)</t>
  </si>
  <si>
    <t>18Mtr PNS Wrapp Fresh Foil Wrap * 100pcs</t>
  </si>
  <si>
    <t>72Mtr PNS Wrapp Fresh Foil Wrap * 25pcs</t>
  </si>
  <si>
    <t>FP Folding spoon [Clear] * 3000Pcs</t>
  </si>
  <si>
    <t>FP Folding spoon [Clear] * 4000Pcs</t>
  </si>
  <si>
    <t>PIPL PS 24 Starter Spoon (Reusable) [Clear/Black] 15ml</t>
  </si>
  <si>
    <t>PP PLASTIC SPOON [AP] * 5000Pcs</t>
  </si>
  <si>
    <t>PS Dlx/Tea spoon [FP] [Black] * 3000Pcs</t>
  </si>
  <si>
    <t>PS Dlx/Tea spoon [FP] [White] * 3000Pcs</t>
  </si>
  <si>
    <t>PS Parlour spoon [DP] [Pink] * 10000Pcs</t>
  </si>
  <si>
    <t>PS PLASTIC SPOON [DP] [Black] * 2500Pcs</t>
  </si>
  <si>
    <t>PS PLASTIC SPOON [DP] [Clear] * 2500Pcs</t>
  </si>
  <si>
    <t>PS PLASTIC SPOON [DP] [White] * 2500Pcs</t>
  </si>
  <si>
    <t>Summary Sheet'</t>
  </si>
  <si>
    <t>Summary Sheet</t>
  </si>
  <si>
    <t>WM 200ml Pet Lug Jar OB (63D) *Pcs</t>
  </si>
  <si>
    <t>WM 350ml Pet Lug Jar OB (83D) *Pcs</t>
  </si>
  <si>
    <t xml:space="preserve">KMW 63D Golden Lug Cap For 200ml Pet Jar </t>
  </si>
  <si>
    <t>KMW 82D Golden Lug Cap For 350ml Pet Jar</t>
  </si>
  <si>
    <t>ITC 10X10X4 WINDOW 360G</t>
  </si>
  <si>
    <t>ITC 3X3X4 Window +Insert 1Cupcake 280G * 1000Pcs</t>
  </si>
  <si>
    <t>ITC 5X5X2 CAKE BOX 320G * 1000Pcs</t>
  </si>
  <si>
    <t>ITC 6X3X2 WINDOW 2BROWNIE 320G</t>
  </si>
  <si>
    <t>ITC 6X6X4 WINDOW +INSERT 4CUPCAKE 350G</t>
  </si>
  <si>
    <t>ITC 8X8X4 Window 300G * 400Pcs</t>
  </si>
  <si>
    <t>ITC 9X6X4 WINDOW +INSERT 6CUP CAKE 350G</t>
  </si>
  <si>
    <t>ITC CAKE BOX 10X10X5 WINDOW 380G</t>
  </si>
  <si>
    <t>ITC CAKE BOX 5X5X3 320G</t>
  </si>
  <si>
    <t>ITC CAKE BOX 8X8X4 350G</t>
  </si>
  <si>
    <t>ITC CAKE BOX 8X8X5 WINDOW 380G</t>
  </si>
  <si>
    <t>ITC CAKE BOX 9X6X3 350G</t>
  </si>
  <si>
    <t>KRAFT 4X4X3 ENJOY BOX 280G</t>
  </si>
  <si>
    <t>KRAFT 6X6X2 WINDOW 320G</t>
  </si>
  <si>
    <t>KRAFT 6X6X4 WINDOW +INSERT 350G</t>
  </si>
  <si>
    <t>KRAFT CAKE BOX 7X5X3 320G</t>
  </si>
  <si>
    <t>KRAFT CAKE BOX 8X8X4 350G</t>
  </si>
  <si>
    <t>Kraft Dosa box Enjoy 12"X3"X1.75" (With Inside Lamination) KRAFT DOSA BOX ENJOY 280G</t>
  </si>
  <si>
    <t>Kraft Wrapp Box Large Enjoy 8"X2.5"X2.5" (With Inside Lamination) KRAFT WRAP BOX LARGE ENJOY 280G</t>
  </si>
  <si>
    <t>Kraft Wrapp Box Small Enjoy 8"X2"X2" (With Inside Lamination) KRAFT WRAP BOX SMALL ENJOY 280G</t>
  </si>
  <si>
    <t>JP PRODUCTS</t>
  </si>
  <si>
    <t>PS</t>
  </si>
  <si>
    <t>OFF:20, Gr Fr,Sidhpura Ind.Est,S.V.Road,Gaiwadi, Near Agilus Diagnostic Center,Goregaon(W),Mum- 062</t>
  </si>
  <si>
    <t>DESCRIPTION</t>
  </si>
  <si>
    <t>RATE</t>
  </si>
  <si>
    <t>PER</t>
  </si>
  <si>
    <t>Kraft 4*4*3 ENjoy Box</t>
  </si>
  <si>
    <t>DUPLEX BOXES</t>
  </si>
  <si>
    <t>KRAFT CAKE BOXES</t>
  </si>
  <si>
    <t>JAR BAG</t>
  </si>
  <si>
    <t>OTHER SPECIAL BOX</t>
  </si>
  <si>
    <t>SWEET BOX</t>
  </si>
  <si>
    <t>SR. NO.</t>
  </si>
  <si>
    <t>DESCRIPTIONS</t>
  </si>
  <si>
    <t>Airlaid Tissues</t>
  </si>
  <si>
    <t>Nested Tissues</t>
  </si>
  <si>
    <t>Tissue Papers</t>
  </si>
  <si>
    <t>Toilet &amp; Towel Tissues</t>
  </si>
  <si>
    <t>Speciality Tissues &amp; Facial Tisues</t>
  </si>
  <si>
    <t>Kitchen &amp; Household Tissues</t>
  </si>
  <si>
    <t>12" X 12" TB Brown Tissue Paper  Printed - 35gsm</t>
  </si>
  <si>
    <t>Button Tissue Paper (45Gsm) * 10000pcs</t>
  </si>
  <si>
    <t>Button Tissue Paper (70Gsm) * 10000pcs</t>
  </si>
  <si>
    <t>NL</t>
  </si>
  <si>
    <t>Nesta Face Wipes (Citrus,Aloe Vera,Cucumber,Rose &amp; Mint)</t>
  </si>
  <si>
    <t>Sented Tissue Paper (Premium Mix) * 3000pcs</t>
  </si>
  <si>
    <t>11X12 1Ply MM Tissue Paper (15G) (Pac) * 35pac</t>
  </si>
  <si>
    <t>2KG 2Ply MM Kitchen Paper Rolls * 8pc</t>
  </si>
  <si>
    <t>2KG MM Kitchen Paper Rolls (H.R.T) * 8pcs</t>
  </si>
  <si>
    <t>8x8 MM Face Tissue ( 100 Pulls) Tissue Paper * 100pac</t>
  </si>
  <si>
    <t>90/10 MM Toilet Paper Roll * 100Pcs</t>
  </si>
  <si>
    <t>Table Top MM (125 Pulls) Tissue Paper * 80pac</t>
  </si>
  <si>
    <t>1.5 KG HRT G&amp;G Paper Rolls * Pcs</t>
  </si>
  <si>
    <t>Mfold G&amp;G Tissue Paper * 40pacs</t>
  </si>
  <si>
    <t>Dinearth Bagasse Products (Biodegradable) ( HSN Code 48237010)</t>
  </si>
  <si>
    <t>B W Bagasse Products (Biodegradable)( HSN Code 48237010)</t>
  </si>
  <si>
    <t>Bumboo Bagasse ( HSN Code 48237010)</t>
  </si>
  <si>
    <t>Product Photos</t>
  </si>
  <si>
    <t>HSN CODE - 48191010</t>
  </si>
  <si>
    <t>RECTANGLE CONTAINERS KRAFT (HSN CODE 48236900)</t>
  </si>
  <si>
    <t>SQUARE CONTAINERS KRAFT (HSN CODE 48236900)</t>
  </si>
  <si>
    <t>SALAD CONTAINER WHITE 150D  (HSN CODE 48236900)</t>
  </si>
  <si>
    <t>Wholesale Olive Paper Products Price List</t>
  </si>
  <si>
    <t>Wholesale Olive Classic Paper Products  Price List</t>
  </si>
  <si>
    <t>22.09.2025</t>
  </si>
  <si>
    <t>OLIVE REFERENCE</t>
  </si>
  <si>
    <t xml:space="preserve">OLIVE PAPER PRODUCTS </t>
  </si>
  <si>
    <t>PAPER BAGS SOS, CUTSHEETS</t>
  </si>
  <si>
    <t>PAPER CARRY BAGS</t>
  </si>
  <si>
    <t>PIZZA BOXES, LINERS, TEA KETTLE</t>
  </si>
  <si>
    <t>SD TEMPERPROOF PRODUCTS</t>
  </si>
  <si>
    <t>IML PRODUCTS</t>
  </si>
  <si>
    <t>WELL PET PRODUCTS</t>
  </si>
  <si>
    <t>MITHAI WATI</t>
  </si>
  <si>
    <t>BUTCHERY ITEM</t>
  </si>
  <si>
    <t>LAMINATED POUCHES</t>
  </si>
  <si>
    <t>7-8</t>
  </si>
  <si>
    <t>PNS15</t>
  </si>
  <si>
    <t>8" 2KG Kitchen Paper Rolls (H.R.T) (G&amp;G) * 8pcs (3" Big Core)</t>
  </si>
  <si>
    <t>140/10 MM Toilet Paper Rolls * 60pcs Sheet Size:10cmX11cm</t>
  </si>
  <si>
    <t>9x9 1Ply Zoft Tissue Paper (15G) (Pac) * 50pac</t>
  </si>
  <si>
    <t>9X9 2Ply Zoft Tissue Paper * 50pac  23cm x 23cm</t>
  </si>
  <si>
    <t>12X12 2Ply Zoft Tissue Paper * 4000pc</t>
  </si>
  <si>
    <t>9x9 1Ply RP Chapati Tissue Paper * 20pac</t>
  </si>
  <si>
    <t>Car Facial Tissue Paper RP (200N) * 72box</t>
  </si>
  <si>
    <t xml:space="preserve">New Arrival </t>
  </si>
  <si>
    <t>BW 2 Oz Bowl</t>
  </si>
  <si>
    <t>BW 4 Oz Bowl</t>
  </si>
  <si>
    <t>BW 4Cp Meal Tray (Anti Leak)</t>
  </si>
  <si>
    <t>BW 110ml Kiwi Bowl</t>
  </si>
  <si>
    <t>BW 250ml Glass</t>
  </si>
  <si>
    <t>3-6</t>
  </si>
  <si>
    <t>9-10</t>
  </si>
  <si>
    <t>11-15</t>
  </si>
  <si>
    <t>16-17</t>
  </si>
  <si>
    <t>PAPER CARRY BAGS WITH IMAGES</t>
  </si>
  <si>
    <t>25</t>
  </si>
  <si>
    <t>26</t>
  </si>
  <si>
    <t>4003C</t>
  </si>
  <si>
    <t>4006C</t>
  </si>
  <si>
    <t>4008C</t>
  </si>
  <si>
    <t>4009C</t>
  </si>
  <si>
    <t>4013C</t>
  </si>
  <si>
    <t>4018C</t>
  </si>
  <si>
    <t>4022C</t>
  </si>
  <si>
    <t>4026C</t>
  </si>
  <si>
    <t>4029C</t>
  </si>
  <si>
    <t>4032C</t>
  </si>
  <si>
    <t>4008RHKC</t>
  </si>
  <si>
    <t>4018RHKC</t>
  </si>
  <si>
    <t>4051CPL</t>
  </si>
  <si>
    <t>50 ML SAUCE CUP - PLAIN</t>
  </si>
  <si>
    <t>4055CPL</t>
  </si>
  <si>
    <t>90 ML ICE CREAM CUP - PLAIN</t>
  </si>
  <si>
    <t>CLASSIC PLATS &amp; BOWL -GST 18 % EXTRA</t>
  </si>
  <si>
    <t>4501CPL</t>
  </si>
  <si>
    <t>4"X4" PAPER DONA - PLAIN</t>
  </si>
  <si>
    <t>4502CPL</t>
  </si>
  <si>
    <t>5"X5" PAPER PLATE - PLAIN</t>
  </si>
  <si>
    <t>4506CPL</t>
  </si>
  <si>
    <t>150 ML PAPER BOWL - PLAIN</t>
  </si>
  <si>
    <t>4507CPL</t>
  </si>
  <si>
    <t>200 ML PAPER BOWL - PLAIN</t>
  </si>
  <si>
    <t>4515CPL</t>
  </si>
  <si>
    <t>6" PAPER PLATE - PLAIN</t>
  </si>
  <si>
    <t>4518CPL</t>
  </si>
  <si>
    <t>7" PAPER PLATE - PLAIN</t>
  </si>
  <si>
    <t>Double WALL CUPS (HSN CODE 48236900)</t>
  </si>
  <si>
    <t xml:space="preserve">CLASSIC PAPER STRAW </t>
  </si>
  <si>
    <t>4651CPL</t>
  </si>
  <si>
    <t>4651C</t>
  </si>
  <si>
    <t>4654CPL</t>
  </si>
  <si>
    <t>4654C</t>
  </si>
  <si>
    <t>6 MM - PAPER STRAW PLAIN</t>
  </si>
  <si>
    <t>6 MM - PAPER STRAW</t>
  </si>
  <si>
    <t>8 MM - PAPER STRAW PLAIN</t>
  </si>
  <si>
    <t>8 MM - PAPER STRAW</t>
  </si>
  <si>
    <t>Sleeves</t>
  </si>
  <si>
    <t>CLASSIC ICE CREAM CUP (HSN CODE 48236900)</t>
  </si>
  <si>
    <t xml:space="preserve"> CLASSIC SINGLE WALL CUPS (HSN CODE 48236900)</t>
  </si>
  <si>
    <t>CLASSIC RIPPLE CUPS (HSN CODE 48236900)</t>
  </si>
  <si>
    <t>THALIA &amp; CAKE, BURGER, SANDWICH &amp; PIZZA BOXES</t>
  </si>
  <si>
    <t>ITC BROWINE / CUP CAKE BOXES (HSN Code - 48192020)</t>
  </si>
  <si>
    <t>PNS Economy</t>
  </si>
  <si>
    <t>28-29</t>
  </si>
  <si>
    <t>30-31</t>
  </si>
  <si>
    <t>33-34</t>
  </si>
  <si>
    <t>35-36</t>
  </si>
  <si>
    <t>37</t>
  </si>
  <si>
    <t>39</t>
  </si>
  <si>
    <t>55</t>
  </si>
  <si>
    <t>56</t>
  </si>
  <si>
    <t>60</t>
  </si>
  <si>
    <t>61</t>
  </si>
  <si>
    <t>62</t>
  </si>
  <si>
    <t>5 CP MEAL BOX - Mini</t>
  </si>
  <si>
    <t>5 CP LID - Mini</t>
  </si>
  <si>
    <t>AB - 33</t>
  </si>
  <si>
    <t>RIB HINGED CONTAINER  -  250 CC</t>
  </si>
  <si>
    <t>AB - 34</t>
  </si>
  <si>
    <t>AB - 35</t>
  </si>
  <si>
    <r>
      <rPr>
        <sz val="10"/>
        <rFont val="Century"/>
        <family val="1"/>
      </rPr>
      <t>AB - 11</t>
    </r>
  </si>
  <si>
    <r>
      <rPr>
        <sz val="10"/>
        <rFont val="Century"/>
        <family val="1"/>
      </rPr>
      <t>RIB HINGED CONTAINER  -  100 CC</t>
    </r>
  </si>
  <si>
    <r>
      <rPr>
        <sz val="10"/>
        <rFont val="Century"/>
        <family val="1"/>
      </rPr>
      <t>AB - 12</t>
    </r>
  </si>
  <si>
    <r>
      <rPr>
        <sz val="10"/>
        <rFont val="Century"/>
        <family val="1"/>
      </rPr>
      <t>RIB HINGED CONTAINER  -  150 CC</t>
    </r>
  </si>
  <si>
    <r>
      <rPr>
        <b/>
        <sz val="10"/>
        <rFont val="Century"/>
        <family val="1"/>
      </rPr>
      <t xml:space="preserve">HINGED BOX </t>
    </r>
    <r>
      <rPr>
        <sz val="10"/>
        <rFont val="Century"/>
        <family val="1"/>
      </rPr>
      <t xml:space="preserve">HI LID       </t>
    </r>
    <r>
      <rPr>
        <b/>
        <sz val="10"/>
        <rFont val="Century"/>
        <family val="1"/>
      </rPr>
      <t>-  250 ML</t>
    </r>
  </si>
  <si>
    <r>
      <rPr>
        <b/>
        <sz val="10"/>
        <rFont val="Century"/>
        <family val="1"/>
      </rPr>
      <t xml:space="preserve">HINGED BOX </t>
    </r>
    <r>
      <rPr>
        <sz val="10"/>
        <rFont val="Century"/>
        <family val="1"/>
      </rPr>
      <t xml:space="preserve">HI LID          </t>
    </r>
    <r>
      <rPr>
        <b/>
        <sz val="10"/>
        <rFont val="Century"/>
        <family val="1"/>
      </rPr>
      <t>-  375 ML</t>
    </r>
  </si>
  <si>
    <r>
      <rPr>
        <b/>
        <sz val="10"/>
        <rFont val="Century"/>
        <family val="1"/>
      </rPr>
      <t xml:space="preserve">HINGED BOX </t>
    </r>
    <r>
      <rPr>
        <sz val="10"/>
        <rFont val="Century"/>
        <family val="1"/>
      </rPr>
      <t xml:space="preserve">HI LID        </t>
    </r>
    <r>
      <rPr>
        <b/>
        <sz val="10"/>
        <rFont val="Century"/>
        <family val="1"/>
      </rPr>
      <t>-  500 ML</t>
    </r>
  </si>
  <si>
    <t>Description (Abhinav) NATIONAL Range</t>
  </si>
  <si>
    <t>RIB HINGED CONTAINER  -  375 CC</t>
  </si>
  <si>
    <t>RIB HINGED CONTAINER  -  500 CC</t>
  </si>
  <si>
    <t>PET PRODUCT SERIES HSN Code. PP Glass &amp; Cont  39239090 / Pet Lids &amp; Cont. 39239090</t>
  </si>
  <si>
    <t>Summary sheet</t>
  </si>
  <si>
    <t>AB - 46</t>
  </si>
  <si>
    <t>BROWNIE BOX                 - 4 INCH X 4 INCH</t>
  </si>
  <si>
    <t>HIPS HEXA CONATINER WITH LID</t>
  </si>
  <si>
    <t>137x102 250gm KB RT PP LID * 3200pcs</t>
  </si>
  <si>
    <t>190x140 KB PP Lid Only (12gm) *pcs</t>
  </si>
  <si>
    <t>KB Products (Selable LID Tray)</t>
  </si>
  <si>
    <t>Basic Rate</t>
  </si>
  <si>
    <t>Description (HSN Code - 39239090)</t>
  </si>
  <si>
    <t>10" AE SQ Arecaleaf Plate * 500pcs</t>
  </si>
  <si>
    <t>12" 4CP Rd Arecaleaf Plate * 300pcs</t>
  </si>
  <si>
    <t>12" AE Rd Arecaleaf Plate * pcs</t>
  </si>
  <si>
    <t>4" AE Rd Arecaleaf Bowl * Pcs</t>
  </si>
  <si>
    <t>4.5" AE Rd Arecaleaf Bowl * 2500pcs</t>
  </si>
  <si>
    <t>6" AE SQ Arecaleaf Plate * Pcs</t>
  </si>
  <si>
    <t>7" AE SQ Arecaleaf Plate * pcs</t>
  </si>
  <si>
    <t>Arecaleaf Economical Products (HSN Code 46021990)</t>
  </si>
  <si>
    <t>Arvi Ent</t>
  </si>
  <si>
    <t>PINEWOOD PRODUCTS (HSN Code 44199090)</t>
  </si>
  <si>
    <t>3" Pinewood Cone *20000Pcs</t>
  </si>
  <si>
    <t>4" Pinewood Boat * 6000pcs</t>
  </si>
  <si>
    <t>5" Pinewood Boat * 4000pcs</t>
  </si>
  <si>
    <t>5" Pinewood Cone * 6000Pcs</t>
  </si>
  <si>
    <t>6" Pinewood Boat * 2000PCS</t>
  </si>
  <si>
    <t>6" Pinewood Cone * 5000pcs</t>
  </si>
  <si>
    <t>1000ML Oval IML CM PP Food Cont (WL) * 300pcs</t>
  </si>
  <si>
    <t>125ML Oval IML CM PP Food Cont (WL) * 1200 Pcs</t>
  </si>
  <si>
    <t>250ML Oval IML CM PP Food Cont (WL) * 750 Pcs</t>
  </si>
  <si>
    <t>500ML Oval IML CM PP Food Cont (WL) * 500 Pcs</t>
  </si>
  <si>
    <t>3CP TALASH PP Maharaja Breakfast Cont * 450pc</t>
  </si>
  <si>
    <t>400ML Rect Talash PP Cont White / Lid Trans *480pcs</t>
  </si>
  <si>
    <t>750ML Talash PP Rice Bowl Cont White / Lid Trans * 400pcs</t>
  </si>
  <si>
    <t>8CP TALASH PP Superb Lunch Cont * 160pc</t>
  </si>
  <si>
    <t>Talash Large Sandwich Cont * 1000pc</t>
  </si>
  <si>
    <t>Retail Pack (6x3) 310x155x72 Egg Pulp Tray CG *140pcs/Bundle</t>
  </si>
  <si>
    <t>Description of Products              (HSN Code 48237010)</t>
  </si>
  <si>
    <t>RM for Imported Paper/Plastic Roll 28.5" * Kg</t>
  </si>
  <si>
    <t>RM for Imported Paper/Plastic Roll 30" * Kg</t>
  </si>
  <si>
    <t>Cotton Handgloves (20pc) (Black) * Pac</t>
  </si>
  <si>
    <t>Cotton Handgloves (25pc) (Black) * Pac</t>
  </si>
  <si>
    <t>HM Plastic Handgloves (35 Gauge) * 500pac/Bag</t>
  </si>
  <si>
    <t>HM Plastic Handgloves (50 Gauge) * 500pac/Bag</t>
  </si>
  <si>
    <t>BANQUET GEL 200G DEBI * 72pcs</t>
  </si>
  <si>
    <t>BANQUET GEL TIN</t>
  </si>
  <si>
    <t>Nitrile Handgloves Large [Black] BE * 40Box</t>
  </si>
  <si>
    <t>Nitrile Handgloves Medium SP *30Box</t>
  </si>
  <si>
    <t>Nitrile Handgloves Medium [Black] BE * 40Box</t>
  </si>
  <si>
    <t>Nitrile Handgloves Large RI *30Box</t>
  </si>
  <si>
    <t>Nitrile Handgloves Medium RI *30Box</t>
  </si>
  <si>
    <t>Masking Tap 2" 48mm 30Mtr *30pcs</t>
  </si>
  <si>
    <t>3ply Nonwoven Face Mask * 100pcs</t>
  </si>
  <si>
    <t>8" Nonwoven Dolly Paper * Pcs</t>
  </si>
  <si>
    <t>21" Nurse Cap * 50Pac/Boxs</t>
  </si>
  <si>
    <t>Non Woven Chef Cap [Black] * 3000pcs</t>
  </si>
  <si>
    <t>Non Woven Chef Cap [White] * 3000pcs</t>
  </si>
  <si>
    <t>Rassi</t>
  </si>
  <si>
    <t>Shoe Cover Plastic *100pcs</t>
  </si>
  <si>
    <t>APRON (PL)</t>
  </si>
  <si>
    <t>Cloth Apron *10Pcs/Pac</t>
  </si>
  <si>
    <t>Chekas SN Duster *pcs</t>
  </si>
  <si>
    <t>Chindi [RJ] (Cotton) * 50kg</t>
  </si>
  <si>
    <t>Chindi [NE] (Towel) * 50kg</t>
  </si>
  <si>
    <t>Chindi [NE] (T-Shirt) * 50Kg</t>
  </si>
  <si>
    <t>Chindi [RJ] (Towel) * 50kg</t>
  </si>
  <si>
    <t>Chindi [RJ] (T-Shirt) * 50Kg</t>
  </si>
  <si>
    <t>Cloth Colon Napkin * Pcs</t>
  </si>
  <si>
    <t>10.5" Wallpaper Dolly Paper * 1800 Pcs</t>
  </si>
  <si>
    <t>12" Wallpaper Dolly Paper * 1200 Pcs</t>
  </si>
  <si>
    <t>12x16 DP Laced Dolly Paper * 2000pcs</t>
  </si>
  <si>
    <t>13" DP Dolly Paper * 2000pcs</t>
  </si>
  <si>
    <t>3.5" DP Dolly Paper * 56000 Pcs</t>
  </si>
  <si>
    <t>4" DP Dolly Paper * 56000 Pcs</t>
  </si>
  <si>
    <t>4.5" DP Dolly Paper * 49000pcs</t>
  </si>
  <si>
    <t>5.5" DP Dolly Paper * 30000pcs</t>
  </si>
  <si>
    <t>6.5" Dolly Paper</t>
  </si>
  <si>
    <t>7.5" DP Dolly Paper * 14000 Pcs</t>
  </si>
  <si>
    <t>9" Wallpaper Dolly Paper * 2000 Pcs</t>
  </si>
  <si>
    <t>PNS 12" Dolly Paper * 3000 Pcs</t>
  </si>
  <si>
    <t>PNS 5" Dolly Paper * 18200 Pcs</t>
  </si>
  <si>
    <t>20" STRETCH PACKAGING FILM [TRANS] * Kg</t>
  </si>
  <si>
    <t>20" STRETCH PACKAGING FILM [WHITE] * Kg</t>
  </si>
  <si>
    <t>12" RSF Cling Film * 6pcs</t>
  </si>
  <si>
    <t>350x270 Interfold AluFresh Sheets (500x6) * 3000pcs</t>
  </si>
  <si>
    <t>1" Black Cello Tape [Do Not Accept If Seal Broken] * 144pc</t>
  </si>
  <si>
    <t>12mm FI Cello TAPE (1/2") Trans * 288pc</t>
  </si>
  <si>
    <t>20" BOPP PACKING FILM * 10Kg</t>
  </si>
  <si>
    <t>24mm FI Cello Tape (1") Trans * 144pcs</t>
  </si>
  <si>
    <t>24mm SG Cello Tape (1") Trans * 144pcs</t>
  </si>
  <si>
    <t>26" BOPP PACKING FILM * 1Kg</t>
  </si>
  <si>
    <t>48mm FI Cello Tape (2") Trans * 72pcs</t>
  </si>
  <si>
    <t>48mm SG Cello Tape (2") Trans * 72pcs</t>
  </si>
  <si>
    <t>60mm FI Cello Tape (2.5") Trans * 60pcs</t>
  </si>
  <si>
    <t>60mm SG Cello Tape (2.5") Trans * 60pcs</t>
  </si>
  <si>
    <t>72mm FI Cello TAPE (3") Trans * 48pc</t>
  </si>
  <si>
    <t>72mm SG Cello Tape (3") Trans * 48pcs</t>
  </si>
  <si>
    <t>100mtr Cling OXYWRAP * 25pcs</t>
  </si>
  <si>
    <t>100Mtr NT PVC Cling Film * 100pcs</t>
  </si>
  <si>
    <t>12" Best fresh Cling Wrap (2.1)</t>
  </si>
  <si>
    <t>12" Bio Degradable Cling Wrap</t>
  </si>
  <si>
    <t>12" Ezee Cling Film (1.6) * 12pcs</t>
  </si>
  <si>
    <t>12" PVC Cling film (BF) 2.1kg * 12pc</t>
  </si>
  <si>
    <t>14" Best fresh Cling Film * 6Pcs</t>
  </si>
  <si>
    <t>16" Best fresh Cling Wrap * 6Pcs</t>
  </si>
  <si>
    <t>18'' Best Fresh Cling film (3Kg ) * 6Pcs</t>
  </si>
  <si>
    <t>30mtr Cling OXYWRAP * 50pcs</t>
  </si>
  <si>
    <t>6" Cling Film [Best Fresh] *6pcs</t>
  </si>
  <si>
    <t>16" Nurse Cap (Blue) * 80pcs/Pac</t>
  </si>
  <si>
    <t>16" Nurse Cap (White) * 80pc/Pac</t>
  </si>
  <si>
    <t>18" Nurse Cap (Black) * 50pac</t>
  </si>
  <si>
    <t>18" Nurse Cap (Blue) * 50pac</t>
  </si>
  <si>
    <t>18" Nurse Cap (White) * 50pac</t>
  </si>
  <si>
    <t>Fuji Drawing Pin Tekas</t>
  </si>
  <si>
    <t>Name Tag Paper (Big) * 25pac</t>
  </si>
  <si>
    <t>Name Tag Paper (Med) * 33pac</t>
  </si>
  <si>
    <t>PNS Ocassion Tag (ST)</t>
  </si>
  <si>
    <t>Occasion Tag (Paper) [Happy Annversary] * 3000Pcs</t>
  </si>
  <si>
    <t>Occasion Tag (Paper) [Happy Birthday] * 3000Pcs</t>
  </si>
  <si>
    <t>4125PL 500ml OE RD Paper Salad Cont White (150D) * 800pcs</t>
  </si>
  <si>
    <t>4127PL 750ml OE RD Paper Salad Cont White (150D) * 800pcs</t>
  </si>
  <si>
    <t>4129PL 1000ml OE RD Paper Salad Cont White (150D) * 800pcs</t>
  </si>
  <si>
    <t>ROUND CONTAINER WITH LID (TAMPER LOCK) (N/W), DIA 121 (HSN Code 39249090)</t>
  </si>
  <si>
    <t>SAUCE CUP (HSN Code 39249090)</t>
  </si>
  <si>
    <t>ROUND CONTAINER WITH LID (TAMPER LOCK) FLAT, DIA 145 (HSN Code 39249090)</t>
  </si>
  <si>
    <t>ROUND CONTAINER WITH LID (TAMPER LOCK) BLACK, DIA 121 (HSN Code 39249090)</t>
  </si>
  <si>
    <t>DIA 145 (HSN Code 39249090)</t>
  </si>
  <si>
    <t>RECTANGUALR CONTAINER WITH LID (TAMPER LOCK) - PLAIN (N/B/W) (HSN Code 39249090)</t>
  </si>
  <si>
    <t>Bucket Container (HSN Code 39249090)</t>
  </si>
  <si>
    <t>MEAL BOX (TAMPER LOCK) (HSN Code 39249090)</t>
  </si>
  <si>
    <t>Vendor</t>
  </si>
  <si>
    <t>Brand</t>
  </si>
  <si>
    <t>Primary</t>
  </si>
  <si>
    <t>Shant Industries</t>
  </si>
  <si>
    <t>SI</t>
  </si>
  <si>
    <t>Eco Paper</t>
  </si>
  <si>
    <t>Sahara Industry</t>
  </si>
  <si>
    <t>Clarro</t>
  </si>
  <si>
    <t>Status</t>
  </si>
  <si>
    <t>Sai Swaram</t>
  </si>
  <si>
    <t>Leakproof, Plain Paper Cups</t>
  </si>
  <si>
    <t>Key Products/Remarks</t>
  </si>
  <si>
    <t>Economic Glass</t>
  </si>
  <si>
    <t>Ripple Cups / Double Wall (DW)</t>
  </si>
  <si>
    <t>For customise print for more details at Printed Sheet</t>
  </si>
  <si>
    <t>cups and mould</t>
  </si>
  <si>
    <t>✨ New Arrival 2025 | Exclusive Diwali, Sweets &amp; Gift Bags Collection 🎁</t>
  </si>
  <si>
    <t>Reference Photos</t>
  </si>
  <si>
    <t>5x3x7 Paper Bag with Foiling Print</t>
  </si>
  <si>
    <t>6x3x8 Paper Bag with Foiling Print</t>
  </si>
  <si>
    <t>8x3.5x8  Paper Bag with Foiling Print</t>
  </si>
  <si>
    <t>8x3.5x10 Paper Bag with Foiling Print</t>
  </si>
  <si>
    <t>10x4x12 Paper Bag with Foiling Print</t>
  </si>
  <si>
    <t>10x4x15  Paper Bag with Foiling Print</t>
  </si>
  <si>
    <t>19x21 Max Black Recycle Bag Printed [BioHazard] * Pcs</t>
  </si>
  <si>
    <t>19x21 Max Green Bag 120 Mic Printed [BioHazard] * Pcs</t>
  </si>
  <si>
    <t>29x39 MAX Oxo Biode 120mic [Black] Packaging Bag * Pcs</t>
  </si>
  <si>
    <t>29x39 MAX Oxo Biode 120mic [Green] Packaging Bag * Pcs</t>
  </si>
  <si>
    <t>30x40 MAX Oxo Biode. 120mic Black Packaging Bag * Pcs</t>
  </si>
  <si>
    <t>30x40 MAX Oxo Biode. 120mic Green Packaging Bag * Pcs</t>
  </si>
  <si>
    <t>30x50 MAX Oxo Biode. 120mic Black Packaging Bag * Pcs</t>
  </si>
  <si>
    <t>30x50 MAX Oxo Biode. 120mic Green Packaging Bag * Pcs</t>
  </si>
  <si>
    <t>32x44 Max Black Recycle Bag Printed [BioHazard] * Kgs</t>
  </si>
  <si>
    <t>32x44 Max Green Recycle Bag Printed [BioHazard] * Kgs</t>
  </si>
  <si>
    <t>40x50 MAX Oxo Biode. 120mic Black Packaging Bag * 150Pcs</t>
  </si>
  <si>
    <t>40x50 MAX Oxo Biode. 120mic Green Packaging Bag * Pcs</t>
  </si>
  <si>
    <t>10x15 Silver Pouch TPP [For 2kg] * Kg</t>
  </si>
  <si>
    <t>9x13 Silver Pouch TPP [For 1kg] * Kg</t>
  </si>
  <si>
    <t>15" MP LD Virgin Roll *kg</t>
  </si>
  <si>
    <t>16x3x3x30 LD Virgin Packaging Bag * 30Kg</t>
  </si>
  <si>
    <t>18X24 Green Recycle Packaging Bag * Kgs</t>
  </si>
  <si>
    <t>18x4x4x32 LD Virgin Packaging Bag * 30Kg</t>
  </si>
  <si>
    <t>19x21 Oxo Biode. 120mic Black Packaging Bag * Pcs</t>
  </si>
  <si>
    <t>19x21 Oxo Biode. 120mic Green Packaging Bag * Pcs</t>
  </si>
  <si>
    <t>1kg Kirana Packaging Bag *kg</t>
  </si>
  <si>
    <t>20X24 LD Bag Packaging * Kg</t>
  </si>
  <si>
    <t>2kg Kirana Packaging Bag *kg</t>
  </si>
  <si>
    <t>30x37 Black Recyclable Packaging Bag * Kg</t>
  </si>
  <si>
    <t>32x44 MP Black Recyclable Packaging Bag * 30Kg</t>
  </si>
  <si>
    <t>32x44 MP Black Recycle Bag Printed [BioHazard] * Kgs</t>
  </si>
  <si>
    <t>32x44 MP Green Recycle Packaging Bag * Kgs</t>
  </si>
  <si>
    <t>32x44 MP LD Recycled Packaging Bag *30kg</t>
  </si>
  <si>
    <t>32x44 MP LD Virgin Packaging Bag * 30Kg</t>
  </si>
  <si>
    <t>3kg Kirana Packaging Bag *kg</t>
  </si>
  <si>
    <t>40x50 MP Black Recycle Packaging Bag * Kgs</t>
  </si>
  <si>
    <t>40x50 Oxo Biodegradable Packaging Bag (Green) * Kg</t>
  </si>
  <si>
    <t>5kg Kirana Packaging Bag *kg</t>
  </si>
  <si>
    <t>200317 BC Gold Ring Paper Cups *1000pcs/pac</t>
  </si>
  <si>
    <t>12x4x16  Paper Bag with Foiling Print</t>
  </si>
  <si>
    <t>18x5x13  Paper Bag with Foiling Print</t>
  </si>
  <si>
    <t>Paper Bag with Foiling Print</t>
  </si>
  <si>
    <t>6x4x8 Gift Carry Bag 1 [Design 6] 110gsm *500Pcs</t>
  </si>
  <si>
    <t>6x4x8 Gift Carry Bag 1 [Design 4] 110gsm *500Pcs</t>
  </si>
  <si>
    <t>KRAFT 3X3X2 WINDOW 280G</t>
  </si>
  <si>
    <t>NP PS28 &amp; NP PS29 Pet LID * 2600pcs</t>
  </si>
  <si>
    <t>500ML PW FLAT PAPER BOWL [White] (OB) (148D) * 500pc</t>
  </si>
  <si>
    <t>1000ML PW FLAT PAPER BOWL [White] (OB) (148D) * 500pc</t>
  </si>
  <si>
    <t xml:space="preserve">APO </t>
  </si>
  <si>
    <t>1000ML PW Paper Cont Kraft (OB) (127D) * 500pcs</t>
  </si>
  <si>
    <t>OFF: 20, Gr Floor,Sidhpura Ind.Estate,S.V.Road,Gaiwadi Rd,Near Agilus Diagnostic Center,Goregaon(W), Mumbai-400062</t>
  </si>
  <si>
    <t>Export  Products (HSN - 4823)</t>
  </si>
  <si>
    <t>Paper Lids (HSN - 4823)</t>
  </si>
  <si>
    <t>Paper Container(Kraft)PW  (HSN CODE 48236900)</t>
  </si>
  <si>
    <t>148D CL SFP PET BOWL LID * 500pcs (HSN - 39239090)</t>
  </si>
  <si>
    <t>148D ABH PP LID Plain (HSN - 39239090)</t>
  </si>
  <si>
    <t>Dalfo Temperproof Cont. Price List</t>
  </si>
  <si>
    <t>25 ML</t>
  </si>
  <si>
    <t>HINGED - SAUCE CUPS (HSN Code 39249090)</t>
  </si>
  <si>
    <t>ROUND SERIES WITH LID - S080 (N/B/W)(HSN Code 39249090)</t>
  </si>
  <si>
    <t>100 ML  -             4 Oz</t>
  </si>
  <si>
    <t>400 ML  -           12 Oz</t>
  </si>
  <si>
    <t>500 ML  -           16 Oz</t>
  </si>
  <si>
    <t>300 ML  -          10 Oz</t>
  </si>
  <si>
    <t>750 ML  -          25 Oz</t>
  </si>
  <si>
    <t>ROUND FLAT SERIES WITH LID (TAMPER LOCK) - F0145 (N/B/W)</t>
  </si>
  <si>
    <t>RECTANGLE SERIES WITH LID - (N/B/W) (HSN Code 39249090)</t>
  </si>
  <si>
    <t>5-6DAYS</t>
  </si>
  <si>
    <t>DALFO TEMPERPROOF PRODUCTS</t>
  </si>
  <si>
    <t>40</t>
  </si>
  <si>
    <t>41-43</t>
  </si>
  <si>
    <t>44-49</t>
  </si>
  <si>
    <t>50-54</t>
  </si>
  <si>
    <t>57</t>
  </si>
  <si>
    <t>58-59</t>
  </si>
  <si>
    <t>63</t>
  </si>
  <si>
    <t>64-65</t>
  </si>
  <si>
    <t>66</t>
  </si>
  <si>
    <t>67-68</t>
  </si>
  <si>
    <t>2OZ  50ml (Hinged) PP Food Cont Trans (DALFO) * 4000pcs</t>
  </si>
  <si>
    <t>500ml Dalfo TE  Round Trans Cont/Trans Lid  * 500Pcs</t>
  </si>
  <si>
    <t>TB Tissues</t>
  </si>
  <si>
    <t>84pac</t>
  </si>
  <si>
    <t>16x16 2Ply Airline Max Tissue Printed * 4200Pcs</t>
  </si>
  <si>
    <t>16x16 TB Tissue White G&amp;G [3 line Brown] * 2000Pcs</t>
  </si>
  <si>
    <t>13" X 13" 2 Ply Tissue Printed G&amp;G  (Elephant/Diamond)</t>
  </si>
  <si>
    <t>13X13 2Ply Tissue Paper G&amp;G[PlainWhite] * 3000Pcs</t>
  </si>
  <si>
    <t>12X12 2Ply  Tissue Paper G&amp;G * 3000pc</t>
  </si>
  <si>
    <t>9x9 x2ply Imported Colour Tissue G&amp;G</t>
  </si>
  <si>
    <t xml:space="preserve">16" X 16"  Nested 3Ply Tissue Paper Coloured - 60gsm </t>
  </si>
  <si>
    <t>13" X 13" Nested tissue Paper ColouredG&amp;G</t>
  </si>
  <si>
    <t>16" X 16" TB Tissue Brown G&amp;G (3line Border)*2000pc</t>
  </si>
  <si>
    <t>100/Pac</t>
  </si>
  <si>
    <t>50/Pac</t>
  </si>
  <si>
    <t>60Pac</t>
  </si>
  <si>
    <t>50Pac</t>
  </si>
  <si>
    <t>35Pac</t>
  </si>
  <si>
    <t>40Pac</t>
  </si>
  <si>
    <t>500Pac</t>
  </si>
  <si>
    <t>350Pac</t>
  </si>
  <si>
    <t>Std. Pack/ Box</t>
  </si>
  <si>
    <t xml:space="preserve">12" X 16" Airlad Tissue White/Blue G&amp;G - 50gsm </t>
  </si>
  <si>
    <t>8x8 Airlaid Tissue Paper AC[Printed Black/Blue] * 8000Pcs</t>
  </si>
  <si>
    <t>16" X 16" Colour Airlaid Tissue 50Gsm AC</t>
  </si>
  <si>
    <t>16" X 16" Printed Airlaid Tissue 50Gsm AC</t>
  </si>
  <si>
    <t>16" X 16" White Airlaid Tissue 50Gsm G&amp;G</t>
  </si>
  <si>
    <t>16x16 White Airlaid Tissue Paper AC * 2000Pcs</t>
  </si>
  <si>
    <t>25ml (Hinged) PP Food Cont Trans (DALFO) * 5000pcs</t>
  </si>
  <si>
    <t>300ml Dalfo TE  Round Trans Cont/Trans Lid  * 500Pcs</t>
  </si>
  <si>
    <t>750ml Dalfo TE  Round Trans Cont/Trans Lid  * 500Pcs</t>
  </si>
  <si>
    <t>56039100</t>
  </si>
  <si>
    <t>PNS 140X70 MM Soaker Pad Black * 3000pcs</t>
  </si>
  <si>
    <t>16X16 2Ply VH BlueTissue Paper (Heavy) *1600PCS</t>
  </si>
  <si>
    <t>16X16 2Ply VH Brown Tissue Paper *2500PCS</t>
  </si>
  <si>
    <t>1462 ORA PET SALAD BOWL - MED</t>
  </si>
  <si>
    <t>1405 HINGED SAUCE CUP 2CP</t>
  </si>
  <si>
    <t>1266  137X102 ORA RTC PP LID * 2000Pcs</t>
  </si>
  <si>
    <t>CL Pet Small Banana Cake Hinged Box * 600Pcs</t>
  </si>
  <si>
    <t>100gms (4x6)</t>
  </si>
  <si>
    <t>250gms (5x8)</t>
  </si>
  <si>
    <t>500gms(6x10)</t>
  </si>
  <si>
    <t>1kgs(8x12)</t>
  </si>
  <si>
    <t>Size in</t>
  </si>
  <si>
    <t>White</t>
  </si>
  <si>
    <t>Inch</t>
  </si>
  <si>
    <t>Rs / Pkt</t>
  </si>
  <si>
    <t>Pcs/Bag</t>
  </si>
  <si>
    <t>Black</t>
  </si>
  <si>
    <t>90x140x30</t>
  </si>
  <si>
    <t>100x165x30</t>
  </si>
  <si>
    <t>120x200x40</t>
  </si>
  <si>
    <t>140x200x40</t>
  </si>
  <si>
    <t>150x220x40</t>
  </si>
  <si>
    <t>170x240x40</t>
  </si>
  <si>
    <t>180x260x40</t>
  </si>
  <si>
    <t>210x310x55</t>
  </si>
  <si>
    <t>235x345x50</t>
  </si>
  <si>
    <t>3500 pcs</t>
  </si>
  <si>
    <t>3000 pcs</t>
  </si>
  <si>
    <t>2500 pcs</t>
  </si>
  <si>
    <t>2000 pcs</t>
  </si>
  <si>
    <t>1500 pcs</t>
  </si>
  <si>
    <t>4500 pcs</t>
  </si>
  <si>
    <t>90 Pkt</t>
  </si>
  <si>
    <t>200 Pkt</t>
  </si>
  <si>
    <t>65 Pkt</t>
  </si>
  <si>
    <t>75 Pkt</t>
  </si>
  <si>
    <t>4 x 8</t>
  </si>
  <si>
    <t>4.5 x 8</t>
  </si>
  <si>
    <t>120 Pkt</t>
  </si>
  <si>
    <t>3x5</t>
  </si>
  <si>
    <t>5000 pcs</t>
  </si>
  <si>
    <t>4x6</t>
  </si>
  <si>
    <t>4000 pcs</t>
  </si>
  <si>
    <t>4.5x8</t>
  </si>
  <si>
    <t>5x8</t>
  </si>
  <si>
    <t>5.5x8.5</t>
  </si>
  <si>
    <t>6x9</t>
  </si>
  <si>
    <t>7x10</t>
  </si>
  <si>
    <t>8x12</t>
  </si>
  <si>
    <t>9x13</t>
  </si>
  <si>
    <t>?</t>
  </si>
  <si>
    <t>5606 5CP ORA PP Meal Cont Black (OB) * 900pc</t>
  </si>
  <si>
    <t>5607 5CP ORA PP Meal Only LID * 900pc</t>
  </si>
  <si>
    <t>1420 150ML ORA PET HINGED BOX * 1800pcs</t>
  </si>
  <si>
    <t>140ML Foil Cont (HI) Muffin</t>
  </si>
  <si>
    <t>SP PP Sealing Film (Ultra Clear) *Kg</t>
  </si>
  <si>
    <t>CL Malai Sandwich Tray/Cont [Gold * 7200Pcs</t>
  </si>
  <si>
    <t>AVI Global Price list</t>
  </si>
  <si>
    <t>AT 350/240</t>
  </si>
  <si>
    <t>New - AT 350/240 2CP</t>
  </si>
  <si>
    <t>AT 350/350</t>
  </si>
  <si>
    <t>AT 350/475</t>
  </si>
  <si>
    <t>AT350/530</t>
  </si>
  <si>
    <t>AT 375/250</t>
  </si>
  <si>
    <t>New - AT 375/ 250  Plain</t>
  </si>
  <si>
    <t>AT 375/250 HI Lid</t>
  </si>
  <si>
    <t>AT 375/375</t>
  </si>
  <si>
    <t>AT 375/375 Hi Lid</t>
  </si>
  <si>
    <t>AT 375/500</t>
  </si>
  <si>
    <t>New - AT375/500 Plain Lid</t>
  </si>
  <si>
    <t>AT 375/500 Hi Lid</t>
  </si>
  <si>
    <t>AT 375/700</t>
  </si>
  <si>
    <t>AT 375/700 Hi Lid</t>
  </si>
  <si>
    <t>AT 400/500</t>
  </si>
  <si>
    <t>AT 400/750</t>
  </si>
  <si>
    <t>AT 500/500</t>
  </si>
  <si>
    <t>AT 500/500/2 CP</t>
  </si>
  <si>
    <t>AT 500/500/3CP</t>
  </si>
  <si>
    <t>AT 500/750</t>
  </si>
  <si>
    <t>AT 500/1000</t>
  </si>
  <si>
    <t>New - AT 700/500</t>
  </si>
  <si>
    <t>AT 700/600</t>
  </si>
  <si>
    <t>AT 700/600 Hi Lid</t>
  </si>
  <si>
    <t>AT 700/750</t>
  </si>
  <si>
    <t>AT 700/750 Hi Lid</t>
  </si>
  <si>
    <t>New - AT 700/900</t>
  </si>
  <si>
    <t>AT 700/1000</t>
  </si>
  <si>
    <t>AT 700/1000 Hi Lid</t>
  </si>
  <si>
    <t>AT 700/1250</t>
  </si>
  <si>
    <t>AT 700/1250 Hi Lid</t>
  </si>
  <si>
    <t>AT 750/600 TB</t>
  </si>
  <si>
    <t>AT 750/600 TB with hole</t>
  </si>
  <si>
    <t>AT  750/850 TB</t>
  </si>
  <si>
    <t>AT  750/850 TB with hole</t>
  </si>
  <si>
    <t>AT  750/1150 TB</t>
  </si>
  <si>
    <t>AT  750/1150 TB with hole</t>
  </si>
  <si>
    <t>TB 750/1400</t>
  </si>
  <si>
    <t>New - AT 751/550PET</t>
  </si>
  <si>
    <t>New - AT 751/700PET</t>
  </si>
  <si>
    <t>New - AT 751/950PET</t>
  </si>
  <si>
    <t>AT 1500/700</t>
  </si>
  <si>
    <t>AT 1500/850</t>
  </si>
  <si>
    <t>AT 1500/1000</t>
  </si>
  <si>
    <t>AT 1500/1300</t>
  </si>
  <si>
    <t>AT 1800/1000</t>
  </si>
  <si>
    <t>AT 1800/1000 Hi Lid</t>
  </si>
  <si>
    <t>AT 1800/1250</t>
  </si>
  <si>
    <t>AT 1800/1250 Hi Lid</t>
  </si>
  <si>
    <t>AT 1800/1500</t>
  </si>
  <si>
    <t>AT 1800/1500 Hi Lid</t>
  </si>
  <si>
    <t>AT 1800/1750</t>
  </si>
  <si>
    <t>AT 1800/1750 Hi Lid</t>
  </si>
  <si>
    <t>AT1800/800/4 CP</t>
  </si>
  <si>
    <t xml:space="preserve">CORNSTARCH  Cutlery </t>
  </si>
  <si>
    <r>
      <rPr>
        <b/>
        <sz val="11"/>
        <color rgb="FF393838"/>
        <rFont val="Century"/>
        <family val="1"/>
      </rPr>
      <t>Sr No</t>
    </r>
  </si>
  <si>
    <r>
      <rPr>
        <b/>
        <sz val="11"/>
        <color rgb="FF393838"/>
        <rFont val="Century"/>
        <family val="1"/>
      </rPr>
      <t>PRODUCT CODE</t>
    </r>
  </si>
  <si>
    <r>
      <rPr>
        <b/>
        <sz val="11"/>
        <color rgb="FF393838"/>
        <rFont val="Century"/>
        <family val="1"/>
      </rPr>
      <t>VOLUME</t>
    </r>
  </si>
  <si>
    <r>
      <rPr>
        <b/>
        <sz val="10"/>
        <color rgb="FF393838"/>
        <rFont val="Century"/>
        <family val="1"/>
      </rPr>
      <t>Sr No</t>
    </r>
  </si>
  <si>
    <r>
      <rPr>
        <b/>
        <sz val="10"/>
        <color rgb="FF393838"/>
        <rFont val="Century"/>
        <family val="1"/>
      </rPr>
      <t>PRODUCT CODE</t>
    </r>
  </si>
  <si>
    <r>
      <rPr>
        <b/>
        <sz val="10"/>
        <color rgb="FF393838"/>
        <rFont val="Century"/>
        <family val="1"/>
      </rPr>
      <t>VOLUME</t>
    </r>
  </si>
  <si>
    <r>
      <rPr>
        <b/>
        <sz val="10"/>
        <color rgb="FF393838"/>
        <rFont val="Century"/>
        <family val="1"/>
      </rPr>
      <t>BASIC PRICE PER</t>
    </r>
  </si>
  <si>
    <t>Square Lid Containers</t>
  </si>
  <si>
    <t>AT 114/46 with lid</t>
  </si>
  <si>
    <t>8 oz</t>
  </si>
  <si>
    <t>AT 114/58 with lid</t>
  </si>
  <si>
    <t>12 oz</t>
  </si>
  <si>
    <t>AT 114/82 with lid</t>
  </si>
  <si>
    <t>18 oz</t>
  </si>
  <si>
    <t>AT 114/112 with lid</t>
  </si>
  <si>
    <t>26 oz</t>
  </si>
  <si>
    <t>PET Hinged Containers</t>
  </si>
  <si>
    <t>AT250/150</t>
  </si>
  <si>
    <t>AT250/220</t>
  </si>
  <si>
    <t>AT250/300</t>
  </si>
  <si>
    <t>AT250/350</t>
  </si>
  <si>
    <t>AT 300/200</t>
  </si>
  <si>
    <t>AT 300/200 HL</t>
  </si>
  <si>
    <t>AT 300/300</t>
  </si>
  <si>
    <t>AT 300/300 HL</t>
  </si>
  <si>
    <t>AT 300/400</t>
  </si>
  <si>
    <t>AT 300/400 HL</t>
  </si>
  <si>
    <r>
      <rPr>
        <b/>
        <sz val="11"/>
        <color rgb="FF393838"/>
        <rFont val="Century"/>
        <family val="1"/>
      </rPr>
      <t>PIECES PER</t>
    </r>
  </si>
  <si>
    <t>New-AT2200/1250</t>
  </si>
  <si>
    <t>New-AT2200/1500</t>
  </si>
  <si>
    <t>New-AT2200/2000</t>
  </si>
  <si>
    <t>New-AT2200/2250</t>
  </si>
  <si>
    <t>AT 900</t>
  </si>
  <si>
    <t>New - Pani Puri 6 pcs</t>
  </si>
  <si>
    <t>6 puri</t>
  </si>
  <si>
    <t>New - Pani Puri 12 pcs</t>
  </si>
  <si>
    <t>12 puri</t>
  </si>
  <si>
    <t>Pani Puri 30 pcs</t>
  </si>
  <si>
    <t>30 puri</t>
  </si>
  <si>
    <t>PET Hinged Containers-Tamper Evident</t>
  </si>
  <si>
    <t>TE 300/8</t>
  </si>
  <si>
    <t>TE 300/12</t>
  </si>
  <si>
    <t>16 oz</t>
  </si>
  <si>
    <t>TE 750/20</t>
  </si>
  <si>
    <t>20 oz</t>
  </si>
  <si>
    <t>TE 750/24</t>
  </si>
  <si>
    <t>24 oz</t>
  </si>
  <si>
    <t>TE 750/32</t>
  </si>
  <si>
    <t>32 oz</t>
  </si>
  <si>
    <t>AIRTIGHT FOOD CONTAINERS &amp; TRAYS</t>
  </si>
  <si>
    <t xml:space="preserve"> AIRTIGHT FOOD CONTAINERS &amp; TRAYS</t>
  </si>
  <si>
    <t>Pani Puri trays</t>
  </si>
  <si>
    <t>TE 500/16</t>
  </si>
  <si>
    <t>9 INCH ROUND ,1300 ML</t>
  </si>
  <si>
    <t>PNS 300ml Paper Tray [VP] ( 135x80x30mm) *PCS</t>
  </si>
  <si>
    <t>PNS 500ml Paper Tray [VP] (135x85x40mm) * PCS</t>
  </si>
  <si>
    <t xml:space="preserve"> PNS Window Sandwich Box [VP] *600Pcs</t>
  </si>
  <si>
    <t>NP PS 18 SQ Mousse Cont Lid Only 60ml [Trans] * 4000Pcs</t>
  </si>
  <si>
    <t>NP PS 22 SQ 3x3 Tray Lid [PET] (33mm) * 100pcs</t>
  </si>
  <si>
    <t>500ml DF Rect  PP Food Cont Black / Lid Trans * 500pcs</t>
  </si>
  <si>
    <t xml:space="preserve">Line Bowl Clear </t>
  </si>
  <si>
    <t xml:space="preserve">Line Bowl Black </t>
  </si>
  <si>
    <t>4006RHK</t>
  </si>
  <si>
    <t>4029DWK</t>
  </si>
  <si>
    <t>4018DWPL</t>
  </si>
  <si>
    <t xml:space="preserve">4029RHK </t>
  </si>
  <si>
    <t xml:space="preserve">PNS Single Waffle Box </t>
  </si>
  <si>
    <t xml:space="preserve">PNS Double Waffle Box </t>
  </si>
  <si>
    <t>Quick Pack Snack Box</t>
  </si>
  <si>
    <t>PNS 1000ml Paper Trays (165x120x) [VP]  * PCS</t>
  </si>
  <si>
    <t>PNS 750ml Paper  Trays  (150x100x)[VP]* PCS</t>
  </si>
  <si>
    <t>6X6 BOAT TRAY BOAT TRAY BROWN(A&amp;M) * 3200PC</t>
  </si>
  <si>
    <t>PNS KRAFT WRAP ROLL BOX *1500PCS</t>
  </si>
  <si>
    <t>50ml Round AP  Container Trans/Trans Lid *6000Pcs</t>
  </si>
  <si>
    <t>NP PS 14 Square Cont 100ml [Trans]</t>
  </si>
  <si>
    <t>NP PS 15 Rect Mousse Cont 120ml</t>
  </si>
  <si>
    <t>140ML Foil Cont (MI) Muffin</t>
  </si>
  <si>
    <t>PNS16</t>
  </si>
  <si>
    <t>PNS17</t>
  </si>
  <si>
    <t>PNS18</t>
  </si>
  <si>
    <t>PNS19</t>
  </si>
  <si>
    <t>PNS20</t>
  </si>
  <si>
    <t>PNS21</t>
  </si>
  <si>
    <t>PNS22</t>
  </si>
  <si>
    <t>PNS23</t>
  </si>
  <si>
    <t>PNS24</t>
  </si>
  <si>
    <t>PNS25</t>
  </si>
  <si>
    <t>9MTR Foil Wrap (FW)</t>
  </si>
  <si>
    <t>72MTR Foil Wrap (FW)</t>
  </si>
  <si>
    <t>1KG Foil Wrap Box (FW)</t>
  </si>
  <si>
    <t>FR01FW</t>
  </si>
  <si>
    <t>FR02FW</t>
  </si>
  <si>
    <t>FR03FW</t>
  </si>
  <si>
    <t>FR04FW</t>
  </si>
  <si>
    <t xml:space="preserve">18MTR Foil Wrap STD (FW) </t>
  </si>
  <si>
    <t xml:space="preserve">Yogurt Cup </t>
  </si>
  <si>
    <t xml:space="preserve">150ml Cup </t>
  </si>
  <si>
    <t xml:space="preserve">150ml Lid </t>
  </si>
  <si>
    <t xml:space="preserve">250ml Cup </t>
  </si>
  <si>
    <t xml:space="preserve">250ml Lid </t>
  </si>
  <si>
    <t>Bagasse Chuk Meal Tray With Lid HSN Code 48237010</t>
  </si>
  <si>
    <r>
      <rPr>
        <sz val="13"/>
        <color theme="1"/>
        <rFont val="Calibri"/>
        <family val="1"/>
      </rPr>
      <t>110 ml Glass</t>
    </r>
  </si>
  <si>
    <t>Chuk 3CP MEAL TRAY (OB) BAGASSE *500pcs</t>
  </si>
  <si>
    <t>Chuk 3CP MEAL TRAY LID BAGASSE* 500pcs</t>
  </si>
  <si>
    <t>Chuk 4CP MEAL TRAY (OB) BAGASSE *500pcs</t>
  </si>
  <si>
    <t>Chuk 4CP MEAL TRAY LID BAGASSE* 500pcs</t>
  </si>
  <si>
    <t>Chuk 5CP MEAL TRAY (OB) BAGASSE *500pcs</t>
  </si>
  <si>
    <t>Chuk 5CP MEAL TRAY LID BAGASSE* 500pcs</t>
  </si>
  <si>
    <t>250ml Spout Pouch[Com Prnt]*1000pcs 12(P)+12(MP)+100(LD)</t>
  </si>
  <si>
    <t xml:space="preserve">A&amp;M Paper Products </t>
  </si>
  <si>
    <t xml:space="preserve">Bagasse Chuk Clamshell </t>
  </si>
  <si>
    <t>180 ML  BOWL</t>
  </si>
  <si>
    <t>PIPL PS45 Cont (100mI) [Clear] WL * 1620Pcs</t>
  </si>
  <si>
    <t>PNS26</t>
  </si>
  <si>
    <t>PNS27</t>
  </si>
  <si>
    <t>9  NO  ROUND  PLATE</t>
  </si>
  <si>
    <t>9  NO  ROUND  PLATE 3CP</t>
  </si>
  <si>
    <t xml:space="preserve">11 NO  ROUND  PLATE  </t>
  </si>
  <si>
    <t>Chuk 6X6 CHUK CLAMSHELL BURGER BOX BAGASSE * 500pcs</t>
  </si>
  <si>
    <t>Chuk 8X8 CHUK CLAMSHELL BURGER BOX BAGASSE * 500pcs</t>
  </si>
  <si>
    <t>Chuk 8X8 (3CP) CHUK CLAMSHELL BURGER BOX BAGASSE * 500pcs</t>
  </si>
  <si>
    <t>Chuk 9X6 CHUK CLAMSHELL BURGER BOX BAGASSE * 500pcs</t>
  </si>
  <si>
    <t>Chuk 9X9 CHUCK CLAMSHELL BURGER BOX BAGASSE * 500pcs</t>
  </si>
  <si>
    <t>Chuk 9X9 (3CP)CHUCK CLAMSHELL BURGER BOX BAGASSE * 500pcs</t>
  </si>
  <si>
    <t>400ml Spout Pouch[Com Prnt]*1000pcs 12(P)+9(AL)+105(LD)</t>
  </si>
  <si>
    <t xml:space="preserve">Basic rate </t>
  </si>
  <si>
    <t>BW 3CP Mini Smart Plate Bagasse*1500Pcs</t>
  </si>
  <si>
    <t>PIPL PS 200ml SQ Dessert Cont (WL)</t>
  </si>
  <si>
    <t>9x9 2Ply Airlaid G&amp;G Tissue Paper [Plain Black] * 5000Pcs</t>
  </si>
  <si>
    <r>
      <t>210ml Moments /Alu Fresh Foil Cont</t>
    </r>
    <r>
      <rPr>
        <b/>
        <sz val="12"/>
        <color theme="1"/>
        <rFont val="Century"/>
        <family val="1"/>
      </rPr>
      <t xml:space="preserve"> (Heavy)</t>
    </r>
  </si>
  <si>
    <r>
      <t>210ml Moments /Alu Fresh Foil Cont</t>
    </r>
    <r>
      <rPr>
        <b/>
        <sz val="12"/>
        <color theme="1"/>
        <rFont val="Century"/>
        <family val="1"/>
      </rPr>
      <t xml:space="preserve"> (Light)</t>
    </r>
  </si>
  <si>
    <r>
      <t>4cp Minda Foil Cont</t>
    </r>
    <r>
      <rPr>
        <b/>
        <sz val="12"/>
        <color theme="1"/>
        <rFont val="Century"/>
        <family val="1"/>
      </rPr>
      <t xml:space="preserve"> (Heavy)</t>
    </r>
  </si>
  <si>
    <r>
      <t xml:space="preserve">4cp Minda Foil Cont </t>
    </r>
    <r>
      <rPr>
        <b/>
        <sz val="12"/>
        <color theme="1"/>
        <rFont val="Century"/>
        <family val="1"/>
      </rPr>
      <t>(Light)</t>
    </r>
  </si>
  <si>
    <t xml:space="preserve">9x5x12 DP Paper Carry Bag </t>
  </si>
  <si>
    <t xml:space="preserve"> 1753 - Brownie Box Black with Lid</t>
  </si>
  <si>
    <t>1757 - Dry Cake Box Black with Lid.</t>
  </si>
  <si>
    <t>Brownie &amp; Dry Cake Box</t>
  </si>
  <si>
    <t xml:space="preserve">N56 Square Cup 100ml </t>
  </si>
  <si>
    <t xml:space="preserve">N57 Cube Box 100ml </t>
  </si>
  <si>
    <t xml:space="preserve">N58 Sqaure Flat Bowl 70ml </t>
  </si>
  <si>
    <t xml:space="preserve">N59 Small Rect Box </t>
  </si>
  <si>
    <t>NP PS 32 4 Cavity Sweet Box 125x125x30MM (WL) * 280Pcs</t>
  </si>
  <si>
    <t xml:space="preserve">Black Pastry Tray With Lid </t>
  </si>
  <si>
    <t xml:space="preserve">Golden Pastry Tray With Lid </t>
  </si>
  <si>
    <t>LGP TP03 Pastry [Rect] Small HIPS Tray With Pet Dome Lid * 750Pcs</t>
  </si>
  <si>
    <t xml:space="preserve">NP PS 30 Wine Glass 130ml </t>
  </si>
  <si>
    <t>NP PS 33 SQ Wati</t>
  </si>
  <si>
    <t>NP PS 31 (GT) Ice Cream Bowl (120ml)</t>
  </si>
  <si>
    <t>5CP Rect Chuk Bagasse Meal Tray (Retail Pack)</t>
  </si>
  <si>
    <t>650ml DF Rect  PP Food Cont Black / Lid Trans * 500pcs</t>
  </si>
  <si>
    <t>750ml DF Rect  PP Food Cont Black / Lid Trans * 500pcs</t>
  </si>
  <si>
    <t>1000ml DF Rect  PP Food Cont Black / Lid Trans * 500pcs</t>
  </si>
  <si>
    <t xml:space="preserve">EcoWrap OGR Paper Roll </t>
  </si>
  <si>
    <t xml:space="preserve">Rate/Roll </t>
  </si>
  <si>
    <t>Rate/Roll Incl</t>
  </si>
  <si>
    <t>20Roll</t>
  </si>
  <si>
    <t>12" Ecowrap OGR Paper White 1Kg Roll [Green]</t>
  </si>
  <si>
    <t>12" Ecowrap OGR Paper White 1Kg Roll [Red]</t>
  </si>
  <si>
    <t>16X16 2Ply Nested G&amp;G Tissue Paper [Brown] *1800 Pcs</t>
  </si>
  <si>
    <t>PNS28</t>
  </si>
  <si>
    <t>PNS29</t>
  </si>
  <si>
    <t>PNS30</t>
  </si>
  <si>
    <t>PNS31</t>
  </si>
  <si>
    <t>4.5 " PNS Paper Boat Tray</t>
  </si>
  <si>
    <t>5.5" PNS Paper Boat Tray</t>
  </si>
  <si>
    <t>6 " PNS Paper Boat Tray</t>
  </si>
  <si>
    <t>5413A</t>
  </si>
  <si>
    <t>1390 250D 6CP ORA PET DRY FRUIT BOX</t>
  </si>
  <si>
    <t>2 OZ SAUCE CUP</t>
  </si>
  <si>
    <t>3 OZ SAUCE CUP</t>
  </si>
  <si>
    <t>1607E</t>
  </si>
  <si>
    <t>1640 STRAWBERRY PUNNET 325 GMS 146 X 95 X 62</t>
  </si>
  <si>
    <t>RP-RO-38</t>
  </si>
  <si>
    <r>
      <t xml:space="preserve">RO38 RP PP Food Cont (1000ml)  </t>
    </r>
    <r>
      <rPr>
        <b/>
        <sz val="12"/>
        <color theme="1"/>
        <rFont val="Century"/>
        <family val="1"/>
      </rPr>
      <t>New Arrival</t>
    </r>
  </si>
  <si>
    <t>41183 70ml Sauce Cup</t>
  </si>
  <si>
    <t>41182 35ml Sauce Cup</t>
  </si>
  <si>
    <t>25178 138X102 NAT RT PP LID</t>
  </si>
  <si>
    <t>190*140 PET LID</t>
  </si>
  <si>
    <t>190*140 PP LID</t>
  </si>
  <si>
    <t>95MM DIA FLAT LID(95mm Dia  PP CUP)</t>
  </si>
  <si>
    <t>95MM DIA DOME LID (For Dia 95 PP CUP)</t>
  </si>
  <si>
    <t>250ml Round Tall AP PP Food Cont Black / Lid Trans 95D * 2000pc</t>
  </si>
  <si>
    <t>PS Plastic spoon [PA] [Jagmag] * 20000Pcs</t>
  </si>
  <si>
    <r>
      <rPr>
        <sz val="11"/>
        <rFont val="Times New Roman"/>
        <family val="1"/>
      </rPr>
      <t>Leaf Plate</t>
    </r>
  </si>
  <si>
    <r>
      <rPr>
        <sz val="11"/>
        <rFont val="Times New Roman"/>
        <family val="1"/>
      </rPr>
      <t>New Chamcham</t>
    </r>
  </si>
  <si>
    <r>
      <rPr>
        <sz val="11"/>
        <rFont val="Times New Roman"/>
        <family val="1"/>
      </rPr>
      <t>60ml Wave Wati</t>
    </r>
  </si>
  <si>
    <r>
      <rPr>
        <sz val="11"/>
        <rFont val="Times New Roman"/>
        <family val="1"/>
      </rPr>
      <t>Lace Round</t>
    </r>
  </si>
  <si>
    <r>
      <rPr>
        <sz val="11"/>
        <rFont val="Times New Roman"/>
        <family val="1"/>
      </rPr>
      <t>6.2" New Golden Embossing Plate</t>
    </r>
  </si>
  <si>
    <r>
      <rPr>
        <sz val="11"/>
        <rFont val="Times New Roman"/>
        <family val="1"/>
      </rPr>
      <t>Mini Round Stand Glass</t>
    </r>
  </si>
  <si>
    <r>
      <rPr>
        <sz val="11"/>
        <rFont val="Times New Roman"/>
        <family val="1"/>
      </rPr>
      <t>150Ml Fluted Cup With Lid</t>
    </r>
  </si>
  <si>
    <r>
      <rPr>
        <sz val="11"/>
        <rFont val="Times New Roman"/>
        <family val="1"/>
      </rPr>
      <t>Mithai box 125x125x40 (400ml)</t>
    </r>
  </si>
  <si>
    <r>
      <rPr>
        <sz val="11"/>
        <rFont val="Times New Roman"/>
        <family val="1"/>
      </rPr>
      <t>125ml Rectangle Mousse Cont With Lid</t>
    </r>
  </si>
  <si>
    <t>250ML Paknserve Reusable Cup Only (80Dia)</t>
  </si>
  <si>
    <t>300ML Paknserve Reusable Cup Only (80Dia)</t>
  </si>
  <si>
    <t>350ml Paknserve Reusable Cup Only (90Dia)</t>
  </si>
  <si>
    <t>500ml Paknserve Reusable Cup Only (90Dia)</t>
  </si>
  <si>
    <t>250ML Paknserve Sipper Cont with Flat lid (80Dia)</t>
  </si>
  <si>
    <t xml:space="preserve">                               Paknserve Sipper Container With Black Lid (80 &amp; 90Dia)</t>
  </si>
  <si>
    <t xml:space="preserve">Sipper Cont Black lid only for 250/300ml (80Dia) </t>
  </si>
  <si>
    <t xml:space="preserve">Sipper Cont Black lid only for 350/500ml (90Dia) </t>
  </si>
  <si>
    <t>Colour Lids (80/90) for Sipper Cups Shall Be @0.10 extra (White/Black &amp; clear will be Considered as Regular)</t>
  </si>
  <si>
    <t>Paknserve  90Dia False bottom With Flip Top Lid</t>
  </si>
  <si>
    <t>350ml Paknserve Sipper Cont with Flip Top lid (90D) (False Bottom)</t>
  </si>
  <si>
    <t>500ml Paknserve Sipper Cont with Flip Top lid (90D) (False Bottom)</t>
  </si>
  <si>
    <t xml:space="preserve">90D Flip Top Sipper lid (Black /Red/White)for 250/300/350/500ml </t>
  </si>
  <si>
    <t>350ml Paknserve Frosted Trans Sipper Cont with Black lid (90D)</t>
  </si>
  <si>
    <t>500ml Paknserve Frosted Trans Sipper Cont with Black lid (90D)</t>
  </si>
  <si>
    <t>500ml (90D) Paknserve Party Sipper Cont with Black lid (Black/ Frosted/Glossy)</t>
  </si>
  <si>
    <t xml:space="preserve">90D Sipper lid (Black/Clear)for 350/500ml </t>
  </si>
  <si>
    <t>250 DIA 6 CP DRY FRUIT BOX</t>
  </si>
  <si>
    <r>
      <rPr>
        <sz val="10"/>
        <rFont val="Times New Roman"/>
        <family val="1"/>
      </rPr>
      <t>80 DIA LOCKABLE SIPPER PP LID</t>
    </r>
  </si>
  <si>
    <t>90 DIA LOCKABLE SIPPER PP LID</t>
  </si>
  <si>
    <t>115 DIA FLAT Kraft PAPER LID</t>
  </si>
  <si>
    <t>225ML Round AP PP Food Cont Black / Lid Trans (120D)</t>
  </si>
  <si>
    <t>250ML Round AP PP Food Cont Black / Lid Trans (120D)</t>
  </si>
  <si>
    <t>750ml N Round AP PP Food Cont Black / Lid Trans (120D)</t>
  </si>
  <si>
    <t>100ml AP PP Food Container AP (Attached Lid)</t>
  </si>
  <si>
    <t>50ml AP PP Tall Food Container AP (Attached Lid)</t>
  </si>
  <si>
    <t>25ml AP PP Tall Food Container AP (Attached Lid)</t>
  </si>
  <si>
    <r>
      <rPr>
        <sz val="11"/>
        <rFont val="Times New Roman"/>
        <family val="1"/>
      </rPr>
      <t>500Ml Bucket</t>
    </r>
  </si>
  <si>
    <t>1725  150 DIA FLAT PET LID</t>
  </si>
  <si>
    <t>Std. Pack.</t>
  </si>
  <si>
    <r>
      <rPr>
        <sz val="8.5"/>
        <rFont val="Calibri"/>
        <family val="2"/>
      </rPr>
      <t>190*140*30MM 350GM (PLAIN)</t>
    </r>
  </si>
  <si>
    <r>
      <rPr>
        <sz val="8.5"/>
        <rFont val="Calibri"/>
        <family val="2"/>
      </rPr>
      <t>190*140*42MM 500GM (PLAIN)</t>
    </r>
  </si>
  <si>
    <r>
      <rPr>
        <sz val="12"/>
        <rFont val="Calibri"/>
        <family val="2"/>
      </rPr>
      <t>190*140*42MM 500GM (PLAIN)</t>
    </r>
  </si>
  <si>
    <r>
      <rPr>
        <sz val="12"/>
        <rFont val="Calibri"/>
        <family val="2"/>
      </rPr>
      <t>190*140*30MM 350GM (PLAIN)</t>
    </r>
  </si>
  <si>
    <t>100ml Round AP PP Food Cont Black / Lid Trans (80D)</t>
  </si>
  <si>
    <t>190*140*52MM 750GM(RIBBED)</t>
  </si>
  <si>
    <t>190*140*30MM 350GM RT(FROZEN)</t>
  </si>
  <si>
    <r>
      <rPr>
        <sz val="12"/>
        <rFont val="Century"/>
        <family val="1"/>
      </rPr>
      <t>3.5Oz PACK ( Dia - 75mm)</t>
    </r>
  </si>
  <si>
    <r>
      <rPr>
        <sz val="12"/>
        <rFont val="Century"/>
        <family val="1"/>
      </rPr>
      <t>4Oz PACK ( Dia- 75mm)</t>
    </r>
  </si>
  <si>
    <r>
      <rPr>
        <sz val="12"/>
        <rFont val="Century"/>
        <family val="1"/>
      </rPr>
      <t>100ML WATI</t>
    </r>
  </si>
  <si>
    <r>
      <rPr>
        <sz val="12"/>
        <rFont val="Century"/>
        <family val="1"/>
      </rPr>
      <t>100ML SUNDAE CUP</t>
    </r>
  </si>
  <si>
    <r>
      <rPr>
        <sz val="12"/>
        <rFont val="Century"/>
        <family val="1"/>
      </rPr>
      <t>80MM DIA FLA TLID</t>
    </r>
  </si>
  <si>
    <t>2OZ BS 50ml (Hinged) PP Food Cont Trans (AL) * 2400pcs</t>
  </si>
  <si>
    <t>1OZ BS 25ml (Hinged) PP Food Cont Trans (AL) * 4800pcs</t>
  </si>
  <si>
    <t>4001PL</t>
  </si>
  <si>
    <r>
      <rPr>
        <b/>
        <sz val="10"/>
        <rFont val="Times New Roman"/>
        <family val="1"/>
      </rPr>
      <t>115 DIA KRAFT - MICROWAVABLE (1st Time in India)</t>
    </r>
  </si>
  <si>
    <t>115 DIA KRAFT - MICROWAVABLE (1st Time in India)</t>
  </si>
  <si>
    <t>4103KM</t>
  </si>
  <si>
    <t>4106KM</t>
  </si>
  <si>
    <t>4110KM</t>
  </si>
  <si>
    <t>500 ML ROUND PAPER CONTAINER KRAFT</t>
  </si>
  <si>
    <t>4113KM</t>
  </si>
  <si>
    <t>750 ML ROUND PAPER CONTAINER KRAFT</t>
  </si>
  <si>
    <t>4117KM</t>
  </si>
  <si>
    <t>1000 ML ROUND PAPER CONTAINER KRAFT</t>
  </si>
  <si>
    <t>115 DIA FLAT PP LID</t>
  </si>
  <si>
    <t>150 DIA KRAFT - MICROWAVABLE (1st Time in India)</t>
  </si>
  <si>
    <t>4125KM</t>
  </si>
  <si>
    <t>500 ML PAPER SALAD CONTAINER KRAFT</t>
  </si>
  <si>
    <t>4127KM</t>
  </si>
  <si>
    <t>750 ML PAPER SALAD CONTAINER KRAFT</t>
  </si>
  <si>
    <t>4129KM</t>
  </si>
  <si>
    <t>1000 ML PAPER SALAD CONTAINER KRAFT</t>
  </si>
  <si>
    <t>150 DIA FLAT PP LID</t>
  </si>
  <si>
    <t>40x50 VP Compostable Garbage Bag (Green)</t>
  </si>
  <si>
    <t xml:space="preserve"> Compostable Garbage Bag (Black)</t>
  </si>
  <si>
    <t xml:space="preserve">19x21 VP Compostable Garbage Bag (Black ) </t>
  </si>
  <si>
    <t>FP FoldingSpoon</t>
  </si>
  <si>
    <t>Dolly Paper 3.5"</t>
  </si>
  <si>
    <t>Dolly Paper 4"</t>
  </si>
  <si>
    <t>Dolly Paper 4.5"</t>
  </si>
  <si>
    <t>Dolly Paper 5.5"</t>
  </si>
  <si>
    <t>Dolly Paper 6.5"</t>
  </si>
  <si>
    <t>Dolly Paper 7.5"</t>
  </si>
  <si>
    <t>Dolly Paper 10.5"</t>
  </si>
  <si>
    <t>Dolly Paper 13"</t>
  </si>
  <si>
    <t>Banquet Tin (12KG)(blue Sea)</t>
  </si>
  <si>
    <t>200ml SP Lassi PP Bev Cont (WL) Trans * 2000pc</t>
  </si>
  <si>
    <t>550ML SP RICE Bowl Black /Lid Trans (WL) * 800pcs</t>
  </si>
  <si>
    <t>160MM Wooden Spoon/Fork</t>
  </si>
  <si>
    <t>PNS 20 OZ Popcorn Box * 2000 Pcs</t>
  </si>
  <si>
    <t xml:space="preserve">190x140x20mm MR Black Tray [Freezer] </t>
  </si>
  <si>
    <t>BLUEBERRY PUNNET SQUARE</t>
  </si>
  <si>
    <t>72D HIPS Infi Flat Lid * 10000pcs</t>
  </si>
  <si>
    <t>80D/82D HIPS PUSHBACK LID Black * 5000pc</t>
  </si>
  <si>
    <t>90D HIPS PUSHBACK LID [Black] * 4000pcs</t>
  </si>
  <si>
    <t>500ml 2CP HP Rect PP Twin Container Black / Lid Trans * 500pcs</t>
  </si>
  <si>
    <t>Food Cont 2CP (Microwaveable) -NP (HSN Code 39233090)</t>
  </si>
  <si>
    <t>4201PL</t>
  </si>
  <si>
    <t>4203 PL</t>
  </si>
  <si>
    <t>4205 PL</t>
  </si>
  <si>
    <t>4208 PL</t>
  </si>
  <si>
    <t>4201 PL  500ml OE RT Paper Cont White  (170x120) * 1000pcs</t>
  </si>
  <si>
    <t>4203 PL 650ml OE Rect Paper Cont  White  (170X120) * 1000Pcs</t>
  </si>
  <si>
    <t>4205 PL 750ml OE Rect Paper Cont  White (170X120) * 1000pcs</t>
  </si>
  <si>
    <t>4208 PL 1000ml OE Rect Paper Cont  White (170X120) * 1000pcs</t>
  </si>
  <si>
    <t>RECTANGLE CONTAINERS WHITE (HSN CODE 48236900)</t>
  </si>
  <si>
    <t>4658A</t>
  </si>
  <si>
    <t>4657A</t>
  </si>
  <si>
    <t>10 MM - 8" PAPER STRAW DELUXE</t>
  </si>
  <si>
    <t>10 MM - 10" PAPER STRAW DELUXE</t>
  </si>
  <si>
    <r>
      <t>Phone :</t>
    </r>
    <r>
      <rPr>
        <b/>
        <sz val="14"/>
        <color theme="1"/>
        <rFont val="Bookman Old Style"/>
        <family val="1"/>
      </rPr>
      <t xml:space="preserve"> 022-28760709 </t>
    </r>
    <r>
      <rPr>
        <b/>
        <sz val="14"/>
        <color theme="1"/>
        <rFont val="Arial"/>
        <family val="2"/>
      </rPr>
      <t xml:space="preserve">Mobile </t>
    </r>
    <r>
      <rPr>
        <b/>
        <sz val="14"/>
        <color theme="1"/>
        <rFont val="Bookman Old Style"/>
        <family val="1"/>
      </rPr>
      <t>9867607003 Email:neeyog@gmail.com</t>
    </r>
  </si>
  <si>
    <t>Size in (mm)</t>
  </si>
  <si>
    <t>Board</t>
  </si>
  <si>
    <r>
      <rPr>
        <b/>
        <sz val="12"/>
        <rFont val="Verdana"/>
        <family val="2"/>
      </rPr>
      <t>MOQ
Pack</t>
    </r>
  </si>
  <si>
    <t>HSN code</t>
  </si>
  <si>
    <t>GST%</t>
  </si>
  <si>
    <t>FLAT BOXES</t>
  </si>
  <si>
    <t>Wrap box</t>
  </si>
  <si>
    <t>JP-0A-8002</t>
  </si>
  <si>
    <t>203 x 50 x 45</t>
  </si>
  <si>
    <t>Wrap box Big</t>
  </si>
  <si>
    <t>JP-0A-8006</t>
  </si>
  <si>
    <t>203 x 65 x 65</t>
  </si>
  <si>
    <t>Unprinted Dosa Box</t>
  </si>
  <si>
    <t>JP-0H-8007</t>
  </si>
  <si>
    <t>305 x 76 x 45</t>
  </si>
  <si>
    <t>Duplex with FGC</t>
  </si>
  <si>
    <t>Unprinted Frankie</t>
  </si>
  <si>
    <t>JP-0A-8008</t>
  </si>
  <si>
    <t>227 x 70 x 90</t>
  </si>
  <si>
    <t>Kraft Frankie</t>
  </si>
  <si>
    <t>JP-0M-8008</t>
  </si>
  <si>
    <t>Kraft</t>
  </si>
  <si>
    <t>Frankie Generic Printed</t>
  </si>
  <si>
    <t>Waffle Pouch</t>
  </si>
  <si>
    <t>JP-25A-5008</t>
  </si>
  <si>
    <t>5x5x1 inches</t>
  </si>
  <si>
    <t>Single Waffle Box</t>
  </si>
  <si>
    <t>JP-25A-5009</t>
  </si>
  <si>
    <t>11.5 x 5.5 x 11.2</t>
  </si>
  <si>
    <t>BURGER BOXES</t>
  </si>
  <si>
    <t>Burger Box</t>
  </si>
  <si>
    <t>110 x 110 x 55</t>
  </si>
  <si>
    <t>Unprinted Burger Box</t>
  </si>
  <si>
    <t>Sandwich Box</t>
  </si>
  <si>
    <t>123(l)x123(B)x74(W)</t>
  </si>
  <si>
    <t>Unprinted Sandwich Box</t>
  </si>
  <si>
    <t>167 x 85 x 55</t>
  </si>
  <si>
    <t>Indian  Grill Sandwich</t>
  </si>
  <si>
    <t>JP-11A-6002</t>
  </si>
  <si>
    <t>130 x 110 x 50</t>
  </si>
  <si>
    <t>POPCORN BOXES</t>
  </si>
  <si>
    <t>100 x 100 x 117</t>
  </si>
  <si>
    <t>120 x 120 x 190</t>
  </si>
  <si>
    <t>2 Cup Holder</t>
  </si>
  <si>
    <t>180 x 90 x 50</t>
  </si>
  <si>
    <t>Duplex</t>
  </si>
  <si>
    <t>Single cup Holder</t>
  </si>
  <si>
    <t>JP-30-1415</t>
  </si>
  <si>
    <t>90 x 90 x 50</t>
  </si>
  <si>
    <t>4 cup Holder</t>
  </si>
  <si>
    <t>JP-30-1402</t>
  </si>
  <si>
    <t>180 x 180 x 50</t>
  </si>
  <si>
    <t>MEAL BOXES</t>
  </si>
  <si>
    <t>500 ml Meal box</t>
  </si>
  <si>
    <t>95 x 85 x  90</t>
  </si>
  <si>
    <t>700 ml Meal box</t>
  </si>
  <si>
    <t>130 x  105 x 60</t>
  </si>
  <si>
    <t>Single Serving Mealbox</t>
  </si>
  <si>
    <t>JP-29-1305</t>
  </si>
  <si>
    <t>170(l)x180(b)x125(w)</t>
  </si>
  <si>
    <t>Whiteback</t>
  </si>
  <si>
    <t>FRIES SCOOP</t>
  </si>
  <si>
    <t>80 x 90</t>
  </si>
  <si>
    <t>Fries Cone with sauce pocket</t>
  </si>
  <si>
    <t>JP-9A-1207</t>
  </si>
  <si>
    <t>280x200x165</t>
  </si>
  <si>
    <t>SNACK BOXES</t>
  </si>
  <si>
    <t>Snack Box L.P</t>
  </si>
  <si>
    <t>165 x 110 x 60</t>
  </si>
  <si>
    <t>Snack  Wok Box</t>
  </si>
  <si>
    <t>153 x102 x 43</t>
  </si>
  <si>
    <t>250ml White Snack Box</t>
  </si>
  <si>
    <t>Top 110x90x40 Bottom90x70x40</t>
  </si>
  <si>
    <t>FBB + PE</t>
  </si>
  <si>
    <t>500ml White Snack Box</t>
  </si>
  <si>
    <t>Top 150x100x40 Bottom 135x85x40</t>
  </si>
  <si>
    <t>750ml White Snack Box</t>
  </si>
  <si>
    <t>Top170x120x45 Bottom150x100x45</t>
  </si>
  <si>
    <t>1000ml White Snack Box</t>
  </si>
  <si>
    <t>Top180x135x40 Bottom165x120x40</t>
  </si>
  <si>
    <t>1250ml White Snack Box</t>
  </si>
  <si>
    <t>Top 200x140x50 Bottom180x120x50</t>
  </si>
  <si>
    <t>SNACK BOXES KRAFT</t>
  </si>
  <si>
    <t>Snack Box Kraft</t>
  </si>
  <si>
    <t>JP-2M-2013</t>
  </si>
  <si>
    <t>Kraft + FGC</t>
  </si>
  <si>
    <t>250ml Kraft Snack Box</t>
  </si>
  <si>
    <t>JP-2-2023EK</t>
  </si>
  <si>
    <t>Kraft +P.E</t>
  </si>
  <si>
    <t>500ml Kraft Snack Box</t>
  </si>
  <si>
    <t>JP-2-2024EK</t>
  </si>
  <si>
    <t>750ml Kraft Snack Box</t>
  </si>
  <si>
    <t>JP-2-2025EK</t>
  </si>
  <si>
    <t>1000ml Kraft Snack Box</t>
  </si>
  <si>
    <t>JP-2-2026EK</t>
  </si>
  <si>
    <t>1250ml Kraft Snack Box</t>
  </si>
  <si>
    <t>JP-2-2027EK</t>
  </si>
  <si>
    <t>TRAYS IN KRAFT</t>
  </si>
  <si>
    <t>Dip with dip tray medium</t>
  </si>
  <si>
    <t>JP-5-3025NK</t>
  </si>
  <si>
    <t>190 x 95 x 40</t>
  </si>
  <si>
    <t>250 ml Kraft Tray</t>
  </si>
  <si>
    <t>JP-5-3032EK</t>
  </si>
  <si>
    <r>
      <rPr>
        <sz val="12"/>
        <rFont val="Verdana"/>
        <family val="2"/>
      </rPr>
      <t>Top-110 x 90 x 40
Bottom -90 x 70 x 40</t>
    </r>
  </si>
  <si>
    <t>500 ml Kraft Tray</t>
  </si>
  <si>
    <t>JP-5-3033EK</t>
  </si>
  <si>
    <r>
      <rPr>
        <sz val="12"/>
        <rFont val="Verdana"/>
        <family val="2"/>
      </rPr>
      <t>Top-150 x 100 x 40
Bottom-135x85x40</t>
    </r>
  </si>
  <si>
    <t>750 ml Kraft Tray</t>
  </si>
  <si>
    <t>JP-5-3034EK</t>
  </si>
  <si>
    <r>
      <rPr>
        <sz val="12"/>
        <rFont val="Verdana"/>
        <family val="2"/>
      </rPr>
      <t>Top-170x120x45
Bottom-150x100x45</t>
    </r>
  </si>
  <si>
    <t>1000 ml Kraft Tray</t>
  </si>
  <si>
    <t>JP-5-3035EK</t>
  </si>
  <si>
    <r>
      <rPr>
        <sz val="12"/>
        <rFont val="Verdana"/>
        <family val="2"/>
      </rPr>
      <t>Top-180 x 135x 45
Bottom-165x120x45</t>
    </r>
  </si>
  <si>
    <t>1250 ml Kraft Tray</t>
  </si>
  <si>
    <t>JP-5-3036EK</t>
  </si>
  <si>
    <r>
      <rPr>
        <sz val="12"/>
        <rFont val="Verdana"/>
        <family val="2"/>
      </rPr>
      <t>Top-200x140x50
Bottom-180x120x50</t>
    </r>
  </si>
  <si>
    <t>TRAYS</t>
  </si>
  <si>
    <t>Small Wok tray</t>
  </si>
  <si>
    <t>JP-5A-3005</t>
  </si>
  <si>
    <t>100 x100 x 40</t>
  </si>
  <si>
    <t>Medium Wok tray</t>
  </si>
  <si>
    <t>144 x 80 x 45</t>
  </si>
  <si>
    <t>250 ml White Tray</t>
  </si>
  <si>
    <t>JP-5-3032EW</t>
  </si>
  <si>
    <r>
      <rPr>
        <sz val="12"/>
        <rFont val="Verdana"/>
        <family val="2"/>
      </rPr>
      <t>Top-110 x 90 x 40
Bottom-90x70x40</t>
    </r>
  </si>
  <si>
    <t>500 ml White Tray</t>
  </si>
  <si>
    <t>750 ml White Tray</t>
  </si>
  <si>
    <t>JP-5-3034EW</t>
  </si>
  <si>
    <t>1000 ml White Tray</t>
  </si>
  <si>
    <t>JP-5-3035EW</t>
  </si>
  <si>
    <t>1250 ml White Tray</t>
  </si>
  <si>
    <t>JP-5-3036EW</t>
  </si>
  <si>
    <r>
      <rPr>
        <sz val="12"/>
        <rFont val="Verdana"/>
        <family val="2"/>
      </rPr>
      <t>Top-11.25x4.5x2"
Bottom-10x3x2"</t>
    </r>
  </si>
  <si>
    <t>Dip-In Tray</t>
  </si>
  <si>
    <t>JP -5A-3042</t>
  </si>
  <si>
    <t>157 x 95 x 44</t>
  </si>
  <si>
    <t>DONER  BOXES</t>
  </si>
  <si>
    <t>Doner Box 26 OZ</t>
  </si>
  <si>
    <t>JP-31E-1502</t>
  </si>
  <si>
    <t>750ml</t>
  </si>
  <si>
    <t>Doner Box 32 OZ</t>
  </si>
  <si>
    <t>JP-31E-1503</t>
  </si>
  <si>
    <t>1000ml</t>
  </si>
  <si>
    <r>
      <t>Phone :</t>
    </r>
    <r>
      <rPr>
        <sz val="13.5"/>
        <color theme="1"/>
        <rFont val="Bookman Old Style"/>
        <family val="1"/>
      </rPr>
      <t xml:space="preserve"> 022-28760709 </t>
    </r>
    <r>
      <rPr>
        <sz val="13.5"/>
        <color theme="1"/>
        <rFont val="Arial"/>
        <family val="2"/>
      </rPr>
      <t xml:space="preserve">Mobile </t>
    </r>
    <r>
      <rPr>
        <sz val="13.5"/>
        <color theme="1"/>
        <rFont val="Bookman Old Style"/>
        <family val="1"/>
      </rPr>
      <t>9867607003 Email:neeyog@gmail.com</t>
    </r>
  </si>
  <si>
    <t>Transperent Clear Standup Pouch with EPR</t>
  </si>
  <si>
    <t>Transperent Clear (CPP) C/S pouch with EPR printing</t>
  </si>
  <si>
    <t>Nylon Vacume Pouch Super Extra Strong - 350 Gauge</t>
  </si>
  <si>
    <t>Size CODE</t>
  </si>
  <si>
    <t>2.5 x 3.5</t>
  </si>
  <si>
    <t>300 Pkt</t>
  </si>
  <si>
    <t>16 Pkt</t>
  </si>
  <si>
    <t>14 Pkt</t>
  </si>
  <si>
    <t>LAMINATED VACCUME POUCH - 3 SIDE SEAL WITH EPR</t>
  </si>
  <si>
    <t>BOTH SIDE CLEAR</t>
  </si>
  <si>
    <t>ONE CLEAR ONE SIDE MET</t>
  </si>
  <si>
    <t>BOTH SIDE ALU.FOIL</t>
  </si>
  <si>
    <t>Price Per PKT</t>
  </si>
  <si>
    <t>9 x 11</t>
  </si>
  <si>
    <t>15 x 21</t>
  </si>
  <si>
    <t>6 Pkt</t>
  </si>
  <si>
    <t>16 x 22</t>
  </si>
  <si>
    <t>4 Pkt</t>
  </si>
  <si>
    <t>4 x 7</t>
  </si>
  <si>
    <t>1000 Gms</t>
  </si>
  <si>
    <t>LAMINATED PRINTED COMMEN DESIGN FOR  DRY FRUITS</t>
  </si>
  <si>
    <t>New P&amp;N</t>
  </si>
  <si>
    <t>Rate per 1000 pcs</t>
  </si>
  <si>
    <t>100gms</t>
  </si>
  <si>
    <t>250gms</t>
  </si>
  <si>
    <t>500gms</t>
  </si>
  <si>
    <t>1kgs</t>
  </si>
  <si>
    <t>LAMINATED STANDUP POUCH WITH ZIPPER &amp; EPR</t>
  </si>
  <si>
    <t>Transpere nt Clear</t>
  </si>
  <si>
    <t>One Side Metlised</t>
  </si>
  <si>
    <t>Super Clear (No epr)</t>
  </si>
  <si>
    <t>5.5x8</t>
  </si>
  <si>
    <t>10x14</t>
  </si>
  <si>
    <t>13 Pkt</t>
  </si>
  <si>
    <t>FLAT BOTTOM(BOX POUCH) POUCH WITH ZIPPER(Price Per PCS)</t>
  </si>
  <si>
    <t>USABLE SIZE</t>
  </si>
  <si>
    <t>No Of Pcs Per Box</t>
  </si>
  <si>
    <t>2400 pcs</t>
  </si>
  <si>
    <t>1800 pcs</t>
  </si>
  <si>
    <t>1200 pcs</t>
  </si>
  <si>
    <t>900 pcs</t>
  </si>
  <si>
    <t>750 pcs</t>
  </si>
  <si>
    <t>Matt Finish Standup Zipper Pouch With EPR PRICE PER PKT OF 100 Pcs</t>
  </si>
  <si>
    <t>4500 Pcs</t>
  </si>
  <si>
    <t>2200 Pcs</t>
  </si>
  <si>
    <t>1400 Pcs</t>
  </si>
  <si>
    <t>Retort Grade Microwave / Non Microvave  Pouches</t>
  </si>
  <si>
    <t>Transperent Microvable</t>
  </si>
  <si>
    <t>foil Non Microvable</t>
  </si>
  <si>
    <t>PKT / BOX</t>
  </si>
  <si>
    <t>ANTISTATIC POUCHES</t>
  </si>
  <si>
    <t>Terms Of Business</t>
  </si>
  <si>
    <t>3 Side Seal Pouches</t>
  </si>
  <si>
    <t>SIZE CODE</t>
  </si>
  <si>
    <t>100 pcs</t>
  </si>
  <si>
    <t>Pkt in BOX</t>
  </si>
  <si>
    <t>Extra as applicable</t>
  </si>
  <si>
    <t>07 days</t>
  </si>
  <si>
    <t>6x8</t>
  </si>
  <si>
    <t>Against Delivery</t>
  </si>
  <si>
    <t>X-Factory BHIWANDI</t>
  </si>
  <si>
    <t>This Price List can be changed without any notice</t>
  </si>
  <si>
    <t>Goods Once sold can not be returned or replaced</t>
  </si>
  <si>
    <t>Any dispute subject to mumbai jurisdiction</t>
  </si>
  <si>
    <r>
      <rPr>
        <sz val="12"/>
        <rFont val="Cambria"/>
        <family val="1"/>
      </rPr>
      <t>Size
CODE</t>
    </r>
  </si>
  <si>
    <r>
      <rPr>
        <sz val="12"/>
        <rFont val="Cambria"/>
        <family val="1"/>
      </rPr>
      <t>Price Per
PKT</t>
    </r>
  </si>
  <si>
    <r>
      <rPr>
        <sz val="12"/>
        <rFont val="Cambria"/>
        <family val="1"/>
      </rPr>
      <t>Pkt in
Gunny</t>
    </r>
  </si>
  <si>
    <r>
      <rPr>
        <sz val="12"/>
        <rFont val="Cambria"/>
        <family val="1"/>
      </rPr>
      <t>COMMON DESIGN
PRINTED DRY FRUIT FLAT BOTTOM POUCHES WITH ZIPP LOCK</t>
    </r>
  </si>
  <si>
    <r>
      <rPr>
        <sz val="12"/>
        <color rgb="FFFF0000"/>
        <rFont val="Cambria"/>
        <family val="1"/>
      </rPr>
      <t>THANK YOU</t>
    </r>
  </si>
  <si>
    <r>
      <rPr>
        <sz val="12"/>
        <rFont val="Arial"/>
        <family val="2"/>
      </rPr>
      <t>Kraft Rectangular Foodbox 500 ML</t>
    </r>
  </si>
  <si>
    <r>
      <rPr>
        <sz val="12"/>
        <rFont val="Arial"/>
        <family val="2"/>
      </rPr>
      <t>Kraft Rectangular Foodbox 750 ML</t>
    </r>
  </si>
  <si>
    <r>
      <rPr>
        <sz val="12"/>
        <rFont val="Arial"/>
        <family val="2"/>
      </rPr>
      <t>Kraft Rectangular Foodbox 1000 ML</t>
    </r>
  </si>
  <si>
    <t xml:space="preserve">PW Kraft Snack Box </t>
  </si>
  <si>
    <t>1000ML SFP KRAFT PAPER BOWL (184D)</t>
  </si>
  <si>
    <t>160MM PAPER SPOON White  (PPT)* 5000pcs</t>
  </si>
  <si>
    <t>CP Double Wall Cups (HSN CODE 48236900)</t>
  </si>
  <si>
    <t>7OZ 210ML CP D/W Paper Cups (White/Brown)</t>
  </si>
  <si>
    <r>
      <rPr>
        <sz val="8.5"/>
        <rFont val="Bookman Old Style"/>
        <family val="1"/>
      </rPr>
      <t>7001E</t>
    </r>
  </si>
  <si>
    <r>
      <rPr>
        <sz val="8.5"/>
        <rFont val="Bookman Old Style"/>
        <family val="1"/>
      </rPr>
      <t>180 ML BOWL EC</t>
    </r>
  </si>
  <si>
    <t>7032E</t>
  </si>
  <si>
    <t>7034E</t>
  </si>
  <si>
    <t>7038E</t>
  </si>
  <si>
    <t>140 MM SPOON</t>
  </si>
  <si>
    <t>1241 120D ORA RD PET CONT LID * 2000Pcs</t>
  </si>
  <si>
    <t>SBS/450Gsm</t>
  </si>
  <si>
    <t xml:space="preserve">JP Product Price List                                                                                                                                                                                </t>
  </si>
  <si>
    <t>12 OZ U SHAPE CONTAINER</t>
  </si>
  <si>
    <t>7043 4CP ORA Cornstarch Meal Cont (WL) * 300pcs</t>
  </si>
  <si>
    <t>7045 5CP ORA Cornstarch Meal Cont (WL) * 300pcs</t>
  </si>
  <si>
    <t>7048 8CP ORA Cornstarch Meal Cont (WL) * 200pcs</t>
  </si>
  <si>
    <t>7041 3CP ORA Cornstarch Meal Cont (WL) *400pcs</t>
  </si>
  <si>
    <t>O 43   ( 178 X 178 X 80 ) BIG</t>
  </si>
  <si>
    <t>HINGED BOX 215 x 155 x 44 (O -1000)</t>
  </si>
  <si>
    <t>350ml Paknserve Reusable Cup Only (80Dia)</t>
  </si>
  <si>
    <t xml:space="preserve">         Neeyog Packaging</t>
  </si>
  <si>
    <t>OFF:- G20 Sidhpura Ind Estate, Near SRL Diagnostic Centre, SV Road, Goregaon West , Mumbai 400062</t>
  </si>
  <si>
    <r>
      <t>Phone :</t>
    </r>
    <r>
      <rPr>
        <sz val="15"/>
        <rFont val="Bookman Old Style"/>
        <family val="1"/>
      </rPr>
      <t xml:space="preserve"> 022-28760709/42667003 Mob: 7045402654 Email:neeyog@gmail.com</t>
    </r>
  </si>
  <si>
    <t>Incl. Gst rate</t>
  </si>
  <si>
    <t>Available Colour are Red,green,Orange,Purple,Blue,Pink. Any New colour will require MOQ of 1lakh pcs</t>
  </si>
  <si>
    <t xml:space="preserve">                               Paknserve Sipper Container With Flat Lid (80Dia)</t>
  </si>
  <si>
    <t xml:space="preserve"> Flat Black lid for 250ml (80Dia) </t>
  </si>
  <si>
    <t xml:space="preserve">                             Paknserve Reusable Cup Only (Flat Bottom)</t>
  </si>
  <si>
    <t xml:space="preserve">RPPL Sipper SQ Container With Lid </t>
  </si>
  <si>
    <t>New Arrival</t>
  </si>
  <si>
    <t>350ml RP SQR Sipper Cont Trans/Lid Black (WL)</t>
  </si>
  <si>
    <t>RP SQR Sipper Cont Trans/ Black Lid</t>
  </si>
  <si>
    <t>Paknserve  90Dia False bottom With Sipper Lid (Clear / Frosted) / Black Series</t>
  </si>
  <si>
    <t xml:space="preserve">Paknserve Freyo Tower  with Reusable Glass </t>
  </si>
  <si>
    <t>Freyo Tower</t>
  </si>
  <si>
    <t>200ml WC SQ Container (White) with Transparent Lid (WL)</t>
  </si>
  <si>
    <t>4. 100% Advance Payment.</t>
  </si>
  <si>
    <t xml:space="preserve">1. The above prices are Ex Factory. Freight charges will be extra for outstation </t>
  </si>
  <si>
    <t>5. Lead time required 4 to 5 days after receipt of the payment.</t>
  </si>
  <si>
    <t>6.For Printing Order Lead time shall be 15days</t>
  </si>
  <si>
    <t xml:space="preserve">6.Color Lid available in  Black/Red/Green/Orange/Pink /White/Trans /Purple  . </t>
  </si>
  <si>
    <r>
      <t xml:space="preserve">250ML Paknserve Sipper Cont with Black lid </t>
    </r>
    <r>
      <rPr>
        <b/>
        <sz val="11"/>
        <color rgb="FF000000"/>
        <rFont val="Century"/>
        <family val="1"/>
      </rPr>
      <t>(80Dia)</t>
    </r>
  </si>
  <si>
    <r>
      <t xml:space="preserve">300ML Paknserve Sipper Cont with Black lid </t>
    </r>
    <r>
      <rPr>
        <b/>
        <sz val="11"/>
        <color rgb="FF000000"/>
        <rFont val="Century"/>
        <family val="1"/>
      </rPr>
      <t>(80Dia)</t>
    </r>
  </si>
  <si>
    <r>
      <t xml:space="preserve">350ML Paknserve Sipper (Flat) Cont with Black lid </t>
    </r>
    <r>
      <rPr>
        <b/>
        <sz val="11"/>
        <color rgb="FF000000"/>
        <rFont val="Century"/>
        <family val="1"/>
      </rPr>
      <t>(80Dia)</t>
    </r>
  </si>
  <si>
    <r>
      <t xml:space="preserve">350ML Paknserve Sipper (Flat) Cont with Black lid </t>
    </r>
    <r>
      <rPr>
        <b/>
        <sz val="11"/>
        <color rgb="FF000000"/>
        <rFont val="Century"/>
        <family val="1"/>
      </rPr>
      <t xml:space="preserve">(90Dia) </t>
    </r>
  </si>
  <si>
    <r>
      <t>500ML Paknserve Sipper (Flat) Cont with Black lid</t>
    </r>
    <r>
      <rPr>
        <b/>
        <sz val="11"/>
        <color rgb="FF000000"/>
        <rFont val="Century"/>
        <family val="1"/>
      </rPr>
      <t xml:space="preserve"> (90Dia)</t>
    </r>
  </si>
  <si>
    <r>
      <t xml:space="preserve">11*12 Unbleached </t>
    </r>
    <r>
      <rPr>
        <b/>
        <sz val="12"/>
        <color rgb="FFFF0000"/>
        <rFont val="Arial"/>
        <family val="2"/>
      </rPr>
      <t>Brown Tissue</t>
    </r>
    <r>
      <rPr>
        <sz val="12"/>
        <color rgb="FFFF0000"/>
        <rFont val="Arial"/>
        <family val="2"/>
      </rPr>
      <t xml:space="preserve"> Paper-37 Gsm </t>
    </r>
  </si>
  <si>
    <t>10x8x11 SI NW Laminated Bags (Light Green /Pink)</t>
  </si>
  <si>
    <t>10x7x13 SI NW Laminated Bags (Black/Red/White/Yellow )</t>
  </si>
  <si>
    <t>5.5x5x8 Pink SI NW Laminated Bags</t>
  </si>
  <si>
    <t>8x6x10 Generic Print  SI NW Laminated Bags (Brown/Green)</t>
  </si>
  <si>
    <t xml:space="preserve">8x6x10 SI NW Laminated Bags ( Light Blue/Green/Pink/Yellow) </t>
  </si>
  <si>
    <t xml:space="preserve">8x6x8  SI NW Laminated Bags (Light Blue/Brown/Green/Pink/Yellow) </t>
  </si>
  <si>
    <t>9x6x8 Light Yellow SI NW Laminated Bags</t>
  </si>
  <si>
    <t xml:space="preserve">Insulated &amp; Laminated Bag (L x W x H) </t>
  </si>
  <si>
    <t xml:space="preserve">Insulated laminated  Bags Price List </t>
  </si>
  <si>
    <t xml:space="preserve">32x44 100% OXO Biode. Garbage Bag [Green] </t>
  </si>
  <si>
    <t>32x44 100% OXO Biode. Garbage Bag [Grey]</t>
  </si>
  <si>
    <t>10Pcs-Roll</t>
  </si>
  <si>
    <t>MG</t>
  </si>
  <si>
    <t>PNS 12x7x2 Dosa Box with Insert (White/Kraft)</t>
  </si>
  <si>
    <t>PNS 12x3.75x3.5 Dosa Box with Insert (White/Kraft)</t>
  </si>
  <si>
    <t>8-Cavity Meal Tray Box Kraft/White (300gsm) * 100pcs</t>
  </si>
  <si>
    <t>250ML Paknserve Reusable Cup With Tower (80Dia)</t>
  </si>
  <si>
    <t>300ML Paknserve Reusable Cup With Tower (80Dia)</t>
  </si>
  <si>
    <t>350ml Paknserve Reusable Cup With Tower (80Dia)</t>
  </si>
  <si>
    <t>350ml Paknserve Reusable Cup With Tower (90Dia) False Bottom</t>
  </si>
  <si>
    <t>500ml Paknserve Reusable Cup With Tower (90Dia) False Bottom</t>
  </si>
  <si>
    <t>SQ Lassi Cup With Lid</t>
  </si>
  <si>
    <t>Paknserve Sipper Container Price List</t>
  </si>
  <si>
    <t>Date 25-05-2026</t>
  </si>
  <si>
    <t>ROUND TALL SERIES WITH LID (TAMPER LOCK) - T0110 (Black/Natura/White) (HSN Code 39249090)</t>
  </si>
  <si>
    <t>ROUND NORMAL SERIES WITH LID (TAMPER LOCK) - N0121 (Black/Natura/White) (HSN Code 39249090)</t>
  </si>
  <si>
    <t>250ml Round TE Tall DALFO PP Food Cont / Lid Trans  * 500pc</t>
  </si>
  <si>
    <t>400ml Round TE Tall DALFO PP Food Cont / Lid Trans  * 500pc</t>
  </si>
  <si>
    <t>500ml Round TE Tall DALFO PP Food Cont / Lid Trans  * 500pc</t>
  </si>
  <si>
    <t>1000ml TE ROUND DALFO PP Food Cont / Lid Trans  * 500pc</t>
  </si>
  <si>
    <t>750ml TE  Flat DALFO   RD Cont / Lid Trans * 500pc</t>
  </si>
  <si>
    <t>1000ml TE  Flat DALFO   RD Cont/ Lid Trans * 500pc</t>
  </si>
  <si>
    <t>100ml Round DALFO PP Food Cont / Lid Trans  * 2000pc</t>
  </si>
  <si>
    <r>
      <rPr>
        <sz val="11"/>
        <color rgb="FFFF0000"/>
        <rFont val="Cambria"/>
        <family val="1"/>
      </rPr>
      <t>Rs. 120</t>
    </r>
  </si>
  <si>
    <r>
      <rPr>
        <sz val="11"/>
        <color rgb="FFFF0000"/>
        <rFont val="Cambria"/>
        <family val="1"/>
      </rPr>
      <t>Rs. 150</t>
    </r>
  </si>
  <si>
    <r>
      <rPr>
        <sz val="11"/>
        <color rgb="FFFF0000"/>
        <rFont val="Cambria"/>
        <family val="1"/>
      </rPr>
      <t>Rs. 200</t>
    </r>
  </si>
  <si>
    <r>
      <rPr>
        <sz val="11"/>
        <color rgb="FFFF0000"/>
        <rFont val="Cambria"/>
        <family val="1"/>
      </rPr>
      <t>Rs. 225</t>
    </r>
  </si>
  <si>
    <r>
      <rPr>
        <sz val="11"/>
        <color rgb="FFFF0000"/>
        <rFont val="Cambria"/>
        <family val="1"/>
      </rPr>
      <t>Rs. 250</t>
    </r>
  </si>
  <si>
    <r>
      <rPr>
        <sz val="11"/>
        <color rgb="FFFF0000"/>
        <rFont val="Cambria"/>
        <family val="1"/>
      </rPr>
      <t>Rs. 350</t>
    </r>
  </si>
  <si>
    <r>
      <rPr>
        <sz val="11"/>
        <color rgb="FFFF0000"/>
        <rFont val="Cambria"/>
        <family val="1"/>
      </rPr>
      <t>Rs. 400</t>
    </r>
  </si>
  <si>
    <r>
      <rPr>
        <sz val="11"/>
        <color rgb="FFFF0000"/>
        <rFont val="Cambria"/>
        <family val="1"/>
      </rPr>
      <t>Rs. 650</t>
    </r>
  </si>
  <si>
    <r>
      <rPr>
        <sz val="11"/>
        <color rgb="FFFF0000"/>
        <rFont val="Cambria"/>
        <family val="1"/>
      </rPr>
      <t>Rs. 900</t>
    </r>
  </si>
  <si>
    <r>
      <rPr>
        <sz val="11"/>
        <color rgb="FFFF0000"/>
        <rFont val="Cambria"/>
        <family val="1"/>
      </rPr>
      <t>Rs. 1,050</t>
    </r>
  </si>
  <si>
    <r>
      <rPr>
        <sz val="11"/>
        <color rgb="FFFF0000"/>
        <rFont val="Cambria"/>
        <family val="1"/>
      </rPr>
      <t>Rs 55</t>
    </r>
  </si>
  <si>
    <r>
      <rPr>
        <sz val="11"/>
        <color rgb="FFFF0000"/>
        <rFont val="Cambria"/>
        <family val="1"/>
      </rPr>
      <t>Rs. 65</t>
    </r>
  </si>
  <si>
    <r>
      <rPr>
        <sz val="11"/>
        <color rgb="FFFF0000"/>
        <rFont val="Cambria"/>
        <family val="1"/>
      </rPr>
      <t>Rs. 75</t>
    </r>
  </si>
  <si>
    <r>
      <rPr>
        <sz val="11"/>
        <color rgb="FFFF0000"/>
        <rFont val="Cambria"/>
        <family val="1"/>
      </rPr>
      <t>Rs. 115</t>
    </r>
  </si>
  <si>
    <r>
      <rPr>
        <sz val="11"/>
        <color rgb="FFFF0000"/>
        <rFont val="Cambria"/>
        <family val="1"/>
      </rPr>
      <t>Rs. 155</t>
    </r>
  </si>
  <si>
    <r>
      <rPr>
        <sz val="11"/>
        <color rgb="FFFF0000"/>
        <rFont val="Cambria"/>
        <family val="1"/>
      </rPr>
      <t>Rs. 210</t>
    </r>
  </si>
  <si>
    <r>
      <rPr>
        <sz val="11"/>
        <color rgb="FFFF0000"/>
        <rFont val="Cambria"/>
        <family val="1"/>
      </rPr>
      <t>Rs. 280</t>
    </r>
  </si>
  <si>
    <r>
      <rPr>
        <sz val="11"/>
        <color rgb="FFFF0000"/>
        <rFont val="Cambria"/>
        <family val="1"/>
      </rPr>
      <t>Rs. 450</t>
    </r>
  </si>
  <si>
    <r>
      <rPr>
        <sz val="11"/>
        <color rgb="FFFF0000"/>
        <rFont val="Cambria"/>
        <family val="1"/>
      </rPr>
      <t>Rs. 300</t>
    </r>
  </si>
  <si>
    <r>
      <rPr>
        <sz val="11"/>
        <color rgb="FFFF0000"/>
        <rFont val="Cambria"/>
        <family val="1"/>
      </rPr>
      <t>Rs. 500</t>
    </r>
  </si>
  <si>
    <r>
      <rPr>
        <sz val="11"/>
        <color rgb="FFFF0000"/>
        <rFont val="Cambria"/>
        <family val="1"/>
      </rPr>
      <t>Rs. 1,000</t>
    </r>
  </si>
  <si>
    <r>
      <rPr>
        <sz val="11"/>
        <color rgb="FFFF0000"/>
        <rFont val="Cambria"/>
        <family val="1"/>
      </rPr>
      <t>Rs. 1,850</t>
    </r>
  </si>
  <si>
    <r>
      <rPr>
        <sz val="11"/>
        <color rgb="FFFF0000"/>
        <rFont val="Cambria"/>
        <family val="1"/>
      </rPr>
      <t>Rs. 180</t>
    </r>
  </si>
  <si>
    <r>
      <rPr>
        <sz val="11"/>
        <color rgb="FFFF0000"/>
        <rFont val="Cambria"/>
        <family val="1"/>
      </rPr>
      <t>Rs. 325</t>
    </r>
  </si>
  <si>
    <r>
      <rPr>
        <sz val="11"/>
        <color rgb="FFFF0000"/>
        <rFont val="Cambria"/>
        <family val="1"/>
      </rPr>
      <t>Rs 500</t>
    </r>
  </si>
  <si>
    <r>
      <rPr>
        <sz val="11"/>
        <color rgb="FFFF0000"/>
        <rFont val="Cambria"/>
        <family val="1"/>
      </rPr>
      <t>Rs. 600</t>
    </r>
  </si>
  <si>
    <r>
      <rPr>
        <sz val="11"/>
        <color rgb="FFFF0000"/>
        <rFont val="Cambria"/>
        <family val="1"/>
      </rPr>
      <t>Rs. 750</t>
    </r>
  </si>
  <si>
    <r>
      <rPr>
        <sz val="11"/>
        <color rgb="FFFF0000"/>
        <rFont val="Cambria"/>
        <family val="1"/>
      </rPr>
      <t>Rs. 1,250</t>
    </r>
  </si>
  <si>
    <r>
      <rPr>
        <sz val="11"/>
        <color rgb="FFFF0000"/>
        <rFont val="Cambria"/>
        <family val="1"/>
      </rPr>
      <t>Rs. 2,000</t>
    </r>
  </si>
  <si>
    <r>
      <rPr>
        <sz val="11"/>
        <color rgb="FFFF0000"/>
        <rFont val="Cambria"/>
        <family val="1"/>
      </rPr>
      <t>Rs. 2,500</t>
    </r>
  </si>
  <si>
    <r>
      <rPr>
        <sz val="11"/>
        <color rgb="FFFF0000"/>
        <rFont val="Cambria"/>
        <family val="1"/>
      </rPr>
      <t>Rs. 110</t>
    </r>
  </si>
  <si>
    <r>
      <rPr>
        <sz val="11"/>
        <color rgb="FFFF0000"/>
        <rFont val="Cambria"/>
        <family val="1"/>
      </rPr>
      <t>Rs. 550</t>
    </r>
  </si>
  <si>
    <r>
      <rPr>
        <sz val="11"/>
        <color rgb="FFFF0000"/>
        <rFont val="Cambria"/>
        <family val="1"/>
      </rPr>
      <t>Rs. 700</t>
    </r>
  </si>
  <si>
    <r>
      <rPr>
        <sz val="11"/>
        <color rgb="FFFF0000"/>
        <rFont val="Cambria"/>
        <family val="1"/>
      </rPr>
      <t>-</t>
    </r>
  </si>
  <si>
    <r>
      <rPr>
        <sz val="11"/>
        <color rgb="FFFF0000"/>
        <rFont val="Cambria"/>
        <family val="1"/>
      </rPr>
      <t>Rs. 1,200</t>
    </r>
  </si>
  <si>
    <r>
      <rPr>
        <sz val="11"/>
        <color rgb="FFFF0000"/>
        <rFont val="Cambria"/>
        <family val="1"/>
      </rPr>
      <t>Rs. 1,400</t>
    </r>
  </si>
  <si>
    <r>
      <rPr>
        <sz val="11"/>
        <color rgb="FFFF0000"/>
        <rFont val="Cambria"/>
        <family val="1"/>
      </rPr>
      <t>Rs. 100</t>
    </r>
  </si>
  <si>
    <r>
      <rPr>
        <sz val="11"/>
        <color rgb="FFFF0000"/>
        <rFont val="Cambria"/>
        <family val="1"/>
      </rPr>
      <t>Rs. 135</t>
    </r>
  </si>
  <si>
    <r>
      <rPr>
        <sz val="11"/>
        <color rgb="FFFF0000"/>
        <rFont val="Cambria"/>
        <family val="1"/>
      </rPr>
      <t>Rs 200</t>
    </r>
  </si>
  <si>
    <r>
      <rPr>
        <sz val="11"/>
        <color rgb="FFFF0000"/>
        <rFont val="Cambria"/>
        <family val="1"/>
      </rPr>
      <t>Rs 325</t>
    </r>
  </si>
  <si>
    <r>
      <rPr>
        <sz val="11"/>
        <color rgb="FFFF0000"/>
        <rFont val="Cambria"/>
        <family val="1"/>
      </rPr>
      <t>Rs 425</t>
    </r>
  </si>
  <si>
    <r>
      <rPr>
        <sz val="11"/>
        <color rgb="FFFF0000"/>
        <rFont val="Cambria"/>
        <family val="1"/>
      </rPr>
      <t>Rs 650</t>
    </r>
  </si>
  <si>
    <r>
      <rPr>
        <sz val="11"/>
        <color rgb="FFFF0000"/>
        <rFont val="Cambria"/>
        <family val="1"/>
      </rPr>
      <t>Rs. 310</t>
    </r>
  </si>
  <si>
    <r>
      <rPr>
        <sz val="11"/>
        <color rgb="FFFF0000"/>
        <rFont val="Cambria"/>
        <family val="1"/>
      </rPr>
      <t>Rs. 420</t>
    </r>
  </si>
  <si>
    <r>
      <rPr>
        <sz val="11"/>
        <color rgb="FFFF0000"/>
        <rFont val="Cambria"/>
        <family val="1"/>
      </rPr>
      <t>Rs. 520</t>
    </r>
  </si>
  <si>
    <r>
      <rPr>
        <sz val="11"/>
        <color rgb="FFFF0000"/>
        <rFont val="Cambria"/>
        <family val="1"/>
      </rPr>
      <t>Rs. 1,150</t>
    </r>
  </si>
  <si>
    <r>
      <rPr>
        <sz val="11"/>
        <color rgb="FFFF0000"/>
        <rFont val="Cambria"/>
        <family val="1"/>
      </rPr>
      <t>Rs. 1,350</t>
    </r>
  </si>
  <si>
    <r>
      <rPr>
        <sz val="11"/>
        <color rgb="FFFF0000"/>
        <rFont val="Cambria"/>
        <family val="1"/>
      </rPr>
      <t>Rs. 220</t>
    </r>
  </si>
  <si>
    <r>
      <rPr>
        <sz val="11"/>
        <color rgb="FFFF0000"/>
        <rFont val="Cambria"/>
        <family val="1"/>
      </rPr>
      <t>Rs. 850</t>
    </r>
  </si>
  <si>
    <r>
      <rPr>
        <sz val="11"/>
        <color rgb="FFFF0000"/>
        <rFont val="Cambria"/>
        <family val="1"/>
      </rPr>
      <t>Rs. 1,500</t>
    </r>
  </si>
  <si>
    <r>
      <rPr>
        <sz val="11"/>
        <color rgb="FFFF0000"/>
        <rFont val="Cambria"/>
        <family val="1"/>
      </rPr>
      <t>Rs. 875</t>
    </r>
  </si>
  <si>
    <r>
      <rPr>
        <sz val="11"/>
        <color rgb="FFFF0000"/>
        <rFont val="Cambria"/>
        <family val="1"/>
      </rPr>
      <t>Rs. 425</t>
    </r>
  </si>
  <si>
    <r>
      <rPr>
        <sz val="11"/>
        <color rgb="FFFF0000"/>
        <rFont val="Cambria"/>
        <family val="1"/>
      </rPr>
      <t>Rs. 525</t>
    </r>
  </si>
  <si>
    <r>
      <rPr>
        <sz val="11"/>
        <color rgb="FFFF0000"/>
        <rFont val="Cambria"/>
        <family val="1"/>
      </rPr>
      <t>Rs. 675</t>
    </r>
  </si>
  <si>
    <r>
      <rPr>
        <sz val="11"/>
        <color rgb="FFFF0000"/>
        <rFont val="Cambria"/>
        <family val="1"/>
      </rPr>
      <t>Rs. 775</t>
    </r>
  </si>
  <si>
    <r>
      <rPr>
        <sz val="11"/>
        <color rgb="FFFF0000"/>
        <rFont val="Cambria"/>
        <family val="1"/>
      </rPr>
      <t>Rs. 1,025</t>
    </r>
  </si>
  <si>
    <r>
      <rPr>
        <sz val="11"/>
        <color rgb="FFFF0000"/>
        <rFont val="Cambria"/>
        <family val="1"/>
      </rPr>
      <t>Rs. 1,225</t>
    </r>
  </si>
  <si>
    <r>
      <rPr>
        <sz val="11"/>
        <color rgb="FFFF0000"/>
        <rFont val="Cambria"/>
        <family val="1"/>
      </rPr>
      <t>Rs. 800</t>
    </r>
  </si>
  <si>
    <r>
      <rPr>
        <sz val="11"/>
        <color rgb="FFFF0000"/>
        <rFont val="Cambria"/>
        <family val="1"/>
      </rPr>
      <t>Rs. 925</t>
    </r>
  </si>
  <si>
    <r>
      <rPr>
        <sz val="11"/>
        <color rgb="FFFF0000"/>
        <rFont val="Cambria"/>
        <family val="1"/>
      </rPr>
      <t>Rs. 275</t>
    </r>
  </si>
  <si>
    <r>
      <rPr>
        <sz val="11"/>
        <color rgb="FFFF0000"/>
        <rFont val="Cambria"/>
        <family val="1"/>
      </rPr>
      <t>Rs. 625</t>
    </r>
  </si>
  <si>
    <r>
      <rPr>
        <sz val="11"/>
        <color rgb="FFFF0000"/>
        <rFont val="Cambria"/>
        <family val="1"/>
      </rPr>
      <t>Rs. 1,650</t>
    </r>
  </si>
  <si>
    <r>
      <rPr>
        <sz val="11"/>
        <color rgb="FFFF0000"/>
        <rFont val="Cambria"/>
        <family val="1"/>
      </rPr>
      <t>Rs 125</t>
    </r>
  </si>
  <si>
    <r>
      <rPr>
        <sz val="11"/>
        <color rgb="FFFF0000"/>
        <rFont val="Cambria"/>
        <family val="1"/>
      </rPr>
      <t>Rs 250</t>
    </r>
  </si>
  <si>
    <r>
      <rPr>
        <sz val="11"/>
        <color rgb="FFFF0000"/>
        <rFont val="Cambria"/>
        <family val="1"/>
      </rPr>
      <t>Rs 350</t>
    </r>
  </si>
  <si>
    <t>NP PS 45 SQ Dessert Box ( 350ml) (85x85x65mm)</t>
  </si>
  <si>
    <t>NP PS 51 SQ Dessert Box (250ml) (85x85x50mm)</t>
  </si>
  <si>
    <t>Wholesale  Pet Bottle &amp; Jar Containers Price List</t>
  </si>
  <si>
    <t>73/400gm pet jar 35gm+ 1gm</t>
  </si>
  <si>
    <t>83/700gm pet jar 38gm+ 1gm</t>
  </si>
  <si>
    <t>83/900gm pet jar 50gm+ 1gm</t>
  </si>
  <si>
    <t>83/1000gm pet jar 50gm+ 1gm</t>
  </si>
  <si>
    <r>
      <rPr>
        <sz val="11"/>
        <rFont val="Segoe UI"/>
        <family val="2"/>
      </rPr>
      <t>83/400gms 32gm</t>
    </r>
    <r>
      <rPr>
        <u/>
        <sz val="11"/>
        <rFont val="Times New Roman"/>
        <family val="1"/>
      </rPr>
      <t> </t>
    </r>
    <r>
      <rPr>
        <u/>
        <sz val="11"/>
        <rFont val="Segoe UI"/>
        <family val="2"/>
      </rPr>
      <t>+ 1gm</t>
    </r>
  </si>
  <si>
    <r>
      <rPr>
        <sz val="11"/>
        <rFont val="Segoe UI"/>
        <family val="2"/>
      </rPr>
      <t>83/500gms 32gm</t>
    </r>
    <r>
      <rPr>
        <u/>
        <sz val="11"/>
        <rFont val="Times New Roman"/>
        <family val="1"/>
      </rPr>
      <t> </t>
    </r>
    <r>
      <rPr>
        <u/>
        <sz val="11"/>
        <rFont val="Segoe UI"/>
        <family val="2"/>
      </rPr>
      <t>+ 1gm</t>
    </r>
  </si>
  <si>
    <r>
      <rPr>
        <sz val="11"/>
        <rFont val="Segoe UI"/>
        <family val="2"/>
      </rPr>
      <t>83/800gms 38gm</t>
    </r>
    <r>
      <rPr>
        <u/>
        <sz val="11"/>
        <rFont val="Times New Roman"/>
        <family val="1"/>
      </rPr>
      <t> </t>
    </r>
    <r>
      <rPr>
        <u/>
        <sz val="11"/>
        <rFont val="Segoe UI"/>
        <family val="2"/>
      </rPr>
      <t>+ 1gm</t>
    </r>
  </si>
  <si>
    <r>
      <rPr>
        <sz val="11"/>
        <rFont val="Segoe UI"/>
        <family val="2"/>
      </rPr>
      <t>83/900gms 38gm</t>
    </r>
    <r>
      <rPr>
        <u/>
        <sz val="11"/>
        <rFont val="Times New Roman"/>
        <family val="1"/>
      </rPr>
      <t> </t>
    </r>
    <r>
      <rPr>
        <u/>
        <sz val="11"/>
        <rFont val="Segoe UI"/>
        <family val="2"/>
      </rPr>
      <t>+ 1gm</t>
    </r>
  </si>
  <si>
    <t>Jar Rate</t>
  </si>
  <si>
    <t>Trasparant</t>
  </si>
  <si>
    <t>Plastics</t>
  </si>
  <si>
    <t>Aluminium</t>
  </si>
  <si>
    <t>Pet Cap</t>
  </si>
  <si>
    <t>Cap</t>
  </si>
  <si>
    <r>
      <rPr>
        <sz val="12"/>
        <rFont val="Calibri"/>
        <family val="2"/>
      </rPr>
      <t>53/100gm Pet jar   15gm</t>
    </r>
    <r>
      <rPr>
        <u/>
        <sz val="12"/>
        <rFont val="Calibri"/>
        <family val="2"/>
      </rPr>
      <t>+</t>
    </r>
    <r>
      <rPr>
        <sz val="12"/>
        <rFont val="Calibri"/>
        <family val="2"/>
      </rPr>
      <t xml:space="preserve"> 1gm</t>
    </r>
  </si>
  <si>
    <r>
      <rPr>
        <sz val="12"/>
        <rFont val="Calibri"/>
        <family val="2"/>
      </rPr>
      <t>53/200gm Pet jar   18gm</t>
    </r>
    <r>
      <rPr>
        <u/>
        <sz val="12"/>
        <rFont val="Calibri"/>
        <family val="2"/>
      </rPr>
      <t>+</t>
    </r>
    <r>
      <rPr>
        <sz val="12"/>
        <rFont val="Calibri"/>
        <family val="2"/>
      </rPr>
      <t xml:space="preserve"> 1gm</t>
    </r>
  </si>
  <si>
    <r>
      <rPr>
        <sz val="12"/>
        <rFont val="Calibri"/>
        <family val="2"/>
      </rPr>
      <t>53/300gm  Pet jar   22gm</t>
    </r>
    <r>
      <rPr>
        <u/>
        <sz val="12"/>
        <rFont val="Calibri"/>
        <family val="2"/>
      </rPr>
      <t>+</t>
    </r>
    <r>
      <rPr>
        <sz val="12"/>
        <rFont val="Calibri"/>
        <family val="2"/>
      </rPr>
      <t xml:space="preserve"> 1gm</t>
    </r>
  </si>
  <si>
    <r>
      <t>63/200gm  Pet jar 18gm</t>
    </r>
    <r>
      <rPr>
        <u/>
        <sz val="12"/>
        <rFont val="Calibri"/>
        <family val="2"/>
      </rPr>
      <t>+</t>
    </r>
    <r>
      <rPr>
        <sz val="12"/>
        <rFont val="Calibri"/>
        <family val="2"/>
      </rPr>
      <t xml:space="preserve"> 1gm</t>
    </r>
  </si>
  <si>
    <r>
      <rPr>
        <sz val="12"/>
        <rFont val="Calibri"/>
        <family val="2"/>
      </rPr>
      <t>63/300gm  Pet jar    18gm</t>
    </r>
    <r>
      <rPr>
        <u/>
        <sz val="12"/>
        <rFont val="Calibri"/>
        <family val="2"/>
      </rPr>
      <t>+</t>
    </r>
    <r>
      <rPr>
        <sz val="12"/>
        <rFont val="Calibri"/>
        <family val="2"/>
      </rPr>
      <t xml:space="preserve"> 1gm</t>
    </r>
  </si>
  <si>
    <r>
      <rPr>
        <sz val="12"/>
        <rFont val="Calibri"/>
        <family val="2"/>
      </rPr>
      <t>63/350gm  Pet jar  26gm</t>
    </r>
    <r>
      <rPr>
        <u/>
        <sz val="12"/>
        <rFont val="Calibri"/>
        <family val="2"/>
      </rPr>
      <t>+</t>
    </r>
    <r>
      <rPr>
        <sz val="12"/>
        <rFont val="Calibri"/>
        <family val="2"/>
      </rPr>
      <t xml:space="preserve"> 1gm</t>
    </r>
  </si>
  <si>
    <r>
      <rPr>
        <sz val="12"/>
        <rFont val="Calibri"/>
        <family val="2"/>
      </rPr>
      <t>63/400gm Pet Jar 26gm</t>
    </r>
    <r>
      <rPr>
        <u/>
        <sz val="12"/>
        <rFont val="Calibri"/>
        <family val="2"/>
      </rPr>
      <t>+</t>
    </r>
    <r>
      <rPr>
        <sz val="12"/>
        <rFont val="Calibri"/>
        <family val="2"/>
      </rPr>
      <t xml:space="preserve"> 1gm</t>
    </r>
  </si>
  <si>
    <r>
      <rPr>
        <sz val="12"/>
        <rFont val="Calibri"/>
        <family val="2"/>
      </rPr>
      <t>73/300gm pet jar 20gm</t>
    </r>
    <r>
      <rPr>
        <u/>
        <sz val="12"/>
        <rFont val="Calibri"/>
        <family val="2"/>
      </rPr>
      <t>+</t>
    </r>
    <r>
      <rPr>
        <sz val="12"/>
        <rFont val="Calibri"/>
        <family val="2"/>
      </rPr>
      <t xml:space="preserve"> 1gm</t>
    </r>
  </si>
  <si>
    <r>
      <rPr>
        <sz val="12"/>
        <rFont val="Calibri"/>
        <family val="2"/>
      </rPr>
      <t>73/500gm pet jar 50gm</t>
    </r>
    <r>
      <rPr>
        <u/>
        <sz val="12"/>
        <rFont val="Calibri"/>
        <family val="2"/>
      </rPr>
      <t>+</t>
    </r>
    <r>
      <rPr>
        <sz val="12"/>
        <rFont val="Calibri"/>
        <family val="2"/>
      </rPr>
      <t xml:space="preserve"> 1gm</t>
    </r>
  </si>
  <si>
    <r>
      <rPr>
        <sz val="12"/>
        <rFont val="Calibri"/>
        <family val="2"/>
      </rPr>
      <t>73/600gm pet jar 50gm</t>
    </r>
    <r>
      <rPr>
        <u/>
        <sz val="12"/>
        <rFont val="Calibri"/>
        <family val="2"/>
      </rPr>
      <t>+</t>
    </r>
    <r>
      <rPr>
        <sz val="12"/>
        <rFont val="Calibri"/>
        <family val="2"/>
      </rPr>
      <t xml:space="preserve"> 1gm</t>
    </r>
  </si>
  <si>
    <r>
      <rPr>
        <sz val="12"/>
        <rFont val="Calibri"/>
        <family val="2"/>
      </rPr>
      <t>83/400gm pet jar 28gm</t>
    </r>
    <r>
      <rPr>
        <u/>
        <sz val="12"/>
        <rFont val="Calibri"/>
        <family val="2"/>
      </rPr>
      <t>+</t>
    </r>
    <r>
      <rPr>
        <sz val="12"/>
        <rFont val="Calibri"/>
        <family val="2"/>
      </rPr>
      <t xml:space="preserve"> 1gm</t>
    </r>
  </si>
  <si>
    <r>
      <rPr>
        <sz val="12"/>
        <rFont val="Calibri"/>
        <family val="2"/>
      </rPr>
      <t>83/500gm pet jar 28gm</t>
    </r>
    <r>
      <rPr>
        <u/>
        <sz val="12"/>
        <rFont val="Calibri"/>
        <family val="2"/>
      </rPr>
      <t>+</t>
    </r>
    <r>
      <rPr>
        <sz val="12"/>
        <rFont val="Calibri"/>
        <family val="2"/>
      </rPr>
      <t xml:space="preserve"> 1gm</t>
    </r>
  </si>
  <si>
    <t>Wad</t>
  </si>
  <si>
    <t>Pet Bamboo Jar</t>
  </si>
  <si>
    <t xml:space="preserve">Note:  </t>
  </si>
  <si>
    <t xml:space="preserve">MOQ Required 1000Pcs Minimum </t>
  </si>
  <si>
    <t>The PET Jar rates are per piece, and GST will be applicable extra at 18%</t>
  </si>
  <si>
    <t xml:space="preserve">53 Dia Pet Jar </t>
  </si>
  <si>
    <t xml:space="preserve">63 Dia Pet Jar </t>
  </si>
  <si>
    <t xml:space="preserve">73 Dia Pet Jar </t>
  </si>
  <si>
    <t xml:space="preserve">83 Dia Pet Jar </t>
  </si>
  <si>
    <t>83 Dia CRV Pet Jar (U Shape )</t>
  </si>
  <si>
    <t xml:space="preserve">PNS Sleeves 16 x 3.25  </t>
  </si>
  <si>
    <t>7055 160mm ORA Cornstarch Spoon *3000Pcs</t>
  </si>
  <si>
    <t>7056 160mm ORA Cornstarch Fork *3000Pcs</t>
  </si>
  <si>
    <t>Ushape Pet Glasses</t>
  </si>
  <si>
    <t>300ML RP 92Dia U Shape Sipper (OB)* 1800 Pcs</t>
  </si>
  <si>
    <t>350ML RP 92Dia U Shape Sipper (OB)* 1800 Pcs</t>
  </si>
  <si>
    <t>1234A 92 Dia ORA Dome Lid Straw cut * 5400Pcs</t>
  </si>
  <si>
    <t>1232 92D ORA PET SIPPER LID*3600Pcs</t>
  </si>
  <si>
    <t>PNS32</t>
  </si>
  <si>
    <t>PNS33</t>
  </si>
  <si>
    <t>IP Pack Food Container (HSN Code 39239090)</t>
  </si>
  <si>
    <t>Dt.:- 26.05.2026</t>
  </si>
  <si>
    <t xml:space="preserve">400ML PW Paper Cont Kraft (OB) </t>
  </si>
  <si>
    <t>GARLIC BREAD</t>
  </si>
  <si>
    <t>Kraft 4*4*3 ENjoy Box (SNACK BOX)</t>
  </si>
  <si>
    <t>Kraft 5*5*3 ENjoy Box (BURGER BOX)</t>
  </si>
  <si>
    <t>Kraft 7*5*3 ENjoy Box (SNACK BOX)</t>
  </si>
  <si>
    <t>6  NO  ROUND  PLATE</t>
  </si>
  <si>
    <t>350 ML  BOWL</t>
  </si>
  <si>
    <t>CORNSTARCH  RT  &amp;  ROUND  CONTAINER WITH LID</t>
  </si>
  <si>
    <t>CORNSTARCH  RT  &amp;  ROUND  CONTAINER ONLY</t>
  </si>
  <si>
    <t>7063C</t>
  </si>
  <si>
    <t>7065C</t>
  </si>
  <si>
    <t>7084C</t>
  </si>
  <si>
    <t>7086C</t>
  </si>
  <si>
    <t>7087C</t>
  </si>
  <si>
    <t>350 ML  ROUND  CONTAINER ONLY</t>
  </si>
  <si>
    <t>500 ML  RT  CONTAINER ONLY</t>
  </si>
  <si>
    <t>750 ML  RT  CONTAINER ONLY</t>
  </si>
  <si>
    <t xml:space="preserve">1000 ML  RT  CONTAINER ONLY </t>
  </si>
  <si>
    <t>500 ML  ROUND  CONTAINER ONLY</t>
  </si>
  <si>
    <t>3  - CP TRAY (  215  x 215 x  28 MM  )</t>
  </si>
  <si>
    <t>500 ML  ROUND  CONTAINER  WITH  LID</t>
  </si>
  <si>
    <t>500 ML  RT  CONTAINER  WITH  LID</t>
  </si>
  <si>
    <t>750 ML  RT  CONTAINER  WITH  LID</t>
  </si>
  <si>
    <t>1000 ML  RT  CONTAINER  WITH  LID</t>
  </si>
  <si>
    <r>
      <rPr>
        <sz val="11"/>
        <rFont val="Century"/>
        <family val="1"/>
      </rPr>
      <t>140 MM SPOON</t>
    </r>
  </si>
  <si>
    <t>7034  4Cp Cornstarch Tray ( 280 x 245 x 30 MM )</t>
  </si>
  <si>
    <t>7038  6Cp Cornstarch Tray ( 290 x 245 x 30 MM )</t>
  </si>
  <si>
    <t>5336D</t>
  </si>
  <si>
    <t>500ml DUAL COLORED CONTAINER (90Dia)</t>
  </si>
  <si>
    <t xml:space="preserve">Coloured Container </t>
  </si>
  <si>
    <t>420ML RP 92Dia U Shape Sipper (OB)* 1800 Pcs</t>
  </si>
  <si>
    <t>PNS Big Burger Box (110x110x90mm) [VP]*200Pcs</t>
  </si>
  <si>
    <t>Date 16.06.2026</t>
  </si>
  <si>
    <t>9x9 1Ply GG T/B Tissue Paper Print [3 Line Border] *pcs</t>
  </si>
  <si>
    <t>Upcoming</t>
  </si>
  <si>
    <t>Ecowrapp Frankie Pouch 48Gsm (4x1.5x10 V Bot )</t>
  </si>
  <si>
    <t xml:space="preserve">1424 Hinged Box 12  OZ Flat * 900Pcs </t>
  </si>
  <si>
    <t>PNS Small Burger Box (100x100x80mm) [VP]*300Pcs</t>
  </si>
  <si>
    <t>MP 5CP THALI</t>
  </si>
  <si>
    <t>J 350 ( 350 ML )</t>
  </si>
  <si>
    <t>J 250 ( 250 ML )</t>
  </si>
  <si>
    <t>200ml Round PP Bottle FP (OB) (38D-19gm) * 480pcs</t>
  </si>
  <si>
    <t>Button Tablet Tissue (70Gsm)</t>
  </si>
  <si>
    <t>6.5x6.5 Ecowrap Printed Checks cut sheet [Purple] * Pcs</t>
  </si>
  <si>
    <t>PNS34</t>
  </si>
  <si>
    <t>500 = 1Pac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</si>
</sst>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/m/yyyy"/>
    <numFmt numFmtId="165" formatCode="[$-14009]dd/mm/yyyy"/>
    <numFmt numFmtId="166" formatCode="&quot;&quot;0.00"/>
    <numFmt numFmtId="167" formatCode="0.000"/>
    <numFmt numFmtId="168" formatCode="0.00;[Red]0.00"/>
    <numFmt numFmtId="169" formatCode="0.0%"/>
    <numFmt numFmtId="170" formatCode="_ [$₹-4009]\ * #,##0.00_ ;_ [$₹-4009]\ * \-#,##0.00_ ;_ [$₹-4009]\ * &quot;-&quot;??_ ;_ @_ "/>
    <numFmt numFmtId="171" formatCode="#,##0.00;[Red]#,##0.00"/>
    <numFmt numFmtId="172" formatCode="0.00_ ;[Red]\-0.00\ "/>
    <numFmt numFmtId="173" formatCode="0.0"/>
    <numFmt numFmtId="174" formatCode="0;[Red]0"/>
  </numFmts>
  <fonts count="3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36"/>
      <color theme="1"/>
      <name val="Corsiva"/>
    </font>
    <font>
      <sz val="11"/>
      <name val="Calibri"/>
      <family val="2"/>
    </font>
    <font>
      <sz val="13"/>
      <color theme="1"/>
      <name val="Times New Roman"/>
      <family val="1"/>
    </font>
    <font>
      <sz val="14"/>
      <color theme="1"/>
      <name val="Arial"/>
      <family val="2"/>
    </font>
    <font>
      <sz val="13"/>
      <color theme="1"/>
      <name val="Arial"/>
      <family val="2"/>
    </font>
    <font>
      <sz val="11"/>
      <color theme="1"/>
      <name val="Calibri"/>
      <family val="2"/>
    </font>
    <font>
      <b/>
      <u/>
      <sz val="20"/>
      <color theme="1"/>
      <name val="Arial"/>
      <family val="2"/>
    </font>
    <font>
      <b/>
      <u/>
      <sz val="20"/>
      <color theme="1"/>
      <name val="Arial"/>
      <family val="2"/>
    </font>
    <font>
      <b/>
      <u/>
      <sz val="2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entury"/>
      <family val="1"/>
    </font>
    <font>
      <sz val="16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u/>
      <sz val="16"/>
      <color theme="1"/>
      <name val="Calibri"/>
      <family val="2"/>
    </font>
    <font>
      <sz val="14"/>
      <color theme="1"/>
      <name val="Calibri"/>
      <family val="2"/>
    </font>
    <font>
      <b/>
      <u/>
      <sz val="14"/>
      <color theme="1"/>
      <name val="Calibri"/>
      <family val="2"/>
    </font>
    <font>
      <u/>
      <sz val="10"/>
      <color rgb="FF0000FF"/>
      <name val="Arial"/>
      <family val="2"/>
    </font>
    <font>
      <sz val="15"/>
      <color theme="1"/>
      <name val="Times New Roman"/>
      <family val="1"/>
    </font>
    <font>
      <sz val="11"/>
      <color theme="1"/>
      <name val="Arial"/>
      <family val="2"/>
    </font>
    <font>
      <b/>
      <u/>
      <sz val="20"/>
      <color theme="1"/>
      <name val="Arial"/>
      <family val="2"/>
    </font>
    <font>
      <b/>
      <u/>
      <sz val="20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222222"/>
      <name val="Century"/>
      <family val="1"/>
    </font>
    <font>
      <sz val="12"/>
      <color rgb="FF000000"/>
      <name val="Century"/>
      <family val="1"/>
    </font>
    <font>
      <sz val="12"/>
      <color rgb="FF000000"/>
      <name val="Calibri"/>
      <family val="2"/>
    </font>
    <font>
      <b/>
      <u/>
      <sz val="12"/>
      <color rgb="FF0000FF"/>
      <name val="Arial"/>
      <family val="2"/>
    </font>
    <font>
      <b/>
      <sz val="12"/>
      <color theme="1"/>
      <name val="Century"/>
      <family val="1"/>
    </font>
    <font>
      <b/>
      <sz val="12"/>
      <color rgb="FF000000"/>
      <name val="Century"/>
      <family val="1"/>
    </font>
    <font>
      <b/>
      <i/>
      <sz val="12"/>
      <color rgb="FF000000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entury"/>
      <family val="1"/>
    </font>
    <font>
      <u/>
      <sz val="14"/>
      <color rgb="FF0000FF"/>
      <name val="Arial"/>
      <family val="2"/>
    </font>
    <font>
      <b/>
      <u/>
      <sz val="20"/>
      <color theme="1"/>
      <name val="Arial"/>
      <family val="2"/>
    </font>
    <font>
      <b/>
      <u/>
      <sz val="20"/>
      <color theme="1"/>
      <name val="Arial"/>
      <family val="2"/>
    </font>
    <font>
      <sz val="12"/>
      <color rgb="FFFF0000"/>
      <name val="Century"/>
      <family val="1"/>
    </font>
    <font>
      <sz val="11"/>
      <color theme="1"/>
      <name val="Century"/>
      <family val="1"/>
    </font>
    <font>
      <b/>
      <sz val="18"/>
      <color theme="1"/>
      <name val="Calibri"/>
      <family val="2"/>
    </font>
    <font>
      <b/>
      <sz val="12"/>
      <color rgb="FF222222"/>
      <name val="Century"/>
      <family val="1"/>
    </font>
    <font>
      <sz val="10"/>
      <color theme="1"/>
      <name val="Century"/>
      <family val="1"/>
    </font>
    <font>
      <sz val="14"/>
      <color theme="1"/>
      <name val="Times New Roman"/>
      <family val="1"/>
    </font>
    <font>
      <sz val="12"/>
      <color theme="1"/>
      <name val="Ari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  <font>
      <b/>
      <sz val="11"/>
      <color theme="1"/>
      <name val="Century"/>
      <family val="1"/>
    </font>
    <font>
      <b/>
      <sz val="11"/>
      <color rgb="FF222222"/>
      <name val="Century"/>
      <family val="1"/>
    </font>
    <font>
      <sz val="11"/>
      <color rgb="FF000000"/>
      <name val="Century"/>
      <family val="1"/>
    </font>
    <font>
      <u/>
      <sz val="14"/>
      <color rgb="FF0000FF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entury"/>
      <family val="1"/>
    </font>
    <font>
      <sz val="12"/>
      <color theme="1"/>
      <name val="Times New Roman"/>
      <family val="1"/>
    </font>
    <font>
      <u/>
      <sz val="12"/>
      <color rgb="FF0000FF"/>
      <name val="Arial"/>
      <family val="2"/>
    </font>
    <font>
      <b/>
      <u/>
      <sz val="18"/>
      <color theme="1"/>
      <name val="Arial"/>
      <family val="2"/>
    </font>
    <font>
      <sz val="18"/>
      <color theme="1"/>
      <name val="Arial"/>
      <family val="2"/>
    </font>
    <font>
      <b/>
      <u/>
      <sz val="18"/>
      <color theme="1"/>
      <name val="Arial"/>
      <family val="2"/>
    </font>
    <font>
      <b/>
      <u/>
      <sz val="12"/>
      <color theme="1"/>
      <name val="Arial"/>
      <family val="2"/>
    </font>
    <font>
      <sz val="11"/>
      <color rgb="FF222222"/>
      <name val="Century"/>
      <family val="1"/>
    </font>
    <font>
      <b/>
      <u/>
      <sz val="16"/>
      <color theme="1"/>
      <name val="Century"/>
      <family val="1"/>
    </font>
    <font>
      <b/>
      <i/>
      <u/>
      <sz val="12"/>
      <color theme="1"/>
      <name val="Century"/>
      <family val="1"/>
    </font>
    <font>
      <b/>
      <u/>
      <sz val="12"/>
      <color theme="1"/>
      <name val="Century"/>
      <family val="1"/>
    </font>
    <font>
      <b/>
      <sz val="15"/>
      <color rgb="FF000000"/>
      <name val="Calibri"/>
      <family val="2"/>
    </font>
    <font>
      <b/>
      <u/>
      <sz val="12"/>
      <color theme="1"/>
      <name val="Century"/>
      <family val="1"/>
    </font>
    <font>
      <b/>
      <u/>
      <sz val="12"/>
      <color theme="1"/>
      <name val="Century"/>
      <family val="1"/>
    </font>
    <font>
      <b/>
      <sz val="11"/>
      <color rgb="FF000000"/>
      <name val="Century"/>
      <family val="1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entury"/>
      <family val="1"/>
    </font>
    <font>
      <b/>
      <sz val="18"/>
      <color theme="1"/>
      <name val="Arial"/>
      <family val="2"/>
    </font>
    <font>
      <b/>
      <u/>
      <sz val="20"/>
      <color theme="1"/>
      <name val="Arial"/>
      <family val="2"/>
    </font>
    <font>
      <b/>
      <sz val="14"/>
      <color rgb="FF000000"/>
      <name val="Calibri"/>
      <family val="2"/>
    </font>
    <font>
      <b/>
      <sz val="14"/>
      <color rgb="FF000000"/>
      <name val="Century"/>
      <family val="1"/>
    </font>
    <font>
      <b/>
      <u/>
      <sz val="20"/>
      <color theme="1"/>
      <name val="Arial"/>
      <family val="2"/>
    </font>
    <font>
      <sz val="12"/>
      <color rgb="FF222222"/>
      <name val="Arial"/>
      <family val="2"/>
    </font>
    <font>
      <u/>
      <sz val="13"/>
      <color rgb="FF0000FF"/>
      <name val="Arial"/>
      <family val="2"/>
    </font>
    <font>
      <b/>
      <u/>
      <sz val="20"/>
      <color theme="1"/>
      <name val="Arial"/>
      <family val="2"/>
    </font>
    <font>
      <b/>
      <u/>
      <sz val="20"/>
      <color theme="1"/>
      <name val="Arial"/>
      <family val="2"/>
    </font>
    <font>
      <b/>
      <sz val="11"/>
      <color theme="1"/>
      <name val="CLIBRI"/>
    </font>
    <font>
      <u/>
      <sz val="12"/>
      <color rgb="FF0000FF"/>
      <name val="Arial"/>
      <family val="2"/>
    </font>
    <font>
      <b/>
      <u/>
      <sz val="14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rgb="FF222222"/>
      <name val="Calibri"/>
      <family val="2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rgb="FF212121"/>
      <name val="Calibri"/>
      <family val="2"/>
    </font>
    <font>
      <sz val="12"/>
      <color rgb="FF212121"/>
      <name val="Cambria"/>
      <family val="1"/>
    </font>
    <font>
      <b/>
      <sz val="11"/>
      <color rgb="FF000000"/>
      <name val="Arial"/>
      <family val="2"/>
    </font>
    <font>
      <sz val="12"/>
      <color rgb="FF0000FF"/>
      <name val="Arial"/>
      <family val="2"/>
    </font>
    <font>
      <i/>
      <sz val="12"/>
      <color rgb="FF000000"/>
      <name val="Arial"/>
      <family val="2"/>
    </font>
    <font>
      <sz val="12"/>
      <color theme="1"/>
      <name val="Cebtury"/>
    </font>
    <font>
      <b/>
      <sz val="12"/>
      <color theme="1"/>
      <name val="Cebtury"/>
    </font>
    <font>
      <sz val="12"/>
      <color rgb="FF000000"/>
      <name val="Cebtury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u/>
      <sz val="12"/>
      <color rgb="FF0000FF"/>
      <name val="Century"/>
      <family val="1"/>
    </font>
    <font>
      <b/>
      <u/>
      <sz val="12"/>
      <color theme="1"/>
      <name val="Century"/>
      <family val="1"/>
    </font>
    <font>
      <b/>
      <u/>
      <sz val="12"/>
      <color theme="1"/>
      <name val="Century"/>
      <family val="1"/>
    </font>
    <font>
      <b/>
      <u/>
      <sz val="12"/>
      <color theme="1"/>
      <name val="Century"/>
      <family val="1"/>
    </font>
    <font>
      <u/>
      <sz val="11"/>
      <color rgb="FF0000FF"/>
      <name val="Century"/>
      <family val="1"/>
    </font>
    <font>
      <u/>
      <sz val="11"/>
      <color rgb="FF0000FF"/>
      <name val="Century"/>
      <family val="1"/>
    </font>
    <font>
      <b/>
      <u/>
      <sz val="20"/>
      <color theme="1"/>
      <name val="Century"/>
      <family val="1"/>
    </font>
    <font>
      <b/>
      <u/>
      <sz val="11"/>
      <color theme="1"/>
      <name val="Century"/>
      <family val="1"/>
    </font>
    <font>
      <sz val="11"/>
      <color rgb="FF000000"/>
      <name val="Cambria"/>
      <family val="1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  <font>
      <u/>
      <sz val="14"/>
      <color theme="1"/>
      <name val="Arial"/>
      <family val="2"/>
    </font>
    <font>
      <sz val="10"/>
      <color rgb="FF000000"/>
      <name val="Century"/>
      <family val="1"/>
    </font>
    <font>
      <b/>
      <i/>
      <sz val="10"/>
      <color theme="1"/>
      <name val="Century"/>
      <family val="1"/>
    </font>
    <font>
      <b/>
      <u/>
      <sz val="18"/>
      <color theme="1"/>
      <name val="Arial"/>
      <family val="2"/>
    </font>
    <font>
      <b/>
      <u/>
      <sz val="18"/>
      <color theme="1"/>
      <name val="Arial"/>
      <family val="2"/>
    </font>
    <font>
      <sz val="11"/>
      <color theme="1"/>
      <name val="Cambria"/>
      <family val="1"/>
    </font>
    <font>
      <b/>
      <sz val="12"/>
      <color rgb="FF0000FF"/>
      <name val="Century"/>
      <family val="1"/>
    </font>
    <font>
      <b/>
      <u/>
      <sz val="18"/>
      <color theme="1"/>
      <name val="Arial"/>
      <family val="2"/>
    </font>
    <font>
      <sz val="14"/>
      <color rgb="FF000000"/>
      <name val="Century"/>
      <family val="1"/>
    </font>
    <font>
      <b/>
      <sz val="14"/>
      <color theme="1"/>
      <name val="Arial"/>
      <family val="2"/>
    </font>
    <font>
      <b/>
      <u/>
      <sz val="18"/>
      <color theme="1"/>
      <name val="Arial"/>
      <family val="2"/>
    </font>
    <font>
      <b/>
      <u/>
      <sz val="18"/>
      <color theme="1"/>
      <name val="Arial"/>
      <family val="2"/>
    </font>
    <font>
      <sz val="11"/>
      <color theme="1"/>
      <name val="Times New Roman"/>
      <family val="1"/>
    </font>
    <font>
      <b/>
      <sz val="15"/>
      <color theme="1"/>
      <name val="Calibri"/>
      <family val="2"/>
    </font>
    <font>
      <u/>
      <sz val="13"/>
      <color rgb="FF0000FF"/>
      <name val="Arial"/>
      <family val="2"/>
    </font>
    <font>
      <sz val="14"/>
      <color theme="1"/>
      <name val="Century"/>
      <family val="1"/>
    </font>
    <font>
      <sz val="13"/>
      <color theme="1"/>
      <name val="Calibri"/>
      <family val="2"/>
    </font>
    <font>
      <u/>
      <sz val="14"/>
      <color rgb="FF0000FF"/>
      <name val="Arial"/>
      <family val="2"/>
    </font>
    <font>
      <b/>
      <sz val="15"/>
      <color rgb="FF222222"/>
      <name val="Century"/>
      <family val="1"/>
    </font>
    <font>
      <sz val="14"/>
      <color theme="1"/>
      <name val="Bookman Old Style"/>
      <family val="1"/>
    </font>
    <font>
      <sz val="12"/>
      <color rgb="FF000000"/>
      <name val="Times New Roman"/>
      <family val="1"/>
    </font>
    <font>
      <sz val="11"/>
      <color rgb="FF000000"/>
      <name val="docs-Calibri"/>
    </font>
    <font>
      <sz val="36"/>
      <color rgb="FF000000"/>
      <name val="Monotype Corsiva"/>
      <family val="4"/>
    </font>
    <font>
      <sz val="13"/>
      <color theme="1"/>
      <name val="Bookman Old Style"/>
      <family val="1"/>
    </font>
    <font>
      <sz val="9"/>
      <color rgb="FF1F1F1F"/>
      <name val="Calibri"/>
      <family val="2"/>
      <scheme val="minor"/>
    </font>
    <font>
      <sz val="14"/>
      <color rgb="FF000000"/>
      <name val="Bookman Old Style"/>
      <family val="1"/>
    </font>
    <font>
      <sz val="14"/>
      <color rgb="FF000000"/>
      <name val="Arial"/>
      <family val="2"/>
    </font>
    <font>
      <b/>
      <sz val="10"/>
      <color rgb="FF000000"/>
      <name val="Century"/>
      <family val="1"/>
    </font>
    <font>
      <sz val="12"/>
      <name val="Century"/>
      <family val="1"/>
    </font>
    <font>
      <i/>
      <sz val="36"/>
      <color theme="1"/>
      <name val="Monotype Corsiva"/>
      <family val="4"/>
    </font>
    <font>
      <sz val="36"/>
      <color theme="1"/>
      <name val="Monotype Corsiva"/>
      <family val="4"/>
    </font>
    <font>
      <i/>
      <sz val="36"/>
      <color theme="1"/>
      <name val="Corsiva"/>
      <family val="4"/>
    </font>
    <font>
      <sz val="8"/>
      <name val="Calibri"/>
      <family val="2"/>
      <scheme val="minor"/>
    </font>
    <font>
      <b/>
      <sz val="12"/>
      <name val="Century"/>
      <family val="1"/>
    </font>
    <font>
      <sz val="11"/>
      <name val="Century"/>
      <family val="1"/>
    </font>
    <font>
      <sz val="12"/>
      <color indexed="8"/>
      <name val="Century"/>
      <family val="1"/>
    </font>
    <font>
      <sz val="8"/>
      <name val="Calibri"/>
      <family val="2"/>
      <scheme val="minor"/>
    </font>
    <font>
      <sz val="11.5"/>
      <name val="Times New Roman"/>
      <family val="1"/>
    </font>
    <font>
      <b/>
      <sz val="12"/>
      <color indexed="8"/>
      <name val="Arial"/>
      <family val="2"/>
    </font>
    <font>
      <sz val="12"/>
      <name val="Arial"/>
      <family val="2"/>
    </font>
    <font>
      <sz val="9"/>
      <color theme="1"/>
      <name val="Arial"/>
      <family val="2"/>
    </font>
    <font>
      <b/>
      <sz val="11"/>
      <name val="Century"/>
      <family val="1"/>
    </font>
    <font>
      <sz val="10"/>
      <color rgb="FF000000"/>
      <name val="Times New Roman"/>
      <family val="1"/>
    </font>
    <font>
      <sz val="10.5"/>
      <color rgb="FF000000"/>
      <name val="Cambria"/>
      <family val="2"/>
    </font>
    <font>
      <b/>
      <sz val="10.5"/>
      <color theme="1"/>
      <name val="Cambria"/>
      <family val="1"/>
    </font>
    <font>
      <b/>
      <sz val="11.5"/>
      <color theme="1"/>
      <name val="Cambria"/>
      <family val="1"/>
    </font>
    <font>
      <sz val="10.5"/>
      <name val="Cambria"/>
      <family val="1"/>
    </font>
    <font>
      <sz val="11"/>
      <color rgb="FF000000"/>
      <name val="Cambria"/>
      <family val="2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i/>
      <sz val="36"/>
      <name val="Monotype Corsiva"/>
      <family val="4"/>
    </font>
    <font>
      <sz val="14"/>
      <name val="Times New Roman"/>
      <family val="1"/>
    </font>
    <font>
      <sz val="14"/>
      <name val="Arial"/>
      <family val="2"/>
    </font>
    <font>
      <sz val="14"/>
      <name val="Bookman Old Style"/>
      <family val="1"/>
    </font>
    <font>
      <b/>
      <u/>
      <sz val="16"/>
      <name val="Century"/>
      <family val="1"/>
    </font>
    <font>
      <b/>
      <i/>
      <u/>
      <sz val="12"/>
      <name val="Century"/>
      <family val="1"/>
    </font>
    <font>
      <b/>
      <u/>
      <sz val="12"/>
      <name val="Century"/>
      <family val="1"/>
    </font>
    <font>
      <sz val="10"/>
      <name val="Arial"/>
      <family val="2"/>
    </font>
    <font>
      <sz val="7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.5"/>
      <color rgb="FF000000"/>
      <name val="Times New Roman"/>
      <family val="1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b/>
      <u/>
      <sz val="11"/>
      <color theme="1"/>
      <name val="Arial"/>
      <family val="2"/>
    </font>
    <font>
      <sz val="11"/>
      <name val="Arial"/>
      <family val="2"/>
    </font>
    <font>
      <sz val="8"/>
      <color theme="1"/>
      <name val="Century"/>
      <family val="1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entury"/>
      <family val="1"/>
    </font>
    <font>
      <sz val="9"/>
      <color rgb="FF000000"/>
      <name val="Century"/>
      <family val="1"/>
    </font>
    <font>
      <sz val="10"/>
      <color theme="1"/>
      <name val="Calibri"/>
      <family val="2"/>
      <scheme val="minor"/>
    </font>
    <font>
      <sz val="11"/>
      <name val="Times New Roman"/>
      <family val="1"/>
    </font>
    <font>
      <b/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12"/>
      <name val="Calibri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LIBRI"/>
    </font>
    <font>
      <u/>
      <sz val="11"/>
      <color theme="1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indexed="8"/>
      <name val="Century"/>
      <family val="1"/>
    </font>
    <font>
      <u/>
      <sz val="10"/>
      <color theme="10"/>
      <name val="Arial"/>
      <family val="2"/>
    </font>
    <font>
      <sz val="11"/>
      <color rgb="FFFF0000"/>
      <name val="Century"/>
      <family val="1"/>
    </font>
    <font>
      <sz val="14"/>
      <name val="Calibri"/>
      <family val="2"/>
    </font>
    <font>
      <sz val="10"/>
      <name val="Century"/>
      <family val="1"/>
    </font>
    <font>
      <b/>
      <sz val="10"/>
      <name val="Century"/>
      <family val="1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rgb="FF393838"/>
      <name val="Century"/>
      <family val="1"/>
    </font>
    <font>
      <b/>
      <sz val="10"/>
      <color rgb="FF393838"/>
      <name val="Century"/>
      <family val="1"/>
    </font>
    <font>
      <sz val="13"/>
      <color theme="1"/>
      <name val="Calibri"/>
      <family val="1"/>
    </font>
    <font>
      <b/>
      <u/>
      <sz val="16"/>
      <color theme="1"/>
      <name val="Arial"/>
      <family val="2"/>
    </font>
    <font>
      <sz val="11"/>
      <name val="Times New Roman"/>
      <family val="1"/>
    </font>
    <font>
      <sz val="11"/>
      <color rgb="FF000000"/>
      <name val="Times New Roman"/>
      <family val="2"/>
    </font>
    <font>
      <sz val="13"/>
      <name val="Century"/>
      <family val="1"/>
    </font>
    <font>
      <sz val="13"/>
      <color indexed="8"/>
      <name val="Century"/>
      <family val="1"/>
    </font>
    <font>
      <sz val="13"/>
      <color theme="1"/>
      <name val="Century"/>
      <family val="1"/>
    </font>
    <font>
      <b/>
      <sz val="13"/>
      <color indexed="8"/>
      <name val="Century"/>
      <family val="1"/>
    </font>
    <font>
      <b/>
      <sz val="13"/>
      <color rgb="FF000000"/>
      <name val="Century"/>
      <family val="1"/>
    </font>
    <font>
      <sz val="10"/>
      <name val="Bookman Old Style"/>
      <family val="1"/>
    </font>
    <font>
      <sz val="10"/>
      <color rgb="FF000000"/>
      <name val="Times New Roman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8.5"/>
      <name val="Times New Roman"/>
      <family val="1"/>
    </font>
    <font>
      <sz val="8.5"/>
      <name val="Calibri"/>
      <family val="2"/>
    </font>
    <font>
      <b/>
      <sz val="10"/>
      <name val="Times New Roman"/>
      <family val="1"/>
    </font>
    <font>
      <sz val="10"/>
      <color rgb="FFFF0000"/>
      <name val="Century"/>
      <family val="1"/>
    </font>
    <font>
      <b/>
      <sz val="13"/>
      <color theme="1"/>
      <name val="Times New Roman"/>
      <family val="1"/>
    </font>
    <font>
      <b/>
      <sz val="14"/>
      <color theme="1"/>
      <name val="Bookman Old Style"/>
      <family val="1"/>
    </font>
    <font>
      <b/>
      <sz val="13"/>
      <name val="Verdana"/>
      <family val="2"/>
    </font>
    <font>
      <b/>
      <sz val="12"/>
      <name val="Verdana"/>
      <family val="2"/>
    </font>
    <font>
      <sz val="12"/>
      <color rgb="FF000000"/>
      <name val="Verdana"/>
      <family val="2"/>
    </font>
    <font>
      <sz val="12"/>
      <name val="Verdana"/>
      <family val="2"/>
    </font>
    <font>
      <sz val="13"/>
      <name val="Verdana"/>
      <family val="2"/>
    </font>
    <font>
      <b/>
      <sz val="14"/>
      <name val="Verdana"/>
      <family val="2"/>
    </font>
    <font>
      <sz val="13"/>
      <color rgb="FF000000"/>
      <name val="Times New Roman"/>
      <family val="1"/>
    </font>
    <font>
      <sz val="13.5"/>
      <color theme="1"/>
      <name val="Arial"/>
      <family val="2"/>
    </font>
    <font>
      <sz val="13.5"/>
      <color theme="1"/>
      <name val="Bookman Old Style"/>
      <family val="1"/>
    </font>
    <font>
      <sz val="13.5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mbria"/>
      <family val="1"/>
    </font>
    <font>
      <sz val="12"/>
      <name val="Cambria"/>
      <family val="1"/>
    </font>
    <font>
      <sz val="12"/>
      <color rgb="FFFF0000"/>
      <name val="Cambria"/>
      <family val="1"/>
    </font>
    <font>
      <sz val="12"/>
      <color rgb="FF000000"/>
      <name val="Cambria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  <scheme val="minor"/>
    </font>
    <font>
      <sz val="8.5"/>
      <name val="Bookman Old Style"/>
      <family val="1"/>
    </font>
    <font>
      <sz val="10.5"/>
      <color rgb="FF000000"/>
      <name val="Cambria"/>
      <family val="1"/>
    </font>
    <font>
      <sz val="10.5"/>
      <color theme="1"/>
      <name val="Cambria"/>
      <family val="1"/>
    </font>
    <font>
      <sz val="10.5"/>
      <color rgb="FFFF0000"/>
      <name val="Cambria"/>
      <family val="2"/>
    </font>
    <font>
      <sz val="10.5"/>
      <color rgb="FFFF0000"/>
      <name val="Cambria"/>
      <family val="1"/>
    </font>
    <font>
      <b/>
      <sz val="14"/>
      <color theme="3"/>
      <name val="Arial"/>
      <family val="2"/>
    </font>
    <font>
      <u/>
      <sz val="14"/>
      <color theme="3"/>
      <name val="Arial"/>
      <family val="2"/>
    </font>
    <font>
      <i/>
      <sz val="50"/>
      <name val="Calibri"/>
      <family val="1"/>
      <scheme val="major"/>
    </font>
    <font>
      <sz val="15"/>
      <name val="Times New Roman"/>
      <family val="1"/>
    </font>
    <font>
      <sz val="15"/>
      <name val="Bookman Old Style"/>
      <family val="1"/>
    </font>
    <font>
      <u/>
      <sz val="15"/>
      <color theme="10"/>
      <name val="Arial"/>
      <family val="2"/>
    </font>
    <font>
      <sz val="15"/>
      <color rgb="FF0066FF"/>
      <name val="Times New Roman"/>
      <family val="1"/>
    </font>
    <font>
      <u/>
      <sz val="14"/>
      <color theme="10"/>
      <name val="Arial"/>
      <family val="2"/>
    </font>
    <font>
      <sz val="14"/>
      <color rgb="FF0066FF"/>
      <name val="Times New Roman"/>
      <family val="1"/>
    </font>
    <font>
      <b/>
      <sz val="16"/>
      <name val="Century"/>
      <family val="1"/>
    </font>
    <font>
      <sz val="16"/>
      <name val="Century"/>
      <family val="1"/>
    </font>
    <font>
      <b/>
      <i/>
      <u/>
      <sz val="16"/>
      <name val="Century"/>
      <family val="1"/>
    </font>
    <font>
      <b/>
      <sz val="13"/>
      <color rgb="FF222222"/>
      <name val="Century"/>
      <family val="1"/>
    </font>
    <font>
      <sz val="13"/>
      <color rgb="FF000000"/>
      <name val="Century"/>
      <family val="1"/>
    </font>
    <font>
      <b/>
      <sz val="11"/>
      <color indexed="8"/>
      <name val="Century"/>
      <family val="1"/>
    </font>
    <font>
      <sz val="11.5"/>
      <color indexed="8"/>
      <name val="Century"/>
      <family val="1"/>
    </font>
    <font>
      <b/>
      <sz val="12"/>
      <color rgb="FFFF0000"/>
      <name val="Arial"/>
      <family val="2"/>
    </font>
    <font>
      <b/>
      <u/>
      <sz val="15"/>
      <color theme="1"/>
      <name val="Arial"/>
      <family val="2"/>
    </font>
    <font>
      <b/>
      <sz val="15"/>
      <color theme="1"/>
      <name val="Century"/>
      <family val="1"/>
    </font>
    <font>
      <sz val="15"/>
      <color theme="1"/>
      <name val="Century"/>
      <family val="1"/>
    </font>
    <font>
      <sz val="15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name val="Cambria"/>
    </font>
    <font>
      <sz val="11"/>
      <color rgb="FFFF0000"/>
      <name val="Cambria"/>
      <family val="1"/>
    </font>
    <font>
      <sz val="11"/>
      <name val="Segoe UI"/>
      <family val="2"/>
    </font>
    <font>
      <u/>
      <sz val="11"/>
      <name val="Times New Roman"/>
      <family val="1"/>
    </font>
    <font>
      <u/>
      <sz val="11"/>
      <name val="Segoe UI"/>
      <family val="2"/>
    </font>
    <font>
      <u/>
      <sz val="12"/>
      <name val="Calibri"/>
      <family val="2"/>
    </font>
    <font>
      <b/>
      <sz val="13"/>
      <color theme="1"/>
      <name val="Century"/>
      <family val="1"/>
    </font>
    <font>
      <b/>
      <sz val="12"/>
      <color theme="1"/>
      <name val="Cwentury"/>
    </font>
    <font>
      <sz val="12"/>
      <color theme="1"/>
      <name val="Cwentury"/>
    </font>
    <font>
      <sz val="14"/>
      <color theme="1"/>
      <name val="Calibri"/>
      <family val="2"/>
      <scheme val="minor"/>
    </font>
    <font>
      <sz val="15"/>
      <name val="Calibri"/>
      <family val="2"/>
    </font>
    <font>
      <b/>
      <sz val="12"/>
      <color theme="1"/>
      <name val="CLIBRI"/>
    </font>
    <font>
      <sz val="12"/>
      <color theme="1"/>
      <name val="CLIBRI"/>
    </font>
    <font>
      <b/>
      <sz val="15"/>
      <name val="Century"/>
      <family val="1"/>
    </font>
    <font>
      <sz val="15"/>
      <color rgb="FF000000"/>
      <name val="Century"/>
      <family val="1"/>
    </font>
    <font>
      <sz val="15"/>
      <color rgb="FF000000"/>
      <name val="Cambria"/>
      <family val="1"/>
    </font>
    <font>
      <sz val="15"/>
      <name val="Century"/>
      <family val="1"/>
    </font>
  </fonts>
  <fills count="6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BBB59"/>
        <bgColor rgb="FF9BBB59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FFC000"/>
        <bgColor rgb="FFFFC0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99CC00"/>
        <bgColor rgb="FF99CC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2DBDB"/>
        <bgColor rgb="FFF2DBDB"/>
      </patternFill>
    </fill>
    <fill>
      <patternFill patternType="solid">
        <fgColor rgb="FFD9D9D9"/>
        <bgColor rgb="FFD9D9D9"/>
      </patternFill>
    </fill>
    <fill>
      <patternFill patternType="solid">
        <fgColor rgb="FF76923A"/>
        <bgColor rgb="FF76923A"/>
      </patternFill>
    </fill>
    <fill>
      <patternFill patternType="solid">
        <fgColor rgb="FFE6B8B7"/>
        <bgColor rgb="FFE6B8B7"/>
      </patternFill>
    </fill>
    <fill>
      <patternFill patternType="solid">
        <fgColor rgb="FF76923B"/>
        <bgColor rgb="FF76923B"/>
      </patternFill>
    </fill>
    <fill>
      <patternFill patternType="solid">
        <fgColor rgb="FFF9BE8F"/>
        <bgColor rgb="FFF9BE8F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rgb="FFEA9999"/>
      </patternFill>
    </fill>
    <fill>
      <patternFill patternType="solid">
        <fgColor theme="9" tint="0.59999389629810485"/>
        <bgColor rgb="FFF9CB9C"/>
      </patternFill>
    </fill>
    <fill>
      <patternFill patternType="solid">
        <fgColor theme="2"/>
        <bgColor rgb="FFFFFF00"/>
      </patternFill>
    </fill>
    <fill>
      <patternFill patternType="solid">
        <fgColor theme="0"/>
        <bgColor rgb="FFEA9999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9ECC1D"/>
      </patternFill>
    </fill>
    <fill>
      <patternFill patternType="solid">
        <fgColor rgb="FFB2A1C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99CC00"/>
      </patternFill>
    </fill>
    <fill>
      <patternFill patternType="solid">
        <fgColor rgb="FFFFC000"/>
        <bgColor theme="0"/>
      </patternFill>
    </fill>
    <fill>
      <patternFill patternType="solid">
        <fgColor rgb="FF9BBB59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rgb="FFB6D7A8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9CB9C"/>
      </patternFill>
    </fill>
    <fill>
      <patternFill patternType="solid">
        <fgColor theme="9"/>
        <bgColor rgb="FFF9CB9C"/>
      </patternFill>
    </fill>
    <fill>
      <patternFill patternType="solid">
        <fgColor theme="5" tint="0.39997558519241921"/>
        <bgColor theme="0"/>
      </patternFill>
    </fill>
    <fill>
      <patternFill patternType="solid">
        <fgColor rgb="FFFFC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rgb="FF99CC00"/>
      </patternFill>
    </fill>
    <fill>
      <patternFill patternType="solid">
        <fgColor rgb="FFE2EFDA"/>
      </patternFill>
    </fill>
    <fill>
      <patternFill patternType="solid">
        <fgColor rgb="FFFBE4D6"/>
      </patternFill>
    </fill>
    <fill>
      <patternFill patternType="solid">
        <fgColor rgb="FFD8D8D8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2B2B2B"/>
      </right>
      <top style="thin">
        <color rgb="FF2F2F2F"/>
      </top>
      <bottom style="thin">
        <color rgb="FF2B2B2B"/>
      </bottom>
      <diagonal/>
    </border>
    <border>
      <left style="thin">
        <color rgb="FF2B2B2B"/>
      </left>
      <right style="thin">
        <color rgb="FF282828"/>
      </right>
      <top style="thin">
        <color rgb="FF2F2F2F"/>
      </top>
      <bottom style="thin">
        <color rgb="FF2B2B2B"/>
      </bottom>
      <diagonal/>
    </border>
    <border>
      <left style="thin">
        <color rgb="FF000000"/>
      </left>
      <right style="thin">
        <color rgb="FF2B2B2B"/>
      </right>
      <top style="thin">
        <color rgb="FF2B2B2B"/>
      </top>
      <bottom style="thin">
        <color rgb="FF2F2F2F"/>
      </bottom>
      <diagonal/>
    </border>
    <border>
      <left style="thin">
        <color rgb="FF2B2B2B"/>
      </left>
      <right style="thin">
        <color rgb="FF282828"/>
      </right>
      <top style="thin">
        <color rgb="FF2B2B2B"/>
      </top>
      <bottom style="thin">
        <color rgb="FF2F2F2F"/>
      </bottom>
      <diagonal/>
    </border>
    <border>
      <left style="thin">
        <color rgb="FF2B2B2B"/>
      </left>
      <right style="thin">
        <color rgb="FF282828"/>
      </right>
      <top style="thin">
        <color rgb="FF2F2F2F"/>
      </top>
      <bottom style="thin">
        <color rgb="FF343434"/>
      </bottom>
      <diagonal/>
    </border>
    <border>
      <left style="thin">
        <color rgb="FF3B3B3B"/>
      </left>
      <right style="thin">
        <color rgb="FF2F2F2F"/>
      </right>
      <top style="thin">
        <color rgb="FF282828"/>
      </top>
      <bottom style="thin">
        <color rgb="FF282828"/>
      </bottom>
      <diagonal/>
    </border>
    <border>
      <left style="thin">
        <color rgb="FF2F2F2F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3B3B3B"/>
      </left>
      <right style="thin">
        <color rgb="FF2F2F2F"/>
      </right>
      <top style="thin">
        <color rgb="FF282828"/>
      </top>
      <bottom style="thin">
        <color rgb="FF343434"/>
      </bottom>
      <diagonal/>
    </border>
    <border>
      <left style="thin">
        <color rgb="FF2F2F2F"/>
      </left>
      <right style="thin">
        <color rgb="FF282828"/>
      </right>
      <top style="thin">
        <color rgb="FF282828"/>
      </top>
      <bottom style="thin">
        <color rgb="FF343434"/>
      </bottom>
      <diagonal/>
    </border>
    <border>
      <left style="thin">
        <color rgb="FF3B3B3B"/>
      </left>
      <right style="thin">
        <color rgb="FF2F2F2F"/>
      </right>
      <top style="thin">
        <color rgb="FF343434"/>
      </top>
      <bottom style="thin">
        <color rgb="FF2B2B2B"/>
      </bottom>
      <diagonal/>
    </border>
    <border>
      <left style="thin">
        <color rgb="FF2F2F2F"/>
      </left>
      <right style="thin">
        <color rgb="FF282828"/>
      </right>
      <top style="thin">
        <color rgb="FF343434"/>
      </top>
      <bottom style="thin">
        <color rgb="FF2B2B2B"/>
      </bottom>
      <diagonal/>
    </border>
    <border>
      <left style="thin">
        <color rgb="FF3B3B3B"/>
      </left>
      <right style="thin">
        <color rgb="FF2F2F2F"/>
      </right>
      <top style="thin">
        <color rgb="FF2B2B2B"/>
      </top>
      <bottom style="thin">
        <color rgb="FF383838"/>
      </bottom>
      <diagonal/>
    </border>
    <border>
      <left style="thin">
        <color rgb="FF2F2F2F"/>
      </left>
      <right style="thin">
        <color rgb="FF282828"/>
      </right>
      <top style="thin">
        <color rgb="FF2B2B2B"/>
      </top>
      <bottom style="thin">
        <color rgb="FF383838"/>
      </bottom>
      <diagonal/>
    </border>
    <border>
      <left style="thin">
        <color rgb="FF3B3B3B"/>
      </left>
      <right style="thin">
        <color rgb="FF2F2F2F"/>
      </right>
      <top style="thin">
        <color rgb="FF343434"/>
      </top>
      <bottom style="thin">
        <color rgb="FF343434"/>
      </bottom>
      <diagonal/>
    </border>
    <border>
      <left style="thin">
        <color rgb="FF2F2F2F"/>
      </left>
      <right style="thin">
        <color rgb="FF282828"/>
      </right>
      <top style="thin">
        <color rgb="FF343434"/>
      </top>
      <bottom style="thin">
        <color rgb="FF343434"/>
      </bottom>
      <diagonal/>
    </border>
    <border>
      <left style="thin">
        <color rgb="FF3B3B3B"/>
      </left>
      <right style="thin">
        <color rgb="FF2F2F2F"/>
      </right>
      <top style="thin">
        <color rgb="FF343434"/>
      </top>
      <bottom/>
      <diagonal/>
    </border>
    <border>
      <left style="thin">
        <color rgb="FF2F2F2F"/>
      </left>
      <right style="thin">
        <color rgb="FF282828"/>
      </right>
      <top style="thin">
        <color rgb="FF343434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indexed="64"/>
      </right>
      <top style="medium">
        <color rgb="FF000000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 style="double">
        <color rgb="FF000000"/>
      </bottom>
      <diagonal/>
    </border>
    <border>
      <left/>
      <right style="medium">
        <color indexed="64"/>
      </right>
      <top style="double">
        <color rgb="FF000000"/>
      </top>
      <bottom style="double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double">
        <color rgb="FF000000"/>
      </top>
      <bottom style="medium">
        <color rgb="FF000000"/>
      </bottom>
      <diagonal/>
    </border>
    <border>
      <left/>
      <right style="medium">
        <color indexed="64"/>
      </right>
      <top style="double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3B3B3B"/>
      </left>
      <right style="thin">
        <color rgb="FF2F2F2F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2B2B2B"/>
      </right>
      <top style="medium">
        <color indexed="64"/>
      </top>
      <bottom style="thin">
        <color rgb="FF2B2B2B"/>
      </bottom>
      <diagonal/>
    </border>
    <border>
      <left style="thin">
        <color rgb="FF2B2B2B"/>
      </left>
      <right style="thin">
        <color rgb="FF282828"/>
      </right>
      <top style="medium">
        <color indexed="64"/>
      </top>
      <bottom style="thin">
        <color rgb="FF2B2B2B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5">
    <xf numFmtId="0" fontId="0" fillId="0" borderId="0"/>
    <xf numFmtId="0" fontId="31" fillId="0" borderId="48"/>
    <xf numFmtId="0" fontId="30" fillId="0" borderId="48"/>
    <xf numFmtId="0" fontId="29" fillId="0" borderId="48"/>
    <xf numFmtId="0" fontId="26" fillId="0" borderId="48"/>
    <xf numFmtId="0" fontId="26" fillId="0" borderId="48"/>
    <xf numFmtId="0" fontId="26" fillId="0" borderId="48"/>
    <xf numFmtId="0" fontId="26" fillId="0" borderId="48"/>
    <xf numFmtId="0" fontId="25" fillId="0" borderId="48"/>
    <xf numFmtId="0" fontId="23" fillId="0" borderId="48"/>
    <xf numFmtId="0" fontId="23" fillId="0" borderId="48"/>
    <xf numFmtId="0" fontId="185" fillId="0" borderId="48"/>
    <xf numFmtId="0" fontId="202" fillId="0" borderId="48"/>
    <xf numFmtId="0" fontId="19" fillId="0" borderId="48"/>
    <xf numFmtId="0" fontId="130" fillId="0" borderId="48"/>
    <xf numFmtId="0" fontId="224" fillId="0" borderId="0" applyNumberFormat="0" applyFill="0" applyBorder="0" applyAlignment="0" applyProtection="0"/>
    <xf numFmtId="0" fontId="225" fillId="0" borderId="289" applyNumberFormat="0" applyFill="0" applyAlignment="0" applyProtection="0"/>
    <xf numFmtId="0" fontId="13" fillId="0" borderId="48"/>
    <xf numFmtId="0" fontId="11" fillId="0" borderId="48"/>
    <xf numFmtId="0" fontId="10" fillId="0" borderId="48"/>
    <xf numFmtId="0" fontId="9" fillId="0" borderId="48"/>
    <xf numFmtId="0" fontId="7" fillId="0" borderId="48"/>
    <xf numFmtId="0" fontId="5" fillId="0" borderId="48"/>
    <xf numFmtId="0" fontId="1" fillId="0" borderId="48"/>
    <xf numFmtId="0" fontId="298" fillId="0" borderId="48"/>
  </cellStyleXfs>
  <cellXfs count="5975">
    <xf numFmtId="0" fontId="0" fillId="0" borderId="0" xfId="0"/>
    <xf numFmtId="0" fontId="35" fillId="2" borderId="4" xfId="0" applyFont="1" applyFill="1" applyBorder="1"/>
    <xf numFmtId="0" fontId="35" fillId="2" borderId="5" xfId="0" applyFont="1" applyFill="1" applyBorder="1"/>
    <xf numFmtId="0" fontId="35" fillId="2" borderId="6" xfId="0" applyFont="1" applyFill="1" applyBorder="1"/>
    <xf numFmtId="0" fontId="37" fillId="0" borderId="0" xfId="0" applyFont="1" applyAlignment="1">
      <alignment wrapText="1"/>
    </xf>
    <xf numFmtId="0" fontId="38" fillId="2" borderId="7" xfId="0" applyFont="1" applyFill="1" applyBorder="1"/>
    <xf numFmtId="0" fontId="39" fillId="2" borderId="7" xfId="0" applyFont="1" applyFill="1" applyBorder="1" applyAlignment="1">
      <alignment wrapText="1"/>
    </xf>
    <xf numFmtId="0" fontId="41" fillId="0" borderId="8" xfId="0" applyFont="1" applyBorder="1" applyAlignment="1">
      <alignment horizontal="center"/>
    </xf>
    <xf numFmtId="0" fontId="42" fillId="0" borderId="10" xfId="0" applyFont="1" applyBorder="1" applyAlignment="1">
      <alignment horizontal="center"/>
    </xf>
    <xf numFmtId="0" fontId="44" fillId="0" borderId="10" xfId="0" applyFont="1" applyBorder="1" applyAlignment="1">
      <alignment wrapText="1"/>
    </xf>
    <xf numFmtId="49" fontId="43" fillId="2" borderId="13" xfId="0" applyNumberFormat="1" applyFont="1" applyFill="1" applyBorder="1" applyAlignment="1">
      <alignment horizontal="center"/>
    </xf>
    <xf numFmtId="0" fontId="42" fillId="0" borderId="15" xfId="0" applyFont="1" applyBorder="1" applyAlignment="1">
      <alignment horizontal="center"/>
    </xf>
    <xf numFmtId="0" fontId="45" fillId="0" borderId="16" xfId="0" applyFont="1" applyBorder="1" applyAlignment="1">
      <alignment wrapText="1"/>
    </xf>
    <xf numFmtId="49" fontId="43" fillId="2" borderId="17" xfId="0" applyNumberFormat="1" applyFont="1" applyFill="1" applyBorder="1" applyAlignment="1">
      <alignment horizontal="center"/>
    </xf>
    <xf numFmtId="0" fontId="46" fillId="0" borderId="0" xfId="0" applyFont="1"/>
    <xf numFmtId="0" fontId="47" fillId="0" borderId="0" xfId="0" applyFont="1"/>
    <xf numFmtId="0" fontId="48" fillId="0" borderId="0" xfId="0" applyFont="1"/>
    <xf numFmtId="0" fontId="47" fillId="0" borderId="0" xfId="0" applyFont="1" applyAlignment="1">
      <alignment wrapText="1"/>
    </xf>
    <xf numFmtId="0" fontId="49" fillId="0" borderId="0" xfId="0" applyFont="1"/>
    <xf numFmtId="0" fontId="37" fillId="0" borderId="0" xfId="0" applyFont="1" applyAlignment="1">
      <alignment horizontal="center"/>
    </xf>
    <xf numFmtId="0" fontId="51" fillId="0" borderId="0" xfId="0" applyFont="1"/>
    <xf numFmtId="0" fontId="35" fillId="0" borderId="0" xfId="0" applyFont="1"/>
    <xf numFmtId="0" fontId="41" fillId="0" borderId="10" xfId="0" applyFont="1" applyBorder="1" applyAlignment="1">
      <alignment horizontal="center"/>
    </xf>
    <xf numFmtId="0" fontId="37" fillId="0" borderId="10" xfId="0" applyFont="1" applyBorder="1"/>
    <xf numFmtId="0" fontId="41" fillId="0" borderId="0" xfId="0" applyFont="1"/>
    <xf numFmtId="0" fontId="54" fillId="2" borderId="10" xfId="0" applyFont="1" applyFill="1" applyBorder="1" applyAlignment="1">
      <alignment horizontal="center"/>
    </xf>
    <xf numFmtId="0" fontId="37" fillId="0" borderId="0" xfId="0" applyFont="1"/>
    <xf numFmtId="9" fontId="54" fillId="2" borderId="10" xfId="0" applyNumberFormat="1" applyFont="1" applyFill="1" applyBorder="1" applyAlignment="1">
      <alignment horizontal="center"/>
    </xf>
    <xf numFmtId="2" fontId="37" fillId="0" borderId="0" xfId="0" applyNumberFormat="1" applyFont="1"/>
    <xf numFmtId="0" fontId="37" fillId="6" borderId="0" xfId="0" applyFont="1" applyFill="1"/>
    <xf numFmtId="0" fontId="42" fillId="2" borderId="10" xfId="0" applyFont="1" applyFill="1" applyBorder="1" applyAlignment="1">
      <alignment horizontal="center"/>
    </xf>
    <xf numFmtId="0" fontId="54" fillId="2" borderId="29" xfId="0" applyFont="1" applyFill="1" applyBorder="1" applyAlignment="1">
      <alignment horizontal="center"/>
    </xf>
    <xf numFmtId="0" fontId="41" fillId="2" borderId="29" xfId="0" applyFont="1" applyFill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54" fillId="0" borderId="25" xfId="0" applyFont="1" applyBorder="1" applyAlignment="1">
      <alignment horizontal="center"/>
    </xf>
    <xf numFmtId="2" fontId="57" fillId="0" borderId="25" xfId="0" applyNumberFormat="1" applyFont="1" applyBorder="1" applyAlignment="1">
      <alignment horizontal="center" wrapText="1"/>
    </xf>
    <xf numFmtId="0" fontId="37" fillId="0" borderId="10" xfId="0" applyFont="1" applyBorder="1" applyAlignment="1">
      <alignment horizontal="center"/>
    </xf>
    <xf numFmtId="0" fontId="54" fillId="0" borderId="10" xfId="0" applyFont="1" applyBorder="1" applyAlignment="1">
      <alignment horizontal="center"/>
    </xf>
    <xf numFmtId="0" fontId="58" fillId="0" borderId="10" xfId="0" applyFont="1" applyBorder="1"/>
    <xf numFmtId="2" fontId="42" fillId="0" borderId="10" xfId="0" applyNumberFormat="1" applyFont="1" applyBorder="1" applyAlignment="1">
      <alignment horizontal="center"/>
    </xf>
    <xf numFmtId="2" fontId="57" fillId="0" borderId="10" xfId="0" applyNumberFormat="1" applyFont="1" applyBorder="1" applyAlignment="1">
      <alignment horizontal="center" wrapText="1"/>
    </xf>
    <xf numFmtId="0" fontId="58" fillId="0" borderId="10" xfId="0" applyFont="1" applyBorder="1" applyAlignment="1">
      <alignment horizontal="center"/>
    </xf>
    <xf numFmtId="9" fontId="54" fillId="0" borderId="10" xfId="0" applyNumberFormat="1" applyFont="1" applyBorder="1" applyAlignment="1">
      <alignment horizontal="center"/>
    </xf>
    <xf numFmtId="0" fontId="56" fillId="0" borderId="10" xfId="0" applyFont="1" applyBorder="1"/>
    <xf numFmtId="0" fontId="54" fillId="0" borderId="27" xfId="0" applyFont="1" applyBorder="1" applyAlignment="1">
      <alignment horizontal="center"/>
    </xf>
    <xf numFmtId="2" fontId="57" fillId="0" borderId="27" xfId="0" applyNumberFormat="1" applyFont="1" applyBorder="1" applyAlignment="1">
      <alignment horizontal="center" wrapText="1"/>
    </xf>
    <xf numFmtId="0" fontId="58" fillId="0" borderId="27" xfId="0" applyFont="1" applyBorder="1" applyAlignment="1">
      <alignment horizontal="center"/>
    </xf>
    <xf numFmtId="9" fontId="54" fillId="0" borderId="27" xfId="0" applyNumberFormat="1" applyFont="1" applyBorder="1" applyAlignment="1">
      <alignment horizontal="center"/>
    </xf>
    <xf numFmtId="0" fontId="54" fillId="0" borderId="28" xfId="0" applyFont="1" applyBorder="1" applyAlignment="1">
      <alignment horizontal="center"/>
    </xf>
    <xf numFmtId="0" fontId="54" fillId="0" borderId="29" xfId="0" applyFont="1" applyBorder="1" applyAlignment="1">
      <alignment horizontal="center"/>
    </xf>
    <xf numFmtId="0" fontId="55" fillId="0" borderId="29" xfId="0" applyFont="1" applyBorder="1"/>
    <xf numFmtId="0" fontId="41" fillId="0" borderId="29" xfId="0" applyFont="1" applyBorder="1" applyAlignment="1">
      <alignment horizontal="center" wrapText="1"/>
    </xf>
    <xf numFmtId="0" fontId="42" fillId="0" borderId="25" xfId="0" applyFont="1" applyBorder="1" applyAlignment="1">
      <alignment horizontal="center"/>
    </xf>
    <xf numFmtId="2" fontId="42" fillId="0" borderId="25" xfId="0" applyNumberFormat="1" applyFont="1" applyBorder="1" applyAlignment="1">
      <alignment horizontal="center"/>
    </xf>
    <xf numFmtId="9" fontId="37" fillId="0" borderId="0" xfId="0" applyNumberFormat="1" applyFont="1" applyAlignment="1">
      <alignment horizontal="center"/>
    </xf>
    <xf numFmtId="0" fontId="58" fillId="2" borderId="10" xfId="0" applyFont="1" applyFill="1" applyBorder="1" applyAlignment="1">
      <alignment horizontal="center"/>
    </xf>
    <xf numFmtId="0" fontId="61" fillId="2" borderId="10" xfId="0" applyFont="1" applyFill="1" applyBorder="1" applyAlignment="1">
      <alignment horizontal="center"/>
    </xf>
    <xf numFmtId="0" fontId="42" fillId="0" borderId="10" xfId="0" applyFont="1" applyBorder="1"/>
    <xf numFmtId="2" fontId="54" fillId="0" borderId="10" xfId="0" applyNumberFormat="1" applyFont="1" applyBorder="1" applyAlignment="1">
      <alignment horizontal="center"/>
    </xf>
    <xf numFmtId="0" fontId="42" fillId="0" borderId="27" xfId="0" applyFont="1" applyBorder="1" applyAlignment="1">
      <alignment horizontal="center"/>
    </xf>
    <xf numFmtId="0" fontId="54" fillId="0" borderId="10" xfId="0" applyFont="1" applyBorder="1"/>
    <xf numFmtId="2" fontId="54" fillId="0" borderId="27" xfId="0" applyNumberFormat="1" applyFont="1" applyBorder="1" applyAlignment="1">
      <alignment horizontal="center"/>
    </xf>
    <xf numFmtId="0" fontId="41" fillId="0" borderId="29" xfId="0" applyFont="1" applyBorder="1" applyAlignment="1">
      <alignment horizontal="center" vertical="center" wrapText="1"/>
    </xf>
    <xf numFmtId="0" fontId="61" fillId="2" borderId="28" xfId="0" applyFont="1" applyFill="1" applyBorder="1" applyAlignment="1">
      <alignment horizontal="center"/>
    </xf>
    <xf numFmtId="0" fontId="61" fillId="2" borderId="29" xfId="0" applyFont="1" applyFill="1" applyBorder="1" applyAlignment="1">
      <alignment horizontal="center"/>
    </xf>
    <xf numFmtId="2" fontId="61" fillId="2" borderId="29" xfId="0" applyNumberFormat="1" applyFont="1" applyFill="1" applyBorder="1" applyAlignment="1">
      <alignment horizontal="center"/>
    </xf>
    <xf numFmtId="0" fontId="42" fillId="2" borderId="35" xfId="0" applyFont="1" applyFill="1" applyBorder="1" applyAlignment="1">
      <alignment horizontal="center"/>
    </xf>
    <xf numFmtId="0" fontId="37" fillId="4" borderId="0" xfId="0" applyFont="1" applyFill="1"/>
    <xf numFmtId="0" fontId="42" fillId="2" borderId="10" xfId="0" applyFont="1" applyFill="1" applyBorder="1" applyAlignment="1">
      <alignment horizontal="left" vertical="top" wrapText="1"/>
    </xf>
    <xf numFmtId="1" fontId="58" fillId="2" borderId="10" xfId="0" applyNumberFormat="1" applyFont="1" applyFill="1" applyBorder="1" applyAlignment="1">
      <alignment horizontal="center" vertical="top" shrinkToFit="1"/>
    </xf>
    <xf numFmtId="0" fontId="37" fillId="8" borderId="0" xfId="0" applyFont="1" applyFill="1"/>
    <xf numFmtId="0" fontId="42" fillId="2" borderId="29" xfId="0" applyFont="1" applyFill="1" applyBorder="1" applyAlignment="1">
      <alignment horizontal="center"/>
    </xf>
    <xf numFmtId="0" fontId="42" fillId="2" borderId="27" xfId="0" applyFont="1" applyFill="1" applyBorder="1" applyAlignment="1">
      <alignment horizontal="center"/>
    </xf>
    <xf numFmtId="0" fontId="42" fillId="2" borderId="43" xfId="0" applyFont="1" applyFill="1" applyBorder="1" applyAlignment="1">
      <alignment horizontal="center"/>
    </xf>
    <xf numFmtId="0" fontId="61" fillId="2" borderId="29" xfId="0" applyFont="1" applyFill="1" applyBorder="1" applyAlignment="1">
      <alignment horizontal="center" wrapText="1"/>
    </xf>
    <xf numFmtId="2" fontId="58" fillId="2" borderId="29" xfId="0" applyNumberFormat="1" applyFont="1" applyFill="1" applyBorder="1" applyAlignment="1">
      <alignment horizontal="center"/>
    </xf>
    <xf numFmtId="0" fontId="41" fillId="2" borderId="29" xfId="0" applyFont="1" applyFill="1" applyBorder="1" applyAlignment="1">
      <alignment horizontal="left" vertical="center"/>
    </xf>
    <xf numFmtId="0" fontId="41" fillId="2" borderId="29" xfId="0" applyFont="1" applyFill="1" applyBorder="1" applyAlignment="1">
      <alignment horizontal="center" wrapText="1"/>
    </xf>
    <xf numFmtId="2" fontId="41" fillId="2" borderId="29" xfId="0" applyNumberFormat="1" applyFont="1" applyFill="1" applyBorder="1" applyAlignment="1">
      <alignment horizontal="center"/>
    </xf>
    <xf numFmtId="0" fontId="41" fillId="2" borderId="30" xfId="0" applyFont="1" applyFill="1" applyBorder="1" applyAlignment="1">
      <alignment horizontal="center" wrapText="1"/>
    </xf>
    <xf numFmtId="0" fontId="54" fillId="2" borderId="37" xfId="0" applyFont="1" applyFill="1" applyBorder="1" applyAlignment="1">
      <alignment horizontal="center"/>
    </xf>
    <xf numFmtId="9" fontId="54" fillId="2" borderId="38" xfId="0" applyNumberFormat="1" applyFont="1" applyFill="1" applyBorder="1" applyAlignment="1">
      <alignment horizontal="center"/>
    </xf>
    <xf numFmtId="0" fontId="54" fillId="2" borderId="14" xfId="0" applyFont="1" applyFill="1" applyBorder="1" applyAlignment="1">
      <alignment horizontal="center"/>
    </xf>
    <xf numFmtId="0" fontId="54" fillId="2" borderId="10" xfId="0" applyFont="1" applyFill="1" applyBorder="1" applyAlignment="1">
      <alignment horizontal="left"/>
    </xf>
    <xf numFmtId="2" fontId="54" fillId="2" borderId="10" xfId="0" applyNumberFormat="1" applyFont="1" applyFill="1" applyBorder="1" applyAlignment="1">
      <alignment horizontal="center"/>
    </xf>
    <xf numFmtId="2" fontId="56" fillId="2" borderId="10" xfId="0" applyNumberFormat="1" applyFont="1" applyFill="1" applyBorder="1" applyAlignment="1">
      <alignment horizontal="center"/>
    </xf>
    <xf numFmtId="0" fontId="75" fillId="2" borderId="10" xfId="0" applyFont="1" applyFill="1" applyBorder="1" applyAlignment="1">
      <alignment horizontal="center"/>
    </xf>
    <xf numFmtId="9" fontId="54" fillId="2" borderId="13" xfId="0" applyNumberFormat="1" applyFont="1" applyFill="1" applyBorder="1" applyAlignment="1">
      <alignment horizontal="center"/>
    </xf>
    <xf numFmtId="0" fontId="41" fillId="2" borderId="29" xfId="0" applyFont="1" applyFill="1" applyBorder="1" applyAlignment="1">
      <alignment horizontal="center" vertical="center"/>
    </xf>
    <xf numFmtId="0" fontId="54" fillId="2" borderId="10" xfId="0" applyFont="1" applyFill="1" applyBorder="1" applyAlignment="1">
      <alignment horizontal="center" vertical="center"/>
    </xf>
    <xf numFmtId="0" fontId="77" fillId="2" borderId="28" xfId="0" applyFont="1" applyFill="1" applyBorder="1" applyAlignment="1">
      <alignment horizontal="center" wrapText="1"/>
    </xf>
    <xf numFmtId="0" fontId="41" fillId="2" borderId="29" xfId="0" applyFont="1" applyFill="1" applyBorder="1" applyAlignment="1">
      <alignment horizontal="left"/>
    </xf>
    <xf numFmtId="0" fontId="54" fillId="2" borderId="58" xfId="0" applyFont="1" applyFill="1" applyBorder="1" applyAlignment="1">
      <alignment horizontal="center"/>
    </xf>
    <xf numFmtId="0" fontId="54" fillId="2" borderId="29" xfId="0" applyFont="1" applyFill="1" applyBorder="1" applyAlignment="1">
      <alignment horizontal="left"/>
    </xf>
    <xf numFmtId="2" fontId="78" fillId="2" borderId="29" xfId="0" applyNumberFormat="1" applyFont="1" applyFill="1" applyBorder="1" applyAlignment="1">
      <alignment horizontal="center"/>
    </xf>
    <xf numFmtId="2" fontId="54" fillId="2" borderId="29" xfId="0" applyNumberFormat="1" applyFont="1" applyFill="1" applyBorder="1" applyAlignment="1">
      <alignment horizontal="center"/>
    </xf>
    <xf numFmtId="0" fontId="75" fillId="2" borderId="29" xfId="0" applyFont="1" applyFill="1" applyBorder="1" applyAlignment="1">
      <alignment horizontal="center"/>
    </xf>
    <xf numFmtId="9" fontId="54" fillId="2" borderId="30" xfId="0" applyNumberFormat="1" applyFont="1" applyFill="1" applyBorder="1" applyAlignment="1">
      <alignment horizontal="center"/>
    </xf>
    <xf numFmtId="0" fontId="77" fillId="2" borderId="59" xfId="0" applyFont="1" applyFill="1" applyBorder="1" applyAlignment="1">
      <alignment horizontal="center" vertical="center" wrapText="1"/>
    </xf>
    <xf numFmtId="0" fontId="54" fillId="2" borderId="35" xfId="0" applyFont="1" applyFill="1" applyBorder="1" applyAlignment="1">
      <alignment horizontal="center"/>
    </xf>
    <xf numFmtId="0" fontId="54" fillId="2" borderId="35" xfId="0" applyFont="1" applyFill="1" applyBorder="1" applyAlignment="1">
      <alignment horizontal="left"/>
    </xf>
    <xf numFmtId="0" fontId="54" fillId="2" borderId="60" xfId="0" applyFont="1" applyFill="1" applyBorder="1" applyAlignment="1">
      <alignment horizontal="center" vertical="center"/>
    </xf>
    <xf numFmtId="0" fontId="54" fillId="2" borderId="11" xfId="0" applyFont="1" applyFill="1" applyBorder="1" applyAlignment="1">
      <alignment horizontal="left"/>
    </xf>
    <xf numFmtId="2" fontId="54" fillId="2" borderId="35" xfId="0" applyNumberFormat="1" applyFont="1" applyFill="1" applyBorder="1" applyAlignment="1">
      <alignment horizontal="center"/>
    </xf>
    <xf numFmtId="0" fontId="75" fillId="2" borderId="35" xfId="0" applyFont="1" applyFill="1" applyBorder="1" applyAlignment="1">
      <alignment horizontal="center"/>
    </xf>
    <xf numFmtId="9" fontId="54" fillId="2" borderId="35" xfId="0" applyNumberFormat="1" applyFont="1" applyFill="1" applyBorder="1" applyAlignment="1">
      <alignment horizontal="center"/>
    </xf>
    <xf numFmtId="0" fontId="77" fillId="2" borderId="35" xfId="0" applyFont="1" applyFill="1" applyBorder="1" applyAlignment="1">
      <alignment horizontal="center" vertical="center" wrapText="1"/>
    </xf>
    <xf numFmtId="0" fontId="54" fillId="2" borderId="61" xfId="0" applyFont="1" applyFill="1" applyBorder="1" applyAlignment="1">
      <alignment horizontal="center" vertical="center"/>
    </xf>
    <xf numFmtId="0" fontId="77" fillId="2" borderId="10" xfId="0" applyFont="1" applyFill="1" applyBorder="1" applyAlignment="1">
      <alignment horizontal="center" vertical="center" wrapText="1"/>
    </xf>
    <xf numFmtId="0" fontId="54" fillId="2" borderId="35" xfId="0" applyFont="1" applyFill="1" applyBorder="1" applyAlignment="1">
      <alignment horizontal="center" vertical="center"/>
    </xf>
    <xf numFmtId="0" fontId="54" fillId="2" borderId="26" xfId="0" applyFont="1" applyFill="1" applyBorder="1" applyAlignment="1">
      <alignment horizontal="center"/>
    </xf>
    <xf numFmtId="0" fontId="54" fillId="2" borderId="26" xfId="0" applyFont="1" applyFill="1" applyBorder="1" applyAlignment="1">
      <alignment horizontal="left"/>
    </xf>
    <xf numFmtId="0" fontId="54" fillId="2" borderId="26" xfId="0" applyFont="1" applyFill="1" applyBorder="1" applyAlignment="1">
      <alignment horizontal="center" vertical="center"/>
    </xf>
    <xf numFmtId="2" fontId="54" fillId="2" borderId="26" xfId="0" applyNumberFormat="1" applyFont="1" applyFill="1" applyBorder="1" applyAlignment="1">
      <alignment horizontal="center"/>
    </xf>
    <xf numFmtId="9" fontId="54" fillId="2" borderId="26" xfId="0" applyNumberFormat="1" applyFont="1" applyFill="1" applyBorder="1" applyAlignment="1">
      <alignment horizontal="center"/>
    </xf>
    <xf numFmtId="0" fontId="77" fillId="2" borderId="26" xfId="0" applyFont="1" applyFill="1" applyBorder="1" applyAlignment="1">
      <alignment horizontal="center" vertical="center" wrapText="1"/>
    </xf>
    <xf numFmtId="0" fontId="75" fillId="2" borderId="36" xfId="0" applyFont="1" applyFill="1" applyBorder="1" applyAlignment="1">
      <alignment horizontal="center"/>
    </xf>
    <xf numFmtId="0" fontId="54" fillId="2" borderId="58" xfId="0" applyFont="1" applyFill="1" applyBorder="1" applyAlignment="1">
      <alignment horizontal="center" vertical="center"/>
    </xf>
    <xf numFmtId="0" fontId="77" fillId="2" borderId="35" xfId="0" applyFont="1" applyFill="1" applyBorder="1" applyAlignment="1">
      <alignment horizontal="center" wrapText="1"/>
    </xf>
    <xf numFmtId="0" fontId="77" fillId="2" borderId="10" xfId="0" applyFont="1" applyFill="1" applyBorder="1" applyAlignment="1">
      <alignment horizontal="center" wrapText="1"/>
    </xf>
    <xf numFmtId="0" fontId="54" fillId="2" borderId="28" xfId="0" applyFont="1" applyFill="1" applyBorder="1" applyAlignment="1">
      <alignment horizontal="center"/>
    </xf>
    <xf numFmtId="0" fontId="42" fillId="2" borderId="10" xfId="0" applyFont="1" applyFill="1" applyBorder="1" applyAlignment="1">
      <alignment vertical="top"/>
    </xf>
    <xf numFmtId="2" fontId="37" fillId="4" borderId="0" xfId="0" applyNumberFormat="1" applyFont="1" applyFill="1"/>
    <xf numFmtId="0" fontId="54" fillId="2" borderId="10" xfId="0" applyFont="1" applyFill="1" applyBorder="1" applyAlignment="1">
      <alignment horizontal="center" vertical="top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79" fillId="0" borderId="29" xfId="0" applyFont="1" applyBorder="1" applyAlignment="1">
      <alignment horizontal="center" vertical="center" wrapText="1"/>
    </xf>
    <xf numFmtId="0" fontId="79" fillId="0" borderId="29" xfId="0" applyFont="1" applyBorder="1" applyAlignment="1">
      <alignment horizontal="left" vertical="center" wrapText="1"/>
    </xf>
    <xf numFmtId="1" fontId="81" fillId="0" borderId="10" xfId="0" applyNumberFormat="1" applyFont="1" applyBorder="1" applyAlignment="1">
      <alignment horizontal="center" vertical="top" shrinkToFit="1"/>
    </xf>
    <xf numFmtId="1" fontId="81" fillId="0" borderId="10" xfId="0" applyNumberFormat="1" applyFont="1" applyBorder="1" applyAlignment="1">
      <alignment horizontal="center" vertical="center" shrinkToFit="1"/>
    </xf>
    <xf numFmtId="0" fontId="70" fillId="0" borderId="10" xfId="0" applyFont="1" applyBorder="1" applyAlignment="1">
      <alignment horizontal="left" vertical="top" wrapText="1"/>
    </xf>
    <xf numFmtId="2" fontId="81" fillId="0" borderId="10" xfId="0" applyNumberFormat="1" applyFont="1" applyBorder="1" applyAlignment="1">
      <alignment horizontal="center" vertical="center" shrinkToFit="1"/>
    </xf>
    <xf numFmtId="0" fontId="70" fillId="0" borderId="10" xfId="0" applyFont="1" applyBorder="1" applyAlignment="1">
      <alignment horizontal="center" vertical="center" wrapText="1"/>
    </xf>
    <xf numFmtId="1" fontId="81" fillId="0" borderId="27" xfId="0" applyNumberFormat="1" applyFont="1" applyBorder="1" applyAlignment="1">
      <alignment horizontal="center" vertical="top" shrinkToFit="1"/>
    </xf>
    <xf numFmtId="1" fontId="81" fillId="0" borderId="27" xfId="0" applyNumberFormat="1" applyFont="1" applyBorder="1" applyAlignment="1">
      <alignment horizontal="center" vertical="center" shrinkToFit="1"/>
    </xf>
    <xf numFmtId="0" fontId="70" fillId="0" borderId="27" xfId="0" applyFont="1" applyBorder="1" applyAlignment="1">
      <alignment horizontal="left" vertical="top" wrapText="1"/>
    </xf>
    <xf numFmtId="2" fontId="81" fillId="0" borderId="27" xfId="0" applyNumberFormat="1" applyFont="1" applyBorder="1" applyAlignment="1">
      <alignment horizontal="center" vertical="center" shrinkToFit="1"/>
    </xf>
    <xf numFmtId="0" fontId="79" fillId="0" borderId="29" xfId="0" applyFont="1" applyBorder="1" applyAlignment="1">
      <alignment horizontal="center" vertical="top" wrapText="1"/>
    </xf>
    <xf numFmtId="0" fontId="79" fillId="0" borderId="29" xfId="0" applyFont="1" applyBorder="1" applyAlignment="1">
      <alignment horizontal="left" vertical="top" wrapText="1"/>
    </xf>
    <xf numFmtId="2" fontId="70" fillId="0" borderId="10" xfId="0" applyNumberFormat="1" applyFont="1" applyBorder="1" applyAlignment="1">
      <alignment horizontal="center"/>
    </xf>
    <xf numFmtId="2" fontId="70" fillId="0" borderId="27" xfId="0" applyNumberFormat="1" applyFont="1" applyBorder="1" applyAlignment="1">
      <alignment horizontal="center"/>
    </xf>
    <xf numFmtId="0" fontId="70" fillId="0" borderId="10" xfId="0" applyFont="1" applyBorder="1" applyAlignment="1">
      <alignment horizontal="center"/>
    </xf>
    <xf numFmtId="0" fontId="70" fillId="0" borderId="27" xfId="0" applyFont="1" applyBorder="1" applyAlignment="1">
      <alignment horizontal="center"/>
    </xf>
    <xf numFmtId="0" fontId="70" fillId="0" borderId="10" xfId="0" applyFont="1" applyBorder="1" applyAlignment="1">
      <alignment horizontal="center" vertical="center"/>
    </xf>
    <xf numFmtId="0" fontId="70" fillId="0" borderId="2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42" fillId="0" borderId="0" xfId="0" applyFont="1" applyAlignment="1">
      <alignment horizontal="left"/>
    </xf>
    <xf numFmtId="0" fontId="42" fillId="0" borderId="0" xfId="0" applyFont="1" applyAlignment="1">
      <alignment horizontal="center" vertical="center"/>
    </xf>
    <xf numFmtId="0" fontId="42" fillId="0" borderId="0" xfId="0" applyFont="1"/>
    <xf numFmtId="0" fontId="37" fillId="4" borderId="0" xfId="0" applyFont="1" applyFill="1" applyAlignment="1">
      <alignment horizontal="center"/>
    </xf>
    <xf numFmtId="0" fontId="86" fillId="0" borderId="28" xfId="0" applyFont="1" applyBorder="1" applyAlignment="1">
      <alignment horizontal="center" vertical="center"/>
    </xf>
    <xf numFmtId="0" fontId="86" fillId="0" borderId="29" xfId="0" applyFont="1" applyBorder="1" applyAlignment="1">
      <alignment horizontal="center" vertical="center" wrapText="1"/>
    </xf>
    <xf numFmtId="2" fontId="86" fillId="0" borderId="29" xfId="0" applyNumberFormat="1" applyFont="1" applyBorder="1" applyAlignment="1">
      <alignment horizontal="center" vertical="center" wrapText="1"/>
    </xf>
    <xf numFmtId="0" fontId="37" fillId="0" borderId="25" xfId="0" applyFont="1" applyBorder="1"/>
    <xf numFmtId="0" fontId="89" fillId="0" borderId="0" xfId="0" applyFont="1"/>
    <xf numFmtId="0" fontId="90" fillId="0" borderId="0" xfId="0" applyFont="1"/>
    <xf numFmtId="0" fontId="51" fillId="0" borderId="0" xfId="0" applyFont="1" applyAlignment="1">
      <alignment horizontal="center"/>
    </xf>
    <xf numFmtId="0" fontId="92" fillId="0" borderId="0" xfId="0" applyFont="1"/>
    <xf numFmtId="0" fontId="51" fillId="0" borderId="29" xfId="0" applyFont="1" applyBorder="1" applyAlignment="1">
      <alignment horizontal="center"/>
    </xf>
    <xf numFmtId="0" fontId="51" fillId="2" borderId="10" xfId="0" applyFont="1" applyFill="1" applyBorder="1" applyAlignment="1">
      <alignment horizontal="center"/>
    </xf>
    <xf numFmtId="2" fontId="51" fillId="2" borderId="10" xfId="0" applyNumberFormat="1" applyFont="1" applyFill="1" applyBorder="1" applyAlignment="1">
      <alignment horizontal="center"/>
    </xf>
    <xf numFmtId="2" fontId="51" fillId="2" borderId="35" xfId="0" applyNumberFormat="1" applyFont="1" applyFill="1" applyBorder="1" applyAlignment="1">
      <alignment horizontal="center"/>
    </xf>
    <xf numFmtId="0" fontId="51" fillId="2" borderId="43" xfId="0" applyFont="1" applyFill="1" applyBorder="1" applyAlignment="1">
      <alignment horizontal="center"/>
    </xf>
    <xf numFmtId="2" fontId="51" fillId="2" borderId="43" xfId="0" applyNumberFormat="1" applyFont="1" applyFill="1" applyBorder="1" applyAlignment="1">
      <alignment horizontal="center"/>
    </xf>
    <xf numFmtId="0" fontId="51" fillId="2" borderId="35" xfId="0" applyFont="1" applyFill="1" applyBorder="1" applyAlignment="1">
      <alignment horizontal="center"/>
    </xf>
    <xf numFmtId="0" fontId="51" fillId="2" borderId="16" xfId="0" applyFont="1" applyFill="1" applyBorder="1" applyAlignment="1">
      <alignment horizontal="center"/>
    </xf>
    <xf numFmtId="2" fontId="51" fillId="0" borderId="10" xfId="0" applyNumberFormat="1" applyFont="1" applyBorder="1" applyAlignment="1">
      <alignment horizontal="center"/>
    </xf>
    <xf numFmtId="0" fontId="94" fillId="0" borderId="0" xfId="0" applyFont="1" applyAlignment="1">
      <alignment horizontal="left"/>
    </xf>
    <xf numFmtId="0" fontId="95" fillId="0" borderId="0" xfId="0" applyFont="1" applyAlignment="1">
      <alignment horizontal="center"/>
    </xf>
    <xf numFmtId="0" fontId="96" fillId="0" borderId="0" xfId="0" applyFont="1"/>
    <xf numFmtId="164" fontId="61" fillId="0" borderId="0" xfId="0" applyNumberFormat="1" applyFont="1"/>
    <xf numFmtId="0" fontId="79" fillId="2" borderId="28" xfId="0" applyFont="1" applyFill="1" applyBorder="1" applyAlignment="1">
      <alignment horizontal="center" vertical="center" wrapText="1"/>
    </xf>
    <xf numFmtId="0" fontId="79" fillId="2" borderId="29" xfId="0" applyFont="1" applyFill="1" applyBorder="1" applyAlignment="1">
      <alignment horizontal="center" vertical="center" wrapText="1"/>
    </xf>
    <xf numFmtId="0" fontId="79" fillId="2" borderId="30" xfId="0" applyFont="1" applyFill="1" applyBorder="1" applyAlignment="1">
      <alignment horizontal="center" vertical="center" wrapText="1"/>
    </xf>
    <xf numFmtId="0" fontId="70" fillId="2" borderId="28" xfId="0" applyFont="1" applyFill="1" applyBorder="1" applyAlignment="1">
      <alignment horizontal="center" vertical="center" wrapText="1"/>
    </xf>
    <xf numFmtId="0" fontId="70" fillId="2" borderId="29" xfId="0" applyFont="1" applyFill="1" applyBorder="1" applyAlignment="1">
      <alignment horizontal="center" vertical="center" wrapText="1"/>
    </xf>
    <xf numFmtId="0" fontId="79" fillId="2" borderId="29" xfId="0" applyFont="1" applyFill="1" applyBorder="1" applyAlignment="1">
      <alignment horizontal="left" vertical="center" wrapText="1"/>
    </xf>
    <xf numFmtId="0" fontId="37" fillId="2" borderId="30" xfId="0" applyFont="1" applyFill="1" applyBorder="1"/>
    <xf numFmtId="0" fontId="70" fillId="0" borderId="0" xfId="0" applyFont="1" applyAlignment="1">
      <alignment horizontal="left" vertical="center"/>
    </xf>
    <xf numFmtId="0" fontId="70" fillId="0" borderId="0" xfId="0" applyFont="1" applyAlignment="1">
      <alignment horizontal="center" vertical="center" wrapText="1"/>
    </xf>
    <xf numFmtId="0" fontId="70" fillId="0" borderId="0" xfId="0" applyFont="1" applyAlignment="1">
      <alignment horizontal="left" vertical="center" wrapText="1"/>
    </xf>
    <xf numFmtId="2" fontId="70" fillId="0" borderId="0" xfId="0" applyNumberFormat="1" applyFont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0" fontId="42" fillId="2" borderId="7" xfId="0" applyFont="1" applyFill="1" applyBorder="1"/>
    <xf numFmtId="0" fontId="70" fillId="0" borderId="0" xfId="0" applyFont="1" applyAlignment="1">
      <alignment horizontal="center" vertical="top"/>
    </xf>
    <xf numFmtId="0" fontId="70" fillId="0" borderId="0" xfId="0" applyFont="1"/>
    <xf numFmtId="2" fontId="70" fillId="0" borderId="0" xfId="0" applyNumberFormat="1" applyFont="1" applyAlignment="1">
      <alignment horizontal="center"/>
    </xf>
    <xf numFmtId="0" fontId="70" fillId="0" borderId="0" xfId="0" applyFont="1" applyAlignment="1">
      <alignment horizontal="center"/>
    </xf>
    <xf numFmtId="0" fontId="70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54" fillId="0" borderId="0" xfId="0" applyFont="1"/>
    <xf numFmtId="0" fontId="77" fillId="0" borderId="0" xfId="0" applyFont="1"/>
    <xf numFmtId="0" fontId="79" fillId="0" borderId="29" xfId="0" applyFont="1" applyBorder="1" applyAlignment="1">
      <alignment horizontal="center"/>
    </xf>
    <xf numFmtId="0" fontId="79" fillId="0" borderId="29" xfId="0" applyFont="1" applyBorder="1" applyAlignment="1">
      <alignment horizontal="center" vertical="center"/>
    </xf>
    <xf numFmtId="2" fontId="79" fillId="0" borderId="29" xfId="0" applyNumberFormat="1" applyFont="1" applyBorder="1" applyAlignment="1">
      <alignment horizontal="center" vertical="center"/>
    </xf>
    <xf numFmtId="1" fontId="70" fillId="0" borderId="10" xfId="0" applyNumberFormat="1" applyFont="1" applyBorder="1" applyAlignment="1">
      <alignment horizontal="center"/>
    </xf>
    <xf numFmtId="0" fontId="70" fillId="0" borderId="29" xfId="0" applyFont="1" applyBorder="1" applyAlignment="1">
      <alignment horizontal="center" vertical="center"/>
    </xf>
    <xf numFmtId="0" fontId="100" fillId="0" borderId="29" xfId="0" applyFont="1" applyBorder="1" applyAlignment="1">
      <alignment vertical="center"/>
    </xf>
    <xf numFmtId="0" fontId="70" fillId="0" borderId="29" xfId="0" applyFont="1" applyBorder="1" applyAlignment="1">
      <alignment horizontal="center"/>
    </xf>
    <xf numFmtId="0" fontId="100" fillId="0" borderId="29" xfId="0" applyFont="1" applyBorder="1"/>
    <xf numFmtId="0" fontId="81" fillId="0" borderId="10" xfId="0" applyFont="1" applyBorder="1"/>
    <xf numFmtId="0" fontId="81" fillId="0" borderId="27" xfId="0" applyFont="1" applyBorder="1"/>
    <xf numFmtId="1" fontId="70" fillId="0" borderId="27" xfId="0" applyNumberFormat="1" applyFont="1" applyBorder="1" applyAlignment="1">
      <alignment horizontal="center"/>
    </xf>
    <xf numFmtId="0" fontId="42" fillId="0" borderId="11" xfId="0" applyFont="1" applyBorder="1" applyAlignment="1">
      <alignment horizontal="center"/>
    </xf>
    <xf numFmtId="0" fontId="42" fillId="0" borderId="10" xfId="0" applyFont="1" applyBorder="1" applyAlignment="1">
      <alignment wrapText="1"/>
    </xf>
    <xf numFmtId="0" fontId="70" fillId="0" borderId="27" xfId="0" applyFont="1" applyBorder="1" applyAlignment="1">
      <alignment horizontal="left" vertical="center" wrapText="1"/>
    </xf>
    <xf numFmtId="0" fontId="103" fillId="0" borderId="0" xfId="0" applyFont="1"/>
    <xf numFmtId="0" fontId="70" fillId="0" borderId="10" xfId="0" applyFont="1" applyBorder="1" applyAlignment="1">
      <alignment horizontal="left" vertical="center" wrapText="1"/>
    </xf>
    <xf numFmtId="0" fontId="42" fillId="0" borderId="16" xfId="0" applyFont="1" applyBorder="1" applyAlignment="1">
      <alignment horizontal="center"/>
    </xf>
    <xf numFmtId="0" fontId="42" fillId="0" borderId="0" xfId="0" applyFont="1" applyAlignment="1">
      <alignment horizontal="center" vertical="top"/>
    </xf>
    <xf numFmtId="0" fontId="54" fillId="0" borderId="0" xfId="0" applyFont="1" applyAlignment="1">
      <alignment horizontal="center"/>
    </xf>
    <xf numFmtId="0" fontId="41" fillId="0" borderId="9" xfId="0" applyFont="1" applyBorder="1" applyAlignment="1">
      <alignment horizontal="center" wrapText="1"/>
    </xf>
    <xf numFmtId="0" fontId="41" fillId="0" borderId="9" xfId="0" applyFont="1" applyBorder="1"/>
    <xf numFmtId="0" fontId="41" fillId="0" borderId="9" xfId="0" applyFont="1" applyBorder="1" applyAlignment="1">
      <alignment horizontal="center"/>
    </xf>
    <xf numFmtId="0" fontId="41" fillId="0" borderId="52" xfId="0" applyFont="1" applyBorder="1" applyAlignment="1">
      <alignment horizontal="center" wrapText="1"/>
    </xf>
    <xf numFmtId="0" fontId="104" fillId="0" borderId="29" xfId="0" applyFont="1" applyBorder="1"/>
    <xf numFmtId="0" fontId="61" fillId="0" borderId="29" xfId="0" applyFont="1" applyBorder="1" applyAlignment="1">
      <alignment horizontal="center"/>
    </xf>
    <xf numFmtId="2" fontId="37" fillId="0" borderId="29" xfId="0" applyNumberFormat="1" applyFont="1" applyBorder="1"/>
    <xf numFmtId="0" fontId="37" fillId="0" borderId="29" xfId="0" applyFont="1" applyBorder="1"/>
    <xf numFmtId="0" fontId="57" fillId="0" borderId="10" xfId="0" applyFont="1" applyBorder="1" applyAlignment="1">
      <alignment vertical="center" wrapText="1"/>
    </xf>
    <xf numFmtId="9" fontId="42" fillId="0" borderId="13" xfId="0" applyNumberFormat="1" applyFont="1" applyBorder="1" applyAlignment="1">
      <alignment horizontal="center"/>
    </xf>
    <xf numFmtId="0" fontId="57" fillId="0" borderId="27" xfId="0" applyFont="1" applyBorder="1" applyAlignment="1">
      <alignment vertical="center" wrapText="1"/>
    </xf>
    <xf numFmtId="2" fontId="42" fillId="0" borderId="27" xfId="0" applyNumberFormat="1" applyFont="1" applyBorder="1" applyAlignment="1">
      <alignment horizontal="center"/>
    </xf>
    <xf numFmtId="9" fontId="42" fillId="0" borderId="39" xfId="0" applyNumberFormat="1" applyFont="1" applyBorder="1" applyAlignment="1">
      <alignment horizontal="center"/>
    </xf>
    <xf numFmtId="0" fontId="42" fillId="0" borderId="28" xfId="0" applyFont="1" applyBorder="1" applyAlignment="1">
      <alignment horizontal="center"/>
    </xf>
    <xf numFmtId="0" fontId="42" fillId="0" borderId="29" xfId="0" applyFont="1" applyBorder="1" applyAlignment="1">
      <alignment horizontal="center"/>
    </xf>
    <xf numFmtId="2" fontId="58" fillId="0" borderId="29" xfId="0" applyNumberFormat="1" applyFont="1" applyBorder="1" applyAlignment="1">
      <alignment horizontal="center"/>
    </xf>
    <xf numFmtId="0" fontId="58" fillId="0" borderId="29" xfId="0" applyFont="1" applyBorder="1" applyAlignment="1">
      <alignment horizontal="center"/>
    </xf>
    <xf numFmtId="9" fontId="42" fillId="0" borderId="30" xfId="0" applyNumberFormat="1" applyFont="1" applyBorder="1" applyAlignment="1">
      <alignment horizontal="center"/>
    </xf>
    <xf numFmtId="9" fontId="42" fillId="0" borderId="38" xfId="0" applyNumberFormat="1" applyFont="1" applyBorder="1" applyAlignment="1">
      <alignment horizontal="center"/>
    </xf>
    <xf numFmtId="2" fontId="58" fillId="0" borderId="10" xfId="0" applyNumberFormat="1" applyFont="1" applyBorder="1" applyAlignment="1">
      <alignment horizontal="center"/>
    </xf>
    <xf numFmtId="2" fontId="58" fillId="0" borderId="16" xfId="0" applyNumberFormat="1" applyFont="1" applyBorder="1" applyAlignment="1">
      <alignment horizontal="center"/>
    </xf>
    <xf numFmtId="0" fontId="58" fillId="2" borderId="29" xfId="0" applyFont="1" applyFill="1" applyBorder="1" applyAlignment="1">
      <alignment wrapText="1"/>
    </xf>
    <xf numFmtId="0" fontId="107" fillId="2" borderId="29" xfId="0" applyFont="1" applyFill="1" applyBorder="1" applyAlignment="1">
      <alignment vertical="center" wrapText="1"/>
    </xf>
    <xf numFmtId="0" fontId="107" fillId="2" borderId="29" xfId="0" applyFont="1" applyFill="1" applyBorder="1" applyAlignment="1">
      <alignment wrapText="1"/>
    </xf>
    <xf numFmtId="2" fontId="108" fillId="2" borderId="29" xfId="0" applyNumberFormat="1" applyFont="1" applyFill="1" applyBorder="1" applyAlignment="1">
      <alignment horizontal="center" wrapText="1"/>
    </xf>
    <xf numFmtId="0" fontId="58" fillId="2" borderId="29" xfId="0" applyFont="1" applyFill="1" applyBorder="1" applyAlignment="1">
      <alignment horizontal="center" wrapText="1"/>
    </xf>
    <xf numFmtId="0" fontId="58" fillId="2" borderId="10" xfId="0" applyFont="1" applyFill="1" applyBorder="1" applyAlignment="1">
      <alignment horizontal="center" vertical="center" wrapText="1"/>
    </xf>
    <xf numFmtId="0" fontId="58" fillId="2" borderId="10" xfId="0" applyFont="1" applyFill="1" applyBorder="1" applyAlignment="1">
      <alignment vertical="center" wrapText="1"/>
    </xf>
    <xf numFmtId="2" fontId="58" fillId="2" borderId="10" xfId="0" applyNumberFormat="1" applyFont="1" applyFill="1" applyBorder="1" applyAlignment="1">
      <alignment horizontal="center" wrapText="1"/>
    </xf>
    <xf numFmtId="0" fontId="58" fillId="2" borderId="10" xfId="0" applyFont="1" applyFill="1" applyBorder="1" applyAlignment="1">
      <alignment horizontal="center" wrapText="1"/>
    </xf>
    <xf numFmtId="0" fontId="58" fillId="2" borderId="81" xfId="0" applyFont="1" applyFill="1" applyBorder="1" applyAlignment="1">
      <alignment horizontal="center" wrapText="1"/>
    </xf>
    <xf numFmtId="0" fontId="37" fillId="4" borderId="0" xfId="0" applyFont="1" applyFill="1" applyAlignment="1">
      <alignment wrapText="1"/>
    </xf>
    <xf numFmtId="0" fontId="56" fillId="2" borderId="10" xfId="0" applyFont="1" applyFill="1" applyBorder="1" applyAlignment="1">
      <alignment vertical="center" wrapText="1"/>
    </xf>
    <xf numFmtId="0" fontId="37" fillId="0" borderId="0" xfId="0" applyFont="1" applyAlignment="1">
      <alignment vertical="center" wrapText="1"/>
    </xf>
    <xf numFmtId="0" fontId="105" fillId="2" borderId="7" xfId="0" applyFont="1" applyFill="1" applyBorder="1" applyAlignment="1">
      <alignment horizontal="center"/>
    </xf>
    <xf numFmtId="0" fontId="85" fillId="0" borderId="44" xfId="0" applyFont="1" applyBorder="1"/>
    <xf numFmtId="0" fontId="85" fillId="0" borderId="10" xfId="0" applyFont="1" applyBorder="1"/>
    <xf numFmtId="0" fontId="41" fillId="0" borderId="29" xfId="0" applyFont="1" applyBorder="1" applyAlignment="1">
      <alignment horizontal="center"/>
    </xf>
    <xf numFmtId="0" fontId="107" fillId="0" borderId="29" xfId="0" applyFont="1" applyBorder="1" applyAlignment="1">
      <alignment wrapText="1"/>
    </xf>
    <xf numFmtId="0" fontId="61" fillId="0" borderId="29" xfId="0" applyFont="1" applyBorder="1" applyAlignment="1">
      <alignment horizontal="center" wrapText="1"/>
    </xf>
    <xf numFmtId="2" fontId="61" fillId="0" borderId="29" xfId="0" applyNumberFormat="1" applyFont="1" applyBorder="1" applyAlignment="1">
      <alignment horizontal="center" wrapText="1"/>
    </xf>
    <xf numFmtId="0" fontId="110" fillId="0" borderId="27" xfId="0" applyFont="1" applyBorder="1" applyAlignment="1">
      <alignment horizontal="center" vertical="center" wrapText="1"/>
    </xf>
    <xf numFmtId="0" fontId="58" fillId="0" borderId="27" xfId="0" applyFont="1" applyBorder="1"/>
    <xf numFmtId="2" fontId="58" fillId="0" borderId="27" xfId="0" applyNumberFormat="1" applyFont="1" applyBorder="1" applyAlignment="1">
      <alignment horizontal="center"/>
    </xf>
    <xf numFmtId="0" fontId="58" fillId="0" borderId="10" xfId="0" applyFont="1" applyBorder="1" applyAlignment="1">
      <alignment wrapText="1"/>
    </xf>
    <xf numFmtId="0" fontId="42" fillId="0" borderId="10" xfId="0" applyFont="1" applyBorder="1" applyAlignment="1">
      <alignment horizontal="center" vertical="center"/>
    </xf>
    <xf numFmtId="0" fontId="58" fillId="0" borderId="10" xfId="0" applyFont="1" applyBorder="1" applyAlignment="1">
      <alignment vertical="center" wrapText="1"/>
    </xf>
    <xf numFmtId="166" fontId="58" fillId="0" borderId="10" xfId="0" applyNumberFormat="1" applyFont="1" applyBorder="1" applyAlignment="1">
      <alignment horizontal="center" vertical="center"/>
    </xf>
    <xf numFmtId="2" fontId="58" fillId="0" borderId="10" xfId="0" applyNumberFormat="1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58" fillId="0" borderId="27" xfId="0" applyFont="1" applyBorder="1" applyAlignment="1">
      <alignment vertical="center" wrapText="1"/>
    </xf>
    <xf numFmtId="166" fontId="58" fillId="0" borderId="27" xfId="0" applyNumberFormat="1" applyFont="1" applyBorder="1" applyAlignment="1">
      <alignment horizontal="center" vertical="center"/>
    </xf>
    <xf numFmtId="2" fontId="58" fillId="0" borderId="27" xfId="0" applyNumberFormat="1" applyFont="1" applyBorder="1" applyAlignment="1">
      <alignment horizontal="center" vertical="center"/>
    </xf>
    <xf numFmtId="0" fontId="42" fillId="11" borderId="10" xfId="0" applyFont="1" applyFill="1" applyBorder="1" applyAlignment="1">
      <alignment horizontal="center"/>
    </xf>
    <xf numFmtId="166" fontId="58" fillId="0" borderId="10" xfId="0" applyNumberFormat="1" applyFont="1" applyBorder="1" applyAlignment="1">
      <alignment horizontal="center"/>
    </xf>
    <xf numFmtId="166" fontId="58" fillId="0" borderId="27" xfId="0" applyNumberFormat="1" applyFont="1" applyBorder="1" applyAlignment="1">
      <alignment horizontal="center"/>
    </xf>
    <xf numFmtId="0" fontId="58" fillId="0" borderId="16" xfId="0" applyFont="1" applyBorder="1" applyAlignment="1">
      <alignment wrapText="1"/>
    </xf>
    <xf numFmtId="166" fontId="58" fillId="0" borderId="16" xfId="0" applyNumberFormat="1" applyFont="1" applyBorder="1" applyAlignment="1">
      <alignment horizontal="center"/>
    </xf>
    <xf numFmtId="9" fontId="58" fillId="0" borderId="17" xfId="0" applyNumberFormat="1" applyFont="1" applyBorder="1" applyAlignment="1">
      <alignment horizontal="center"/>
    </xf>
    <xf numFmtId="165" fontId="112" fillId="2" borderId="7" xfId="0" applyNumberFormat="1" applyFont="1" applyFill="1" applyBorder="1" applyAlignment="1">
      <alignment horizontal="center"/>
    </xf>
    <xf numFmtId="165" fontId="113" fillId="2" borderId="7" xfId="0" applyNumberFormat="1" applyFont="1" applyFill="1" applyBorder="1"/>
    <xf numFmtId="0" fontId="102" fillId="0" borderId="84" xfId="0" applyFont="1" applyBorder="1" applyAlignment="1">
      <alignment horizontal="center" vertical="center" wrapText="1"/>
    </xf>
    <xf numFmtId="0" fontId="102" fillId="0" borderId="84" xfId="0" applyFont="1" applyBorder="1" applyAlignment="1">
      <alignment horizontal="center" vertical="center"/>
    </xf>
    <xf numFmtId="0" fontId="102" fillId="0" borderId="0" xfId="0" applyFont="1"/>
    <xf numFmtId="9" fontId="37" fillId="0" borderId="25" xfId="0" applyNumberFormat="1" applyFont="1" applyBorder="1" applyAlignment="1">
      <alignment horizontal="center"/>
    </xf>
    <xf numFmtId="0" fontId="103" fillId="0" borderId="10" xfId="0" applyFont="1" applyBorder="1" applyAlignment="1">
      <alignment horizontal="center"/>
    </xf>
    <xf numFmtId="2" fontId="103" fillId="0" borderId="10" xfId="0" applyNumberFormat="1" applyFont="1" applyBorder="1" applyAlignment="1">
      <alignment horizontal="center"/>
    </xf>
    <xf numFmtId="9" fontId="37" fillId="0" borderId="10" xfId="0" applyNumberFormat="1" applyFont="1" applyBorder="1" applyAlignment="1">
      <alignment horizontal="center"/>
    </xf>
    <xf numFmtId="0" fontId="103" fillId="0" borderId="27" xfId="0" applyFont="1" applyBorder="1" applyAlignment="1">
      <alignment horizontal="center"/>
    </xf>
    <xf numFmtId="2" fontId="103" fillId="0" borderId="43" xfId="0" applyNumberFormat="1" applyFont="1" applyBorder="1" applyAlignment="1">
      <alignment horizontal="center"/>
    </xf>
    <xf numFmtId="0" fontId="37" fillId="0" borderId="43" xfId="0" applyFont="1" applyBorder="1" applyAlignment="1">
      <alignment horizontal="center"/>
    </xf>
    <xf numFmtId="0" fontId="59" fillId="0" borderId="10" xfId="0" applyFont="1" applyBorder="1" applyAlignment="1">
      <alignment horizontal="left" vertical="top"/>
    </xf>
    <xf numFmtId="1" fontId="121" fillId="0" borderId="10" xfId="0" applyNumberFormat="1" applyFont="1" applyBorder="1" applyAlignment="1">
      <alignment horizontal="center" vertical="center" shrinkToFit="1"/>
    </xf>
    <xf numFmtId="2" fontId="122" fillId="0" borderId="10" xfId="0" applyNumberFormat="1" applyFont="1" applyBorder="1" applyAlignment="1">
      <alignment horizontal="center" vertical="top" shrinkToFit="1"/>
    </xf>
    <xf numFmtId="1" fontId="121" fillId="0" borderId="27" xfId="0" applyNumberFormat="1" applyFont="1" applyBorder="1" applyAlignment="1">
      <alignment horizontal="center" vertical="center" shrinkToFit="1"/>
    </xf>
    <xf numFmtId="0" fontId="103" fillId="0" borderId="27" xfId="0" applyFont="1" applyBorder="1" applyAlignment="1">
      <alignment horizontal="left" vertical="top" wrapText="1"/>
    </xf>
    <xf numFmtId="2" fontId="123" fillId="0" borderId="27" xfId="0" applyNumberFormat="1" applyFont="1" applyBorder="1" applyAlignment="1">
      <alignment horizontal="center" vertical="center" shrinkToFit="1"/>
    </xf>
    <xf numFmtId="0" fontId="37" fillId="0" borderId="10" xfId="0" applyFont="1" applyBorder="1" applyAlignment="1">
      <alignment horizontal="center" vertical="center"/>
    </xf>
    <xf numFmtId="0" fontId="103" fillId="0" borderId="10" xfId="0" applyFont="1" applyBorder="1" applyAlignment="1">
      <alignment horizontal="center" vertical="center"/>
    </xf>
    <xf numFmtId="0" fontId="61" fillId="0" borderId="29" xfId="0" applyFont="1" applyBorder="1" applyAlignment="1">
      <alignment wrapText="1"/>
    </xf>
    <xf numFmtId="9" fontId="54" fillId="0" borderId="38" xfId="0" applyNumberFormat="1" applyFont="1" applyBorder="1" applyAlignment="1">
      <alignment horizontal="center"/>
    </xf>
    <xf numFmtId="0" fontId="54" fillId="0" borderId="10" xfId="0" applyFont="1" applyBorder="1" applyAlignment="1">
      <alignment horizontal="left" wrapText="1"/>
    </xf>
    <xf numFmtId="2" fontId="57" fillId="9" borderId="10" xfId="0" applyNumberFormat="1" applyFont="1" applyFill="1" applyBorder="1" applyAlignment="1">
      <alignment horizontal="center" wrapText="1"/>
    </xf>
    <xf numFmtId="9" fontId="54" fillId="0" borderId="13" xfId="0" applyNumberFormat="1" applyFont="1" applyBorder="1" applyAlignment="1">
      <alignment horizontal="center"/>
    </xf>
    <xf numFmtId="0" fontId="124" fillId="0" borderId="29" xfId="0" applyFont="1" applyBorder="1"/>
    <xf numFmtId="0" fontId="55" fillId="0" borderId="29" xfId="0" applyFont="1" applyBorder="1" applyAlignment="1">
      <alignment horizontal="center"/>
    </xf>
    <xf numFmtId="2" fontId="56" fillId="0" borderId="10" xfId="0" applyNumberFormat="1" applyFont="1" applyBorder="1" applyAlignment="1">
      <alignment horizontal="center"/>
    </xf>
    <xf numFmtId="0" fontId="54" fillId="11" borderId="10" xfId="0" applyFont="1" applyFill="1" applyBorder="1" applyAlignment="1">
      <alignment horizontal="center"/>
    </xf>
    <xf numFmtId="2" fontId="56" fillId="11" borderId="10" xfId="0" applyNumberFormat="1" applyFont="1" applyFill="1" applyBorder="1" applyAlignment="1">
      <alignment horizontal="center"/>
    </xf>
    <xf numFmtId="0" fontId="54" fillId="11" borderId="35" xfId="0" applyFont="1" applyFill="1" applyBorder="1" applyAlignment="1">
      <alignment horizontal="center"/>
    </xf>
    <xf numFmtId="9" fontId="54" fillId="11" borderId="13" xfId="0" applyNumberFormat="1" applyFont="1" applyFill="1" applyBorder="1" applyAlignment="1">
      <alignment horizontal="center"/>
    </xf>
    <xf numFmtId="2" fontId="56" fillId="0" borderId="29" xfId="0" applyNumberFormat="1" applyFont="1" applyBorder="1" applyAlignment="1">
      <alignment horizontal="center"/>
    </xf>
    <xf numFmtId="0" fontId="54" fillId="0" borderId="43" xfId="0" applyFont="1" applyBorder="1" applyAlignment="1">
      <alignment horizontal="center"/>
    </xf>
    <xf numFmtId="2" fontId="58" fillId="0" borderId="43" xfId="0" applyNumberFormat="1" applyFont="1" applyBorder="1" applyAlignment="1">
      <alignment horizontal="center"/>
    </xf>
    <xf numFmtId="0" fontId="58" fillId="0" borderId="43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54" fillId="0" borderId="37" xfId="0" applyFont="1" applyBorder="1" applyAlignment="1">
      <alignment horizontal="center"/>
    </xf>
    <xf numFmtId="2" fontId="54" fillId="0" borderId="25" xfId="0" applyNumberFormat="1" applyFont="1" applyBorder="1" applyAlignment="1">
      <alignment horizontal="center"/>
    </xf>
    <xf numFmtId="0" fontId="54" fillId="0" borderId="14" xfId="0" applyFont="1" applyBorder="1" applyAlignment="1">
      <alignment horizontal="center"/>
    </xf>
    <xf numFmtId="0" fontId="54" fillId="0" borderId="11" xfId="0" applyFont="1" applyBorder="1" applyAlignment="1">
      <alignment horizontal="center"/>
    </xf>
    <xf numFmtId="2" fontId="56" fillId="0" borderId="11" xfId="0" applyNumberFormat="1" applyFont="1" applyBorder="1" applyAlignment="1">
      <alignment horizontal="center"/>
    </xf>
    <xf numFmtId="2" fontId="54" fillId="0" borderId="11" xfId="0" applyNumberFormat="1" applyFont="1" applyBorder="1" applyAlignment="1">
      <alignment horizontal="center"/>
    </xf>
    <xf numFmtId="9" fontId="54" fillId="0" borderId="12" xfId="0" applyNumberFormat="1" applyFont="1" applyBorder="1" applyAlignment="1">
      <alignment horizontal="center"/>
    </xf>
    <xf numFmtId="2" fontId="54" fillId="0" borderId="43" xfId="0" applyNumberFormat="1" applyFont="1" applyBorder="1" applyAlignment="1">
      <alignment horizontal="center"/>
    </xf>
    <xf numFmtId="0" fontId="41" fillId="0" borderId="29" xfId="0" applyFont="1" applyBorder="1"/>
    <xf numFmtId="2" fontId="41" fillId="0" borderId="29" xfId="0" applyNumberFormat="1" applyFont="1" applyBorder="1" applyAlignment="1">
      <alignment horizontal="center"/>
    </xf>
    <xf numFmtId="0" fontId="42" fillId="0" borderId="43" xfId="0" applyFont="1" applyBorder="1" applyAlignment="1">
      <alignment horizontal="center"/>
    </xf>
    <xf numFmtId="0" fontId="42" fillId="0" borderId="43" xfId="0" applyFont="1" applyBorder="1"/>
    <xf numFmtId="2" fontId="42" fillId="0" borderId="43" xfId="0" applyNumberFormat="1" applyFont="1" applyBorder="1" applyAlignment="1">
      <alignment horizontal="center"/>
    </xf>
    <xf numFmtId="0" fontId="62" fillId="0" borderId="29" xfId="0" applyFont="1" applyBorder="1"/>
    <xf numFmtId="0" fontId="54" fillId="0" borderId="10" xfId="0" applyFont="1" applyBorder="1" applyAlignment="1">
      <alignment vertical="top" wrapText="1"/>
    </xf>
    <xf numFmtId="0" fontId="54" fillId="0" borderId="10" xfId="0" applyFont="1" applyBorder="1" applyAlignment="1">
      <alignment horizontal="center" vertical="center"/>
    </xf>
    <xf numFmtId="0" fontId="54" fillId="0" borderId="10" xfId="0" applyFont="1" applyBorder="1" applyAlignment="1">
      <alignment horizontal="left" vertical="center" wrapText="1"/>
    </xf>
    <xf numFmtId="0" fontId="54" fillId="0" borderId="10" xfId="0" applyFont="1" applyBorder="1" applyAlignment="1">
      <alignment horizontal="center" vertical="center" wrapText="1"/>
    </xf>
    <xf numFmtId="9" fontId="54" fillId="0" borderId="0" xfId="0" applyNumberFormat="1" applyFont="1" applyAlignment="1">
      <alignment horizontal="center"/>
    </xf>
    <xf numFmtId="0" fontId="128" fillId="0" borderId="29" xfId="0" applyFont="1" applyBorder="1" applyAlignment="1">
      <alignment horizontal="center"/>
    </xf>
    <xf numFmtId="0" fontId="128" fillId="12" borderId="29" xfId="0" applyFont="1" applyFill="1" applyBorder="1" applyAlignment="1">
      <alignment horizontal="center" vertical="center"/>
    </xf>
    <xf numFmtId="2" fontId="127" fillId="0" borderId="10" xfId="0" applyNumberFormat="1" applyFont="1" applyBorder="1" applyAlignment="1">
      <alignment horizontal="center"/>
    </xf>
    <xf numFmtId="1" fontId="127" fillId="0" borderId="10" xfId="0" applyNumberFormat="1" applyFont="1" applyBorder="1" applyAlignment="1">
      <alignment horizontal="center"/>
    </xf>
    <xf numFmtId="2" fontId="127" fillId="0" borderId="27" xfId="0" applyNumberFormat="1" applyFont="1" applyBorder="1" applyAlignment="1">
      <alignment horizontal="center"/>
    </xf>
    <xf numFmtId="1" fontId="128" fillId="0" borderId="27" xfId="0" applyNumberFormat="1" applyFont="1" applyBorder="1" applyAlignment="1">
      <alignment horizontal="center"/>
    </xf>
    <xf numFmtId="2" fontId="128" fillId="0" borderId="10" xfId="0" applyNumberFormat="1" applyFont="1" applyBorder="1" applyAlignment="1">
      <alignment horizontal="center"/>
    </xf>
    <xf numFmtId="2" fontId="128" fillId="0" borderId="27" xfId="0" applyNumberFormat="1" applyFont="1" applyBorder="1" applyAlignment="1">
      <alignment horizontal="center"/>
    </xf>
    <xf numFmtId="1" fontId="127" fillId="0" borderId="27" xfId="0" applyNumberFormat="1" applyFont="1" applyBorder="1" applyAlignment="1">
      <alignment horizontal="center"/>
    </xf>
    <xf numFmtId="2" fontId="127" fillId="0" borderId="43" xfId="0" applyNumberFormat="1" applyFont="1" applyBorder="1" applyAlignment="1">
      <alignment horizontal="center"/>
    </xf>
    <xf numFmtId="1" fontId="127" fillId="0" borderId="43" xfId="0" applyNumberFormat="1" applyFont="1" applyBorder="1" applyAlignment="1">
      <alignment horizontal="center"/>
    </xf>
    <xf numFmtId="0" fontId="130" fillId="0" borderId="0" xfId="0" applyFont="1" applyAlignment="1">
      <alignment horizontal="left" vertical="top"/>
    </xf>
    <xf numFmtId="0" fontId="130" fillId="0" borderId="0" xfId="0" applyFont="1" applyAlignment="1">
      <alignment horizontal="center" vertical="top"/>
    </xf>
    <xf numFmtId="0" fontId="130" fillId="0" borderId="0" xfId="0" applyFont="1" applyAlignment="1">
      <alignment horizontal="left" vertical="center"/>
    </xf>
    <xf numFmtId="2" fontId="70" fillId="0" borderId="10" xfId="0" applyNumberFormat="1" applyFont="1" applyBorder="1" applyAlignment="1">
      <alignment horizontal="center" vertical="center"/>
    </xf>
    <xf numFmtId="1" fontId="70" fillId="0" borderId="10" xfId="0" applyNumberFormat="1" applyFont="1" applyBorder="1" applyAlignment="1">
      <alignment horizontal="center" vertical="center" shrinkToFit="1"/>
    </xf>
    <xf numFmtId="2" fontId="70" fillId="0" borderId="27" xfId="0" applyNumberFormat="1" applyFont="1" applyBorder="1" applyAlignment="1">
      <alignment horizontal="center" vertical="center"/>
    </xf>
    <xf numFmtId="2" fontId="70" fillId="0" borderId="29" xfId="0" applyNumberFormat="1" applyFont="1" applyBorder="1" applyAlignment="1">
      <alignment horizontal="center" vertical="center"/>
    </xf>
    <xf numFmtId="3" fontId="70" fillId="0" borderId="29" xfId="0" applyNumberFormat="1" applyFont="1" applyBorder="1" applyAlignment="1">
      <alignment horizontal="center" vertical="center" shrinkToFit="1"/>
    </xf>
    <xf numFmtId="0" fontId="56" fillId="0" borderId="0" xfId="0" applyFont="1" applyAlignment="1">
      <alignment horizontal="left" vertical="center"/>
    </xf>
    <xf numFmtId="0" fontId="70" fillId="0" borderId="0" xfId="0" applyFont="1" applyAlignment="1">
      <alignment horizontal="center" vertical="center"/>
    </xf>
    <xf numFmtId="0" fontId="133" fillId="2" borderId="7" xfId="0" applyFont="1" applyFill="1" applyBorder="1"/>
    <xf numFmtId="165" fontId="135" fillId="2" borderId="7" xfId="0" applyNumberFormat="1" applyFont="1" applyFill="1" applyBorder="1"/>
    <xf numFmtId="0" fontId="42" fillId="2" borderId="28" xfId="0" applyFont="1" applyFill="1" applyBorder="1" applyAlignment="1">
      <alignment horizontal="center"/>
    </xf>
    <xf numFmtId="0" fontId="61" fillId="2" borderId="29" xfId="0" applyFont="1" applyFill="1" applyBorder="1"/>
    <xf numFmtId="166" fontId="42" fillId="2" borderId="29" xfId="0" applyNumberFormat="1" applyFont="1" applyFill="1" applyBorder="1" applyAlignment="1">
      <alignment horizontal="center"/>
    </xf>
    <xf numFmtId="166" fontId="42" fillId="2" borderId="10" xfId="0" applyNumberFormat="1" applyFont="1" applyFill="1" applyBorder="1" applyAlignment="1">
      <alignment horizontal="center"/>
    </xf>
    <xf numFmtId="0" fontId="62" fillId="2" borderId="29" xfId="0" applyFont="1" applyFill="1" applyBorder="1"/>
    <xf numFmtId="1" fontId="58" fillId="2" borderId="27" xfId="0" applyNumberFormat="1" applyFont="1" applyFill="1" applyBorder="1" applyAlignment="1">
      <alignment horizontal="center" vertical="top" shrinkToFit="1"/>
    </xf>
    <xf numFmtId="2" fontId="58" fillId="2" borderId="10" xfId="0" applyNumberFormat="1" applyFont="1" applyFill="1" applyBorder="1" applyAlignment="1">
      <alignment horizontal="center" vertical="top" shrinkToFit="1"/>
    </xf>
    <xf numFmtId="0" fontId="42" fillId="2" borderId="7" xfId="0" applyFont="1" applyFill="1" applyBorder="1" applyAlignment="1">
      <alignment horizontal="center"/>
    </xf>
    <xf numFmtId="0" fontId="70" fillId="0" borderId="0" xfId="0" applyFont="1" applyAlignment="1">
      <alignment horizontal="center" wrapText="1"/>
    </xf>
    <xf numFmtId="0" fontId="81" fillId="2" borderId="10" xfId="0" applyFont="1" applyFill="1" applyBorder="1" applyAlignment="1">
      <alignment horizontal="center"/>
    </xf>
    <xf numFmtId="2" fontId="81" fillId="2" borderId="10" xfId="0" applyNumberFormat="1" applyFont="1" applyFill="1" applyBorder="1" applyAlignment="1">
      <alignment horizontal="center" wrapText="1"/>
    </xf>
    <xf numFmtId="0" fontId="81" fillId="2" borderId="10" xfId="0" applyFont="1" applyFill="1" applyBorder="1" applyAlignment="1">
      <alignment horizontal="center" wrapText="1"/>
    </xf>
    <xf numFmtId="0" fontId="81" fillId="2" borderId="35" xfId="0" applyFont="1" applyFill="1" applyBorder="1" applyAlignment="1">
      <alignment horizontal="center"/>
    </xf>
    <xf numFmtId="0" fontId="81" fillId="2" borderId="10" xfId="0" applyFont="1" applyFill="1" applyBorder="1" applyAlignment="1">
      <alignment horizontal="center" vertical="center" wrapText="1"/>
    </xf>
    <xf numFmtId="2" fontId="81" fillId="2" borderId="27" xfId="0" applyNumberFormat="1" applyFont="1" applyFill="1" applyBorder="1" applyAlignment="1">
      <alignment horizontal="center" wrapText="1"/>
    </xf>
    <xf numFmtId="0" fontId="81" fillId="2" borderId="43" xfId="0" applyFont="1" applyFill="1" applyBorder="1" applyAlignment="1">
      <alignment horizontal="center" wrapText="1"/>
    </xf>
    <xf numFmtId="2" fontId="37" fillId="0" borderId="0" xfId="0" applyNumberFormat="1" applyFont="1" applyAlignment="1">
      <alignment horizontal="center"/>
    </xf>
    <xf numFmtId="0" fontId="86" fillId="0" borderId="28" xfId="0" applyFont="1" applyBorder="1" applyAlignment="1">
      <alignment horizontal="center"/>
    </xf>
    <xf numFmtId="0" fontId="86" fillId="0" borderId="29" xfId="0" applyFont="1" applyBorder="1" applyAlignment="1">
      <alignment wrapText="1"/>
    </xf>
    <xf numFmtId="2" fontId="86" fillId="0" borderId="29" xfId="0" applyNumberFormat="1" applyFont="1" applyBorder="1" applyAlignment="1">
      <alignment horizontal="center" wrapText="1"/>
    </xf>
    <xf numFmtId="0" fontId="86" fillId="0" borderId="29" xfId="0" applyFont="1" applyBorder="1" applyAlignment="1">
      <alignment horizontal="center" wrapText="1"/>
    </xf>
    <xf numFmtId="2" fontId="144" fillId="0" borderId="10" xfId="0" applyNumberFormat="1" applyFont="1" applyBorder="1" applyAlignment="1">
      <alignment horizontal="center" vertical="top"/>
    </xf>
    <xf numFmtId="1" fontId="144" fillId="0" borderId="10" xfId="0" applyNumberFormat="1" applyFont="1" applyBorder="1" applyAlignment="1">
      <alignment horizontal="center" vertical="top" shrinkToFit="1"/>
    </xf>
    <xf numFmtId="0" fontId="73" fillId="0" borderId="10" xfId="0" applyFont="1" applyBorder="1" applyAlignment="1">
      <alignment horizontal="left" vertical="top" wrapText="1"/>
    </xf>
    <xf numFmtId="0" fontId="73" fillId="0" borderId="27" xfId="0" applyFont="1" applyBorder="1" applyAlignment="1">
      <alignment horizontal="left" vertical="top" wrapText="1"/>
    </xf>
    <xf numFmtId="1" fontId="144" fillId="0" borderId="27" xfId="0" applyNumberFormat="1" applyFont="1" applyBorder="1" applyAlignment="1">
      <alignment horizontal="center" vertical="top" shrinkToFit="1"/>
    </xf>
    <xf numFmtId="0" fontId="73" fillId="0" borderId="14" xfId="0" applyFont="1" applyBorder="1" applyAlignment="1">
      <alignment horizontal="center" vertical="top" wrapText="1"/>
    </xf>
    <xf numFmtId="0" fontId="144" fillId="0" borderId="10" xfId="0" applyFont="1" applyBorder="1" applyAlignment="1">
      <alignment horizontal="center" vertical="top"/>
    </xf>
    <xf numFmtId="2" fontId="144" fillId="0" borderId="10" xfId="0" applyNumberFormat="1" applyFont="1" applyBorder="1" applyAlignment="1">
      <alignment horizontal="center" vertical="top" shrinkToFit="1"/>
    </xf>
    <xf numFmtId="0" fontId="86" fillId="0" borderId="105" xfId="0" applyFont="1" applyBorder="1" applyAlignment="1">
      <alignment horizontal="left" vertical="top" wrapText="1"/>
    </xf>
    <xf numFmtId="2" fontId="144" fillId="0" borderId="11" xfId="0" applyNumberFormat="1" applyFont="1" applyBorder="1" applyAlignment="1">
      <alignment horizontal="center" vertical="top"/>
    </xf>
    <xf numFmtId="2" fontId="144" fillId="0" borderId="11" xfId="0" applyNumberFormat="1" applyFont="1" applyBorder="1" applyAlignment="1">
      <alignment horizontal="center" vertical="top" shrinkToFit="1"/>
    </xf>
    <xf numFmtId="1" fontId="144" fillId="0" borderId="11" xfId="0" applyNumberFormat="1" applyFont="1" applyBorder="1" applyAlignment="1">
      <alignment horizontal="center" vertical="top" shrinkToFit="1"/>
    </xf>
    <xf numFmtId="0" fontId="73" fillId="0" borderId="106" xfId="0" applyFont="1" applyBorder="1" applyAlignment="1">
      <alignment horizontal="left" vertical="top" wrapText="1"/>
    </xf>
    <xf numFmtId="2" fontId="144" fillId="0" borderId="16" xfId="0" applyNumberFormat="1" applyFont="1" applyBorder="1" applyAlignment="1">
      <alignment horizontal="center" vertical="top"/>
    </xf>
    <xf numFmtId="2" fontId="144" fillId="0" borderId="16" xfId="0" applyNumberFormat="1" applyFont="1" applyBorder="1" applyAlignment="1">
      <alignment horizontal="center" vertical="top" shrinkToFit="1"/>
    </xf>
    <xf numFmtId="1" fontId="144" fillId="0" borderId="16" xfId="0" applyNumberFormat="1" applyFont="1" applyBorder="1" applyAlignment="1">
      <alignment horizontal="center" vertical="top" shrinkToFit="1"/>
    </xf>
    <xf numFmtId="0" fontId="146" fillId="2" borderId="7" xfId="0" applyFont="1" applyFill="1" applyBorder="1" applyAlignment="1">
      <alignment horizontal="center"/>
    </xf>
    <xf numFmtId="0" fontId="147" fillId="2" borderId="7" xfId="0" applyFont="1" applyFill="1" applyBorder="1"/>
    <xf numFmtId="0" fontId="35" fillId="2" borderId="7" xfId="0" applyFont="1" applyFill="1" applyBorder="1" applyAlignment="1">
      <alignment wrapText="1"/>
    </xf>
    <xf numFmtId="0" fontId="61" fillId="2" borderId="62" xfId="0" applyFont="1" applyFill="1" applyBorder="1" applyAlignment="1">
      <alignment horizontal="center" vertical="center"/>
    </xf>
    <xf numFmtId="0" fontId="61" fillId="2" borderId="63" xfId="0" applyFont="1" applyFill="1" applyBorder="1" applyAlignment="1">
      <alignment horizontal="center" vertical="center" wrapText="1"/>
    </xf>
    <xf numFmtId="0" fontId="61" fillId="2" borderId="63" xfId="0" applyFont="1" applyFill="1" applyBorder="1" applyAlignment="1">
      <alignment horizontal="center" vertical="center"/>
    </xf>
    <xf numFmtId="0" fontId="62" fillId="0" borderId="29" xfId="0" applyFont="1" applyBorder="1" applyAlignment="1">
      <alignment wrapText="1"/>
    </xf>
    <xf numFmtId="2" fontId="62" fillId="2" borderId="29" xfId="0" applyNumberFormat="1" applyFont="1" applyFill="1" applyBorder="1" applyAlignment="1">
      <alignment horizontal="center"/>
    </xf>
    <xf numFmtId="172" fontId="62" fillId="2" borderId="29" xfId="0" applyNumberFormat="1" applyFont="1" applyFill="1" applyBorder="1" applyAlignment="1">
      <alignment horizontal="center"/>
    </xf>
    <xf numFmtId="0" fontId="42" fillId="2" borderId="67" xfId="0" applyFont="1" applyFill="1" applyBorder="1" applyAlignment="1">
      <alignment horizontal="center"/>
    </xf>
    <xf numFmtId="2" fontId="42" fillId="2" borderId="35" xfId="0" applyNumberFormat="1" applyFont="1" applyFill="1" applyBorder="1" applyAlignment="1">
      <alignment horizontal="center"/>
    </xf>
    <xf numFmtId="172" fontId="42" fillId="2" borderId="35" xfId="0" applyNumberFormat="1" applyFont="1" applyFill="1" applyBorder="1" applyAlignment="1">
      <alignment horizontal="center"/>
    </xf>
    <xf numFmtId="0" fontId="58" fillId="0" borderId="27" xfId="0" applyFont="1" applyBorder="1" applyAlignment="1">
      <alignment wrapText="1"/>
    </xf>
    <xf numFmtId="172" fontId="61" fillId="2" borderId="29" xfId="0" applyNumberFormat="1" applyFont="1" applyFill="1" applyBorder="1" applyAlignment="1">
      <alignment horizontal="center"/>
    </xf>
    <xf numFmtId="0" fontId="37" fillId="0" borderId="0" xfId="0" applyFont="1" applyAlignment="1">
      <alignment horizontal="left" vertical="top"/>
    </xf>
    <xf numFmtId="0" fontId="37" fillId="0" borderId="0" xfId="0" applyFont="1" applyAlignment="1">
      <alignment horizontal="center" vertical="top"/>
    </xf>
    <xf numFmtId="0" fontId="148" fillId="0" borderId="0" xfId="0" applyFont="1" applyAlignment="1">
      <alignment horizontal="left" vertical="top" wrapText="1"/>
    </xf>
    <xf numFmtId="1" fontId="140" fillId="0" borderId="0" xfId="0" applyNumberFormat="1" applyFont="1" applyAlignment="1">
      <alignment horizontal="center" vertical="top" shrinkToFit="1"/>
    </xf>
    <xf numFmtId="0" fontId="90" fillId="0" borderId="0" xfId="0" applyFont="1" applyAlignment="1">
      <alignment horizontal="center"/>
    </xf>
    <xf numFmtId="2" fontId="58" fillId="11" borderId="35" xfId="0" applyNumberFormat="1" applyFont="1" applyFill="1" applyBorder="1" applyAlignment="1">
      <alignment horizontal="center"/>
    </xf>
    <xf numFmtId="0" fontId="42" fillId="11" borderId="10" xfId="0" applyFont="1" applyFill="1" applyBorder="1"/>
    <xf numFmtId="1" fontId="140" fillId="0" borderId="10" xfId="0" applyNumberFormat="1" applyFont="1" applyBorder="1" applyAlignment="1">
      <alignment horizontal="center" vertical="top" shrinkToFit="1"/>
    </xf>
    <xf numFmtId="0" fontId="148" fillId="11" borderId="10" xfId="0" applyFont="1" applyFill="1" applyBorder="1" applyAlignment="1">
      <alignment horizontal="left" vertical="top" wrapText="1"/>
    </xf>
    <xf numFmtId="0" fontId="37" fillId="11" borderId="10" xfId="0" applyFont="1" applyFill="1" applyBorder="1"/>
    <xf numFmtId="0" fontId="37" fillId="11" borderId="10" xfId="0" applyFont="1" applyFill="1" applyBorder="1" applyAlignment="1">
      <alignment horizontal="center"/>
    </xf>
    <xf numFmtId="1" fontId="140" fillId="11" borderId="91" xfId="0" applyNumberFormat="1" applyFont="1" applyFill="1" applyBorder="1" applyAlignment="1">
      <alignment horizontal="center" vertical="top" shrinkToFit="1"/>
    </xf>
    <xf numFmtId="0" fontId="148" fillId="0" borderId="10" xfId="0" applyFont="1" applyBorder="1" applyAlignment="1">
      <alignment horizontal="left" vertical="top" wrapText="1"/>
    </xf>
    <xf numFmtId="2" fontId="140" fillId="0" borderId="10" xfId="0" applyNumberFormat="1" applyFont="1" applyBorder="1" applyAlignment="1">
      <alignment horizontal="right" vertical="top" shrinkToFit="1"/>
    </xf>
    <xf numFmtId="1" fontId="58" fillId="0" borderId="29" xfId="0" applyNumberFormat="1" applyFont="1" applyBorder="1" applyAlignment="1">
      <alignment horizontal="center"/>
    </xf>
    <xf numFmtId="0" fontId="37" fillId="11" borderId="10" xfId="0" applyFont="1" applyFill="1" applyBorder="1" applyAlignment="1">
      <alignment horizontal="left" vertical="top"/>
    </xf>
    <xf numFmtId="0" fontId="37" fillId="11" borderId="7" xfId="0" applyFont="1" applyFill="1" applyBorder="1" applyAlignment="1">
      <alignment horizontal="left" vertical="top"/>
    </xf>
    <xf numFmtId="0" fontId="152" fillId="0" borderId="0" xfId="0" applyFont="1"/>
    <xf numFmtId="0" fontId="61" fillId="0" borderId="10" xfId="0" applyFont="1" applyBorder="1"/>
    <xf numFmtId="0" fontId="54" fillId="11" borderId="29" xfId="0" applyFont="1" applyFill="1" applyBorder="1" applyAlignment="1">
      <alignment horizontal="center"/>
    </xf>
    <xf numFmtId="9" fontId="54" fillId="11" borderId="30" xfId="0" applyNumberFormat="1" applyFont="1" applyFill="1" applyBorder="1" applyAlignment="1">
      <alignment horizontal="center"/>
    </xf>
    <xf numFmtId="9" fontId="54" fillId="11" borderId="10" xfId="0" applyNumberFormat="1" applyFont="1" applyFill="1" applyBorder="1" applyAlignment="1">
      <alignment horizontal="center"/>
    </xf>
    <xf numFmtId="0" fontId="54" fillId="11" borderId="26" xfId="0" applyFont="1" applyFill="1" applyBorder="1" applyAlignment="1">
      <alignment horizontal="center"/>
    </xf>
    <xf numFmtId="9" fontId="54" fillId="11" borderId="26" xfId="0" applyNumberFormat="1" applyFont="1" applyFill="1" applyBorder="1" applyAlignment="1">
      <alignment horizontal="center"/>
    </xf>
    <xf numFmtId="9" fontId="58" fillId="0" borderId="10" xfId="0" applyNumberFormat="1" applyFont="1" applyBorder="1" applyAlignment="1">
      <alignment horizontal="center"/>
    </xf>
    <xf numFmtId="1" fontId="140" fillId="11" borderId="10" xfId="0" applyNumberFormat="1" applyFont="1" applyFill="1" applyBorder="1" applyAlignment="1">
      <alignment horizontal="center" vertical="top" shrinkToFit="1"/>
    </xf>
    <xf numFmtId="2" fontId="37" fillId="11" borderId="10" xfId="0" applyNumberFormat="1" applyFont="1" applyFill="1" applyBorder="1"/>
    <xf numFmtId="2" fontId="140" fillId="11" borderId="10" xfId="0" applyNumberFormat="1" applyFont="1" applyFill="1" applyBorder="1" applyAlignment="1">
      <alignment horizontal="right" vertical="top" shrinkToFit="1"/>
    </xf>
    <xf numFmtId="0" fontId="37" fillId="0" borderId="0" xfId="0" applyFont="1" applyAlignment="1">
      <alignment horizontal="left" vertical="center"/>
    </xf>
    <xf numFmtId="0" fontId="153" fillId="0" borderId="73" xfId="0" applyFont="1" applyBorder="1"/>
    <xf numFmtId="0" fontId="90" fillId="0" borderId="0" xfId="0" applyFont="1" applyAlignment="1">
      <alignment horizontal="left" vertical="center"/>
    </xf>
    <xf numFmtId="0" fontId="54" fillId="0" borderId="25" xfId="0" applyFont="1" applyBorder="1" applyAlignment="1">
      <alignment horizontal="center" vertical="center"/>
    </xf>
    <xf numFmtId="0" fontId="54" fillId="0" borderId="109" xfId="0" applyFont="1" applyBorder="1" applyAlignment="1">
      <alignment horizontal="center" vertical="center" wrapText="1"/>
    </xf>
    <xf numFmtId="0" fontId="54" fillId="0" borderId="110" xfId="0" applyFont="1" applyBorder="1" applyAlignment="1">
      <alignment horizontal="left" vertical="center" wrapText="1"/>
    </xf>
    <xf numFmtId="39" fontId="54" fillId="0" borderId="10" xfId="0" applyNumberFormat="1" applyFont="1" applyBorder="1" applyAlignment="1">
      <alignment horizontal="center"/>
    </xf>
    <xf numFmtId="0" fontId="54" fillId="0" borderId="111" xfId="0" applyFont="1" applyBorder="1" applyAlignment="1">
      <alignment horizontal="center" vertical="center" wrapText="1"/>
    </xf>
    <xf numFmtId="0" fontId="54" fillId="0" borderId="112" xfId="0" applyFont="1" applyBorder="1" applyAlignment="1">
      <alignment horizontal="left" vertical="center" wrapText="1"/>
    </xf>
    <xf numFmtId="0" fontId="54" fillId="0" borderId="113" xfId="0" applyFont="1" applyBorder="1" applyAlignment="1">
      <alignment horizontal="left" vertical="center"/>
    </xf>
    <xf numFmtId="0" fontId="54" fillId="0" borderId="114" xfId="0" applyFont="1" applyBorder="1" applyAlignment="1">
      <alignment horizontal="center" vertical="center" wrapText="1"/>
    </xf>
    <xf numFmtId="0" fontId="54" fillId="0" borderId="115" xfId="0" applyFont="1" applyBorder="1" applyAlignment="1">
      <alignment horizontal="left" vertical="center"/>
    </xf>
    <xf numFmtId="0" fontId="54" fillId="0" borderId="118" xfId="0" applyFont="1" applyBorder="1" applyAlignment="1">
      <alignment horizontal="center" vertical="center" wrapText="1"/>
    </xf>
    <xf numFmtId="0" fontId="54" fillId="0" borderId="119" xfId="0" applyFont="1" applyBorder="1" applyAlignment="1">
      <alignment horizontal="left" vertical="center"/>
    </xf>
    <xf numFmtId="0" fontId="54" fillId="0" borderId="120" xfId="0" applyFont="1" applyBorder="1" applyAlignment="1">
      <alignment horizontal="center" vertical="center" wrapText="1"/>
    </xf>
    <xf numFmtId="0" fontId="54" fillId="0" borderId="121" xfId="0" applyFont="1" applyBorder="1" applyAlignment="1">
      <alignment horizontal="left" vertical="center"/>
    </xf>
    <xf numFmtId="0" fontId="54" fillId="0" borderId="122" xfId="0" applyFont="1" applyBorder="1" applyAlignment="1">
      <alignment horizontal="center" vertical="center" wrapText="1"/>
    </xf>
    <xf numFmtId="0" fontId="54" fillId="0" borderId="123" xfId="0" applyFont="1" applyBorder="1" applyAlignment="1">
      <alignment horizontal="left" vertical="center" wrapText="1"/>
    </xf>
    <xf numFmtId="0" fontId="54" fillId="0" borderId="27" xfId="0" applyFont="1" applyBorder="1" applyAlignment="1">
      <alignment horizontal="center" vertical="center"/>
    </xf>
    <xf numFmtId="0" fontId="54" fillId="0" borderId="124" xfId="0" applyFont="1" applyBorder="1" applyAlignment="1">
      <alignment horizontal="center" vertical="center" wrapText="1"/>
    </xf>
    <xf numFmtId="0" fontId="54" fillId="0" borderId="125" xfId="0" applyFont="1" applyBorder="1" applyAlignment="1">
      <alignment horizontal="left" vertical="center" wrapText="1"/>
    </xf>
    <xf numFmtId="39" fontId="54" fillId="0" borderId="27" xfId="0" applyNumberFormat="1" applyFont="1" applyBorder="1" applyAlignment="1">
      <alignment horizontal="center"/>
    </xf>
    <xf numFmtId="0" fontId="54" fillId="0" borderId="10" xfId="0" applyFont="1" applyBorder="1" applyAlignment="1">
      <alignment horizontal="left" vertical="center"/>
    </xf>
    <xf numFmtId="0" fontId="54" fillId="2" borderId="7" xfId="0" applyFont="1" applyFill="1" applyBorder="1" applyAlignment="1">
      <alignment horizontal="center"/>
    </xf>
    <xf numFmtId="0" fontId="155" fillId="0" borderId="0" xfId="0" applyFont="1" applyAlignment="1">
      <alignment horizontal="center" vertical="center" wrapText="1"/>
    </xf>
    <xf numFmtId="0" fontId="155" fillId="0" borderId="0" xfId="0" applyFont="1" applyAlignment="1">
      <alignment horizontal="left" vertical="center" wrapText="1"/>
    </xf>
    <xf numFmtId="39" fontId="54" fillId="0" borderId="0" xfId="0" applyNumberFormat="1" applyFont="1" applyAlignment="1">
      <alignment horizontal="center"/>
    </xf>
    <xf numFmtId="0" fontId="54" fillId="0" borderId="0" xfId="0" applyFont="1" applyAlignment="1">
      <alignment horizontal="center" vertical="center"/>
    </xf>
    <xf numFmtId="0" fontId="54" fillId="0" borderId="0" xfId="0" applyFont="1" applyAlignment="1">
      <alignment horizontal="left" vertical="center" wrapText="1"/>
    </xf>
    <xf numFmtId="0" fontId="37" fillId="11" borderId="10" xfId="0" applyFont="1" applyFill="1" applyBorder="1" applyAlignment="1">
      <alignment horizontal="center" vertical="center"/>
    </xf>
    <xf numFmtId="0" fontId="37" fillId="11" borderId="10" xfId="0" applyFont="1" applyFill="1" applyBorder="1" applyAlignment="1">
      <alignment horizontal="left" vertical="center"/>
    </xf>
    <xf numFmtId="0" fontId="148" fillId="0" borderId="10" xfId="0" applyFont="1" applyBorder="1" applyAlignment="1">
      <alignment horizontal="center" vertical="top" wrapText="1"/>
    </xf>
    <xf numFmtId="2" fontId="140" fillId="0" borderId="10" xfId="0" applyNumberFormat="1" applyFont="1" applyBorder="1" applyAlignment="1">
      <alignment horizontal="left" vertical="top" shrinkToFit="1"/>
    </xf>
    <xf numFmtId="0" fontId="156" fillId="0" borderId="0" xfId="0" applyFont="1"/>
    <xf numFmtId="0" fontId="156" fillId="0" borderId="0" xfId="0" applyFont="1" applyAlignment="1">
      <alignment horizontal="left"/>
    </xf>
    <xf numFmtId="0" fontId="85" fillId="0" borderId="11" xfId="0" applyFont="1" applyBorder="1" applyAlignment="1">
      <alignment horizontal="center" vertical="center" wrapText="1"/>
    </xf>
    <xf numFmtId="0" fontId="85" fillId="0" borderId="16" xfId="0" applyFont="1" applyBorder="1" applyAlignment="1">
      <alignment horizontal="center" vertical="center"/>
    </xf>
    <xf numFmtId="0" fontId="85" fillId="11" borderId="16" xfId="0" applyFont="1" applyFill="1" applyBorder="1" applyAlignment="1">
      <alignment horizontal="center" vertical="center" wrapText="1"/>
    </xf>
    <xf numFmtId="0" fontId="85" fillId="7" borderId="16" xfId="0" applyFont="1" applyFill="1" applyBorder="1" applyAlignment="1">
      <alignment horizontal="center" vertical="center" wrapText="1"/>
    </xf>
    <xf numFmtId="0" fontId="85" fillId="0" borderId="16" xfId="0" applyFont="1" applyBorder="1" applyAlignment="1">
      <alignment horizontal="center" vertical="center" wrapText="1"/>
    </xf>
    <xf numFmtId="0" fontId="37" fillId="11" borderId="35" xfId="0" applyFont="1" applyFill="1" applyBorder="1" applyAlignment="1">
      <alignment horizontal="center"/>
    </xf>
    <xf numFmtId="1" fontId="37" fillId="11" borderId="35" xfId="0" applyNumberFormat="1" applyFont="1" applyFill="1" applyBorder="1" applyAlignment="1">
      <alignment horizontal="center"/>
    </xf>
    <xf numFmtId="1" fontId="37" fillId="7" borderId="35" xfId="0" applyNumberFormat="1" applyFont="1" applyFill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37" fillId="0" borderId="104" xfId="0" applyFont="1" applyBorder="1" applyAlignment="1">
      <alignment horizontal="center"/>
    </xf>
    <xf numFmtId="1" fontId="37" fillId="11" borderId="10" xfId="0" applyNumberFormat="1" applyFont="1" applyFill="1" applyBorder="1" applyAlignment="1">
      <alignment horizontal="center"/>
    </xf>
    <xf numFmtId="0" fontId="37" fillId="7" borderId="10" xfId="0" applyFont="1" applyFill="1" applyBorder="1" applyAlignment="1">
      <alignment horizontal="center"/>
    </xf>
    <xf numFmtId="1" fontId="37" fillId="7" borderId="10" xfId="0" applyNumberFormat="1" applyFont="1" applyFill="1" applyBorder="1" applyAlignment="1">
      <alignment horizontal="center"/>
    </xf>
    <xf numFmtId="0" fontId="37" fillId="0" borderId="76" xfId="0" applyFont="1" applyBorder="1" applyAlignment="1">
      <alignment horizontal="center"/>
    </xf>
    <xf numFmtId="0" fontId="37" fillId="0" borderId="86" xfId="0" applyFont="1" applyBorder="1" applyAlignment="1">
      <alignment horizontal="center"/>
    </xf>
    <xf numFmtId="2" fontId="37" fillId="11" borderId="10" xfId="0" applyNumberFormat="1" applyFont="1" applyFill="1" applyBorder="1" applyAlignment="1">
      <alignment horizontal="center"/>
    </xf>
    <xf numFmtId="0" fontId="37" fillId="0" borderId="41" xfId="0" applyFont="1" applyBorder="1" applyAlignment="1">
      <alignment horizontal="center"/>
    </xf>
    <xf numFmtId="9" fontId="37" fillId="0" borderId="16" xfId="0" applyNumberFormat="1" applyFont="1" applyBorder="1" applyAlignment="1">
      <alignment horizontal="center"/>
    </xf>
    <xf numFmtId="0" fontId="37" fillId="0" borderId="42" xfId="0" applyFont="1" applyBorder="1" applyAlignment="1">
      <alignment horizontal="center"/>
    </xf>
    <xf numFmtId="0" fontId="37" fillId="19" borderId="128" xfId="0" applyFont="1" applyFill="1" applyBorder="1" applyAlignment="1">
      <alignment horizontal="center"/>
    </xf>
    <xf numFmtId="0" fontId="37" fillId="19" borderId="7" xfId="0" applyFont="1" applyFill="1" applyBorder="1"/>
    <xf numFmtId="0" fontId="37" fillId="19" borderId="79" xfId="0" applyFont="1" applyFill="1" applyBorder="1" applyAlignment="1">
      <alignment horizontal="center"/>
    </xf>
    <xf numFmtId="0" fontId="37" fillId="19" borderId="36" xfId="0" applyFont="1" applyFill="1" applyBorder="1" applyAlignment="1">
      <alignment horizontal="center"/>
    </xf>
    <xf numFmtId="0" fontId="37" fillId="19" borderId="78" xfId="0" applyFont="1" applyFill="1" applyBorder="1" applyAlignment="1">
      <alignment horizontal="center"/>
    </xf>
    <xf numFmtId="0" fontId="37" fillId="19" borderId="28" xfId="0" applyFont="1" applyFill="1" applyBorder="1" applyAlignment="1">
      <alignment horizontal="center"/>
    </xf>
    <xf numFmtId="0" fontId="37" fillId="19" borderId="29" xfId="0" applyFont="1" applyFill="1" applyBorder="1"/>
    <xf numFmtId="0" fontId="37" fillId="19" borderId="29" xfId="0" applyFont="1" applyFill="1" applyBorder="1" applyAlignment="1">
      <alignment horizontal="center"/>
    </xf>
    <xf numFmtId="2" fontId="85" fillId="19" borderId="29" xfId="0" applyNumberFormat="1" applyFont="1" applyFill="1" applyBorder="1" applyAlignment="1">
      <alignment horizontal="center"/>
    </xf>
    <xf numFmtId="2" fontId="85" fillId="19" borderId="30" xfId="0" applyNumberFormat="1" applyFont="1" applyFill="1" applyBorder="1" applyAlignment="1">
      <alignment horizontal="center"/>
    </xf>
    <xf numFmtId="0" fontId="42" fillId="2" borderId="130" xfId="0" applyFont="1" applyFill="1" applyBorder="1" applyAlignment="1">
      <alignment horizontal="center"/>
    </xf>
    <xf numFmtId="0" fontId="61" fillId="2" borderId="10" xfId="0" applyFont="1" applyFill="1" applyBorder="1"/>
    <xf numFmtId="0" fontId="41" fillId="0" borderId="10" xfId="0" applyFont="1" applyBorder="1" applyAlignment="1">
      <alignment horizontal="center" vertical="center" wrapText="1"/>
    </xf>
    <xf numFmtId="0" fontId="61" fillId="2" borderId="10" xfId="0" applyFont="1" applyFill="1" applyBorder="1" applyAlignment="1">
      <alignment horizontal="center" wrapText="1"/>
    </xf>
    <xf numFmtId="0" fontId="54" fillId="11" borderId="10" xfId="0" applyFont="1" applyFill="1" applyBorder="1" applyAlignment="1">
      <alignment horizontal="center" vertical="center" wrapText="1"/>
    </xf>
    <xf numFmtId="2" fontId="42" fillId="11" borderId="10" xfId="0" applyNumberFormat="1" applyFont="1" applyFill="1" applyBorder="1" applyAlignment="1">
      <alignment horizontal="center" wrapText="1"/>
    </xf>
    <xf numFmtId="0" fontId="41" fillId="0" borderId="10" xfId="0" applyFont="1" applyBorder="1" applyAlignment="1">
      <alignment horizontal="center" vertical="top" wrapText="1"/>
    </xf>
    <xf numFmtId="0" fontId="54" fillId="0" borderId="10" xfId="0" applyFont="1" applyBorder="1" applyAlignment="1">
      <alignment horizontal="center" vertical="top"/>
    </xf>
    <xf numFmtId="0" fontId="54" fillId="0" borderId="10" xfId="0" applyFont="1" applyBorder="1" applyAlignment="1">
      <alignment horizontal="left"/>
    </xf>
    <xf numFmtId="0" fontId="42" fillId="0" borderId="10" xfId="0" applyFont="1" applyBorder="1" applyAlignment="1">
      <alignment vertical="top"/>
    </xf>
    <xf numFmtId="169" fontId="42" fillId="0" borderId="10" xfId="0" applyNumberFormat="1" applyFont="1" applyBorder="1" applyAlignment="1">
      <alignment horizontal="center"/>
    </xf>
    <xf numFmtId="2" fontId="54" fillId="2" borderId="10" xfId="0" applyNumberFormat="1" applyFont="1" applyFill="1" applyBorder="1" applyAlignment="1">
      <alignment horizontal="center" vertical="top"/>
    </xf>
    <xf numFmtId="0" fontId="54" fillId="0" borderId="10" xfId="0" applyFont="1" applyBorder="1" applyAlignment="1">
      <alignment wrapText="1"/>
    </xf>
    <xf numFmtId="0" fontId="54" fillId="0" borderId="10" xfId="0" applyFont="1" applyBorder="1" applyAlignment="1">
      <alignment vertical="center" wrapText="1"/>
    </xf>
    <xf numFmtId="0" fontId="159" fillId="0" borderId="0" xfId="0" applyFont="1"/>
    <xf numFmtId="0" fontId="62" fillId="0" borderId="8" xfId="0" applyFont="1" applyBorder="1" applyAlignment="1">
      <alignment vertical="center"/>
    </xf>
    <xf numFmtId="0" fontId="62" fillId="0" borderId="9" xfId="0" applyFont="1" applyBorder="1" applyAlignment="1">
      <alignment vertical="center"/>
    </xf>
    <xf numFmtId="0" fontId="62" fillId="0" borderId="51" xfId="0" applyFont="1" applyBorder="1" applyAlignment="1">
      <alignment vertical="center"/>
    </xf>
    <xf numFmtId="0" fontId="62" fillId="0" borderId="9" xfId="0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 wrapText="1"/>
    </xf>
    <xf numFmtId="0" fontId="62" fillId="0" borderId="52" xfId="0" applyFont="1" applyBorder="1" applyAlignment="1">
      <alignment horizontal="center" vertical="center" wrapText="1"/>
    </xf>
    <xf numFmtId="0" fontId="58" fillId="0" borderId="70" xfId="0" applyFont="1" applyBorder="1" applyAlignment="1">
      <alignment horizontal="center"/>
    </xf>
    <xf numFmtId="0" fontId="58" fillId="0" borderId="43" xfId="0" applyFont="1" applyBorder="1" applyAlignment="1">
      <alignment horizontal="center" vertical="center"/>
    </xf>
    <xf numFmtId="0" fontId="58" fillId="0" borderId="43" xfId="0" applyFont="1" applyBorder="1"/>
    <xf numFmtId="0" fontId="58" fillId="0" borderId="85" xfId="0" applyFont="1" applyBorder="1" applyAlignment="1">
      <alignment horizontal="center"/>
    </xf>
    <xf numFmtId="2" fontId="58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9" fontId="58" fillId="0" borderId="0" xfId="0" applyNumberFormat="1" applyFont="1" applyAlignment="1">
      <alignment horizontal="center" vertical="center"/>
    </xf>
    <xf numFmtId="0" fontId="42" fillId="0" borderId="0" xfId="0" applyFont="1" applyAlignment="1">
      <alignment wrapText="1"/>
    </xf>
    <xf numFmtId="0" fontId="79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79" fillId="0" borderId="0" xfId="0" applyFont="1"/>
    <xf numFmtId="0" fontId="70" fillId="0" borderId="10" xfId="0" applyFont="1" applyBorder="1" applyAlignment="1">
      <alignment horizontal="left"/>
    </xf>
    <xf numFmtId="0" fontId="54" fillId="0" borderId="28" xfId="0" applyFont="1" applyBorder="1" applyAlignment="1">
      <alignment horizontal="center" vertical="center"/>
    </xf>
    <xf numFmtId="0" fontId="37" fillId="0" borderId="2" xfId="0" applyFont="1" applyBorder="1" applyAlignment="1">
      <alignment vertical="center"/>
    </xf>
    <xf numFmtId="0" fontId="41" fillId="0" borderId="53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2" fontId="41" fillId="0" borderId="29" xfId="0" applyNumberFormat="1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54" fillId="11" borderId="28" xfId="0" applyFont="1" applyFill="1" applyBorder="1" applyAlignment="1">
      <alignment horizontal="center"/>
    </xf>
    <xf numFmtId="0" fontId="41" fillId="11" borderId="29" xfId="0" applyFont="1" applyFill="1" applyBorder="1" applyAlignment="1">
      <alignment horizontal="left" vertical="center"/>
    </xf>
    <xf numFmtId="0" fontId="54" fillId="11" borderId="29" xfId="0" applyFont="1" applyFill="1" applyBorder="1" applyAlignment="1">
      <alignment horizontal="left"/>
    </xf>
    <xf numFmtId="2" fontId="54" fillId="11" borderId="29" xfId="0" applyNumberFormat="1" applyFont="1" applyFill="1" applyBorder="1" applyAlignment="1">
      <alignment horizontal="center"/>
    </xf>
    <xf numFmtId="2" fontId="56" fillId="11" borderId="29" xfId="0" applyNumberFormat="1" applyFont="1" applyFill="1" applyBorder="1" applyAlignment="1">
      <alignment horizontal="center"/>
    </xf>
    <xf numFmtId="0" fontId="54" fillId="11" borderId="58" xfId="0" applyFont="1" applyFill="1" applyBorder="1" applyAlignment="1">
      <alignment horizontal="center"/>
    </xf>
    <xf numFmtId="0" fontId="54" fillId="11" borderId="66" xfId="0" applyFont="1" applyFill="1" applyBorder="1" applyAlignment="1">
      <alignment horizontal="center"/>
    </xf>
    <xf numFmtId="0" fontId="54" fillId="11" borderId="36" xfId="0" applyFont="1" applyFill="1" applyBorder="1" applyAlignment="1">
      <alignment horizontal="center"/>
    </xf>
    <xf numFmtId="0" fontId="70" fillId="11" borderId="36" xfId="0" applyFont="1" applyFill="1" applyBorder="1" applyAlignment="1">
      <alignment vertical="center"/>
    </xf>
    <xf numFmtId="0" fontId="54" fillId="11" borderId="35" xfId="0" applyFont="1" applyFill="1" applyBorder="1" applyAlignment="1">
      <alignment horizontal="left"/>
    </xf>
    <xf numFmtId="2" fontId="54" fillId="11" borderId="35" xfId="0" applyNumberFormat="1" applyFont="1" applyFill="1" applyBorder="1" applyAlignment="1">
      <alignment horizontal="center"/>
    </xf>
    <xf numFmtId="2" fontId="56" fillId="11" borderId="36" xfId="0" applyNumberFormat="1" applyFont="1" applyFill="1" applyBorder="1" applyAlignment="1">
      <alignment horizontal="center"/>
    </xf>
    <xf numFmtId="0" fontId="70" fillId="11" borderId="35" xfId="0" applyFont="1" applyFill="1" applyBorder="1" applyAlignment="1">
      <alignment horizontal="center" vertical="center"/>
    </xf>
    <xf numFmtId="9" fontId="54" fillId="11" borderId="35" xfId="0" applyNumberFormat="1" applyFont="1" applyFill="1" applyBorder="1" applyAlignment="1">
      <alignment horizontal="center"/>
    </xf>
    <xf numFmtId="0" fontId="70" fillId="11" borderId="10" xfId="0" applyFont="1" applyFill="1" applyBorder="1" applyAlignment="1">
      <alignment vertical="center"/>
    </xf>
    <xf numFmtId="2" fontId="56" fillId="11" borderId="26" xfId="0" applyNumberFormat="1" applyFont="1" applyFill="1" applyBorder="1" applyAlignment="1">
      <alignment horizontal="center"/>
    </xf>
    <xf numFmtId="0" fontId="54" fillId="11" borderId="10" xfId="0" applyFont="1" applyFill="1" applyBorder="1" applyAlignment="1">
      <alignment horizontal="left"/>
    </xf>
    <xf numFmtId="2" fontId="54" fillId="11" borderId="10" xfId="0" applyNumberFormat="1" applyFont="1" applyFill="1" applyBorder="1" applyAlignment="1">
      <alignment horizontal="center"/>
    </xf>
    <xf numFmtId="0" fontId="70" fillId="11" borderId="10" xfId="0" applyFont="1" applyFill="1" applyBorder="1" applyAlignment="1">
      <alignment horizontal="center" vertical="center"/>
    </xf>
    <xf numFmtId="0" fontId="70" fillId="11" borderId="35" xfId="0" applyFont="1" applyFill="1" applyBorder="1" applyAlignment="1">
      <alignment vertical="center"/>
    </xf>
    <xf numFmtId="0" fontId="54" fillId="11" borderId="36" xfId="0" applyFont="1" applyFill="1" applyBorder="1" applyAlignment="1">
      <alignment horizontal="left"/>
    </xf>
    <xf numFmtId="2" fontId="54" fillId="11" borderId="36" xfId="0" applyNumberFormat="1" applyFont="1" applyFill="1" applyBorder="1" applyAlignment="1">
      <alignment horizontal="center"/>
    </xf>
    <xf numFmtId="0" fontId="70" fillId="11" borderId="36" xfId="0" applyFont="1" applyFill="1" applyBorder="1" applyAlignment="1">
      <alignment horizontal="center" vertical="center"/>
    </xf>
    <xf numFmtId="9" fontId="54" fillId="11" borderId="78" xfId="0" applyNumberFormat="1" applyFont="1" applyFill="1" applyBorder="1" applyAlignment="1">
      <alignment horizontal="center"/>
    </xf>
    <xf numFmtId="0" fontId="70" fillId="11" borderId="26" xfId="0" applyFont="1" applyFill="1" applyBorder="1" applyAlignment="1">
      <alignment vertical="center"/>
    </xf>
    <xf numFmtId="0" fontId="54" fillId="11" borderId="26" xfId="0" applyFont="1" applyFill="1" applyBorder="1" applyAlignment="1">
      <alignment horizontal="left"/>
    </xf>
    <xf numFmtId="2" fontId="54" fillId="11" borderId="26" xfId="0" applyNumberFormat="1" applyFont="1" applyFill="1" applyBorder="1" applyAlignment="1">
      <alignment horizontal="center"/>
    </xf>
    <xf numFmtId="0" fontId="54" fillId="11" borderId="79" xfId="0" applyFont="1" applyFill="1" applyBorder="1" applyAlignment="1">
      <alignment horizontal="center"/>
    </xf>
    <xf numFmtId="0" fontId="54" fillId="11" borderId="78" xfId="0" applyFont="1" applyFill="1" applyBorder="1" applyAlignment="1">
      <alignment horizontal="center"/>
    </xf>
    <xf numFmtId="0" fontId="79" fillId="11" borderId="29" xfId="0" applyFont="1" applyFill="1" applyBorder="1" applyAlignment="1">
      <alignment horizontal="left" vertical="center"/>
    </xf>
    <xf numFmtId="0" fontId="79" fillId="11" borderId="29" xfId="0" applyFont="1" applyFill="1" applyBorder="1" applyAlignment="1">
      <alignment vertical="center"/>
    </xf>
    <xf numFmtId="0" fontId="41" fillId="11" borderId="58" xfId="0" applyFont="1" applyFill="1" applyBorder="1" applyAlignment="1">
      <alignment horizontal="center"/>
    </xf>
    <xf numFmtId="0" fontId="41" fillId="11" borderId="29" xfId="0" applyFont="1" applyFill="1" applyBorder="1" applyAlignment="1">
      <alignment horizontal="center"/>
    </xf>
    <xf numFmtId="0" fontId="41" fillId="11" borderId="29" xfId="0" applyFont="1" applyFill="1" applyBorder="1" applyAlignment="1">
      <alignment horizontal="center" wrapText="1"/>
    </xf>
    <xf numFmtId="2" fontId="41" fillId="11" borderId="29" xfId="0" applyNumberFormat="1" applyFont="1" applyFill="1" applyBorder="1" applyAlignment="1">
      <alignment horizontal="center"/>
    </xf>
    <xf numFmtId="0" fontId="41" fillId="11" borderId="30" xfId="0" applyFont="1" applyFill="1" applyBorder="1" applyAlignment="1">
      <alignment horizontal="center" wrapText="1"/>
    </xf>
    <xf numFmtId="0" fontId="54" fillId="11" borderId="35" xfId="0" applyFont="1" applyFill="1" applyBorder="1" applyAlignment="1">
      <alignment horizontal="left" vertical="center"/>
    </xf>
    <xf numFmtId="2" fontId="56" fillId="11" borderId="35" xfId="0" applyNumberFormat="1" applyFont="1" applyFill="1" applyBorder="1" applyAlignment="1">
      <alignment horizontal="center"/>
    </xf>
    <xf numFmtId="9" fontId="54" fillId="11" borderId="68" xfId="0" applyNumberFormat="1" applyFont="1" applyFill="1" applyBorder="1" applyAlignment="1">
      <alignment horizontal="center"/>
    </xf>
    <xf numFmtId="0" fontId="54" fillId="11" borderId="14" xfId="0" applyFont="1" applyFill="1" applyBorder="1" applyAlignment="1">
      <alignment horizontal="center"/>
    </xf>
    <xf numFmtId="0" fontId="54" fillId="11" borderId="10" xfId="0" applyFont="1" applyFill="1" applyBorder="1" applyAlignment="1">
      <alignment horizontal="left" vertical="center"/>
    </xf>
    <xf numFmtId="0" fontId="54" fillId="11" borderId="69" xfId="0" applyFont="1" applyFill="1" applyBorder="1" applyAlignment="1">
      <alignment horizontal="center"/>
    </xf>
    <xf numFmtId="0" fontId="54" fillId="11" borderId="26" xfId="0" applyFont="1" applyFill="1" applyBorder="1" applyAlignment="1">
      <alignment horizontal="left" vertical="center"/>
    </xf>
    <xf numFmtId="9" fontId="54" fillId="11" borderId="65" xfId="0" applyNumberFormat="1" applyFont="1" applyFill="1" applyBorder="1" applyAlignment="1">
      <alignment horizontal="center"/>
    </xf>
    <xf numFmtId="0" fontId="41" fillId="11" borderId="58" xfId="0" applyFont="1" applyFill="1" applyBorder="1" applyAlignment="1">
      <alignment horizontal="center" vertical="center"/>
    </xf>
    <xf numFmtId="0" fontId="54" fillId="11" borderId="67" xfId="0" applyFont="1" applyFill="1" applyBorder="1" applyAlignment="1">
      <alignment horizontal="center"/>
    </xf>
    <xf numFmtId="0" fontId="41" fillId="0" borderId="29" xfId="0" applyFont="1" applyBorder="1" applyAlignment="1">
      <alignment horizontal="left" vertical="center"/>
    </xf>
    <xf numFmtId="0" fontId="54" fillId="0" borderId="53" xfId="0" applyFont="1" applyBorder="1" applyAlignment="1">
      <alignment horizontal="center"/>
    </xf>
    <xf numFmtId="0" fontId="54" fillId="0" borderId="29" xfId="0" applyFont="1" applyBorder="1" applyAlignment="1">
      <alignment horizontal="left"/>
    </xf>
    <xf numFmtId="0" fontId="41" fillId="0" borderId="30" xfId="0" applyFont="1" applyBorder="1" applyAlignment="1">
      <alignment horizontal="center" wrapText="1"/>
    </xf>
    <xf numFmtId="0" fontId="54" fillId="0" borderId="11" xfId="0" applyFont="1" applyBorder="1" applyAlignment="1">
      <alignment horizontal="left" vertical="center"/>
    </xf>
    <xf numFmtId="0" fontId="54" fillId="0" borderId="105" xfId="0" applyFont="1" applyBorder="1" applyAlignment="1">
      <alignment horizontal="center"/>
    </xf>
    <xf numFmtId="0" fontId="54" fillId="0" borderId="11" xfId="0" applyFont="1" applyBorder="1" applyAlignment="1">
      <alignment horizontal="left"/>
    </xf>
    <xf numFmtId="0" fontId="41" fillId="0" borderId="49" xfId="0" applyFont="1" applyBorder="1" applyAlignment="1">
      <alignment horizontal="center"/>
    </xf>
    <xf numFmtId="0" fontId="41" fillId="0" borderId="28" xfId="0" applyFont="1" applyBorder="1" applyAlignment="1">
      <alignment horizontal="center" vertical="center"/>
    </xf>
    <xf numFmtId="2" fontId="41" fillId="0" borderId="29" xfId="0" applyNumberFormat="1" applyFont="1" applyBorder="1" applyAlignment="1">
      <alignment horizontal="center" vertical="center"/>
    </xf>
    <xf numFmtId="0" fontId="75" fillId="0" borderId="10" xfId="0" applyFont="1" applyBorder="1" applyAlignment="1">
      <alignment horizontal="center"/>
    </xf>
    <xf numFmtId="0" fontId="54" fillId="0" borderId="27" xfId="0" applyFont="1" applyBorder="1" applyAlignment="1">
      <alignment horizontal="left"/>
    </xf>
    <xf numFmtId="0" fontId="75" fillId="0" borderId="27" xfId="0" applyFont="1" applyBorder="1" applyAlignment="1">
      <alignment horizontal="center"/>
    </xf>
    <xf numFmtId="0" fontId="76" fillId="0" borderId="54" xfId="0" applyFont="1" applyBorder="1" applyAlignment="1">
      <alignment horizontal="left" wrapText="1"/>
    </xf>
    <xf numFmtId="0" fontId="41" fillId="0" borderId="55" xfId="0" applyFont="1" applyBorder="1" applyAlignment="1">
      <alignment horizontal="center"/>
    </xf>
    <xf numFmtId="0" fontId="41" fillId="0" borderId="54" xfId="0" applyFont="1" applyBorder="1" applyAlignment="1">
      <alignment horizontal="left"/>
    </xf>
    <xf numFmtId="0" fontId="41" fillId="0" borderId="55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/>
    </xf>
    <xf numFmtId="2" fontId="41" fillId="0" borderId="56" xfId="0" applyNumberFormat="1" applyFont="1" applyBorder="1" applyAlignment="1">
      <alignment horizontal="center"/>
    </xf>
    <xf numFmtId="0" fontId="41" fillId="0" borderId="57" xfId="0" applyFont="1" applyBorder="1" applyAlignment="1">
      <alignment horizontal="center" wrapText="1"/>
    </xf>
    <xf numFmtId="0" fontId="77" fillId="0" borderId="37" xfId="0" applyFont="1" applyBorder="1" applyAlignment="1">
      <alignment horizontal="center" wrapText="1"/>
    </xf>
    <xf numFmtId="0" fontId="54" fillId="0" borderId="25" xfId="0" applyFont="1" applyBorder="1" applyAlignment="1">
      <alignment horizontal="left"/>
    </xf>
    <xf numFmtId="0" fontId="75" fillId="0" borderId="25" xfId="0" applyFont="1" applyBorder="1" applyAlignment="1">
      <alignment horizontal="center"/>
    </xf>
    <xf numFmtId="0" fontId="77" fillId="0" borderId="14" xfId="0" applyFont="1" applyBorder="1" applyAlignment="1">
      <alignment horizontal="center" wrapText="1"/>
    </xf>
    <xf numFmtId="0" fontId="79" fillId="0" borderId="40" xfId="0" applyFont="1" applyBorder="1" applyAlignment="1">
      <alignment horizontal="left" vertical="center"/>
    </xf>
    <xf numFmtId="0" fontId="79" fillId="0" borderId="41" xfId="0" applyFont="1" applyBorder="1" applyAlignment="1">
      <alignment horizontal="center" vertical="center"/>
    </xf>
    <xf numFmtId="0" fontId="79" fillId="0" borderId="42" xfId="0" applyFont="1" applyBorder="1" applyAlignment="1">
      <alignment horizontal="center" vertical="center"/>
    </xf>
    <xf numFmtId="0" fontId="41" fillId="0" borderId="29" xfId="0" applyFont="1" applyBorder="1" applyAlignment="1">
      <alignment horizontal="left" vertical="center" wrapText="1"/>
    </xf>
    <xf numFmtId="0" fontId="54" fillId="0" borderId="25" xfId="0" applyFont="1" applyBorder="1" applyAlignment="1">
      <alignment horizontal="left" vertical="center"/>
    </xf>
    <xf numFmtId="0" fontId="61" fillId="0" borderId="10" xfId="0" applyFont="1" applyBorder="1" applyAlignment="1">
      <alignment horizontal="left"/>
    </xf>
    <xf numFmtId="0" fontId="55" fillId="0" borderId="10" xfId="0" applyFont="1" applyBorder="1"/>
    <xf numFmtId="166" fontId="63" fillId="0" borderId="10" xfId="0" applyNumberFormat="1" applyFont="1" applyBorder="1" applyAlignment="1">
      <alignment horizontal="center"/>
    </xf>
    <xf numFmtId="0" fontId="64" fillId="0" borderId="10" xfId="0" applyFont="1" applyBorder="1" applyAlignment="1">
      <alignment horizontal="center"/>
    </xf>
    <xf numFmtId="9" fontId="41" fillId="0" borderId="10" xfId="0" applyNumberFormat="1" applyFont="1" applyBorder="1" applyAlignment="1">
      <alignment horizontal="center"/>
    </xf>
    <xf numFmtId="0" fontId="42" fillId="0" borderId="29" xfId="0" applyFont="1" applyBorder="1" applyAlignment="1">
      <alignment horizontal="center" vertical="top"/>
    </xf>
    <xf numFmtId="2" fontId="57" fillId="0" borderId="29" xfId="0" applyNumberFormat="1" applyFont="1" applyBorder="1" applyAlignment="1">
      <alignment horizontal="center" wrapText="1"/>
    </xf>
    <xf numFmtId="0" fontId="59" fillId="0" borderId="10" xfId="0" applyFont="1" applyBorder="1" applyAlignment="1">
      <alignment horizontal="center" vertical="top"/>
    </xf>
    <xf numFmtId="0" fontId="57" fillId="0" borderId="28" xfId="0" applyFont="1" applyBorder="1" applyAlignment="1">
      <alignment horizontal="center" wrapText="1"/>
    </xf>
    <xf numFmtId="0" fontId="72" fillId="0" borderId="29" xfId="0" applyFont="1" applyBorder="1" applyAlignment="1">
      <alignment horizontal="left" wrapText="1"/>
    </xf>
    <xf numFmtId="0" fontId="57" fillId="0" borderId="37" xfId="0" applyFont="1" applyBorder="1" applyAlignment="1">
      <alignment horizontal="center" wrapText="1"/>
    </xf>
    <xf numFmtId="0" fontId="57" fillId="0" borderId="25" xfId="0" applyFont="1" applyBorder="1" applyAlignment="1">
      <alignment horizontal="left" wrapText="1"/>
    </xf>
    <xf numFmtId="0" fontId="57" fillId="0" borderId="14" xfId="0" applyFont="1" applyBorder="1" applyAlignment="1">
      <alignment horizontal="center" wrapText="1"/>
    </xf>
    <xf numFmtId="0" fontId="57" fillId="0" borderId="10" xfId="0" applyFont="1" applyBorder="1" applyAlignment="1">
      <alignment horizontal="left" wrapText="1"/>
    </xf>
    <xf numFmtId="0" fontId="57" fillId="0" borderId="31" xfId="0" applyFont="1" applyBorder="1" applyAlignment="1">
      <alignment horizontal="left" wrapText="1"/>
    </xf>
    <xf numFmtId="9" fontId="42" fillId="0" borderId="86" xfId="0" applyNumberFormat="1" applyFont="1" applyBorder="1" applyAlignment="1">
      <alignment horizontal="center"/>
    </xf>
    <xf numFmtId="0" fontId="57" fillId="0" borderId="76" xfId="0" applyFont="1" applyBorder="1" applyAlignment="1">
      <alignment horizontal="left" wrapText="1"/>
    </xf>
    <xf numFmtId="9" fontId="42" fillId="0" borderId="97" xfId="0" applyNumberFormat="1" applyFont="1" applyBorder="1" applyAlignment="1">
      <alignment horizontal="center"/>
    </xf>
    <xf numFmtId="0" fontId="161" fillId="0" borderId="1" xfId="0" applyFont="1" applyBorder="1" applyAlignment="1">
      <alignment horizontal="center" vertical="center"/>
    </xf>
    <xf numFmtId="0" fontId="161" fillId="0" borderId="2" xfId="0" applyFont="1" applyBorder="1" applyAlignment="1">
      <alignment horizontal="center" wrapText="1"/>
    </xf>
    <xf numFmtId="0" fontId="161" fillId="0" borderId="2" xfId="0" applyFont="1" applyBorder="1" applyAlignment="1">
      <alignment horizontal="left" wrapText="1"/>
    </xf>
    <xf numFmtId="0" fontId="161" fillId="0" borderId="3" xfId="0" applyFont="1" applyBorder="1" applyAlignment="1">
      <alignment horizontal="center" wrapText="1"/>
    </xf>
    <xf numFmtId="0" fontId="57" fillId="0" borderId="10" xfId="0" applyFont="1" applyBorder="1" applyAlignment="1">
      <alignment wrapText="1"/>
    </xf>
    <xf numFmtId="0" fontId="57" fillId="0" borderId="45" xfId="0" applyFont="1" applyBorder="1" applyAlignment="1">
      <alignment horizontal="center" wrapText="1"/>
    </xf>
    <xf numFmtId="0" fontId="57" fillId="0" borderId="27" xfId="0" applyFont="1" applyBorder="1" applyAlignment="1">
      <alignment horizontal="left" wrapText="1"/>
    </xf>
    <xf numFmtId="0" fontId="70" fillId="0" borderId="156" xfId="0" applyFont="1" applyBorder="1" applyAlignment="1">
      <alignment horizontal="center"/>
    </xf>
    <xf numFmtId="0" fontId="70" fillId="0" borderId="169" xfId="0" applyFont="1" applyBorder="1" applyAlignment="1">
      <alignment horizontal="center"/>
    </xf>
    <xf numFmtId="0" fontId="70" fillId="0" borderId="161" xfId="0" applyFont="1" applyBorder="1" applyAlignment="1">
      <alignment horizontal="center"/>
    </xf>
    <xf numFmtId="0" fontId="70" fillId="0" borderId="201" xfId="0" applyFont="1" applyBorder="1" applyAlignment="1">
      <alignment horizontal="center"/>
    </xf>
    <xf numFmtId="0" fontId="51" fillId="2" borderId="27" xfId="0" applyFont="1" applyFill="1" applyBorder="1" applyAlignment="1">
      <alignment horizontal="center"/>
    </xf>
    <xf numFmtId="2" fontId="51" fillId="2" borderId="27" xfId="0" applyNumberFormat="1" applyFont="1" applyFill="1" applyBorder="1" applyAlignment="1">
      <alignment horizontal="center"/>
    </xf>
    <xf numFmtId="0" fontId="70" fillId="2" borderId="156" xfId="0" applyFont="1" applyFill="1" applyBorder="1" applyAlignment="1">
      <alignment horizontal="center"/>
    </xf>
    <xf numFmtId="0" fontId="51" fillId="2" borderId="156" xfId="0" applyFont="1" applyFill="1" applyBorder="1" applyAlignment="1">
      <alignment horizontal="center"/>
    </xf>
    <xf numFmtId="0" fontId="70" fillId="2" borderId="156" xfId="0" applyFont="1" applyFill="1" applyBorder="1"/>
    <xf numFmtId="2" fontId="51" fillId="2" borderId="156" xfId="0" applyNumberFormat="1" applyFont="1" applyFill="1" applyBorder="1" applyAlignment="1">
      <alignment horizontal="center"/>
    </xf>
    <xf numFmtId="0" fontId="42" fillId="0" borderId="156" xfId="0" applyFont="1" applyBorder="1"/>
    <xf numFmtId="2" fontId="42" fillId="0" borderId="156" xfId="0" applyNumberFormat="1" applyFont="1" applyBorder="1" applyAlignment="1">
      <alignment horizontal="center"/>
    </xf>
    <xf numFmtId="0" fontId="42" fillId="0" borderId="156" xfId="0" applyFont="1" applyBorder="1" applyAlignment="1">
      <alignment horizontal="center"/>
    </xf>
    <xf numFmtId="1" fontId="42" fillId="0" borderId="156" xfId="0" applyNumberFormat="1" applyFont="1" applyBorder="1" applyAlignment="1">
      <alignment horizontal="center"/>
    </xf>
    <xf numFmtId="2" fontId="51" fillId="0" borderId="35" xfId="0" applyNumberFormat="1" applyFont="1" applyBorder="1" applyAlignment="1">
      <alignment horizontal="center"/>
    </xf>
    <xf numFmtId="0" fontId="51" fillId="0" borderId="156" xfId="0" applyFont="1" applyBorder="1" applyAlignment="1">
      <alignment horizontal="center"/>
    </xf>
    <xf numFmtId="0" fontId="70" fillId="0" borderId="156" xfId="0" applyFont="1" applyBorder="1" applyAlignment="1">
      <alignment wrapText="1"/>
    </xf>
    <xf numFmtId="0" fontId="42" fillId="23" borderId="10" xfId="0" applyFont="1" applyFill="1" applyBorder="1" applyAlignment="1">
      <alignment horizontal="center"/>
    </xf>
    <xf numFmtId="2" fontId="42" fillId="23" borderId="10" xfId="0" applyNumberFormat="1" applyFont="1" applyFill="1" applyBorder="1" applyAlignment="1">
      <alignment horizontal="center"/>
    </xf>
    <xf numFmtId="2" fontId="81" fillId="0" borderId="89" xfId="0" applyNumberFormat="1" applyFont="1" applyBorder="1" applyAlignment="1">
      <alignment horizontal="center" vertical="center" shrinkToFit="1"/>
    </xf>
    <xf numFmtId="2" fontId="56" fillId="23" borderId="10" xfId="0" applyNumberFormat="1" applyFont="1" applyFill="1" applyBorder="1" applyAlignment="1">
      <alignment horizontal="center"/>
    </xf>
    <xf numFmtId="0" fontId="33" fillId="0" borderId="48" xfId="0" applyFont="1" applyBorder="1"/>
    <xf numFmtId="0" fontId="88" fillId="0" borderId="176" xfId="0" applyFont="1" applyBorder="1" applyAlignment="1">
      <alignment vertical="center"/>
    </xf>
    <xf numFmtId="0" fontId="33" fillId="0" borderId="177" xfId="0" applyFont="1" applyBorder="1"/>
    <xf numFmtId="0" fontId="33" fillId="0" borderId="191" xfId="0" applyFont="1" applyBorder="1"/>
    <xf numFmtId="2" fontId="81" fillId="0" borderId="81" xfId="0" applyNumberFormat="1" applyFont="1" applyBorder="1" applyAlignment="1">
      <alignment horizontal="center" vertical="center" shrinkToFit="1"/>
    </xf>
    <xf numFmtId="1" fontId="81" fillId="0" borderId="35" xfId="0" applyNumberFormat="1" applyFont="1" applyBorder="1" applyAlignment="1">
      <alignment horizontal="center" vertical="top" shrinkToFit="1"/>
    </xf>
    <xf numFmtId="2" fontId="81" fillId="0" borderId="35" xfId="0" applyNumberFormat="1" applyFont="1" applyBorder="1" applyAlignment="1">
      <alignment horizontal="center" vertical="center" shrinkToFit="1"/>
    </xf>
    <xf numFmtId="2" fontId="81" fillId="0" borderId="87" xfId="0" applyNumberFormat="1" applyFont="1" applyBorder="1" applyAlignment="1">
      <alignment horizontal="center" vertical="center" shrinkToFit="1"/>
    </xf>
    <xf numFmtId="1" fontId="81" fillId="0" borderId="35" xfId="0" applyNumberFormat="1" applyFont="1" applyBorder="1" applyAlignment="1">
      <alignment horizontal="center" vertical="center" shrinkToFit="1"/>
    </xf>
    <xf numFmtId="0" fontId="70" fillId="0" borderId="35" xfId="0" applyFont="1" applyBorder="1" applyAlignment="1">
      <alignment horizontal="left" vertical="top" wrapText="1"/>
    </xf>
    <xf numFmtId="0" fontId="79" fillId="0" borderId="63" xfId="0" applyFont="1" applyBorder="1" applyAlignment="1">
      <alignment horizontal="center" vertical="center" wrapText="1"/>
    </xf>
    <xf numFmtId="0" fontId="79" fillId="0" borderId="138" xfId="0" applyFont="1" applyBorder="1" applyAlignment="1">
      <alignment horizontal="center" vertical="center" wrapText="1"/>
    </xf>
    <xf numFmtId="1" fontId="81" fillId="0" borderId="156" xfId="0" applyNumberFormat="1" applyFont="1" applyBorder="1" applyAlignment="1">
      <alignment horizontal="center" vertical="top" shrinkToFit="1"/>
    </xf>
    <xf numFmtId="1" fontId="81" fillId="0" borderId="201" xfId="0" applyNumberFormat="1" applyFont="1" applyBorder="1" applyAlignment="1">
      <alignment horizontal="center" vertical="top" shrinkToFit="1"/>
    </xf>
    <xf numFmtId="0" fontId="79" fillId="0" borderId="82" xfId="0" applyFont="1" applyBorder="1" applyAlignment="1">
      <alignment horizontal="center" vertical="center" wrapText="1"/>
    </xf>
    <xf numFmtId="0" fontId="79" fillId="0" borderId="82" xfId="0" applyFont="1" applyBorder="1" applyAlignment="1">
      <alignment horizontal="left" vertical="center" wrapText="1"/>
    </xf>
    <xf numFmtId="0" fontId="79" fillId="0" borderId="83" xfId="0" applyFont="1" applyBorder="1" applyAlignment="1">
      <alignment horizontal="center" vertical="center" wrapText="1"/>
    </xf>
    <xf numFmtId="0" fontId="35" fillId="0" borderId="48" xfId="0" applyFont="1" applyBorder="1" applyAlignment="1">
      <alignment horizontal="center" wrapText="1"/>
    </xf>
    <xf numFmtId="1" fontId="81" fillId="0" borderId="89" xfId="0" applyNumberFormat="1" applyFont="1" applyBorder="1" applyAlignment="1">
      <alignment horizontal="center" vertical="top" shrinkToFit="1"/>
    </xf>
    <xf numFmtId="2" fontId="81" fillId="0" borderId="156" xfId="0" applyNumberFormat="1" applyFont="1" applyBorder="1" applyAlignment="1">
      <alignment horizontal="center" vertical="center" shrinkToFit="1"/>
    </xf>
    <xf numFmtId="9" fontId="70" fillId="0" borderId="156" xfId="0" applyNumberFormat="1" applyFont="1" applyBorder="1" applyAlignment="1">
      <alignment horizontal="center" vertical="center"/>
    </xf>
    <xf numFmtId="0" fontId="42" fillId="11" borderId="27" xfId="0" applyFont="1" applyFill="1" applyBorder="1" applyAlignment="1">
      <alignment horizontal="center"/>
    </xf>
    <xf numFmtId="0" fontId="42" fillId="0" borderId="35" xfId="0" applyFont="1" applyBorder="1" applyAlignment="1">
      <alignment horizontal="center"/>
    </xf>
    <xf numFmtId="2" fontId="42" fillId="0" borderId="35" xfId="0" applyNumberFormat="1" applyFont="1" applyBorder="1" applyAlignment="1">
      <alignment horizontal="center"/>
    </xf>
    <xf numFmtId="0" fontId="105" fillId="2" borderId="7" xfId="0" applyFont="1" applyFill="1" applyBorder="1" applyAlignment="1">
      <alignment horizontal="left"/>
    </xf>
    <xf numFmtId="0" fontId="37" fillId="0" borderId="48" xfId="0" applyFont="1" applyBorder="1" applyAlignment="1">
      <alignment horizontal="center"/>
    </xf>
    <xf numFmtId="0" fontId="0" fillId="0" borderId="48" xfId="0" applyBorder="1"/>
    <xf numFmtId="0" fontId="0" fillId="0" borderId="156" xfId="0" applyBorder="1"/>
    <xf numFmtId="0" fontId="61" fillId="2" borderId="154" xfId="0" applyFont="1" applyFill="1" applyBorder="1" applyAlignment="1">
      <alignment horizontal="center"/>
    </xf>
    <xf numFmtId="0" fontId="61" fillId="2" borderId="211" xfId="0" applyFont="1" applyFill="1" applyBorder="1" applyAlignment="1">
      <alignment horizontal="center"/>
    </xf>
    <xf numFmtId="0" fontId="61" fillId="2" borderId="211" xfId="0" applyFont="1" applyFill="1" applyBorder="1"/>
    <xf numFmtId="166" fontId="61" fillId="2" borderId="211" xfId="0" applyNumberFormat="1" applyFont="1" applyFill="1" applyBorder="1" applyAlignment="1">
      <alignment horizontal="center"/>
    </xf>
    <xf numFmtId="0" fontId="42" fillId="2" borderId="184" xfId="0" applyFont="1" applyFill="1" applyBorder="1" applyAlignment="1">
      <alignment horizontal="center"/>
    </xf>
    <xf numFmtId="9" fontId="61" fillId="2" borderId="155" xfId="0" applyNumberFormat="1" applyFont="1" applyFill="1" applyBorder="1" applyAlignment="1">
      <alignment horizontal="center"/>
    </xf>
    <xf numFmtId="0" fontId="61" fillId="0" borderId="63" xfId="0" applyFont="1" applyBorder="1" applyAlignment="1">
      <alignment horizontal="center" vertical="center" wrapText="1"/>
    </xf>
    <xf numFmtId="0" fontId="61" fillId="0" borderId="63" xfId="0" applyFont="1" applyBorder="1" applyAlignment="1">
      <alignment vertical="center" wrapText="1"/>
    </xf>
    <xf numFmtId="0" fontId="58" fillId="0" borderId="35" xfId="0" applyFont="1" applyBorder="1"/>
    <xf numFmtId="2" fontId="58" fillId="0" borderId="35" xfId="0" applyNumberFormat="1" applyFont="1" applyBorder="1" applyAlignment="1">
      <alignment horizontal="center"/>
    </xf>
    <xf numFmtId="0" fontId="151" fillId="0" borderId="43" xfId="0" applyFont="1" applyBorder="1" applyAlignment="1">
      <alignment horizontal="left"/>
    </xf>
    <xf numFmtId="0" fontId="151" fillId="0" borderId="0" xfId="0" applyFont="1" applyAlignment="1">
      <alignment horizontal="left"/>
    </xf>
    <xf numFmtId="1" fontId="37" fillId="0" borderId="129" xfId="0" applyNumberFormat="1" applyFont="1" applyBorder="1" applyAlignment="1">
      <alignment horizontal="center"/>
    </xf>
    <xf numFmtId="1" fontId="37" fillId="0" borderId="48" xfId="0" applyNumberFormat="1" applyFont="1" applyBorder="1"/>
    <xf numFmtId="0" fontId="73" fillId="0" borderId="87" xfId="0" applyFont="1" applyBorder="1" applyAlignment="1">
      <alignment horizontal="left" vertical="top" wrapText="1"/>
    </xf>
    <xf numFmtId="2" fontId="144" fillId="0" borderId="35" xfId="0" applyNumberFormat="1" applyFont="1" applyBorder="1" applyAlignment="1">
      <alignment horizontal="center" vertical="top"/>
    </xf>
    <xf numFmtId="2" fontId="144" fillId="0" borderId="95" xfId="0" applyNumberFormat="1" applyFont="1" applyBorder="1" applyAlignment="1">
      <alignment horizontal="center" vertical="top" shrinkToFit="1"/>
    </xf>
    <xf numFmtId="1" fontId="144" fillId="0" borderId="35" xfId="0" applyNumberFormat="1" applyFont="1" applyBorder="1" applyAlignment="1">
      <alignment horizontal="center" vertical="top" shrinkToFit="1"/>
    </xf>
    <xf numFmtId="0" fontId="73" fillId="0" borderId="81" xfId="0" applyFont="1" applyBorder="1" applyAlignment="1">
      <alignment horizontal="left" vertical="top" wrapText="1"/>
    </xf>
    <xf numFmtId="2" fontId="144" fillId="0" borderId="91" xfId="0" applyNumberFormat="1" applyFont="1" applyBorder="1" applyAlignment="1">
      <alignment horizontal="center" vertical="top" shrinkToFit="1"/>
    </xf>
    <xf numFmtId="0" fontId="58" fillId="0" borderId="35" xfId="0" applyFont="1" applyBorder="1" applyAlignment="1">
      <alignment wrapText="1"/>
    </xf>
    <xf numFmtId="2" fontId="42" fillId="2" borderId="29" xfId="0" applyNumberFormat="1" applyFont="1" applyFill="1" applyBorder="1" applyAlignment="1">
      <alignment horizontal="center"/>
    </xf>
    <xf numFmtId="172" fontId="42" fillId="2" borderId="29" xfId="0" applyNumberFormat="1" applyFont="1" applyFill="1" applyBorder="1" applyAlignment="1">
      <alignment horizontal="center"/>
    </xf>
    <xf numFmtId="0" fontId="41" fillId="0" borderId="63" xfId="0" applyFont="1" applyBorder="1" applyAlignment="1">
      <alignment horizontal="center"/>
    </xf>
    <xf numFmtId="2" fontId="58" fillId="11" borderId="27" xfId="0" applyNumberFormat="1" applyFont="1" applyFill="1" applyBorder="1" applyAlignment="1">
      <alignment horizontal="center"/>
    </xf>
    <xf numFmtId="0" fontId="171" fillId="0" borderId="161" xfId="3" applyFont="1" applyBorder="1" applyAlignment="1">
      <alignment horizontal="center" vertical="center"/>
    </xf>
    <xf numFmtId="0" fontId="177" fillId="0" borderId="157" xfId="3" applyFont="1" applyBorder="1" applyAlignment="1">
      <alignment horizontal="left" vertical="center" wrapText="1"/>
    </xf>
    <xf numFmtId="2" fontId="177" fillId="0" borderId="157" xfId="3" applyNumberFormat="1" applyFont="1" applyBorder="1" applyAlignment="1">
      <alignment horizontal="center" vertical="center" wrapText="1"/>
    </xf>
    <xf numFmtId="0" fontId="70" fillId="0" borderId="156" xfId="3" applyFont="1" applyBorder="1" applyAlignment="1">
      <alignment horizontal="center" vertical="center"/>
    </xf>
    <xf numFmtId="0" fontId="70" fillId="0" borderId="140" xfId="3" applyFont="1" applyBorder="1" applyAlignment="1">
      <alignment horizontal="center" vertical="center"/>
    </xf>
    <xf numFmtId="0" fontId="178" fillId="0" borderId="156" xfId="3" applyFont="1" applyBorder="1" applyAlignment="1">
      <alignment horizontal="center" vertical="center" wrapText="1"/>
    </xf>
    <xf numFmtId="2" fontId="58" fillId="2" borderId="10" xfId="3" applyNumberFormat="1" applyFont="1" applyFill="1" applyBorder="1" applyAlignment="1">
      <alignment horizontal="center" wrapText="1"/>
    </xf>
    <xf numFmtId="0" fontId="79" fillId="0" borderId="211" xfId="0" applyFont="1" applyBorder="1" applyAlignment="1">
      <alignment horizontal="center" vertical="center" wrapText="1"/>
    </xf>
    <xf numFmtId="0" fontId="79" fillId="0" borderId="211" xfId="0" applyFont="1" applyBorder="1" applyAlignment="1">
      <alignment horizontal="left" vertical="center" wrapText="1"/>
    </xf>
    <xf numFmtId="0" fontId="79" fillId="0" borderId="158" xfId="0" applyFont="1" applyBorder="1" applyAlignment="1">
      <alignment horizontal="center" vertical="center" wrapText="1"/>
    </xf>
    <xf numFmtId="0" fontId="79" fillId="0" borderId="155" xfId="0" applyFont="1" applyBorder="1" applyAlignment="1">
      <alignment horizontal="center" vertical="center" wrapText="1"/>
    </xf>
    <xf numFmtId="2" fontId="0" fillId="0" borderId="0" xfId="0" applyNumberFormat="1"/>
    <xf numFmtId="173" fontId="0" fillId="0" borderId="0" xfId="0" applyNumberFormat="1"/>
    <xf numFmtId="0" fontId="42" fillId="23" borderId="10" xfId="0" applyFont="1" applyFill="1" applyBorder="1"/>
    <xf numFmtId="0" fontId="73" fillId="23" borderId="87" xfId="0" applyFont="1" applyFill="1" applyBorder="1" applyAlignment="1">
      <alignment horizontal="left" vertical="top" wrapText="1"/>
    </xf>
    <xf numFmtId="2" fontId="144" fillId="23" borderId="35" xfId="0" applyNumberFormat="1" applyFont="1" applyFill="1" applyBorder="1" applyAlignment="1">
      <alignment horizontal="center" vertical="top"/>
    </xf>
    <xf numFmtId="2" fontId="144" fillId="23" borderId="95" xfId="0" applyNumberFormat="1" applyFont="1" applyFill="1" applyBorder="1" applyAlignment="1">
      <alignment horizontal="center" vertical="top" shrinkToFit="1"/>
    </xf>
    <xf numFmtId="1" fontId="144" fillId="23" borderId="35" xfId="0" applyNumberFormat="1" applyFont="1" applyFill="1" applyBorder="1" applyAlignment="1">
      <alignment horizontal="center" vertical="top" shrinkToFit="1"/>
    </xf>
    <xf numFmtId="0" fontId="73" fillId="23" borderId="81" xfId="0" applyFont="1" applyFill="1" applyBorder="1" applyAlignment="1">
      <alignment horizontal="left" vertical="top" wrapText="1"/>
    </xf>
    <xf numFmtId="2" fontId="144" fillId="23" borderId="10" xfId="0" applyNumberFormat="1" applyFont="1" applyFill="1" applyBorder="1" applyAlignment="1">
      <alignment horizontal="center" vertical="top"/>
    </xf>
    <xf numFmtId="2" fontId="144" fillId="23" borderId="91" xfId="0" applyNumberFormat="1" applyFont="1" applyFill="1" applyBorder="1" applyAlignment="1">
      <alignment horizontal="center" vertical="top" shrinkToFit="1"/>
    </xf>
    <xf numFmtId="1" fontId="144" fillId="23" borderId="10" xfId="0" applyNumberFormat="1" applyFont="1" applyFill="1" applyBorder="1" applyAlignment="1">
      <alignment horizontal="center" vertical="top" shrinkToFit="1"/>
    </xf>
    <xf numFmtId="0" fontId="73" fillId="23" borderId="10" xfId="0" applyFont="1" applyFill="1" applyBorder="1" applyAlignment="1">
      <alignment horizontal="left" vertical="top" wrapText="1"/>
    </xf>
    <xf numFmtId="2" fontId="144" fillId="23" borderId="27" xfId="0" applyNumberFormat="1" applyFont="1" applyFill="1" applyBorder="1" applyAlignment="1">
      <alignment horizontal="center" vertical="top"/>
    </xf>
    <xf numFmtId="0" fontId="144" fillId="23" borderId="14" xfId="0" applyFont="1" applyFill="1" applyBorder="1" applyAlignment="1">
      <alignment horizontal="center" vertical="center" wrapText="1"/>
    </xf>
    <xf numFmtId="0" fontId="73" fillId="23" borderId="14" xfId="0" applyFont="1" applyFill="1" applyBorder="1" applyAlignment="1">
      <alignment horizontal="center" vertical="top" wrapText="1"/>
    </xf>
    <xf numFmtId="0" fontId="86" fillId="23" borderId="28" xfId="0" applyFont="1" applyFill="1" applyBorder="1" applyAlignment="1">
      <alignment horizontal="center"/>
    </xf>
    <xf numFmtId="0" fontId="86" fillId="23" borderId="29" xfId="0" applyFont="1" applyFill="1" applyBorder="1" applyAlignment="1">
      <alignment wrapText="1"/>
    </xf>
    <xf numFmtId="0" fontId="86" fillId="23" borderId="29" xfId="0" applyFont="1" applyFill="1" applyBorder="1" applyAlignment="1">
      <alignment horizontal="center" vertical="center" wrapText="1"/>
    </xf>
    <xf numFmtId="2" fontId="86" fillId="23" borderId="29" xfId="0" applyNumberFormat="1" applyFont="1" applyFill="1" applyBorder="1" applyAlignment="1">
      <alignment horizontal="center" vertical="center" wrapText="1"/>
    </xf>
    <xf numFmtId="0" fontId="86" fillId="23" borderId="29" xfId="0" applyFont="1" applyFill="1" applyBorder="1" applyAlignment="1">
      <alignment horizontal="center" wrapText="1"/>
    </xf>
    <xf numFmtId="0" fontId="144" fillId="23" borderId="14" xfId="0" applyFont="1" applyFill="1" applyBorder="1" applyAlignment="1">
      <alignment horizontal="left" wrapText="1"/>
    </xf>
    <xf numFmtId="0" fontId="86" fillId="0" borderId="28" xfId="0" applyFont="1" applyBorder="1" applyAlignment="1">
      <alignment horizontal="center" vertical="top"/>
    </xf>
    <xf numFmtId="0" fontId="86" fillId="0" borderId="29" xfId="0" applyFont="1" applyBorder="1" applyAlignment="1">
      <alignment vertical="top" wrapText="1"/>
    </xf>
    <xf numFmtId="0" fontId="86" fillId="0" borderId="29" xfId="0" applyFont="1" applyBorder="1" applyAlignment="1">
      <alignment horizontal="center" vertical="top" wrapText="1"/>
    </xf>
    <xf numFmtId="2" fontId="86" fillId="0" borderId="29" xfId="0" applyNumberFormat="1" applyFont="1" applyBorder="1" applyAlignment="1">
      <alignment horizontal="center" vertical="top" wrapText="1"/>
    </xf>
    <xf numFmtId="0" fontId="73" fillId="0" borderId="67" xfId="0" applyFont="1" applyBorder="1" applyAlignment="1">
      <alignment horizontal="center" vertical="top" wrapText="1"/>
    </xf>
    <xf numFmtId="0" fontId="73" fillId="0" borderId="35" xfId="0" applyFont="1" applyBorder="1" applyAlignment="1">
      <alignment horizontal="left" vertical="top" wrapText="1"/>
    </xf>
    <xf numFmtId="0" fontId="144" fillId="0" borderId="35" xfId="0" applyFont="1" applyBorder="1" applyAlignment="1">
      <alignment horizontal="center" vertical="top"/>
    </xf>
    <xf numFmtId="0" fontId="73" fillId="0" borderId="69" xfId="0" applyFont="1" applyBorder="1" applyAlignment="1">
      <alignment horizontal="center" vertical="top" wrapText="1"/>
    </xf>
    <xf numFmtId="2" fontId="144" fillId="0" borderId="92" xfId="0" applyNumberFormat="1" applyFont="1" applyBorder="1" applyAlignment="1">
      <alignment horizontal="center" vertical="top" shrinkToFit="1"/>
    </xf>
    <xf numFmtId="0" fontId="86" fillId="0" borderId="29" xfId="0" applyFont="1" applyBorder="1" applyAlignment="1">
      <alignment vertical="center" wrapText="1"/>
    </xf>
    <xf numFmtId="0" fontId="37" fillId="0" borderId="130" xfId="0" applyFont="1" applyBorder="1" applyAlignment="1">
      <alignment horizontal="center"/>
    </xf>
    <xf numFmtId="0" fontId="86" fillId="0" borderId="28" xfId="0" applyFont="1" applyBorder="1" applyAlignment="1">
      <alignment horizontal="center" vertical="center" wrapText="1"/>
    </xf>
    <xf numFmtId="2" fontId="37" fillId="0" borderId="48" xfId="0" applyNumberFormat="1" applyFont="1" applyBorder="1"/>
    <xf numFmtId="0" fontId="37" fillId="0" borderId="48" xfId="0" applyFont="1" applyBorder="1"/>
    <xf numFmtId="0" fontId="27" fillId="0" borderId="0" xfId="0" applyFont="1"/>
    <xf numFmtId="0" fontId="105" fillId="2" borderId="48" xfId="0" applyFont="1" applyFill="1" applyBorder="1" applyAlignment="1">
      <alignment horizontal="center"/>
    </xf>
    <xf numFmtId="0" fontId="58" fillId="2" borderId="87" xfId="0" applyFont="1" applyFill="1" applyBorder="1" applyAlignment="1">
      <alignment horizontal="center" wrapText="1"/>
    </xf>
    <xf numFmtId="0" fontId="70" fillId="0" borderId="187" xfId="3" applyFont="1" applyBorder="1" applyAlignment="1">
      <alignment horizontal="center" vertical="center"/>
    </xf>
    <xf numFmtId="0" fontId="58" fillId="2" borderId="89" xfId="0" applyFont="1" applyFill="1" applyBorder="1" applyAlignment="1">
      <alignment horizontal="center" wrapText="1"/>
    </xf>
    <xf numFmtId="0" fontId="61" fillId="0" borderId="138" xfId="0" applyFont="1" applyBorder="1" applyAlignment="1">
      <alignment horizontal="center" vertical="center" wrapText="1"/>
    </xf>
    <xf numFmtId="0" fontId="58" fillId="2" borderId="58" xfId="0" applyFont="1" applyFill="1" applyBorder="1" applyAlignment="1">
      <alignment horizontal="center" wrapText="1"/>
    </xf>
    <xf numFmtId="0" fontId="178" fillId="0" borderId="187" xfId="3" applyFont="1" applyBorder="1" applyAlignment="1">
      <alignment horizontal="center" vertical="center" wrapText="1"/>
    </xf>
    <xf numFmtId="0" fontId="42" fillId="22" borderId="10" xfId="0" applyFont="1" applyFill="1" applyBorder="1" applyAlignment="1">
      <alignment horizontal="center"/>
    </xf>
    <xf numFmtId="2" fontId="42" fillId="22" borderId="27" xfId="0" applyNumberFormat="1" applyFont="1" applyFill="1" applyBorder="1" applyAlignment="1">
      <alignment horizontal="center"/>
    </xf>
    <xf numFmtId="2" fontId="42" fillId="22" borderId="10" xfId="0" applyNumberFormat="1" applyFont="1" applyFill="1" applyBorder="1" applyAlignment="1">
      <alignment horizontal="center"/>
    </xf>
    <xf numFmtId="0" fontId="171" fillId="23" borderId="81" xfId="0" applyFont="1" applyFill="1" applyBorder="1" applyAlignment="1">
      <alignment horizontal="left" vertical="top" wrapText="1"/>
    </xf>
    <xf numFmtId="2" fontId="42" fillId="22" borderId="156" xfId="0" applyNumberFormat="1" applyFont="1" applyFill="1" applyBorder="1" applyAlignment="1">
      <alignment horizontal="center"/>
    </xf>
    <xf numFmtId="2" fontId="42" fillId="22" borderId="91" xfId="0" applyNumberFormat="1" applyFont="1" applyFill="1" applyBorder="1" applyAlignment="1">
      <alignment horizontal="center"/>
    </xf>
    <xf numFmtId="1" fontId="58" fillId="23" borderId="10" xfId="0" applyNumberFormat="1" applyFont="1" applyFill="1" applyBorder="1" applyAlignment="1">
      <alignment horizontal="center" vertical="top" shrinkToFit="1"/>
    </xf>
    <xf numFmtId="0" fontId="42" fillId="11" borderId="43" xfId="0" applyFont="1" applyFill="1" applyBorder="1" applyAlignment="1">
      <alignment horizontal="center"/>
    </xf>
    <xf numFmtId="166" fontId="58" fillId="11" borderId="43" xfId="0" applyNumberFormat="1" applyFont="1" applyFill="1" applyBorder="1" applyAlignment="1">
      <alignment horizontal="center"/>
    </xf>
    <xf numFmtId="0" fontId="58" fillId="0" borderId="62" xfId="0" applyFont="1" applyBorder="1" applyAlignment="1">
      <alignment horizontal="center"/>
    </xf>
    <xf numFmtId="0" fontId="62" fillId="0" borderId="63" xfId="0" applyFont="1" applyBorder="1"/>
    <xf numFmtId="0" fontId="58" fillId="0" borderId="63" xfId="0" applyFont="1" applyBorder="1" applyAlignment="1">
      <alignment horizontal="center" vertical="center"/>
    </xf>
    <xf numFmtId="2" fontId="58" fillId="0" borderId="63" xfId="0" applyNumberFormat="1" applyFont="1" applyBorder="1" applyAlignment="1">
      <alignment horizontal="center"/>
    </xf>
    <xf numFmtId="0" fontId="42" fillId="0" borderId="63" xfId="0" applyFont="1" applyBorder="1" applyAlignment="1">
      <alignment horizontal="center"/>
    </xf>
    <xf numFmtId="0" fontId="58" fillId="0" borderId="63" xfId="0" applyFont="1" applyBorder="1" applyAlignment="1">
      <alignment horizontal="center"/>
    </xf>
    <xf numFmtId="0" fontId="58" fillId="0" borderId="156" xfId="0" applyFont="1" applyBorder="1" applyAlignment="1">
      <alignment horizontal="center" vertical="center"/>
    </xf>
    <xf numFmtId="0" fontId="42" fillId="0" borderId="156" xfId="0" applyFont="1" applyBorder="1" applyAlignment="1">
      <alignment horizontal="left" wrapText="1"/>
    </xf>
    <xf numFmtId="2" fontId="58" fillId="0" borderId="156" xfId="0" applyNumberFormat="1" applyFont="1" applyBorder="1" applyAlignment="1">
      <alignment horizontal="center" vertical="center"/>
    </xf>
    <xf numFmtId="0" fontId="58" fillId="0" borderId="169" xfId="0" applyFont="1" applyBorder="1" applyAlignment="1">
      <alignment horizontal="center"/>
    </xf>
    <xf numFmtId="0" fontId="58" fillId="0" borderId="170" xfId="0" applyFont="1" applyBorder="1" applyAlignment="1">
      <alignment horizontal="center" vertical="center"/>
    </xf>
    <xf numFmtId="0" fontId="42" fillId="0" borderId="170" xfId="0" applyFont="1" applyBorder="1" applyAlignment="1">
      <alignment horizontal="left" wrapText="1"/>
    </xf>
    <xf numFmtId="2" fontId="58" fillId="0" borderId="170" xfId="0" applyNumberFormat="1" applyFont="1" applyBorder="1" applyAlignment="1">
      <alignment horizontal="center" vertical="center"/>
    </xf>
    <xf numFmtId="9" fontId="58" fillId="0" borderId="171" xfId="0" applyNumberFormat="1" applyFont="1" applyBorder="1" applyAlignment="1">
      <alignment horizontal="center" vertical="center"/>
    </xf>
    <xf numFmtId="0" fontId="58" fillId="0" borderId="161" xfId="0" applyFont="1" applyBorder="1" applyAlignment="1">
      <alignment horizontal="center"/>
    </xf>
    <xf numFmtId="9" fontId="58" fillId="0" borderId="140" xfId="0" applyNumberFormat="1" applyFont="1" applyBorder="1" applyAlignment="1">
      <alignment horizontal="center" vertical="center"/>
    </xf>
    <xf numFmtId="0" fontId="58" fillId="0" borderId="162" xfId="0" applyFont="1" applyBorder="1" applyAlignment="1">
      <alignment horizontal="center"/>
    </xf>
    <xf numFmtId="0" fontId="58" fillId="0" borderId="172" xfId="0" applyFont="1" applyBorder="1" applyAlignment="1">
      <alignment horizontal="center" vertical="center"/>
    </xf>
    <xf numFmtId="0" fontId="42" fillId="0" borderId="172" xfId="0" applyFont="1" applyBorder="1" applyAlignment="1">
      <alignment horizontal="left" wrapText="1"/>
    </xf>
    <xf numFmtId="2" fontId="58" fillId="0" borderId="172" xfId="0" applyNumberFormat="1" applyFont="1" applyBorder="1" applyAlignment="1">
      <alignment horizontal="center" vertical="center"/>
    </xf>
    <xf numFmtId="9" fontId="58" fillId="0" borderId="141" xfId="0" applyNumberFormat="1" applyFont="1" applyBorder="1" applyAlignment="1">
      <alignment horizontal="center" vertical="center"/>
    </xf>
    <xf numFmtId="0" fontId="42" fillId="0" borderId="154" xfId="0" applyFont="1" applyBorder="1" applyAlignment="1">
      <alignment horizontal="center"/>
    </xf>
    <xf numFmtId="0" fontId="42" fillId="2" borderId="211" xfId="0" applyFont="1" applyFill="1" applyBorder="1" applyAlignment="1">
      <alignment horizontal="center"/>
    </xf>
    <xf numFmtId="2" fontId="58" fillId="0" borderId="211" xfId="0" applyNumberFormat="1" applyFont="1" applyBorder="1" applyAlignment="1">
      <alignment horizontal="center"/>
    </xf>
    <xf numFmtId="2" fontId="42" fillId="0" borderId="211" xfId="0" applyNumberFormat="1" applyFont="1" applyBorder="1" applyAlignment="1">
      <alignment horizontal="center"/>
    </xf>
    <xf numFmtId="0" fontId="42" fillId="0" borderId="211" xfId="0" applyFont="1" applyBorder="1" applyAlignment="1">
      <alignment horizontal="center"/>
    </xf>
    <xf numFmtId="0" fontId="61" fillId="0" borderId="175" xfId="0" applyFont="1" applyBorder="1" applyAlignment="1">
      <alignment wrapText="1"/>
    </xf>
    <xf numFmtId="0" fontId="51" fillId="2" borderId="156" xfId="0" applyFont="1" applyFill="1" applyBorder="1" applyAlignment="1">
      <alignment wrapText="1"/>
    </xf>
    <xf numFmtId="2" fontId="70" fillId="2" borderId="156" xfId="0" applyNumberFormat="1" applyFont="1" applyFill="1" applyBorder="1" applyAlignment="1">
      <alignment horizontal="center"/>
    </xf>
    <xf numFmtId="0" fontId="62" fillId="0" borderId="63" xfId="0" applyFont="1" applyBorder="1" applyAlignment="1">
      <alignment horizontal="center" vertical="center" wrapText="1"/>
    </xf>
    <xf numFmtId="2" fontId="58" fillId="27" borderId="10" xfId="0" applyNumberFormat="1" applyFont="1" applyFill="1" applyBorder="1" applyAlignment="1">
      <alignment horizontal="center" vertical="center"/>
    </xf>
    <xf numFmtId="0" fontId="58" fillId="0" borderId="154" xfId="0" applyFont="1" applyBorder="1" applyAlignment="1">
      <alignment horizontal="center"/>
    </xf>
    <xf numFmtId="0" fontId="58" fillId="0" borderId="211" xfId="0" applyFont="1" applyBorder="1" applyAlignment="1">
      <alignment horizontal="center"/>
    </xf>
    <xf numFmtId="0" fontId="26" fillId="0" borderId="48" xfId="4"/>
    <xf numFmtId="0" fontId="37" fillId="0" borderId="48" xfId="4" applyFont="1" applyAlignment="1">
      <alignment horizontal="center"/>
    </xf>
    <xf numFmtId="0" fontId="41" fillId="0" borderId="10" xfId="4" applyFont="1" applyBorder="1" applyAlignment="1">
      <alignment horizontal="center" wrapText="1"/>
    </xf>
    <xf numFmtId="0" fontId="37" fillId="0" borderId="10" xfId="4" applyFont="1" applyBorder="1"/>
    <xf numFmtId="0" fontId="41" fillId="0" borderId="48" xfId="4" applyFont="1"/>
    <xf numFmtId="2" fontId="57" fillId="2" borderId="10" xfId="4" applyNumberFormat="1" applyFont="1" applyFill="1" applyBorder="1" applyAlignment="1">
      <alignment horizontal="center" wrapText="1"/>
    </xf>
    <xf numFmtId="0" fontId="37" fillId="4" borderId="10" xfId="4" applyFont="1" applyFill="1" applyBorder="1"/>
    <xf numFmtId="2" fontId="37" fillId="0" borderId="48" xfId="4" applyNumberFormat="1" applyFont="1"/>
    <xf numFmtId="9" fontId="37" fillId="0" borderId="48" xfId="4" applyNumberFormat="1" applyFont="1"/>
    <xf numFmtId="0" fontId="37" fillId="6" borderId="10" xfId="4" applyFont="1" applyFill="1" applyBorder="1"/>
    <xf numFmtId="0" fontId="54" fillId="0" borderId="35" xfId="4" applyFont="1" applyBorder="1" applyAlignment="1">
      <alignment horizontal="center"/>
    </xf>
    <xf numFmtId="0" fontId="58" fillId="0" borderId="35" xfId="4" applyFont="1" applyBorder="1"/>
    <xf numFmtId="0" fontId="54" fillId="0" borderId="10" xfId="4" applyFont="1" applyBorder="1" applyAlignment="1">
      <alignment horizontal="center"/>
    </xf>
    <xf numFmtId="0" fontId="54" fillId="0" borderId="27" xfId="4" applyFont="1" applyBorder="1" applyAlignment="1">
      <alignment horizontal="center"/>
    </xf>
    <xf numFmtId="0" fontId="42" fillId="0" borderId="35" xfId="4" applyFont="1" applyBorder="1" applyAlignment="1">
      <alignment horizontal="center"/>
    </xf>
    <xf numFmtId="2" fontId="58" fillId="2" borderId="35" xfId="4" applyNumberFormat="1" applyFont="1" applyFill="1" applyBorder="1" applyAlignment="1">
      <alignment horizontal="center"/>
    </xf>
    <xf numFmtId="0" fontId="26" fillId="2" borderId="48" xfId="4" applyFill="1"/>
    <xf numFmtId="0" fontId="37" fillId="2" borderId="48" xfId="4" applyFont="1" applyFill="1" applyAlignment="1">
      <alignment horizontal="center"/>
    </xf>
    <xf numFmtId="2" fontId="54" fillId="0" borderId="10" xfId="4" applyNumberFormat="1" applyFont="1" applyBorder="1" applyAlignment="1">
      <alignment horizontal="center"/>
    </xf>
    <xf numFmtId="0" fontId="37" fillId="5" borderId="10" xfId="4" applyFont="1" applyFill="1" applyBorder="1"/>
    <xf numFmtId="167" fontId="42" fillId="0" borderId="35" xfId="4" applyNumberFormat="1" applyFont="1" applyBorder="1" applyAlignment="1">
      <alignment horizontal="center"/>
    </xf>
    <xf numFmtId="0" fontId="37" fillId="8" borderId="10" xfId="4" applyFont="1" applyFill="1" applyBorder="1"/>
    <xf numFmtId="0" fontId="54" fillId="0" borderId="10" xfId="4" applyFont="1" applyBorder="1"/>
    <xf numFmtId="168" fontId="54" fillId="0" borderId="10" xfId="4" applyNumberFormat="1" applyFont="1" applyBorder="1" applyAlignment="1">
      <alignment horizontal="center"/>
    </xf>
    <xf numFmtId="0" fontId="37" fillId="3" borderId="10" xfId="4" applyFont="1" applyFill="1" applyBorder="1"/>
    <xf numFmtId="0" fontId="37" fillId="26" borderId="10" xfId="4" applyFont="1" applyFill="1" applyBorder="1"/>
    <xf numFmtId="0" fontId="176" fillId="0" borderId="222" xfId="3" applyFont="1" applyBorder="1" applyAlignment="1">
      <alignment horizontal="left" vertical="center"/>
    </xf>
    <xf numFmtId="0" fontId="176" fillId="0" borderId="184" xfId="3" applyFont="1" applyBorder="1" applyAlignment="1">
      <alignment horizontal="left" vertical="center" wrapText="1"/>
    </xf>
    <xf numFmtId="0" fontId="61" fillId="0" borderId="211" xfId="3" applyFont="1" applyBorder="1" applyAlignment="1">
      <alignment horizontal="center" vertical="center" wrapText="1"/>
    </xf>
    <xf numFmtId="2" fontId="61" fillId="0" borderId="211" xfId="3" applyNumberFormat="1" applyFont="1" applyBorder="1" applyAlignment="1">
      <alignment horizontal="center" vertical="center" wrapText="1"/>
    </xf>
    <xf numFmtId="0" fontId="80" fillId="0" borderId="223" xfId="3" applyFont="1" applyBorder="1" applyAlignment="1">
      <alignment horizontal="left" vertical="center" wrapText="1"/>
    </xf>
    <xf numFmtId="0" fontId="176" fillId="0" borderId="223" xfId="3" applyFont="1" applyBorder="1" applyAlignment="1">
      <alignment horizontal="left" vertical="center" wrapText="1"/>
    </xf>
    <xf numFmtId="0" fontId="70" fillId="0" borderId="35" xfId="0" applyFont="1" applyBorder="1" applyAlignment="1">
      <alignment horizontal="center"/>
    </xf>
    <xf numFmtId="0" fontId="42" fillId="22" borderId="43" xfId="0" applyFont="1" applyFill="1" applyBorder="1" applyAlignment="1">
      <alignment horizontal="center" wrapText="1"/>
    </xf>
    <xf numFmtId="0" fontId="42" fillId="22" borderId="43" xfId="0" applyFont="1" applyFill="1" applyBorder="1" applyAlignment="1">
      <alignment horizontal="center"/>
    </xf>
    <xf numFmtId="166" fontId="42" fillId="22" borderId="43" xfId="0" applyNumberFormat="1" applyFont="1" applyFill="1" applyBorder="1" applyAlignment="1">
      <alignment horizontal="center"/>
    </xf>
    <xf numFmtId="0" fontId="42" fillId="22" borderId="156" xfId="0" applyFont="1" applyFill="1" applyBorder="1" applyAlignment="1">
      <alignment horizontal="center" wrapText="1"/>
    </xf>
    <xf numFmtId="0" fontId="42" fillId="22" borderId="156" xfId="0" applyFont="1" applyFill="1" applyBorder="1" applyAlignment="1">
      <alignment horizontal="center"/>
    </xf>
    <xf numFmtId="0" fontId="171" fillId="22" borderId="10" xfId="0" applyFont="1" applyFill="1" applyBorder="1"/>
    <xf numFmtId="166" fontId="42" fillId="22" borderId="156" xfId="0" applyNumberFormat="1" applyFont="1" applyFill="1" applyBorder="1" applyAlignment="1">
      <alignment horizontal="center"/>
    </xf>
    <xf numFmtId="166" fontId="42" fillId="22" borderId="10" xfId="0" applyNumberFormat="1" applyFont="1" applyFill="1" applyBorder="1" applyAlignment="1">
      <alignment horizontal="center"/>
    </xf>
    <xf numFmtId="1" fontId="58" fillId="29" borderId="91" xfId="0" applyNumberFormat="1" applyFont="1" applyFill="1" applyBorder="1" applyAlignment="1">
      <alignment horizontal="center" vertical="top" shrinkToFit="1"/>
    </xf>
    <xf numFmtId="0" fontId="171" fillId="29" borderId="10" xfId="0" applyFont="1" applyFill="1" applyBorder="1" applyAlignment="1">
      <alignment horizontal="left" vertical="top" wrapText="1"/>
    </xf>
    <xf numFmtId="0" fontId="42" fillId="22" borderId="27" xfId="0" applyFont="1" applyFill="1" applyBorder="1" applyAlignment="1">
      <alignment horizontal="center"/>
    </xf>
    <xf numFmtId="0" fontId="70" fillId="23" borderId="27" xfId="0" applyFont="1" applyFill="1" applyBorder="1" applyAlignment="1">
      <alignment horizontal="left" vertical="center" wrapText="1"/>
    </xf>
    <xf numFmtId="2" fontId="70" fillId="23" borderId="27" xfId="0" applyNumberFormat="1" applyFont="1" applyFill="1" applyBorder="1" applyAlignment="1">
      <alignment horizontal="center" vertical="center" shrinkToFit="1"/>
    </xf>
    <xf numFmtId="2" fontId="70" fillId="23" borderId="27" xfId="0" applyNumberFormat="1" applyFont="1" applyFill="1" applyBorder="1" applyAlignment="1">
      <alignment horizontal="center" vertical="center"/>
    </xf>
    <xf numFmtId="0" fontId="70" fillId="23" borderId="27" xfId="0" applyFont="1" applyFill="1" applyBorder="1" applyAlignment="1">
      <alignment horizontal="center" vertical="center"/>
    </xf>
    <xf numFmtId="1" fontId="70" fillId="23" borderId="27" xfId="0" applyNumberFormat="1" applyFont="1" applyFill="1" applyBorder="1" applyAlignment="1">
      <alignment horizontal="center" vertical="center" shrinkToFit="1"/>
    </xf>
    <xf numFmtId="49" fontId="183" fillId="0" borderId="48" xfId="8" applyNumberFormat="1" applyFont="1" applyAlignment="1">
      <alignment vertical="top"/>
    </xf>
    <xf numFmtId="2" fontId="81" fillId="2" borderId="156" xfId="0" applyNumberFormat="1" applyFont="1" applyFill="1" applyBorder="1" applyAlignment="1">
      <alignment horizontal="center" wrapText="1"/>
    </xf>
    <xf numFmtId="0" fontId="81" fillId="2" borderId="63" xfId="0" applyFont="1" applyFill="1" applyBorder="1" applyAlignment="1">
      <alignment horizontal="center" wrapText="1"/>
    </xf>
    <xf numFmtId="0" fontId="24" fillId="0" borderId="0" xfId="0" applyFont="1"/>
    <xf numFmtId="3" fontId="0" fillId="0" borderId="0" xfId="0" applyNumberFormat="1"/>
    <xf numFmtId="0" fontId="42" fillId="0" borderId="92" xfId="0" applyFont="1" applyBorder="1" applyAlignment="1">
      <alignment horizontal="center"/>
    </xf>
    <xf numFmtId="0" fontId="42" fillId="11" borderId="157" xfId="0" applyFont="1" applyFill="1" applyBorder="1" applyAlignment="1">
      <alignment horizontal="center"/>
    </xf>
    <xf numFmtId="166" fontId="58" fillId="11" borderId="157" xfId="0" applyNumberFormat="1" applyFont="1" applyFill="1" applyBorder="1" applyAlignment="1">
      <alignment horizontal="center"/>
    </xf>
    <xf numFmtId="166" fontId="58" fillId="0" borderId="156" xfId="0" applyNumberFormat="1" applyFont="1" applyBorder="1" applyAlignment="1">
      <alignment horizontal="center"/>
    </xf>
    <xf numFmtId="2" fontId="58" fillId="0" borderId="156" xfId="0" applyNumberFormat="1" applyFont="1" applyBorder="1" applyAlignment="1">
      <alignment horizontal="center"/>
    </xf>
    <xf numFmtId="0" fontId="70" fillId="0" borderId="156" xfId="0" applyFont="1" applyBorder="1" applyAlignment="1">
      <alignment horizontal="center" vertical="center"/>
    </xf>
    <xf numFmtId="0" fontId="79" fillId="0" borderId="218" xfId="0" applyFont="1" applyBorder="1" applyAlignment="1">
      <alignment horizontal="center" vertical="center" wrapText="1"/>
    </xf>
    <xf numFmtId="0" fontId="177" fillId="0" borderId="156" xfId="0" applyFont="1" applyBorder="1" applyAlignment="1">
      <alignment horizontal="center" vertical="top" wrapText="1"/>
    </xf>
    <xf numFmtId="0" fontId="177" fillId="0" borderId="156" xfId="0" applyFont="1" applyBorder="1" applyAlignment="1">
      <alignment horizontal="left" vertical="top" wrapText="1"/>
    </xf>
    <xf numFmtId="1" fontId="58" fillId="0" borderId="35" xfId="0" applyNumberFormat="1" applyFont="1" applyBorder="1" applyAlignment="1">
      <alignment horizontal="center" vertical="top" shrinkToFit="1"/>
    </xf>
    <xf numFmtId="0" fontId="171" fillId="0" borderId="10" xfId="0" applyFont="1" applyBorder="1" applyAlignment="1">
      <alignment horizontal="center" vertical="top" wrapText="1"/>
    </xf>
    <xf numFmtId="0" fontId="171" fillId="0" borderId="10" xfId="0" applyFont="1" applyBorder="1" applyAlignment="1">
      <alignment horizontal="left" vertical="top" wrapText="1"/>
    </xf>
    <xf numFmtId="1" fontId="58" fillId="0" borderId="10" xfId="0" applyNumberFormat="1" applyFont="1" applyBorder="1" applyAlignment="1">
      <alignment horizontal="center" vertical="top" shrinkToFit="1"/>
    </xf>
    <xf numFmtId="2" fontId="58" fillId="0" borderId="35" xfId="0" applyNumberFormat="1" applyFont="1" applyBorder="1" applyAlignment="1">
      <alignment horizontal="center" vertical="center" shrinkToFit="1"/>
    </xf>
    <xf numFmtId="2" fontId="58" fillId="0" borderId="10" xfId="0" applyNumberFormat="1" applyFont="1" applyBorder="1" applyAlignment="1">
      <alignment horizontal="center" vertical="center" shrinkToFit="1"/>
    </xf>
    <xf numFmtId="2" fontId="58" fillId="0" borderId="156" xfId="0" applyNumberFormat="1" applyFont="1" applyBorder="1" applyAlignment="1">
      <alignment horizontal="center" vertical="center" shrinkToFit="1"/>
    </xf>
    <xf numFmtId="1" fontId="58" fillId="0" borderId="156" xfId="0" applyNumberFormat="1" applyFont="1" applyBorder="1" applyAlignment="1">
      <alignment horizontal="center" vertical="top" shrinkToFit="1"/>
    </xf>
    <xf numFmtId="0" fontId="171" fillId="0" borderId="156" xfId="0" applyFont="1" applyBorder="1" applyAlignment="1">
      <alignment horizontal="center" vertical="top" wrapText="1"/>
    </xf>
    <xf numFmtId="0" fontId="171" fillId="0" borderId="156" xfId="0" applyFont="1" applyBorder="1" applyAlignment="1">
      <alignment horizontal="left" vertical="top" wrapText="1"/>
    </xf>
    <xf numFmtId="0" fontId="42" fillId="0" borderId="154" xfId="0" applyFont="1" applyBorder="1" applyAlignment="1">
      <alignment horizontal="center" vertical="center" wrapText="1"/>
    </xf>
    <xf numFmtId="0" fontId="61" fillId="0" borderId="211" xfId="0" applyFont="1" applyBorder="1" applyAlignment="1">
      <alignment horizontal="center" vertical="center" wrapText="1"/>
    </xf>
    <xf numFmtId="0" fontId="61" fillId="0" borderId="211" xfId="0" applyFont="1" applyBorder="1" applyAlignment="1">
      <alignment horizontal="left" vertical="center" wrapText="1"/>
    </xf>
    <xf numFmtId="0" fontId="61" fillId="0" borderId="158" xfId="0" applyFont="1" applyBorder="1" applyAlignment="1">
      <alignment horizontal="center" vertical="center" wrapText="1"/>
    </xf>
    <xf numFmtId="0" fontId="61" fillId="0" borderId="155" xfId="0" applyFont="1" applyBorder="1" applyAlignment="1">
      <alignment horizontal="center" vertical="center" wrapText="1"/>
    </xf>
    <xf numFmtId="0" fontId="171" fillId="0" borderId="35" xfId="0" applyFont="1" applyBorder="1" applyAlignment="1">
      <alignment horizontal="center" vertical="top" wrapText="1"/>
    </xf>
    <xf numFmtId="0" fontId="171" fillId="0" borderId="35" xfId="0" applyFont="1" applyBorder="1" applyAlignment="1">
      <alignment horizontal="left" vertical="top" wrapText="1"/>
    </xf>
    <xf numFmtId="2" fontId="58" fillId="0" borderId="157" xfId="0" applyNumberFormat="1" applyFont="1" applyBorder="1" applyAlignment="1">
      <alignment horizontal="center" vertical="center" shrinkToFit="1"/>
    </xf>
    <xf numFmtId="1" fontId="58" fillId="0" borderId="27" xfId="0" applyNumberFormat="1" applyFont="1" applyBorder="1" applyAlignment="1">
      <alignment horizontal="center" vertical="top" shrinkToFit="1"/>
    </xf>
    <xf numFmtId="0" fontId="171" fillId="0" borderId="27" xfId="0" applyFont="1" applyBorder="1" applyAlignment="1">
      <alignment horizontal="left" vertical="top" wrapText="1"/>
    </xf>
    <xf numFmtId="2" fontId="58" fillId="0" borderId="201" xfId="0" applyNumberFormat="1" applyFont="1" applyBorder="1" applyAlignment="1">
      <alignment horizontal="center" vertical="center" shrinkToFit="1"/>
    </xf>
    <xf numFmtId="0" fontId="171" fillId="0" borderId="27" xfId="0" applyFont="1" applyBorder="1" applyAlignment="1">
      <alignment horizontal="center" vertical="top" wrapText="1"/>
    </xf>
    <xf numFmtId="2" fontId="58" fillId="0" borderId="43" xfId="0" applyNumberFormat="1" applyFont="1" applyBorder="1" applyAlignment="1">
      <alignment horizontal="center" vertical="center" shrinkToFit="1"/>
    </xf>
    <xf numFmtId="0" fontId="42" fillId="0" borderId="236" xfId="0" applyFont="1" applyBorder="1"/>
    <xf numFmtId="2" fontId="58" fillId="0" borderId="35" xfId="4" applyNumberFormat="1" applyFont="1" applyBorder="1" applyAlignment="1">
      <alignment horizontal="center"/>
    </xf>
    <xf numFmtId="2" fontId="57" fillId="0" borderId="10" xfId="4" applyNumberFormat="1" applyFont="1" applyBorder="1" applyAlignment="1">
      <alignment horizontal="center" wrapText="1"/>
    </xf>
    <xf numFmtId="0" fontId="54" fillId="0" borderId="91" xfId="4" applyFont="1" applyBorder="1" applyAlignment="1">
      <alignment horizontal="center"/>
    </xf>
    <xf numFmtId="0" fontId="58" fillId="0" borderId="91" xfId="4" applyFont="1" applyBorder="1" applyAlignment="1">
      <alignment horizontal="center"/>
    </xf>
    <xf numFmtId="0" fontId="38" fillId="2" borderId="48" xfId="0" applyFont="1" applyFill="1" applyBorder="1" applyAlignment="1">
      <alignment horizontal="left"/>
    </xf>
    <xf numFmtId="2" fontId="81" fillId="0" borderId="137" xfId="0" applyNumberFormat="1" applyFont="1" applyBorder="1" applyAlignment="1">
      <alignment horizontal="center" vertical="center" shrinkToFit="1"/>
    </xf>
    <xf numFmtId="1" fontId="81" fillId="0" borderId="137" xfId="0" applyNumberFormat="1" applyFont="1" applyBorder="1" applyAlignment="1">
      <alignment horizontal="center" vertical="top" shrinkToFit="1"/>
    </xf>
    <xf numFmtId="0" fontId="177" fillId="0" borderId="10" xfId="0" applyFont="1" applyBorder="1" applyAlignment="1">
      <alignment horizontal="left" vertical="top" wrapText="1"/>
    </xf>
    <xf numFmtId="2" fontId="81" fillId="0" borderId="43" xfId="0" applyNumberFormat="1" applyFont="1" applyBorder="1" applyAlignment="1">
      <alignment horizontal="center" vertical="center" shrinkToFit="1"/>
    </xf>
    <xf numFmtId="1" fontId="81" fillId="0" borderId="81" xfId="0" applyNumberFormat="1" applyFont="1" applyBorder="1" applyAlignment="1">
      <alignment horizontal="center" vertical="top" shrinkToFit="1"/>
    </xf>
    <xf numFmtId="1" fontId="81" fillId="0" borderId="187" xfId="0" applyNumberFormat="1" applyFont="1" applyBorder="1" applyAlignment="1">
      <alignment horizontal="center" vertical="top" shrinkToFit="1"/>
    </xf>
    <xf numFmtId="1" fontId="81" fillId="0" borderId="87" xfId="0" applyNumberFormat="1" applyFont="1" applyBorder="1" applyAlignment="1">
      <alignment horizontal="center" vertical="top" shrinkToFit="1"/>
    </xf>
    <xf numFmtId="0" fontId="70" fillId="0" borderId="35" xfId="0" applyFont="1" applyBorder="1" applyAlignment="1">
      <alignment horizontal="center" vertical="center" wrapText="1"/>
    </xf>
    <xf numFmtId="0" fontId="79" fillId="0" borderId="93" xfId="0" applyFont="1" applyBorder="1" applyAlignment="1">
      <alignment horizontal="center" vertical="center" wrapText="1"/>
    </xf>
    <xf numFmtId="0" fontId="177" fillId="0" borderId="10" xfId="0" applyFont="1" applyBorder="1" applyAlignment="1">
      <alignment horizontal="center" vertical="top" wrapText="1"/>
    </xf>
    <xf numFmtId="0" fontId="177" fillId="0" borderId="27" xfId="0" applyFont="1" applyBorder="1" applyAlignment="1">
      <alignment horizontal="center" vertical="top" wrapText="1"/>
    </xf>
    <xf numFmtId="0" fontId="70" fillId="0" borderId="156" xfId="0" applyFont="1" applyBorder="1" applyAlignment="1">
      <alignment horizontal="center" vertical="center" wrapText="1"/>
    </xf>
    <xf numFmtId="0" fontId="79" fillId="0" borderId="94" xfId="0" applyFont="1" applyBorder="1" applyAlignment="1">
      <alignment horizontal="center" vertical="center" wrapText="1"/>
    </xf>
    <xf numFmtId="0" fontId="79" fillId="0" borderId="58" xfId="0" applyFont="1" applyBorder="1" applyAlignment="1">
      <alignment horizontal="center" vertical="center" wrapText="1"/>
    </xf>
    <xf numFmtId="0" fontId="79" fillId="0" borderId="94" xfId="0" applyFont="1" applyBorder="1" applyAlignment="1">
      <alignment horizontal="center" vertical="top" wrapText="1"/>
    </xf>
    <xf numFmtId="2" fontId="70" fillId="0" borderId="35" xfId="0" applyNumberFormat="1" applyFont="1" applyBorder="1" applyAlignment="1">
      <alignment horizontal="center"/>
    </xf>
    <xf numFmtId="0" fontId="79" fillId="0" borderId="93" xfId="0" applyFont="1" applyBorder="1" applyAlignment="1">
      <alignment horizontal="center" vertical="top" wrapText="1"/>
    </xf>
    <xf numFmtId="0" fontId="79" fillId="0" borderId="82" xfId="0" applyFont="1" applyBorder="1" applyAlignment="1">
      <alignment horizontal="center" vertical="top" wrapText="1"/>
    </xf>
    <xf numFmtId="0" fontId="79" fillId="0" borderId="82" xfId="0" applyFont="1" applyBorder="1" applyAlignment="1">
      <alignment horizontal="left" vertical="top" wrapText="1"/>
    </xf>
    <xf numFmtId="2" fontId="70" fillId="0" borderId="156" xfId="0" applyNumberFormat="1" applyFont="1" applyBorder="1" applyAlignment="1">
      <alignment horizontal="center"/>
    </xf>
    <xf numFmtId="2" fontId="70" fillId="0" borderId="201" xfId="0" applyNumberFormat="1" applyFont="1" applyBorder="1" applyAlignment="1">
      <alignment horizontal="center"/>
    </xf>
    <xf numFmtId="0" fontId="79" fillId="0" borderId="139" xfId="0" applyFont="1" applyBorder="1" applyAlignment="1">
      <alignment horizontal="center" vertical="center" wrapText="1"/>
    </xf>
    <xf numFmtId="9" fontId="70" fillId="0" borderId="149" xfId="0" applyNumberFormat="1" applyFont="1" applyBorder="1" applyAlignment="1">
      <alignment horizontal="center" vertical="center"/>
    </xf>
    <xf numFmtId="1" fontId="81" fillId="0" borderId="161" xfId="0" applyNumberFormat="1" applyFont="1" applyBorder="1" applyAlignment="1">
      <alignment horizontal="center" vertical="top" shrinkToFit="1"/>
    </xf>
    <xf numFmtId="1" fontId="81" fillId="0" borderId="157" xfId="0" applyNumberFormat="1" applyFont="1" applyBorder="1" applyAlignment="1">
      <alignment horizontal="center" vertical="top" shrinkToFit="1"/>
    </xf>
    <xf numFmtId="9" fontId="70" fillId="0" borderId="140" xfId="0" applyNumberFormat="1" applyFont="1" applyBorder="1" applyAlignment="1">
      <alignment horizontal="center" vertical="center"/>
    </xf>
    <xf numFmtId="9" fontId="70" fillId="0" borderId="235" xfId="0" applyNumberFormat="1" applyFont="1" applyBorder="1" applyAlignment="1">
      <alignment horizontal="center" vertical="center"/>
    </xf>
    <xf numFmtId="0" fontId="79" fillId="0" borderId="154" xfId="0" applyFont="1" applyBorder="1" applyAlignment="1">
      <alignment horizontal="center" vertical="center" wrapText="1"/>
    </xf>
    <xf numFmtId="1" fontId="81" fillId="0" borderId="43" xfId="0" applyNumberFormat="1" applyFont="1" applyBorder="1" applyAlignment="1">
      <alignment horizontal="center" vertical="top" shrinkToFit="1"/>
    </xf>
    <xf numFmtId="9" fontId="70" fillId="0" borderId="147" xfId="0" applyNumberFormat="1" applyFont="1" applyBorder="1" applyAlignment="1">
      <alignment horizontal="center" vertical="center"/>
    </xf>
    <xf numFmtId="49" fontId="70" fillId="0" borderId="156" xfId="10" applyNumberFormat="1" applyFont="1" applyBorder="1" applyAlignment="1">
      <alignment vertical="top"/>
    </xf>
    <xf numFmtId="9" fontId="70" fillId="0" borderId="238" xfId="0" applyNumberFormat="1" applyFont="1" applyBorder="1" applyAlignment="1">
      <alignment horizontal="center" vertical="center"/>
    </xf>
    <xf numFmtId="2" fontId="81" fillId="0" borderId="201" xfId="0" applyNumberFormat="1" applyFont="1" applyBorder="1" applyAlignment="1">
      <alignment horizontal="center" vertical="center" shrinkToFit="1"/>
    </xf>
    <xf numFmtId="0" fontId="79" fillId="0" borderId="58" xfId="0" applyFont="1" applyBorder="1" applyAlignment="1">
      <alignment horizontal="left" vertical="center" wrapText="1"/>
    </xf>
    <xf numFmtId="0" fontId="70" fillId="0" borderId="35" xfId="0" applyFont="1" applyBorder="1" applyAlignment="1">
      <alignment horizontal="center" vertical="center"/>
    </xf>
    <xf numFmtId="0" fontId="70" fillId="0" borderId="0" xfId="0" applyFont="1" applyAlignment="1">
      <alignment vertical="center"/>
    </xf>
    <xf numFmtId="0" fontId="139" fillId="0" borderId="0" xfId="0" applyFont="1" applyAlignment="1">
      <alignment horizontal="left"/>
    </xf>
    <xf numFmtId="0" fontId="70" fillId="2" borderId="48" xfId="0" applyFont="1" applyFill="1" applyBorder="1" applyAlignment="1">
      <alignment horizontal="left"/>
    </xf>
    <xf numFmtId="0" fontId="177" fillId="0" borderId="27" xfId="0" applyFont="1" applyBorder="1" applyAlignment="1">
      <alignment horizontal="left" vertical="top" wrapText="1"/>
    </xf>
    <xf numFmtId="0" fontId="177" fillId="0" borderId="201" xfId="0" applyFont="1" applyBorder="1" applyAlignment="1">
      <alignment horizontal="center" vertical="top" wrapText="1"/>
    </xf>
    <xf numFmtId="0" fontId="177" fillId="0" borderId="201" xfId="0" applyFont="1" applyBorder="1" applyAlignment="1">
      <alignment horizontal="left" vertical="top" wrapText="1"/>
    </xf>
    <xf numFmtId="0" fontId="54" fillId="2" borderId="148" xfId="0" applyFont="1" applyFill="1" applyBorder="1" applyAlignment="1">
      <alignment horizontal="center"/>
    </xf>
    <xf numFmtId="0" fontId="54" fillId="2" borderId="150" xfId="0" applyFont="1" applyFill="1" applyBorder="1" applyAlignment="1">
      <alignment horizontal="center"/>
    </xf>
    <xf numFmtId="0" fontId="54" fillId="2" borderId="239" xfId="0" applyFont="1" applyFill="1" applyBorder="1" applyAlignment="1">
      <alignment horizontal="center"/>
    </xf>
    <xf numFmtId="2" fontId="54" fillId="2" borderId="239" xfId="0" applyNumberFormat="1" applyFont="1" applyFill="1" applyBorder="1" applyAlignment="1">
      <alignment horizontal="center"/>
    </xf>
    <xf numFmtId="0" fontId="79" fillId="0" borderId="27" xfId="0" applyFont="1" applyBorder="1" applyAlignment="1">
      <alignment horizontal="center" wrapText="1"/>
    </xf>
    <xf numFmtId="0" fontId="79" fillId="0" borderId="27" xfId="0" applyFont="1" applyBorder="1" applyAlignment="1">
      <alignment wrapText="1"/>
    </xf>
    <xf numFmtId="0" fontId="100" fillId="2" borderId="154" xfId="0" applyFont="1" applyFill="1" applyBorder="1" applyAlignment="1">
      <alignment horizontal="center"/>
    </xf>
    <xf numFmtId="0" fontId="81" fillId="2" borderId="211" xfId="0" applyFont="1" applyFill="1" applyBorder="1"/>
    <xf numFmtId="0" fontId="100" fillId="2" borderId="211" xfId="0" applyFont="1" applyFill="1" applyBorder="1" applyAlignment="1">
      <alignment horizontal="left"/>
    </xf>
    <xf numFmtId="0" fontId="100" fillId="2" borderId="211" xfId="0" applyFont="1" applyFill="1" applyBorder="1" applyAlignment="1">
      <alignment horizontal="center" wrapText="1"/>
    </xf>
    <xf numFmtId="0" fontId="100" fillId="2" borderId="155" xfId="0" applyFont="1" applyFill="1" applyBorder="1" applyAlignment="1">
      <alignment wrapText="1"/>
    </xf>
    <xf numFmtId="1" fontId="81" fillId="0" borderId="10" xfId="11" applyNumberFormat="1" applyFont="1" applyBorder="1" applyAlignment="1">
      <alignment horizontal="center" vertical="top" shrinkToFit="1"/>
    </xf>
    <xf numFmtId="0" fontId="177" fillId="0" borderId="10" xfId="11" applyFont="1" applyBorder="1" applyAlignment="1">
      <alignment horizontal="center" vertical="top" wrapText="1"/>
    </xf>
    <xf numFmtId="0" fontId="177" fillId="0" borderId="10" xfId="11" applyFont="1" applyBorder="1" applyAlignment="1">
      <alignment horizontal="left" vertical="top" wrapText="1" indent="2"/>
    </xf>
    <xf numFmtId="0" fontId="177" fillId="0" borderId="81" xfId="11" applyFont="1" applyBorder="1" applyAlignment="1">
      <alignment horizontal="left" vertical="top" wrapText="1"/>
    </xf>
    <xf numFmtId="2" fontId="81" fillId="2" borderId="91" xfId="0" applyNumberFormat="1" applyFont="1" applyFill="1" applyBorder="1" applyAlignment="1">
      <alignment horizontal="center"/>
    </xf>
    <xf numFmtId="0" fontId="42" fillId="0" borderId="157" xfId="0" applyFont="1" applyBorder="1"/>
    <xf numFmtId="0" fontId="61" fillId="0" borderId="222" xfId="0" applyFont="1" applyBorder="1" applyAlignment="1">
      <alignment horizontal="center" vertical="top"/>
    </xf>
    <xf numFmtId="0" fontId="61" fillId="0" borderId="184" xfId="0" applyFont="1" applyBorder="1"/>
    <xf numFmtId="2" fontId="61" fillId="0" borderId="184" xfId="0" applyNumberFormat="1" applyFont="1" applyBorder="1" applyAlignment="1">
      <alignment horizontal="center"/>
    </xf>
    <xf numFmtId="2" fontId="61" fillId="0" borderId="223" xfId="0" applyNumberFormat="1" applyFont="1" applyBorder="1" applyAlignment="1">
      <alignment horizontal="center"/>
    </xf>
    <xf numFmtId="0" fontId="58" fillId="0" borderId="35" xfId="0" applyFont="1" applyBorder="1" applyAlignment="1">
      <alignment horizontal="center"/>
    </xf>
    <xf numFmtId="0" fontId="51" fillId="0" borderId="154" xfId="0" applyFont="1" applyBorder="1" applyAlignment="1">
      <alignment horizontal="center"/>
    </xf>
    <xf numFmtId="0" fontId="54" fillId="0" borderId="211" xfId="0" applyFont="1" applyBorder="1" applyAlignment="1">
      <alignment horizontal="center"/>
    </xf>
    <xf numFmtId="0" fontId="55" fillId="0" borderId="211" xfId="0" applyFont="1" applyBorder="1"/>
    <xf numFmtId="0" fontId="41" fillId="0" borderId="211" xfId="0" applyFont="1" applyBorder="1" applyAlignment="1">
      <alignment horizontal="center" vertical="center" wrapText="1"/>
    </xf>
    <xf numFmtId="0" fontId="41" fillId="0" borderId="155" xfId="0" applyFont="1" applyBorder="1" applyAlignment="1">
      <alignment horizontal="center" vertical="center" wrapText="1"/>
    </xf>
    <xf numFmtId="2" fontId="81" fillId="2" borderId="231" xfId="0" applyNumberFormat="1" applyFont="1" applyFill="1" applyBorder="1" applyAlignment="1">
      <alignment horizontal="center" wrapText="1"/>
    </xf>
    <xf numFmtId="0" fontId="81" fillId="2" borderId="211" xfId="0" applyFont="1" applyFill="1" applyBorder="1" applyAlignment="1">
      <alignment horizontal="center" wrapText="1"/>
    </xf>
    <xf numFmtId="1" fontId="81" fillId="0" borderId="226" xfId="0" applyNumberFormat="1" applyFont="1" applyBorder="1" applyAlignment="1">
      <alignment horizontal="center" vertical="top" shrinkToFit="1"/>
    </xf>
    <xf numFmtId="1" fontId="81" fillId="0" borderId="148" xfId="0" applyNumberFormat="1" applyFont="1" applyBorder="1" applyAlignment="1">
      <alignment horizontal="center" vertical="top" shrinkToFit="1"/>
    </xf>
    <xf numFmtId="1" fontId="81" fillId="0" borderId="234" xfId="0" applyNumberFormat="1" applyFont="1" applyBorder="1" applyAlignment="1">
      <alignment horizontal="center" vertical="top" shrinkToFit="1"/>
    </xf>
    <xf numFmtId="0" fontId="79" fillId="0" borderId="167" xfId="0" applyFont="1" applyBorder="1" applyAlignment="1">
      <alignment horizontal="center" vertical="center"/>
    </xf>
    <xf numFmtId="0" fontId="177" fillId="0" borderId="187" xfId="0" applyFont="1" applyBorder="1" applyAlignment="1">
      <alignment horizontal="center" vertical="top" wrapText="1"/>
    </xf>
    <xf numFmtId="1" fontId="81" fillId="0" borderId="92" xfId="0" applyNumberFormat="1" applyFont="1" applyBorder="1" applyAlignment="1">
      <alignment horizontal="center" vertical="top" shrinkToFit="1"/>
    </xf>
    <xf numFmtId="0" fontId="37" fillId="0" borderId="48" xfId="0" applyFont="1" applyBorder="1" applyAlignment="1">
      <alignment vertical="center"/>
    </xf>
    <xf numFmtId="0" fontId="192" fillId="0" borderId="48" xfId="0" applyFont="1" applyBorder="1"/>
    <xf numFmtId="2" fontId="0" fillId="0" borderId="48" xfId="0" applyNumberFormat="1" applyBorder="1"/>
    <xf numFmtId="0" fontId="21" fillId="0" borderId="48" xfId="0" applyFont="1" applyBorder="1"/>
    <xf numFmtId="2" fontId="192" fillId="0" borderId="48" xfId="0" applyNumberFormat="1" applyFont="1" applyBorder="1"/>
    <xf numFmtId="0" fontId="79" fillId="0" borderId="222" xfId="0" applyFont="1" applyBorder="1" applyAlignment="1">
      <alignment horizontal="center" vertical="center" wrapText="1"/>
    </xf>
    <xf numFmtId="0" fontId="79" fillId="0" borderId="184" xfId="0" applyFont="1" applyBorder="1" applyAlignment="1">
      <alignment horizontal="center" vertical="center" wrapText="1"/>
    </xf>
    <xf numFmtId="0" fontId="79" fillId="0" borderId="184" xfId="0" applyFont="1" applyBorder="1" applyAlignment="1">
      <alignment horizontal="left" vertical="center" wrapText="1"/>
    </xf>
    <xf numFmtId="0" fontId="79" fillId="0" borderId="223" xfId="0" applyFont="1" applyBorder="1" applyAlignment="1">
      <alignment horizontal="center" vertical="center" wrapText="1"/>
    </xf>
    <xf numFmtId="0" fontId="0" fillId="0" borderId="223" xfId="0" applyBorder="1"/>
    <xf numFmtId="0" fontId="70" fillId="0" borderId="156" xfId="0" applyFont="1" applyBorder="1" applyAlignment="1">
      <alignment horizontal="left" vertical="center" wrapText="1"/>
    </xf>
    <xf numFmtId="2" fontId="70" fillId="0" borderId="156" xfId="0" applyNumberFormat="1" applyFont="1" applyBorder="1" applyAlignment="1">
      <alignment horizontal="center" vertical="center" wrapText="1"/>
    </xf>
    <xf numFmtId="0" fontId="70" fillId="0" borderId="201" xfId="0" applyFont="1" applyBorder="1" applyAlignment="1">
      <alignment horizontal="center" vertical="center"/>
    </xf>
    <xf numFmtId="0" fontId="79" fillId="0" borderId="223" xfId="0" applyFont="1" applyBorder="1" applyAlignment="1">
      <alignment horizontal="left" vertical="center" wrapText="1"/>
    </xf>
    <xf numFmtId="0" fontId="70" fillId="0" borderId="161" xfId="0" applyFont="1" applyBorder="1" applyAlignment="1">
      <alignment horizontal="center" vertical="center" wrapText="1"/>
    </xf>
    <xf numFmtId="0" fontId="79" fillId="0" borderId="227" xfId="0" applyFont="1" applyBorder="1" applyAlignment="1">
      <alignment horizontal="center" vertical="center" wrapText="1"/>
    </xf>
    <xf numFmtId="0" fontId="70" fillId="0" borderId="170" xfId="0" applyFont="1" applyBorder="1" applyAlignment="1">
      <alignment horizontal="center" vertical="center"/>
    </xf>
    <xf numFmtId="0" fontId="70" fillId="0" borderId="170" xfId="0" applyFont="1" applyBorder="1" applyAlignment="1">
      <alignment horizontal="center" vertical="center" wrapText="1"/>
    </xf>
    <xf numFmtId="2" fontId="70" fillId="0" borderId="156" xfId="0" applyNumberFormat="1" applyFont="1" applyBorder="1" applyAlignment="1">
      <alignment horizontal="center" vertical="center"/>
    </xf>
    <xf numFmtId="2" fontId="70" fillId="0" borderId="201" xfId="0" applyNumberFormat="1" applyFont="1" applyBorder="1" applyAlignment="1">
      <alignment horizontal="center" vertical="center"/>
    </xf>
    <xf numFmtId="2" fontId="70" fillId="0" borderId="220" xfId="0" applyNumberFormat="1" applyFont="1" applyBorder="1" applyAlignment="1">
      <alignment horizontal="center" vertical="center"/>
    </xf>
    <xf numFmtId="2" fontId="70" fillId="0" borderId="220" xfId="0" applyNumberFormat="1" applyFont="1" applyBorder="1" applyAlignment="1">
      <alignment horizontal="center" vertical="center" wrapText="1"/>
    </xf>
    <xf numFmtId="0" fontId="70" fillId="0" borderId="220" xfId="0" applyFont="1" applyBorder="1" applyAlignment="1">
      <alignment horizontal="center" vertical="center" wrapText="1"/>
    </xf>
    <xf numFmtId="9" fontId="177" fillId="0" borderId="22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00" fillId="0" borderId="0" xfId="0" applyFont="1"/>
    <xf numFmtId="0" fontId="51" fillId="0" borderId="157" xfId="0" applyFont="1" applyBorder="1" applyAlignment="1">
      <alignment horizontal="center"/>
    </xf>
    <xf numFmtId="0" fontId="64" fillId="0" borderId="182" xfId="0" applyFont="1" applyBorder="1" applyAlignment="1">
      <alignment horizontal="center" vertical="center"/>
    </xf>
    <xf numFmtId="0" fontId="79" fillId="0" borderId="182" xfId="0" applyFont="1" applyBorder="1" applyAlignment="1">
      <alignment vertical="center"/>
    </xf>
    <xf numFmtId="2" fontId="79" fillId="0" borderId="182" xfId="0" applyNumberFormat="1" applyFont="1" applyBorder="1" applyAlignment="1">
      <alignment horizontal="center" vertical="center" wrapText="1"/>
    </xf>
    <xf numFmtId="2" fontId="79" fillId="0" borderId="168" xfId="0" applyNumberFormat="1" applyFont="1" applyBorder="1" applyAlignment="1">
      <alignment horizontal="center" vertical="center" wrapText="1"/>
    </xf>
    <xf numFmtId="0" fontId="79" fillId="0" borderId="244" xfId="0" applyFont="1" applyBorder="1" applyAlignment="1">
      <alignment horizontal="center" vertical="center"/>
    </xf>
    <xf numFmtId="0" fontId="79" fillId="0" borderId="183" xfId="0" applyFont="1" applyBorder="1" applyAlignment="1">
      <alignment horizontal="center" vertical="center"/>
    </xf>
    <xf numFmtId="0" fontId="79" fillId="0" borderId="222" xfId="0" applyFont="1" applyBorder="1" applyAlignment="1">
      <alignment horizontal="center" vertical="center"/>
    </xf>
    <xf numFmtId="0" fontId="51" fillId="0" borderId="184" xfId="0" applyFont="1" applyBorder="1" applyAlignment="1">
      <alignment horizontal="center"/>
    </xf>
    <xf numFmtId="0" fontId="79" fillId="0" borderId="184" xfId="0" applyFont="1" applyBorder="1" applyAlignment="1">
      <alignment horizontal="left"/>
    </xf>
    <xf numFmtId="171" fontId="70" fillId="0" borderId="184" xfId="0" applyNumberFormat="1" applyFont="1" applyBorder="1" applyAlignment="1">
      <alignment horizontal="center" vertical="center" wrapText="1"/>
    </xf>
    <xf numFmtId="0" fontId="70" fillId="0" borderId="184" xfId="0" applyFont="1" applyBorder="1" applyAlignment="1">
      <alignment horizontal="center"/>
    </xf>
    <xf numFmtId="0" fontId="70" fillId="0" borderId="223" xfId="0" applyFont="1" applyBorder="1" applyAlignment="1">
      <alignment horizontal="center"/>
    </xf>
    <xf numFmtId="0" fontId="89" fillId="2" borderId="7" xfId="0" applyFont="1" applyFill="1" applyBorder="1"/>
    <xf numFmtId="0" fontId="103" fillId="20" borderId="10" xfId="0" applyFont="1" applyFill="1" applyBorder="1"/>
    <xf numFmtId="0" fontId="103" fillId="0" borderId="43" xfId="0" applyFont="1" applyBorder="1" applyAlignment="1">
      <alignment horizontal="center"/>
    </xf>
    <xf numFmtId="0" fontId="59" fillId="20" borderId="10" xfId="0" applyFont="1" applyFill="1" applyBorder="1" applyAlignment="1">
      <alignment horizontal="left" vertical="top"/>
    </xf>
    <xf numFmtId="0" fontId="103" fillId="20" borderId="10" xfId="0" applyFont="1" applyFill="1" applyBorder="1" applyAlignment="1">
      <alignment horizontal="left" vertical="top" wrapText="1"/>
    </xf>
    <xf numFmtId="0" fontId="20" fillId="0" borderId="0" xfId="0" applyFont="1"/>
    <xf numFmtId="169" fontId="51" fillId="2" borderId="145" xfId="0" applyNumberFormat="1" applyFont="1" applyFill="1" applyBorder="1" applyAlignment="1">
      <alignment horizontal="center"/>
    </xf>
    <xf numFmtId="0" fontId="20" fillId="0" borderId="169" xfId="0" applyFont="1" applyBorder="1"/>
    <xf numFmtId="0" fontId="20" fillId="0" borderId="171" xfId="0" applyFont="1" applyBorder="1"/>
    <xf numFmtId="0" fontId="20" fillId="0" borderId="161" xfId="0" applyFont="1" applyBorder="1"/>
    <xf numFmtId="0" fontId="20" fillId="0" borderId="140" xfId="0" applyFont="1" applyBorder="1"/>
    <xf numFmtId="0" fontId="20" fillId="0" borderId="162" xfId="0" applyFont="1" applyBorder="1"/>
    <xf numFmtId="0" fontId="20" fillId="0" borderId="141" xfId="0" applyFont="1" applyBorder="1"/>
    <xf numFmtId="0" fontId="201" fillId="38" borderId="156" xfId="0" applyFont="1" applyFill="1" applyBorder="1" applyAlignment="1">
      <alignment wrapText="1"/>
    </xf>
    <xf numFmtId="0" fontId="20" fillId="0" borderId="169" xfId="0" applyFont="1" applyBorder="1" applyAlignment="1">
      <alignment wrapText="1"/>
    </xf>
    <xf numFmtId="0" fontId="20" fillId="37" borderId="170" xfId="0" applyFont="1" applyFill="1" applyBorder="1" applyAlignment="1">
      <alignment wrapText="1"/>
    </xf>
    <xf numFmtId="0" fontId="20" fillId="0" borderId="171" xfId="0" applyFont="1" applyBorder="1" applyAlignment="1">
      <alignment wrapText="1"/>
    </xf>
    <xf numFmtId="0" fontId="20" fillId="0" borderId="161" xfId="0" applyFont="1" applyBorder="1" applyAlignment="1">
      <alignment wrapText="1"/>
    </xf>
    <xf numFmtId="0" fontId="20" fillId="0" borderId="140" xfId="0" applyFont="1" applyBorder="1" applyAlignment="1">
      <alignment wrapText="1"/>
    </xf>
    <xf numFmtId="0" fontId="20" fillId="0" borderId="162" xfId="0" applyFont="1" applyBorder="1" applyAlignment="1">
      <alignment wrapText="1"/>
    </xf>
    <xf numFmtId="0" fontId="201" fillId="39" borderId="172" xfId="0" applyFont="1" applyFill="1" applyBorder="1" applyAlignment="1">
      <alignment wrapText="1"/>
    </xf>
    <xf numFmtId="0" fontId="20" fillId="0" borderId="141" xfId="0" applyFont="1" applyBorder="1" applyAlignment="1">
      <alignment vertical="center"/>
    </xf>
    <xf numFmtId="0" fontId="70" fillId="23" borderId="156" xfId="9" applyFont="1" applyFill="1" applyBorder="1"/>
    <xf numFmtId="0" fontId="42" fillId="22" borderId="35" xfId="0" applyFont="1" applyFill="1" applyBorder="1" applyAlignment="1">
      <alignment horizontal="center"/>
    </xf>
    <xf numFmtId="166" fontId="42" fillId="22" borderId="35" xfId="0" applyNumberFormat="1" applyFont="1" applyFill="1" applyBorder="1" applyAlignment="1">
      <alignment horizontal="center"/>
    </xf>
    <xf numFmtId="166" fontId="42" fillId="22" borderId="27" xfId="0" applyNumberFormat="1" applyFont="1" applyFill="1" applyBorder="1" applyAlignment="1">
      <alignment horizontal="center"/>
    </xf>
    <xf numFmtId="2" fontId="56" fillId="0" borderId="48" xfId="0" applyNumberFormat="1" applyFont="1" applyBorder="1" applyAlignment="1">
      <alignment horizontal="center"/>
    </xf>
    <xf numFmtId="2" fontId="70" fillId="23" borderId="10" xfId="0" applyNumberFormat="1" applyFont="1" applyFill="1" applyBorder="1" applyAlignment="1">
      <alignment horizontal="center" vertical="center" shrinkToFit="1"/>
    </xf>
    <xf numFmtId="0" fontId="70" fillId="23" borderId="10" xfId="0" applyFont="1" applyFill="1" applyBorder="1" applyAlignment="1">
      <alignment horizontal="left" vertical="center" wrapText="1"/>
    </xf>
    <xf numFmtId="2" fontId="70" fillId="23" borderId="10" xfId="0" applyNumberFormat="1" applyFont="1" applyFill="1" applyBorder="1" applyAlignment="1">
      <alignment horizontal="center" vertical="center"/>
    </xf>
    <xf numFmtId="0" fontId="70" fillId="23" borderId="10" xfId="0" applyFont="1" applyFill="1" applyBorder="1" applyAlignment="1">
      <alignment horizontal="center" vertical="center"/>
    </xf>
    <xf numFmtId="1" fontId="70" fillId="23" borderId="10" xfId="0" applyNumberFormat="1" applyFont="1" applyFill="1" applyBorder="1" applyAlignment="1">
      <alignment horizontal="center" vertical="center" shrinkToFit="1"/>
    </xf>
    <xf numFmtId="0" fontId="51" fillId="2" borderId="157" xfId="0" applyFont="1" applyFill="1" applyBorder="1" applyAlignment="1">
      <alignment horizontal="center"/>
    </xf>
    <xf numFmtId="0" fontId="51" fillId="2" borderId="43" xfId="0" applyFont="1" applyFill="1" applyBorder="1" applyAlignment="1">
      <alignment horizontal="left" vertical="center"/>
    </xf>
    <xf numFmtId="0" fontId="51" fillId="22" borderId="43" xfId="0" applyFont="1" applyFill="1" applyBorder="1" applyAlignment="1">
      <alignment horizontal="left" vertical="center"/>
    </xf>
    <xf numFmtId="0" fontId="51" fillId="22" borderId="156" xfId="0" applyFont="1" applyFill="1" applyBorder="1" applyAlignment="1">
      <alignment horizontal="left" vertical="center"/>
    </xf>
    <xf numFmtId="0" fontId="51" fillId="22" borderId="156" xfId="0" applyFont="1" applyFill="1" applyBorder="1" applyAlignment="1">
      <alignment horizontal="center"/>
    </xf>
    <xf numFmtId="2" fontId="51" fillId="22" borderId="156" xfId="0" applyNumberFormat="1" applyFont="1" applyFill="1" applyBorder="1" applyAlignment="1">
      <alignment horizontal="center"/>
    </xf>
    <xf numFmtId="0" fontId="64" fillId="2" borderId="211" xfId="0" applyFont="1" applyFill="1" applyBorder="1" applyAlignment="1">
      <alignment horizontal="left" vertical="center"/>
    </xf>
    <xf numFmtId="0" fontId="64" fillId="2" borderId="158" xfId="0" applyFont="1" applyFill="1" applyBorder="1" applyAlignment="1">
      <alignment horizontal="center" vertical="center"/>
    </xf>
    <xf numFmtId="0" fontId="64" fillId="2" borderId="211" xfId="0" applyFont="1" applyFill="1" applyBorder="1" applyAlignment="1">
      <alignment horizontal="center"/>
    </xf>
    <xf numFmtId="0" fontId="64" fillId="2" borderId="211" xfId="0" applyFont="1" applyFill="1" applyBorder="1" applyAlignment="1">
      <alignment horizontal="center" wrapText="1"/>
    </xf>
    <xf numFmtId="2" fontId="64" fillId="2" borderId="211" xfId="0" applyNumberFormat="1" applyFont="1" applyFill="1" applyBorder="1" applyAlignment="1">
      <alignment horizontal="center"/>
    </xf>
    <xf numFmtId="0" fontId="64" fillId="2" borderId="155" xfId="0" applyFont="1" applyFill="1" applyBorder="1" applyAlignment="1">
      <alignment horizontal="center" wrapText="1"/>
    </xf>
    <xf numFmtId="0" fontId="51" fillId="2" borderId="95" xfId="0" applyFont="1" applyFill="1" applyBorder="1" applyAlignment="1">
      <alignment horizontal="center" vertical="center"/>
    </xf>
    <xf numFmtId="2" fontId="206" fillId="2" borderId="35" xfId="0" applyNumberFormat="1" applyFont="1" applyFill="1" applyBorder="1" applyAlignment="1">
      <alignment horizontal="center"/>
    </xf>
    <xf numFmtId="9" fontId="51" fillId="2" borderId="147" xfId="0" applyNumberFormat="1" applyFont="1" applyFill="1" applyBorder="1" applyAlignment="1">
      <alignment horizontal="center"/>
    </xf>
    <xf numFmtId="0" fontId="51" fillId="2" borderId="91" xfId="0" applyFont="1" applyFill="1" applyBorder="1" applyAlignment="1">
      <alignment horizontal="center" vertical="center"/>
    </xf>
    <xf numFmtId="2" fontId="206" fillId="2" borderId="10" xfId="0" applyNumberFormat="1" applyFont="1" applyFill="1" applyBorder="1" applyAlignment="1">
      <alignment horizontal="center"/>
    </xf>
    <xf numFmtId="9" fontId="51" fillId="2" borderId="149" xfId="0" applyNumberFormat="1" applyFont="1" applyFill="1" applyBorder="1" applyAlignment="1">
      <alignment horizontal="center"/>
    </xf>
    <xf numFmtId="0" fontId="51" fillId="2" borderId="166" xfId="0" applyFont="1" applyFill="1" applyBorder="1" applyAlignment="1">
      <alignment horizontal="center"/>
    </xf>
    <xf numFmtId="0" fontId="51" fillId="2" borderId="27" xfId="0" applyFont="1" applyFill="1" applyBorder="1" applyAlignment="1">
      <alignment horizontal="left"/>
    </xf>
    <xf numFmtId="2" fontId="206" fillId="2" borderId="27" xfId="0" applyNumberFormat="1" applyFont="1" applyFill="1" applyBorder="1" applyAlignment="1">
      <alignment horizontal="center"/>
    </xf>
    <xf numFmtId="9" fontId="51" fillId="2" borderId="235" xfId="0" applyNumberFormat="1" applyFont="1" applyFill="1" applyBorder="1" applyAlignment="1">
      <alignment horizontal="center"/>
    </xf>
    <xf numFmtId="0" fontId="51" fillId="2" borderId="148" xfId="0" applyFont="1" applyFill="1" applyBorder="1" applyAlignment="1">
      <alignment horizontal="center"/>
    </xf>
    <xf numFmtId="0" fontId="51" fillId="2" borderId="10" xfId="0" applyFont="1" applyFill="1" applyBorder="1" applyAlignment="1">
      <alignment horizontal="left"/>
    </xf>
    <xf numFmtId="0" fontId="51" fillId="2" borderId="234" xfId="0" applyFont="1" applyFill="1" applyBorder="1" applyAlignment="1">
      <alignment horizontal="center"/>
    </xf>
    <xf numFmtId="0" fontId="51" fillId="2" borderId="144" xfId="0" applyFont="1" applyFill="1" applyBorder="1" applyAlignment="1">
      <alignment horizontal="center"/>
    </xf>
    <xf numFmtId="0" fontId="51" fillId="2" borderId="29" xfId="0" applyFont="1" applyFill="1" applyBorder="1" applyAlignment="1">
      <alignment horizontal="center"/>
    </xf>
    <xf numFmtId="0" fontId="124" fillId="2" borderId="29" xfId="0" applyFont="1" applyFill="1" applyBorder="1"/>
    <xf numFmtId="0" fontId="124" fillId="2" borderId="29" xfId="0" applyFont="1" applyFill="1" applyBorder="1" applyAlignment="1">
      <alignment horizontal="center"/>
    </xf>
    <xf numFmtId="0" fontId="64" fillId="2" borderId="29" xfId="0" applyFont="1" applyFill="1" applyBorder="1" applyAlignment="1">
      <alignment horizontal="center" wrapText="1"/>
    </xf>
    <xf numFmtId="2" fontId="64" fillId="2" borderId="29" xfId="0" applyNumberFormat="1" applyFont="1" applyFill="1" applyBorder="1" applyAlignment="1">
      <alignment horizontal="center"/>
    </xf>
    <xf numFmtId="0" fontId="64" fillId="2" borderId="29" xfId="0" applyFont="1" applyFill="1" applyBorder="1" applyAlignment="1">
      <alignment horizontal="center"/>
    </xf>
    <xf numFmtId="0" fontId="64" fillId="2" borderId="145" xfId="0" applyFont="1" applyFill="1" applyBorder="1" applyAlignment="1">
      <alignment horizontal="center" wrapText="1"/>
    </xf>
    <xf numFmtId="0" fontId="64" fillId="2" borderId="167" xfId="0" applyFont="1" applyFill="1" applyBorder="1" applyAlignment="1">
      <alignment horizontal="center"/>
    </xf>
    <xf numFmtId="0" fontId="64" fillId="2" borderId="182" xfId="0" applyFont="1" applyFill="1" applyBorder="1" applyAlignment="1">
      <alignment horizontal="center" wrapText="1"/>
    </xf>
    <xf numFmtId="0" fontId="64" fillId="2" borderId="182" xfId="0" applyFont="1" applyFill="1" applyBorder="1"/>
    <xf numFmtId="0" fontId="64" fillId="2" borderId="168" xfId="0" applyFont="1" applyFill="1" applyBorder="1" applyAlignment="1">
      <alignment horizontal="center"/>
    </xf>
    <xf numFmtId="0" fontId="64" fillId="2" borderId="182" xfId="0" applyFont="1" applyFill="1" applyBorder="1" applyAlignment="1">
      <alignment horizontal="center"/>
    </xf>
    <xf numFmtId="0" fontId="64" fillId="2" borderId="183" xfId="0" applyFont="1" applyFill="1" applyBorder="1" applyAlignment="1">
      <alignment horizontal="center" wrapText="1"/>
    </xf>
    <xf numFmtId="0" fontId="51" fillId="2" borderId="144" xfId="0" applyFont="1" applyFill="1" applyBorder="1" applyAlignment="1">
      <alignment horizontal="center" vertical="center"/>
    </xf>
    <xf numFmtId="0" fontId="64" fillId="2" borderId="29" xfId="0" applyFont="1" applyFill="1" applyBorder="1" applyAlignment="1">
      <alignment horizontal="left" vertical="center"/>
    </xf>
    <xf numFmtId="0" fontId="64" fillId="2" borderId="58" xfId="0" applyFont="1" applyFill="1" applyBorder="1" applyAlignment="1">
      <alignment horizontal="center" vertical="center"/>
    </xf>
    <xf numFmtId="0" fontId="51" fillId="2" borderId="146" xfId="0" applyFont="1" applyFill="1" applyBorder="1" applyAlignment="1">
      <alignment horizontal="center"/>
    </xf>
    <xf numFmtId="0" fontId="51" fillId="2" borderId="35" xfId="0" applyFont="1" applyFill="1" applyBorder="1" applyAlignment="1">
      <alignment horizontal="center" vertical="center"/>
    </xf>
    <xf numFmtId="0" fontId="64" fillId="2" borderId="138" xfId="0" applyFont="1" applyFill="1" applyBorder="1" applyAlignment="1">
      <alignment horizontal="center" vertical="center"/>
    </xf>
    <xf numFmtId="0" fontId="51" fillId="2" borderId="10" xfId="0" applyFont="1" applyFill="1" applyBorder="1" applyAlignment="1">
      <alignment horizontal="center" vertical="center"/>
    </xf>
    <xf numFmtId="0" fontId="64" fillId="2" borderId="154" xfId="0" applyFont="1" applyFill="1" applyBorder="1" applyAlignment="1">
      <alignment horizontal="left" wrapText="1"/>
    </xf>
    <xf numFmtId="0" fontId="51" fillId="2" borderId="146" xfId="0" applyFont="1" applyFill="1" applyBorder="1" applyAlignment="1">
      <alignment horizontal="center" wrapText="1"/>
    </xf>
    <xf numFmtId="0" fontId="51" fillId="34" borderId="157" xfId="0" applyFont="1" applyFill="1" applyBorder="1" applyAlignment="1">
      <alignment wrapText="1"/>
    </xf>
    <xf numFmtId="0" fontId="51" fillId="2" borderId="148" xfId="0" applyFont="1" applyFill="1" applyBorder="1" applyAlignment="1">
      <alignment horizontal="center" wrapText="1"/>
    </xf>
    <xf numFmtId="9" fontId="64" fillId="2" borderId="155" xfId="0" applyNumberFormat="1" applyFont="1" applyFill="1" applyBorder="1" applyAlignment="1">
      <alignment horizontal="center"/>
    </xf>
    <xf numFmtId="0" fontId="51" fillId="2" borderId="95" xfId="0" applyFont="1" applyFill="1" applyBorder="1" applyAlignment="1">
      <alignment horizontal="center"/>
    </xf>
    <xf numFmtId="0" fontId="64" fillId="2" borderId="154" xfId="0" applyFont="1" applyFill="1" applyBorder="1" applyAlignment="1">
      <alignment horizontal="center"/>
    </xf>
    <xf numFmtId="0" fontId="51" fillId="0" borderId="35" xfId="0" applyFont="1" applyBorder="1" applyAlignment="1">
      <alignment horizontal="center" wrapText="1"/>
    </xf>
    <xf numFmtId="0" fontId="64" fillId="2" borderId="10" xfId="0" applyFont="1" applyFill="1" applyBorder="1" applyAlignment="1">
      <alignment horizontal="center"/>
    </xf>
    <xf numFmtId="0" fontId="64" fillId="2" borderId="35" xfId="0" applyFont="1" applyFill="1" applyBorder="1" applyAlignment="1">
      <alignment horizontal="center"/>
    </xf>
    <xf numFmtId="2" fontId="206" fillId="2" borderId="43" xfId="0" applyNumberFormat="1" applyFont="1" applyFill="1" applyBorder="1" applyAlignment="1">
      <alignment horizontal="center"/>
    </xf>
    <xf numFmtId="0" fontId="51" fillId="34" borderId="156" xfId="0" applyFont="1" applyFill="1" applyBorder="1" applyAlignment="1">
      <alignment vertical="center" wrapText="1"/>
    </xf>
    <xf numFmtId="0" fontId="51" fillId="2" borderId="43" xfId="0" applyFont="1" applyFill="1" applyBorder="1" applyAlignment="1">
      <alignment horizontal="center" vertical="center"/>
    </xf>
    <xf numFmtId="2" fontId="206" fillId="2" borderId="27" xfId="0" applyNumberFormat="1" applyFont="1" applyFill="1" applyBorder="1" applyAlignment="1">
      <alignment horizontal="center" vertical="center"/>
    </xf>
    <xf numFmtId="0" fontId="51" fillId="2" borderId="27" xfId="0" applyFont="1" applyFill="1" applyBorder="1" applyAlignment="1">
      <alignment horizontal="center" vertical="center"/>
    </xf>
    <xf numFmtId="9" fontId="51" fillId="2" borderId="235" xfId="0" applyNumberFormat="1" applyFont="1" applyFill="1" applyBorder="1" applyAlignment="1">
      <alignment horizontal="center" vertical="center"/>
    </xf>
    <xf numFmtId="0" fontId="64" fillId="2" borderId="211" xfId="0" applyFont="1" applyFill="1" applyBorder="1" applyAlignment="1">
      <alignment horizontal="center" vertical="center"/>
    </xf>
    <xf numFmtId="0" fontId="64" fillId="2" borderId="175" xfId="0" applyFont="1" applyFill="1" applyBorder="1" applyAlignment="1">
      <alignment horizontal="center" vertical="center"/>
    </xf>
    <xf numFmtId="0" fontId="51" fillId="2" borderId="236" xfId="0" applyFont="1" applyFill="1" applyBorder="1" applyAlignment="1">
      <alignment horizontal="center"/>
    </xf>
    <xf numFmtId="0" fontId="51" fillId="2" borderId="35" xfId="0" applyFont="1" applyFill="1" applyBorder="1" applyAlignment="1">
      <alignment horizontal="left"/>
    </xf>
    <xf numFmtId="0" fontId="51" fillId="2" borderId="27" xfId="0" applyFont="1" applyFill="1" applyBorder="1" applyAlignment="1">
      <alignment horizontal="left" vertical="center"/>
    </xf>
    <xf numFmtId="0" fontId="51" fillId="2" borderId="35" xfId="0" applyFont="1" applyFill="1" applyBorder="1" applyAlignment="1">
      <alignment horizontal="left" vertical="center"/>
    </xf>
    <xf numFmtId="0" fontId="51" fillId="2" borderId="10" xfId="0" applyFont="1" applyFill="1" applyBorder="1" applyAlignment="1">
      <alignment horizontal="left" vertical="center"/>
    </xf>
    <xf numFmtId="2" fontId="206" fillId="2" borderId="29" xfId="0" applyNumberFormat="1" applyFont="1" applyFill="1" applyBorder="1" applyAlignment="1">
      <alignment horizontal="center"/>
    </xf>
    <xf numFmtId="49" fontId="51" fillId="0" borderId="48" xfId="8" applyNumberFormat="1" applyFont="1" applyAlignment="1">
      <alignment vertical="top"/>
    </xf>
    <xf numFmtId="49" fontId="51" fillId="23" borderId="156" xfId="8" applyNumberFormat="1" applyFont="1" applyFill="1" applyBorder="1" applyAlignment="1">
      <alignment vertical="top"/>
    </xf>
    <xf numFmtId="49" fontId="51" fillId="0" borderId="156" xfId="8" applyNumberFormat="1" applyFont="1" applyBorder="1" applyAlignment="1">
      <alignment vertical="top"/>
    </xf>
    <xf numFmtId="49" fontId="51" fillId="23" borderId="201" xfId="8" applyNumberFormat="1" applyFont="1" applyFill="1" applyBorder="1" applyAlignment="1">
      <alignment vertical="top"/>
    </xf>
    <xf numFmtId="0" fontId="51" fillId="2" borderId="35" xfId="0" applyFont="1" applyFill="1" applyBorder="1"/>
    <xf numFmtId="49" fontId="51" fillId="23" borderId="157" xfId="8" applyNumberFormat="1" applyFont="1" applyFill="1" applyBorder="1" applyAlignment="1">
      <alignment vertical="top"/>
    </xf>
    <xf numFmtId="0" fontId="206" fillId="2" borderId="35" xfId="0" applyFont="1" applyFill="1" applyBorder="1"/>
    <xf numFmtId="0" fontId="206" fillId="2" borderId="10" xfId="0" applyFont="1" applyFill="1" applyBorder="1"/>
    <xf numFmtId="0" fontId="206" fillId="2" borderId="10" xfId="0" applyFont="1" applyFill="1" applyBorder="1" applyAlignment="1">
      <alignment horizontal="center"/>
    </xf>
    <xf numFmtId="0" fontId="124" fillId="2" borderId="10" xfId="0" applyFont="1" applyFill="1" applyBorder="1" applyAlignment="1">
      <alignment horizontal="center" wrapText="1"/>
    </xf>
    <xf numFmtId="0" fontId="51" fillId="2" borderId="181" xfId="0" applyFont="1" applyFill="1" applyBorder="1" applyAlignment="1">
      <alignment horizontal="center"/>
    </xf>
    <xf numFmtId="0" fontId="206" fillId="2" borderId="16" xfId="0" applyFont="1" applyFill="1" applyBorder="1"/>
    <xf numFmtId="0" fontId="206" fillId="2" borderId="16" xfId="0" applyFont="1" applyFill="1" applyBorder="1" applyAlignment="1">
      <alignment horizontal="center"/>
    </xf>
    <xf numFmtId="9" fontId="51" fillId="2" borderId="258" xfId="0" applyNumberFormat="1" applyFont="1" applyFill="1" applyBorder="1" applyAlignment="1">
      <alignment horizontal="center"/>
    </xf>
    <xf numFmtId="0" fontId="51" fillId="0" borderId="156" xfId="0" applyFont="1" applyBorder="1"/>
    <xf numFmtId="0" fontId="51" fillId="0" borderId="154" xfId="0" applyFont="1" applyBorder="1" applyAlignment="1">
      <alignment horizontal="center" vertical="center" wrapText="1"/>
    </xf>
    <xf numFmtId="0" fontId="64" fillId="0" borderId="211" xfId="0" applyFont="1" applyBorder="1" applyAlignment="1">
      <alignment horizontal="center" vertical="center" wrapText="1"/>
    </xf>
    <xf numFmtId="0" fontId="64" fillId="0" borderId="211" xfId="0" applyFont="1" applyBorder="1" applyAlignment="1">
      <alignment horizontal="left" vertical="center" wrapText="1"/>
    </xf>
    <xf numFmtId="0" fontId="64" fillId="0" borderId="158" xfId="0" applyFont="1" applyBorder="1" applyAlignment="1">
      <alignment horizontal="center" vertical="center" wrapText="1"/>
    </xf>
    <xf numFmtId="0" fontId="64" fillId="0" borderId="155" xfId="0" applyFont="1" applyBorder="1" applyAlignment="1">
      <alignment horizontal="center" vertical="center" wrapText="1"/>
    </xf>
    <xf numFmtId="0" fontId="64" fillId="0" borderId="175" xfId="0" applyFont="1" applyBorder="1" applyAlignment="1">
      <alignment horizontal="center" vertical="center" wrapText="1"/>
    </xf>
    <xf numFmtId="0" fontId="64" fillId="0" borderId="218" xfId="0" applyFont="1" applyBorder="1" applyAlignment="1">
      <alignment horizontal="center" vertical="center" wrapText="1"/>
    </xf>
    <xf numFmtId="0" fontId="51" fillId="0" borderId="201" xfId="0" applyFont="1" applyBorder="1" applyAlignment="1">
      <alignment horizontal="center"/>
    </xf>
    <xf numFmtId="2" fontId="206" fillId="0" borderId="27" xfId="0" applyNumberFormat="1" applyFont="1" applyBorder="1" applyAlignment="1">
      <alignment horizontal="center" vertical="center" shrinkToFit="1"/>
    </xf>
    <xf numFmtId="1" fontId="206" fillId="0" borderId="92" xfId="0" applyNumberFormat="1" applyFont="1" applyBorder="1" applyAlignment="1">
      <alignment horizontal="center" vertical="center" shrinkToFit="1"/>
    </xf>
    <xf numFmtId="9" fontId="51" fillId="0" borderId="235" xfId="0" applyNumberFormat="1" applyFont="1" applyBorder="1" applyAlignment="1">
      <alignment horizontal="center" vertical="center"/>
    </xf>
    <xf numFmtId="1" fontId="206" fillId="0" borderId="161" xfId="0" applyNumberFormat="1" applyFont="1" applyBorder="1" applyAlignment="1">
      <alignment horizontal="center" vertical="top" shrinkToFit="1"/>
    </xf>
    <xf numFmtId="0" fontId="51" fillId="0" borderId="156" xfId="0" applyFont="1" applyBorder="1" applyAlignment="1">
      <alignment horizontal="center" vertical="center"/>
    </xf>
    <xf numFmtId="167" fontId="206" fillId="0" borderId="156" xfId="0" applyNumberFormat="1" applyFont="1" applyBorder="1" applyAlignment="1">
      <alignment horizontal="center" vertical="center" shrinkToFit="1"/>
    </xf>
    <xf numFmtId="2" fontId="206" fillId="0" borderId="156" xfId="0" applyNumberFormat="1" applyFont="1" applyBorder="1" applyAlignment="1">
      <alignment horizontal="center" vertical="center" shrinkToFit="1"/>
    </xf>
    <xf numFmtId="1" fontId="206" fillId="0" borderId="156" xfId="0" applyNumberFormat="1" applyFont="1" applyBorder="1" applyAlignment="1">
      <alignment horizontal="center" vertical="center" shrinkToFit="1"/>
    </xf>
    <xf numFmtId="9" fontId="51" fillId="0" borderId="140" xfId="0" applyNumberFormat="1" applyFont="1" applyBorder="1" applyAlignment="1">
      <alignment horizontal="center" vertical="center"/>
    </xf>
    <xf numFmtId="1" fontId="206" fillId="0" borderId="161" xfId="0" applyNumberFormat="1" applyFont="1" applyBorder="1" applyAlignment="1">
      <alignment horizontal="center" vertical="center" shrinkToFit="1"/>
    </xf>
    <xf numFmtId="1" fontId="206" fillId="0" borderId="166" xfId="0" applyNumberFormat="1" applyFont="1" applyBorder="1" applyAlignment="1">
      <alignment horizontal="center" vertical="center" shrinkToFit="1"/>
    </xf>
    <xf numFmtId="0" fontId="51" fillId="0" borderId="236" xfId="0" applyFont="1" applyBorder="1" applyAlignment="1">
      <alignment horizontal="center" vertical="center"/>
    </xf>
    <xf numFmtId="2" fontId="206" fillId="0" borderId="193" xfId="0" applyNumberFormat="1" applyFont="1" applyBorder="1" applyAlignment="1">
      <alignment horizontal="center" vertical="center" shrinkToFit="1"/>
    </xf>
    <xf numFmtId="1" fontId="206" fillId="0" borderId="236" xfId="0" applyNumberFormat="1" applyFont="1" applyBorder="1" applyAlignment="1">
      <alignment horizontal="center" vertical="center" shrinkToFit="1"/>
    </xf>
    <xf numFmtId="9" fontId="51" fillId="0" borderId="248" xfId="0" applyNumberFormat="1" applyFont="1" applyBorder="1" applyAlignment="1">
      <alignment horizontal="center" vertical="center"/>
    </xf>
    <xf numFmtId="2" fontId="51" fillId="23" borderId="156" xfId="0" applyNumberFormat="1" applyFont="1" applyFill="1" applyBorder="1" applyAlignment="1">
      <alignment horizontal="center"/>
    </xf>
    <xf numFmtId="0" fontId="51" fillId="0" borderId="148" xfId="0" applyFont="1" applyBorder="1" applyAlignment="1">
      <alignment horizontal="center"/>
    </xf>
    <xf numFmtId="0" fontId="61" fillId="0" borderId="211" xfId="0" applyFont="1" applyBorder="1"/>
    <xf numFmtId="0" fontId="42" fillId="0" borderId="156" xfId="0" applyFont="1" applyBorder="1" applyAlignment="1">
      <alignment horizontal="center" vertical="center"/>
    </xf>
    <xf numFmtId="0" fontId="70" fillId="22" borderId="156" xfId="0" applyFont="1" applyFill="1" applyBorder="1" applyAlignment="1">
      <alignment horizontal="center"/>
    </xf>
    <xf numFmtId="0" fontId="0" fillId="23" borderId="0" xfId="0" applyFill="1"/>
    <xf numFmtId="0" fontId="171" fillId="23" borderId="159" xfId="3" applyFont="1" applyFill="1" applyBorder="1" applyAlignment="1">
      <alignment horizontal="center" vertical="center"/>
    </xf>
    <xf numFmtId="0" fontId="177" fillId="23" borderId="157" xfId="3" applyFont="1" applyFill="1" applyBorder="1" applyAlignment="1">
      <alignment horizontal="left" vertical="center" wrapText="1"/>
    </xf>
    <xf numFmtId="2" fontId="177" fillId="23" borderId="157" xfId="3" applyNumberFormat="1" applyFont="1" applyFill="1" applyBorder="1" applyAlignment="1">
      <alignment horizontal="center" vertical="center" wrapText="1"/>
    </xf>
    <xf numFmtId="2" fontId="58" fillId="22" borderId="35" xfId="3" applyNumberFormat="1" applyFont="1" applyFill="1" applyBorder="1" applyAlignment="1">
      <alignment horizontal="center" wrapText="1"/>
    </xf>
    <xf numFmtId="0" fontId="70" fillId="23" borderId="157" xfId="3" applyFont="1" applyFill="1" applyBorder="1" applyAlignment="1">
      <alignment horizontal="center" vertical="center"/>
    </xf>
    <xf numFmtId="0" fontId="70" fillId="23" borderId="221" xfId="3" applyFont="1" applyFill="1" applyBorder="1" applyAlignment="1">
      <alignment horizontal="center" vertical="center"/>
    </xf>
    <xf numFmtId="0" fontId="70" fillId="23" borderId="160" xfId="3" applyFont="1" applyFill="1" applyBorder="1" applyAlignment="1">
      <alignment horizontal="center" vertical="center"/>
    </xf>
    <xf numFmtId="0" fontId="58" fillId="2" borderId="48" xfId="0" applyFont="1" applyFill="1" applyBorder="1" applyAlignment="1">
      <alignment horizontal="center" vertical="center" wrapText="1"/>
    </xf>
    <xf numFmtId="2" fontId="58" fillId="2" borderId="48" xfId="0" applyNumberFormat="1" applyFont="1" applyFill="1" applyBorder="1" applyAlignment="1">
      <alignment horizontal="center" wrapText="1"/>
    </xf>
    <xf numFmtId="0" fontId="58" fillId="2" borderId="48" xfId="0" applyFont="1" applyFill="1" applyBorder="1" applyAlignment="1">
      <alignment horizontal="center" wrapText="1"/>
    </xf>
    <xf numFmtId="0" fontId="171" fillId="23" borderId="161" xfId="3" applyFont="1" applyFill="1" applyBorder="1" applyAlignment="1">
      <alignment horizontal="center" vertical="center"/>
    </xf>
    <xf numFmtId="2" fontId="58" fillId="22" borderId="10" xfId="3" applyNumberFormat="1" applyFont="1" applyFill="1" applyBorder="1" applyAlignment="1">
      <alignment horizontal="center" wrapText="1"/>
    </xf>
    <xf numFmtId="0" fontId="70" fillId="23" borderId="156" xfId="3" applyFont="1" applyFill="1" applyBorder="1" applyAlignment="1">
      <alignment horizontal="center" vertical="center"/>
    </xf>
    <xf numFmtId="0" fontId="70" fillId="23" borderId="187" xfId="3" applyFont="1" applyFill="1" applyBorder="1" applyAlignment="1">
      <alignment horizontal="center" vertical="center"/>
    </xf>
    <xf numFmtId="0" fontId="70" fillId="23" borderId="140" xfId="3" applyFont="1" applyFill="1" applyBorder="1" applyAlignment="1">
      <alignment horizontal="center" vertical="center"/>
    </xf>
    <xf numFmtId="0" fontId="58" fillId="2" borderId="156" xfId="0" applyFont="1" applyFill="1" applyBorder="1" applyAlignment="1">
      <alignment horizontal="center" wrapText="1"/>
    </xf>
    <xf numFmtId="0" fontId="58" fillId="2" borderId="48" xfId="0" applyFont="1" applyFill="1" applyBorder="1" applyAlignment="1">
      <alignment vertical="center" wrapText="1"/>
    </xf>
    <xf numFmtId="9" fontId="58" fillId="2" borderId="48" xfId="0" applyNumberFormat="1" applyFont="1" applyFill="1" applyBorder="1" applyAlignment="1">
      <alignment horizontal="center" wrapText="1"/>
    </xf>
    <xf numFmtId="0" fontId="58" fillId="2" borderId="27" xfId="0" applyFont="1" applyFill="1" applyBorder="1" applyAlignment="1">
      <alignment horizontal="center" wrapText="1"/>
    </xf>
    <xf numFmtId="0" fontId="58" fillId="2" borderId="35" xfId="0" applyFont="1" applyFill="1" applyBorder="1" applyAlignment="1">
      <alignment horizontal="center" wrapText="1"/>
    </xf>
    <xf numFmtId="0" fontId="61" fillId="0" borderId="62" xfId="0" applyFont="1" applyBorder="1" applyAlignment="1">
      <alignment vertical="center" wrapText="1"/>
    </xf>
    <xf numFmtId="0" fontId="41" fillId="0" borderId="63" xfId="0" applyFont="1" applyBorder="1" applyAlignment="1">
      <alignment horizontal="center" vertical="center" wrapText="1"/>
    </xf>
    <xf numFmtId="2" fontId="61" fillId="0" borderId="63" xfId="0" applyNumberFormat="1" applyFont="1" applyBorder="1" applyAlignment="1">
      <alignment horizontal="center" vertical="center" wrapText="1"/>
    </xf>
    <xf numFmtId="0" fontId="80" fillId="0" borderId="63" xfId="0" applyFont="1" applyBorder="1" applyAlignment="1">
      <alignment horizontal="center" vertical="center" wrapText="1"/>
    </xf>
    <xf numFmtId="0" fontId="61" fillId="0" borderId="154" xfId="0" applyFont="1" applyBorder="1"/>
    <xf numFmtId="0" fontId="41" fillId="0" borderId="211" xfId="0" applyFont="1" applyBorder="1" applyAlignment="1">
      <alignment horizontal="center"/>
    </xf>
    <xf numFmtId="0" fontId="107" fillId="0" borderId="211" xfId="0" applyFont="1" applyBorder="1" applyAlignment="1">
      <alignment wrapText="1"/>
    </xf>
    <xf numFmtId="0" fontId="61" fillId="0" borderId="211" xfId="0" applyFont="1" applyBorder="1" applyAlignment="1">
      <alignment horizontal="center" wrapText="1"/>
    </xf>
    <xf numFmtId="2" fontId="61" fillId="0" borderId="211" xfId="0" applyNumberFormat="1" applyFont="1" applyBorder="1" applyAlignment="1">
      <alignment horizontal="center" wrapText="1"/>
    </xf>
    <xf numFmtId="0" fontId="110" fillId="0" borderId="211" xfId="0" applyFont="1" applyBorder="1" applyAlignment="1">
      <alignment horizontal="center" vertical="center" wrapText="1"/>
    </xf>
    <xf numFmtId="0" fontId="61" fillId="0" borderId="211" xfId="0" applyFont="1" applyBorder="1" applyAlignment="1">
      <alignment horizontal="center"/>
    </xf>
    <xf numFmtId="0" fontId="0" fillId="23" borderId="156" xfId="0" applyFill="1" applyBorder="1"/>
    <xf numFmtId="2" fontId="70" fillId="22" borderId="156" xfId="0" applyNumberFormat="1" applyFont="1" applyFill="1" applyBorder="1" applyAlignment="1">
      <alignment horizontal="center"/>
    </xf>
    <xf numFmtId="167" fontId="0" fillId="0" borderId="0" xfId="0" applyNumberFormat="1"/>
    <xf numFmtId="2" fontId="51" fillId="0" borderId="201" xfId="0" applyNumberFormat="1" applyFont="1" applyBorder="1" applyAlignment="1">
      <alignment horizontal="center"/>
    </xf>
    <xf numFmtId="0" fontId="37" fillId="0" borderId="156" xfId="0" applyFont="1" applyBorder="1" applyAlignment="1">
      <alignment horizontal="center"/>
    </xf>
    <xf numFmtId="2" fontId="51" fillId="0" borderId="156" xfId="0" applyNumberFormat="1" applyFont="1" applyBorder="1" applyAlignment="1">
      <alignment horizontal="center"/>
    </xf>
    <xf numFmtId="0" fontId="51" fillId="0" borderId="35" xfId="0" applyFont="1" applyBorder="1" applyAlignment="1">
      <alignment horizontal="left"/>
    </xf>
    <xf numFmtId="0" fontId="51" fillId="0" borderId="156" xfId="0" applyFont="1" applyBorder="1" applyAlignment="1">
      <alignment wrapText="1"/>
    </xf>
    <xf numFmtId="0" fontId="51" fillId="0" borderId="241" xfId="0" applyFont="1" applyBorder="1" applyAlignment="1">
      <alignment wrapText="1"/>
    </xf>
    <xf numFmtId="0" fontId="41" fillId="0" borderId="91" xfId="4" applyFont="1" applyBorder="1" applyAlignment="1">
      <alignment horizontal="center" wrapText="1"/>
    </xf>
    <xf numFmtId="0" fontId="52" fillId="0" borderId="48" xfId="0" applyFont="1" applyBorder="1"/>
    <xf numFmtId="0" fontId="35" fillId="0" borderId="48" xfId="0" applyFont="1" applyBorder="1"/>
    <xf numFmtId="165" fontId="53" fillId="0" borderId="48" xfId="0" applyNumberFormat="1" applyFont="1" applyBorder="1" applyAlignment="1">
      <alignment horizontal="center"/>
    </xf>
    <xf numFmtId="0" fontId="37" fillId="2" borderId="35" xfId="4" applyFont="1" applyFill="1" applyBorder="1"/>
    <xf numFmtId="0" fontId="51" fillId="0" borderId="201" xfId="0" applyFont="1" applyBorder="1" applyAlignment="1">
      <alignment wrapText="1"/>
    </xf>
    <xf numFmtId="0" fontId="51" fillId="2" borderId="92" xfId="0" applyFont="1" applyFill="1" applyBorder="1" applyAlignment="1">
      <alignment horizontal="center"/>
    </xf>
    <xf numFmtId="0" fontId="64" fillId="2" borderId="211" xfId="0" applyFont="1" applyFill="1" applyBorder="1" applyAlignment="1">
      <alignment horizontal="center" vertical="center" wrapText="1"/>
    </xf>
    <xf numFmtId="2" fontId="64" fillId="2" borderId="211" xfId="0" applyNumberFormat="1" applyFont="1" applyFill="1" applyBorder="1" applyAlignment="1">
      <alignment horizontal="center" vertical="center"/>
    </xf>
    <xf numFmtId="0" fontId="64" fillId="2" borderId="155" xfId="0" applyFont="1" applyFill="1" applyBorder="1" applyAlignment="1">
      <alignment horizontal="center" vertical="center" wrapText="1"/>
    </xf>
    <xf numFmtId="0" fontId="51" fillId="0" borderId="157" xfId="0" applyFont="1" applyBorder="1" applyAlignment="1">
      <alignment wrapText="1"/>
    </xf>
    <xf numFmtId="0" fontId="81" fillId="2" borderId="226" xfId="0" applyFont="1" applyFill="1" applyBorder="1" applyAlignment="1">
      <alignment horizontal="center"/>
    </xf>
    <xf numFmtId="2" fontId="81" fillId="2" borderId="170" xfId="0" applyNumberFormat="1" applyFont="1" applyFill="1" applyBorder="1" applyAlignment="1">
      <alignment horizontal="center" wrapText="1"/>
    </xf>
    <xf numFmtId="0" fontId="81" fillId="2" borderId="239" xfId="0" applyFont="1" applyFill="1" applyBorder="1" applyAlignment="1">
      <alignment horizontal="center"/>
    </xf>
    <xf numFmtId="0" fontId="41" fillId="0" borderId="48" xfId="0" applyFont="1" applyBorder="1"/>
    <xf numFmtId="0" fontId="70" fillId="0" borderId="48" xfId="0" applyFont="1" applyBorder="1"/>
    <xf numFmtId="0" fontId="70" fillId="0" borderId="48" xfId="0" applyFont="1" applyBorder="1" applyAlignment="1">
      <alignment horizontal="center"/>
    </xf>
    <xf numFmtId="0" fontId="79" fillId="0" borderId="211" xfId="0" applyFont="1" applyBorder="1" applyAlignment="1">
      <alignment horizontal="center" wrapText="1"/>
    </xf>
    <xf numFmtId="0" fontId="79" fillId="0" borderId="155" xfId="0" applyFont="1" applyBorder="1" applyAlignment="1">
      <alignment horizontal="center" wrapText="1"/>
    </xf>
    <xf numFmtId="9" fontId="81" fillId="2" borderId="149" xfId="0" applyNumberFormat="1" applyFont="1" applyFill="1" applyBorder="1" applyAlignment="1">
      <alignment horizontal="center" wrapText="1"/>
    </xf>
    <xf numFmtId="9" fontId="81" fillId="2" borderId="233" xfId="0" applyNumberFormat="1" applyFont="1" applyFill="1" applyBorder="1" applyAlignment="1">
      <alignment horizontal="center" wrapText="1"/>
    </xf>
    <xf numFmtId="9" fontId="81" fillId="2" borderId="151" xfId="0" applyNumberFormat="1" applyFont="1" applyFill="1" applyBorder="1" applyAlignment="1">
      <alignment horizontal="center" wrapText="1"/>
    </xf>
    <xf numFmtId="2" fontId="81" fillId="2" borderId="226" xfId="0" applyNumberFormat="1" applyFont="1" applyFill="1" applyBorder="1" applyAlignment="1">
      <alignment horizontal="center"/>
    </xf>
    <xf numFmtId="9" fontId="81" fillId="2" borderId="235" xfId="0" applyNumberFormat="1" applyFont="1" applyFill="1" applyBorder="1" applyAlignment="1">
      <alignment horizontal="center" wrapText="1"/>
    </xf>
    <xf numFmtId="9" fontId="81" fillId="0" borderId="140" xfId="0" applyNumberFormat="1" applyFont="1" applyBorder="1" applyAlignment="1">
      <alignment horizontal="center" wrapText="1"/>
    </xf>
    <xf numFmtId="9" fontId="81" fillId="2" borderId="171" xfId="0" applyNumberFormat="1" applyFont="1" applyFill="1" applyBorder="1" applyAlignment="1">
      <alignment horizontal="center" wrapText="1"/>
    </xf>
    <xf numFmtId="9" fontId="81" fillId="2" borderId="140" xfId="0" applyNumberFormat="1" applyFont="1" applyFill="1" applyBorder="1" applyAlignment="1">
      <alignment horizontal="center" wrapText="1"/>
    </xf>
    <xf numFmtId="2" fontId="81" fillId="2" borderId="172" xfId="0" applyNumberFormat="1" applyFont="1" applyFill="1" applyBorder="1" applyAlignment="1">
      <alignment horizontal="center" wrapText="1"/>
    </xf>
    <xf numFmtId="9" fontId="81" fillId="2" borderId="141" xfId="0" applyNumberFormat="1" applyFont="1" applyFill="1" applyBorder="1" applyAlignment="1">
      <alignment horizontal="center" wrapText="1"/>
    </xf>
    <xf numFmtId="0" fontId="70" fillId="0" borderId="156" xfId="0" applyFont="1" applyBorder="1"/>
    <xf numFmtId="0" fontId="0" fillId="0" borderId="188" xfId="0" applyBorder="1" applyAlignment="1">
      <alignment horizontal="center"/>
    </xf>
    <xf numFmtId="0" fontId="0" fillId="0" borderId="156" xfId="0" applyBorder="1" applyAlignment="1">
      <alignment horizontal="center"/>
    </xf>
    <xf numFmtId="0" fontId="37" fillId="8" borderId="188" xfId="0" applyFont="1" applyFill="1" applyBorder="1" applyAlignment="1">
      <alignment horizontal="center"/>
    </xf>
    <xf numFmtId="0" fontId="37" fillId="8" borderId="156" xfId="0" applyFont="1" applyFill="1" applyBorder="1" applyAlignment="1">
      <alignment horizontal="center"/>
    </xf>
    <xf numFmtId="0" fontId="101" fillId="0" borderId="188" xfId="0" applyFont="1" applyBorder="1" applyAlignment="1">
      <alignment horizontal="center" wrapText="1"/>
    </xf>
    <xf numFmtId="0" fontId="211" fillId="0" borderId="156" xfId="0" applyFont="1" applyBorder="1" applyAlignment="1">
      <alignment horizontal="center"/>
    </xf>
    <xf numFmtId="0" fontId="42" fillId="2" borderId="48" xfId="0" applyFont="1" applyFill="1" applyBorder="1" applyAlignment="1">
      <alignment horizontal="left" vertical="top" wrapText="1"/>
    </xf>
    <xf numFmtId="0" fontId="61" fillId="2" borderId="225" xfId="0" applyFont="1" applyFill="1" applyBorder="1" applyAlignment="1">
      <alignment horizontal="center"/>
    </xf>
    <xf numFmtId="0" fontId="61" fillId="2" borderId="226" xfId="0" applyFont="1" applyFill="1" applyBorder="1" applyAlignment="1">
      <alignment horizontal="center" wrapText="1"/>
    </xf>
    <xf numFmtId="0" fontId="61" fillId="2" borderId="226" xfId="0" applyFont="1" applyFill="1" applyBorder="1"/>
    <xf numFmtId="0" fontId="61" fillId="2" borderId="233" xfId="0" applyFont="1" applyFill="1" applyBorder="1" applyAlignment="1">
      <alignment horizontal="center" wrapText="1"/>
    </xf>
    <xf numFmtId="0" fontId="42" fillId="2" borderId="148" xfId="0" applyFont="1" applyFill="1" applyBorder="1" applyAlignment="1">
      <alignment horizontal="center"/>
    </xf>
    <xf numFmtId="0" fontId="42" fillId="0" borderId="172" xfId="0" applyFont="1" applyBorder="1"/>
    <xf numFmtId="9" fontId="42" fillId="2" borderId="137" xfId="0" applyNumberFormat="1" applyFont="1" applyFill="1" applyBorder="1" applyAlignment="1">
      <alignment horizontal="center"/>
    </xf>
    <xf numFmtId="0" fontId="37" fillId="9" borderId="48" xfId="0" applyFont="1" applyFill="1" applyBorder="1"/>
    <xf numFmtId="0" fontId="42" fillId="2" borderId="91" xfId="0" applyFont="1" applyFill="1" applyBorder="1"/>
    <xf numFmtId="0" fontId="42" fillId="2" borderId="144" xfId="0" applyFont="1" applyFill="1" applyBorder="1" applyAlignment="1">
      <alignment horizontal="center"/>
    </xf>
    <xf numFmtId="9" fontId="42" fillId="2" borderId="145" xfId="0" applyNumberFormat="1" applyFont="1" applyFill="1" applyBorder="1" applyAlignment="1">
      <alignment horizontal="center"/>
    </xf>
    <xf numFmtId="0" fontId="42" fillId="22" borderId="146" xfId="0" applyFont="1" applyFill="1" applyBorder="1" applyAlignment="1">
      <alignment horizontal="center"/>
    </xf>
    <xf numFmtId="9" fontId="42" fillId="22" borderId="147" xfId="0" applyNumberFormat="1" applyFont="1" applyFill="1" applyBorder="1" applyAlignment="1">
      <alignment horizontal="center"/>
    </xf>
    <xf numFmtId="9" fontId="42" fillId="22" borderId="149" xfId="0" applyNumberFormat="1" applyFont="1" applyFill="1" applyBorder="1" applyAlignment="1">
      <alignment horizontal="center"/>
    </xf>
    <xf numFmtId="9" fontId="42" fillId="22" borderId="235" xfId="0" applyNumberFormat="1" applyFont="1" applyFill="1" applyBorder="1" applyAlignment="1">
      <alignment horizontal="center"/>
    </xf>
    <xf numFmtId="9" fontId="42" fillId="22" borderId="140" xfId="0" applyNumberFormat="1" applyFont="1" applyFill="1" applyBorder="1" applyAlignment="1">
      <alignment horizontal="center"/>
    </xf>
    <xf numFmtId="9" fontId="42" fillId="2" borderId="149" xfId="0" applyNumberFormat="1" applyFont="1" applyFill="1" applyBorder="1" applyAlignment="1">
      <alignment horizontal="center"/>
    </xf>
    <xf numFmtId="9" fontId="42" fillId="2" borderId="235" xfId="0" applyNumberFormat="1" applyFont="1" applyFill="1" applyBorder="1" applyAlignment="1">
      <alignment horizontal="center"/>
    </xf>
    <xf numFmtId="0" fontId="61" fillId="2" borderId="144" xfId="0" applyFont="1" applyFill="1" applyBorder="1" applyAlignment="1">
      <alignment horizontal="center"/>
    </xf>
    <xf numFmtId="0" fontId="61" fillId="2" borderId="144" xfId="0" applyFont="1" applyFill="1" applyBorder="1" applyAlignment="1">
      <alignment horizontal="center" wrapText="1"/>
    </xf>
    <xf numFmtId="0" fontId="61" fillId="22" borderId="166" xfId="0" applyFont="1" applyFill="1" applyBorder="1" applyAlignment="1">
      <alignment horizontal="center" wrapText="1"/>
    </xf>
    <xf numFmtId="0" fontId="171" fillId="22" borderId="35" xfId="0" applyFont="1" applyFill="1" applyBorder="1"/>
    <xf numFmtId="9" fontId="42" fillId="22" borderId="173" xfId="0" applyNumberFormat="1" applyFont="1" applyFill="1" applyBorder="1" applyAlignment="1">
      <alignment horizontal="center"/>
    </xf>
    <xf numFmtId="0" fontId="61" fillId="22" borderId="161" xfId="0" applyFont="1" applyFill="1" applyBorder="1" applyAlignment="1">
      <alignment horizontal="center" wrapText="1"/>
    </xf>
    <xf numFmtId="1" fontId="58" fillId="2" borderId="134" xfId="0" applyNumberFormat="1" applyFont="1" applyFill="1" applyBorder="1" applyAlignment="1">
      <alignment horizontal="center" vertical="top" shrinkToFit="1"/>
    </xf>
    <xf numFmtId="2" fontId="58" fillId="2" borderId="134" xfId="0" applyNumberFormat="1" applyFont="1" applyFill="1" applyBorder="1" applyAlignment="1">
      <alignment horizontal="center" vertical="top" shrinkToFit="1"/>
    </xf>
    <xf numFmtId="0" fontId="42" fillId="22" borderId="148" xfId="0" applyFont="1" applyFill="1" applyBorder="1" applyAlignment="1">
      <alignment horizontal="center"/>
    </xf>
    <xf numFmtId="9" fontId="42" fillId="2" borderId="151" xfId="0" applyNumberFormat="1" applyFont="1" applyFill="1" applyBorder="1" applyAlignment="1">
      <alignment horizontal="center"/>
    </xf>
    <xf numFmtId="0" fontId="73" fillId="0" borderId="0" xfId="0" applyFont="1" applyAlignment="1">
      <alignment horizontal="center"/>
    </xf>
    <xf numFmtId="0" fontId="83" fillId="0" borderId="188" xfId="0" applyFont="1" applyBorder="1" applyAlignment="1">
      <alignment horizontal="center" wrapText="1"/>
    </xf>
    <xf numFmtId="0" fontId="84" fillId="0" borderId="188" xfId="0" applyFont="1" applyBorder="1" applyAlignment="1">
      <alignment horizontal="center"/>
    </xf>
    <xf numFmtId="0" fontId="73" fillId="4" borderId="188" xfId="0" applyFont="1" applyFill="1" applyBorder="1" applyAlignment="1">
      <alignment horizontal="center"/>
    </xf>
    <xf numFmtId="0" fontId="73" fillId="4" borderId="156" xfId="0" applyFont="1" applyFill="1" applyBorder="1" applyAlignment="1">
      <alignment horizontal="center"/>
    </xf>
    <xf numFmtId="0" fontId="73" fillId="8" borderId="188" xfId="0" applyFont="1" applyFill="1" applyBorder="1" applyAlignment="1">
      <alignment horizontal="center"/>
    </xf>
    <xf numFmtId="0" fontId="73" fillId="8" borderId="156" xfId="0" applyFont="1" applyFill="1" applyBorder="1" applyAlignment="1">
      <alignment horizontal="center"/>
    </xf>
    <xf numFmtId="2" fontId="73" fillId="4" borderId="156" xfId="0" applyNumberFormat="1" applyFont="1" applyFill="1" applyBorder="1" applyAlignment="1">
      <alignment horizontal="center"/>
    </xf>
    <xf numFmtId="0" fontId="73" fillId="0" borderId="188" xfId="0" applyFont="1" applyBorder="1" applyAlignment="1">
      <alignment horizontal="center"/>
    </xf>
    <xf numFmtId="0" fontId="73" fillId="0" borderId="156" xfId="0" applyFont="1" applyBorder="1" applyAlignment="1">
      <alignment horizontal="center"/>
    </xf>
    <xf numFmtId="0" fontId="84" fillId="6" borderId="188" xfId="0" applyFont="1" applyFill="1" applyBorder="1" applyAlignment="1">
      <alignment horizontal="center"/>
    </xf>
    <xf numFmtId="0" fontId="73" fillId="6" borderId="156" xfId="0" applyFont="1" applyFill="1" applyBorder="1" applyAlignment="1">
      <alignment horizontal="center"/>
    </xf>
    <xf numFmtId="0" fontId="84" fillId="8" borderId="188" xfId="0" applyFont="1" applyFill="1" applyBorder="1" applyAlignment="1">
      <alignment horizontal="center"/>
    </xf>
    <xf numFmtId="167" fontId="84" fillId="6" borderId="188" xfId="0" applyNumberFormat="1" applyFont="1" applyFill="1" applyBorder="1" applyAlignment="1">
      <alignment horizontal="center"/>
    </xf>
    <xf numFmtId="0" fontId="214" fillId="0" borderId="0" xfId="0" applyFont="1" applyAlignment="1">
      <alignment horizontal="center"/>
    </xf>
    <xf numFmtId="0" fontId="73" fillId="0" borderId="0" xfId="0" applyFont="1" applyAlignment="1">
      <alignment horizontal="left"/>
    </xf>
    <xf numFmtId="0" fontId="83" fillId="0" borderId="156" xfId="0" applyFont="1" applyBorder="1" applyAlignment="1">
      <alignment horizontal="left"/>
    </xf>
    <xf numFmtId="0" fontId="84" fillId="0" borderId="156" xfId="0" applyFont="1" applyBorder="1" applyAlignment="1">
      <alignment horizontal="left"/>
    </xf>
    <xf numFmtId="0" fontId="73" fillId="6" borderId="156" xfId="0" applyFont="1" applyFill="1" applyBorder="1" applyAlignment="1">
      <alignment horizontal="left"/>
    </xf>
    <xf numFmtId="0" fontId="73" fillId="0" borderId="156" xfId="0" applyFont="1" applyBorder="1" applyAlignment="1">
      <alignment horizontal="left"/>
    </xf>
    <xf numFmtId="0" fontId="214" fillId="0" borderId="0" xfId="0" applyFont="1" applyAlignment="1">
      <alignment horizontal="left"/>
    </xf>
    <xf numFmtId="49" fontId="183" fillId="0" borderId="0" xfId="0" applyNumberFormat="1" applyFont="1" applyAlignment="1">
      <alignment vertical="top"/>
    </xf>
    <xf numFmtId="0" fontId="51" fillId="32" borderId="157" xfId="0" applyFont="1" applyFill="1" applyBorder="1"/>
    <xf numFmtId="0" fontId="51" fillId="32" borderId="156" xfId="0" applyFont="1" applyFill="1" applyBorder="1"/>
    <xf numFmtId="0" fontId="49" fillId="0" borderId="48" xfId="0" applyFont="1" applyBorder="1"/>
    <xf numFmtId="0" fontId="37" fillId="2" borderId="95" xfId="4" applyFont="1" applyFill="1" applyBorder="1" applyAlignment="1">
      <alignment horizontal="center"/>
    </xf>
    <xf numFmtId="0" fontId="37" fillId="4" borderId="91" xfId="4" applyFont="1" applyFill="1" applyBorder="1" applyAlignment="1">
      <alignment horizontal="center"/>
    </xf>
    <xf numFmtId="0" fontId="37" fillId="6" borderId="91" xfId="4" applyFont="1" applyFill="1" applyBorder="1" applyAlignment="1">
      <alignment horizontal="center"/>
    </xf>
    <xf numFmtId="0" fontId="37" fillId="5" borderId="91" xfId="4" applyFont="1" applyFill="1" applyBorder="1" applyAlignment="1">
      <alignment horizontal="center"/>
    </xf>
    <xf numFmtId="0" fontId="37" fillId="8" borderId="91" xfId="4" applyFont="1" applyFill="1" applyBorder="1" applyAlignment="1">
      <alignment horizontal="center"/>
    </xf>
    <xf numFmtId="0" fontId="37" fillId="6" borderId="91" xfId="4" applyFont="1" applyFill="1" applyBorder="1"/>
    <xf numFmtId="2" fontId="37" fillId="6" borderId="91" xfId="4" applyNumberFormat="1" applyFont="1" applyFill="1" applyBorder="1"/>
    <xf numFmtId="0" fontId="37" fillId="25" borderId="91" xfId="4" applyFont="1" applyFill="1" applyBorder="1"/>
    <xf numFmtId="0" fontId="37" fillId="0" borderId="256" xfId="0" applyFont="1" applyBorder="1" applyAlignment="1">
      <alignment horizontal="center"/>
    </xf>
    <xf numFmtId="0" fontId="51" fillId="0" borderId="48" xfId="0" applyFont="1" applyBorder="1"/>
    <xf numFmtId="0" fontId="37" fillId="0" borderId="165" xfId="0" applyFont="1" applyBorder="1" applyAlignment="1">
      <alignment horizontal="center"/>
    </xf>
    <xf numFmtId="0" fontId="38" fillId="0" borderId="256" xfId="0" applyFont="1" applyBorder="1" applyAlignment="1">
      <alignment horizontal="left"/>
    </xf>
    <xf numFmtId="9" fontId="54" fillId="0" borderId="271" xfId="4" applyNumberFormat="1" applyFont="1" applyBorder="1" applyAlignment="1">
      <alignment horizontal="center"/>
    </xf>
    <xf numFmtId="9" fontId="54" fillId="0" borderId="149" xfId="4" applyNumberFormat="1" applyFont="1" applyBorder="1" applyAlignment="1">
      <alignment horizontal="center"/>
    </xf>
    <xf numFmtId="9" fontId="54" fillId="0" borderId="147" xfId="4" applyNumberFormat="1" applyFont="1" applyBorder="1" applyAlignment="1">
      <alignment horizontal="center"/>
    </xf>
    <xf numFmtId="0" fontId="0" fillId="0" borderId="165" xfId="0" applyBorder="1"/>
    <xf numFmtId="165" fontId="67" fillId="0" borderId="48" xfId="0" applyNumberFormat="1" applyFont="1" applyBorder="1"/>
    <xf numFmtId="0" fontId="35" fillId="0" borderId="256" xfId="0" applyFont="1" applyBorder="1" applyAlignment="1">
      <alignment horizontal="center" wrapText="1"/>
    </xf>
    <xf numFmtId="0" fontId="33" fillId="0" borderId="165" xfId="0" applyFont="1" applyBorder="1"/>
    <xf numFmtId="0" fontId="89" fillId="2" borderId="256" xfId="0" applyFont="1" applyFill="1" applyBorder="1" applyAlignment="1">
      <alignment horizontal="left"/>
    </xf>
    <xf numFmtId="0" fontId="37" fillId="0" borderId="48" xfId="0" applyFont="1" applyBorder="1" applyAlignment="1">
      <alignment horizontal="center" vertical="center"/>
    </xf>
    <xf numFmtId="164" fontId="40" fillId="2" borderId="48" xfId="0" applyNumberFormat="1" applyFont="1" applyFill="1" applyBorder="1"/>
    <xf numFmtId="0" fontId="37" fillId="0" borderId="165" xfId="0" applyFont="1" applyBorder="1" applyAlignment="1">
      <alignment horizontal="center" vertical="center"/>
    </xf>
    <xf numFmtId="0" fontId="61" fillId="0" borderId="205" xfId="0" applyFont="1" applyBorder="1" applyAlignment="1">
      <alignment horizontal="center" vertical="center" wrapText="1"/>
    </xf>
    <xf numFmtId="1" fontId="58" fillId="0" borderId="146" xfId="0" applyNumberFormat="1" applyFont="1" applyBorder="1" applyAlignment="1">
      <alignment horizontal="center" vertical="top" shrinkToFit="1"/>
    </xf>
    <xf numFmtId="1" fontId="58" fillId="0" borderId="148" xfId="0" applyNumberFormat="1" applyFont="1" applyBorder="1" applyAlignment="1">
      <alignment horizontal="center" vertical="top" shrinkToFit="1"/>
    </xf>
    <xf numFmtId="9" fontId="42" fillId="0" borderId="149" xfId="0" applyNumberFormat="1" applyFont="1" applyBorder="1" applyAlignment="1">
      <alignment horizontal="center" vertical="center"/>
    </xf>
    <xf numFmtId="9" fontId="42" fillId="0" borderId="235" xfId="0" applyNumberFormat="1" applyFont="1" applyBorder="1" applyAlignment="1">
      <alignment horizontal="center" vertical="center"/>
    </xf>
    <xf numFmtId="1" fontId="58" fillId="0" borderId="161" xfId="0" applyNumberFormat="1" applyFont="1" applyBorder="1" applyAlignment="1">
      <alignment horizontal="center" vertical="top" shrinkToFit="1"/>
    </xf>
    <xf numFmtId="9" fontId="42" fillId="0" borderId="140" xfId="0" applyNumberFormat="1" applyFont="1" applyBorder="1" applyAlignment="1">
      <alignment horizontal="center" vertical="center"/>
    </xf>
    <xf numFmtId="9" fontId="42" fillId="0" borderId="173" xfId="0" applyNumberFormat="1" applyFont="1" applyBorder="1" applyAlignment="1">
      <alignment horizontal="center" vertical="center"/>
    </xf>
    <xf numFmtId="1" fontId="58" fillId="0" borderId="234" xfId="0" applyNumberFormat="1" applyFont="1" applyBorder="1" applyAlignment="1">
      <alignment horizontal="center" vertical="top" shrinkToFit="1"/>
    </xf>
    <xf numFmtId="9" fontId="42" fillId="0" borderId="165" xfId="0" applyNumberFormat="1" applyFont="1" applyBorder="1" applyAlignment="1">
      <alignment horizontal="center" vertical="center"/>
    </xf>
    <xf numFmtId="1" fontId="58" fillId="0" borderId="150" xfId="0" applyNumberFormat="1" applyFont="1" applyBorder="1" applyAlignment="1">
      <alignment horizontal="center" vertical="top" shrinkToFit="1"/>
    </xf>
    <xf numFmtId="1" fontId="58" fillId="0" borderId="239" xfId="0" applyNumberFormat="1" applyFont="1" applyBorder="1" applyAlignment="1">
      <alignment horizontal="center" vertical="top" shrinkToFit="1"/>
    </xf>
    <xf numFmtId="0" fontId="171" fillId="0" borderId="239" xfId="0" applyFont="1" applyBorder="1" applyAlignment="1">
      <alignment horizontal="left" vertical="top" wrapText="1"/>
    </xf>
    <xf numFmtId="2" fontId="58" fillId="0" borderId="172" xfId="0" applyNumberFormat="1" applyFont="1" applyBorder="1" applyAlignment="1">
      <alignment horizontal="center" vertical="center" shrinkToFit="1"/>
    </xf>
    <xf numFmtId="2" fontId="58" fillId="0" borderId="231" xfId="0" applyNumberFormat="1" applyFont="1" applyBorder="1" applyAlignment="1">
      <alignment horizontal="center" vertical="center" shrinkToFit="1"/>
    </xf>
    <xf numFmtId="9" fontId="42" fillId="0" borderId="151" xfId="0" applyNumberFormat="1" applyFont="1" applyBorder="1" applyAlignment="1">
      <alignment horizontal="center" vertical="center"/>
    </xf>
    <xf numFmtId="0" fontId="89" fillId="0" borderId="256" xfId="0" applyFont="1" applyBorder="1"/>
    <xf numFmtId="0" fontId="89" fillId="0" borderId="48" xfId="0" applyFont="1" applyBorder="1"/>
    <xf numFmtId="0" fontId="90" fillId="0" borderId="48" xfId="0" applyFont="1" applyBorder="1" applyAlignment="1">
      <alignment horizontal="left"/>
    </xf>
    <xf numFmtId="0" fontId="90" fillId="0" borderId="48" xfId="0" applyFont="1" applyBorder="1"/>
    <xf numFmtId="0" fontId="51" fillId="0" borderId="256" xfId="0" applyFont="1" applyBorder="1" applyAlignment="1">
      <alignment horizontal="center"/>
    </xf>
    <xf numFmtId="0" fontId="51" fillId="0" borderId="48" xfId="0" applyFont="1" applyBorder="1" applyAlignment="1">
      <alignment horizontal="center"/>
    </xf>
    <xf numFmtId="0" fontId="92" fillId="0" borderId="48" xfId="0" applyFont="1" applyBorder="1"/>
    <xf numFmtId="0" fontId="51" fillId="0" borderId="165" xfId="0" applyFont="1" applyBorder="1" applyAlignment="1">
      <alignment horizontal="center"/>
    </xf>
    <xf numFmtId="0" fontId="0" fillId="0" borderId="172" xfId="0" applyBorder="1"/>
    <xf numFmtId="0" fontId="171" fillId="0" borderId="256" xfId="0" applyFont="1" applyBorder="1" applyAlignment="1">
      <alignment horizontal="center" vertical="center"/>
    </xf>
    <xf numFmtId="0" fontId="171" fillId="0" borderId="48" xfId="0" applyFont="1" applyBorder="1" applyAlignment="1">
      <alignment horizontal="center" vertical="center"/>
    </xf>
    <xf numFmtId="0" fontId="171" fillId="0" borderId="48" xfId="0" applyFont="1" applyBorder="1" applyAlignment="1">
      <alignment horizontal="left" vertical="center"/>
    </xf>
    <xf numFmtId="0" fontId="171" fillId="0" borderId="165" xfId="0" applyFont="1" applyBorder="1"/>
    <xf numFmtId="0" fontId="197" fillId="0" borderId="256" xfId="0" applyFont="1" applyBorder="1" applyAlignment="1">
      <alignment horizontal="left"/>
    </xf>
    <xf numFmtId="0" fontId="198" fillId="0" borderId="48" xfId="0" applyFont="1" applyBorder="1" applyAlignment="1">
      <alignment horizontal="left"/>
    </xf>
    <xf numFmtId="0" fontId="198" fillId="0" borderId="48" xfId="0" applyFont="1" applyBorder="1" applyAlignment="1">
      <alignment horizontal="center"/>
    </xf>
    <xf numFmtId="0" fontId="199" fillId="0" borderId="48" xfId="0" applyFont="1" applyBorder="1"/>
    <xf numFmtId="14" fontId="176" fillId="0" borderId="48" xfId="0" applyNumberFormat="1" applyFont="1" applyBorder="1"/>
    <xf numFmtId="14" fontId="176" fillId="0" borderId="165" xfId="0" applyNumberFormat="1" applyFont="1" applyBorder="1"/>
    <xf numFmtId="0" fontId="171" fillId="0" borderId="256" xfId="0" applyFont="1" applyBorder="1" applyAlignment="1">
      <alignment horizontal="left"/>
    </xf>
    <xf numFmtId="0" fontId="0" fillId="0" borderId="280" xfId="0" applyBorder="1" applyAlignment="1">
      <alignment horizontal="center" vertical="center"/>
    </xf>
    <xf numFmtId="0" fontId="0" fillId="0" borderId="220" xfId="0" applyBorder="1" applyAlignment="1">
      <alignment horizontal="center" vertical="center"/>
    </xf>
    <xf numFmtId="0" fontId="70" fillId="0" borderId="220" xfId="0" applyFont="1" applyBorder="1" applyAlignment="1">
      <alignment horizontal="left" vertical="center" wrapText="1"/>
    </xf>
    <xf numFmtId="0" fontId="0" fillId="0" borderId="232" xfId="0" applyBorder="1" applyAlignment="1">
      <alignment horizontal="center" vertical="center"/>
    </xf>
    <xf numFmtId="0" fontId="0" fillId="0" borderId="256" xfId="0" applyBorder="1"/>
    <xf numFmtId="0" fontId="52" fillId="0" borderId="256" xfId="0" applyFont="1" applyBorder="1"/>
    <xf numFmtId="0" fontId="41" fillId="0" borderId="255" xfId="0" applyFont="1" applyBorder="1" applyAlignment="1">
      <alignment horizontal="center"/>
    </xf>
    <xf numFmtId="0" fontId="41" fillId="0" borderId="63" xfId="0" applyFont="1" applyBorder="1" applyAlignment="1">
      <alignment horizontal="center" wrapText="1"/>
    </xf>
    <xf numFmtId="0" fontId="41" fillId="0" borderId="63" xfId="0" applyFont="1" applyBorder="1"/>
    <xf numFmtId="2" fontId="41" fillId="0" borderId="63" xfId="0" applyNumberFormat="1" applyFont="1" applyBorder="1" applyAlignment="1">
      <alignment horizontal="center" wrapText="1"/>
    </xf>
    <xf numFmtId="0" fontId="41" fillId="0" borderId="205" xfId="0" applyFont="1" applyBorder="1" applyAlignment="1">
      <alignment horizontal="center" wrapText="1"/>
    </xf>
    <xf numFmtId="0" fontId="61" fillId="0" borderId="144" xfId="0" applyFont="1" applyBorder="1"/>
    <xf numFmtId="0" fontId="61" fillId="0" borderId="145" xfId="0" applyFont="1" applyBorder="1" applyAlignment="1">
      <alignment horizontal="center"/>
    </xf>
    <xf numFmtId="0" fontId="42" fillId="0" borderId="148" xfId="0" applyFont="1" applyBorder="1" applyAlignment="1">
      <alignment horizontal="center"/>
    </xf>
    <xf numFmtId="9" fontId="42" fillId="0" borderId="149" xfId="0" applyNumberFormat="1" applyFont="1" applyBorder="1" applyAlignment="1">
      <alignment horizontal="center"/>
    </xf>
    <xf numFmtId="0" fontId="42" fillId="0" borderId="234" xfId="0" applyFont="1" applyBorder="1" applyAlignment="1">
      <alignment horizontal="center"/>
    </xf>
    <xf numFmtId="9" fontId="42" fillId="0" borderId="235" xfId="0" applyNumberFormat="1" applyFont="1" applyBorder="1" applyAlignment="1">
      <alignment horizontal="center"/>
    </xf>
    <xf numFmtId="0" fontId="42" fillId="0" borderId="144" xfId="0" applyFont="1" applyBorder="1" applyAlignment="1">
      <alignment horizontal="center"/>
    </xf>
    <xf numFmtId="9" fontId="42" fillId="0" borderId="145" xfId="0" applyNumberFormat="1" applyFont="1" applyBorder="1" applyAlignment="1">
      <alignment horizontal="center"/>
    </xf>
    <xf numFmtId="0" fontId="42" fillId="0" borderId="146" xfId="0" applyFont="1" applyBorder="1" applyAlignment="1">
      <alignment horizontal="center"/>
    </xf>
    <xf numFmtId="9" fontId="42" fillId="0" borderId="147" xfId="0" applyNumberFormat="1" applyFont="1" applyBorder="1" applyAlignment="1">
      <alignment horizontal="center"/>
    </xf>
    <xf numFmtId="0" fontId="42" fillId="0" borderId="150" xfId="0" applyFont="1" applyBorder="1" applyAlignment="1">
      <alignment horizontal="center"/>
    </xf>
    <xf numFmtId="0" fontId="42" fillId="0" borderId="239" xfId="0" applyFont="1" applyBorder="1" applyAlignment="1">
      <alignment horizontal="center"/>
    </xf>
    <xf numFmtId="2" fontId="42" fillId="0" borderId="239" xfId="0" applyNumberFormat="1" applyFont="1" applyBorder="1" applyAlignment="1">
      <alignment horizontal="center"/>
    </xf>
    <xf numFmtId="9" fontId="42" fillId="0" borderId="151" xfId="0" applyNumberFormat="1" applyFont="1" applyBorder="1" applyAlignment="1">
      <alignment horizontal="center"/>
    </xf>
    <xf numFmtId="0" fontId="38" fillId="2" borderId="48" xfId="0" applyFont="1" applyFill="1" applyBorder="1"/>
    <xf numFmtId="0" fontId="38" fillId="2" borderId="256" xfId="0" applyFont="1" applyFill="1" applyBorder="1"/>
    <xf numFmtId="2" fontId="106" fillId="2" borderId="48" xfId="0" applyNumberFormat="1" applyFont="1" applyFill="1" applyBorder="1"/>
    <xf numFmtId="0" fontId="61" fillId="0" borderId="255" xfId="0" applyFont="1" applyBorder="1" applyAlignment="1">
      <alignment horizontal="center" vertical="center" wrapText="1"/>
    </xf>
    <xf numFmtId="0" fontId="37" fillId="2" borderId="144" xfId="0" applyFont="1" applyFill="1" applyBorder="1" applyAlignment="1">
      <alignment horizontal="center" wrapText="1"/>
    </xf>
    <xf numFmtId="1" fontId="37" fillId="2" borderId="145" xfId="0" applyNumberFormat="1" applyFont="1" applyFill="1" applyBorder="1" applyAlignment="1">
      <alignment wrapText="1"/>
    </xf>
    <xf numFmtId="0" fontId="58" fillId="2" borderId="148" xfId="0" applyFont="1" applyFill="1" applyBorder="1" applyAlignment="1">
      <alignment horizontal="center" vertical="center" wrapText="1"/>
    </xf>
    <xf numFmtId="0" fontId="58" fillId="2" borderId="231" xfId="0" applyFont="1" applyFill="1" applyBorder="1" applyAlignment="1">
      <alignment horizontal="center" vertical="center" wrapText="1"/>
    </xf>
    <xf numFmtId="0" fontId="58" fillId="2" borderId="231" xfId="0" applyFont="1" applyFill="1" applyBorder="1" applyAlignment="1">
      <alignment vertical="center" wrapText="1"/>
    </xf>
    <xf numFmtId="2" fontId="58" fillId="2" borderId="231" xfId="0" applyNumberFormat="1" applyFont="1" applyFill="1" applyBorder="1" applyAlignment="1">
      <alignment horizontal="center" wrapText="1"/>
    </xf>
    <xf numFmtId="2" fontId="58" fillId="2" borderId="239" xfId="0" applyNumberFormat="1" applyFont="1" applyFill="1" applyBorder="1" applyAlignment="1">
      <alignment horizontal="center" wrapText="1"/>
    </xf>
    <xf numFmtId="0" fontId="58" fillId="2" borderId="231" xfId="0" applyFont="1" applyFill="1" applyBorder="1" applyAlignment="1">
      <alignment horizontal="center" wrapText="1"/>
    </xf>
    <xf numFmtId="0" fontId="58" fillId="2" borderId="229" xfId="0" applyFont="1" applyFill="1" applyBorder="1" applyAlignment="1">
      <alignment horizontal="center" wrapText="1"/>
    </xf>
    <xf numFmtId="0" fontId="51" fillId="0" borderId="48" xfId="0" applyFont="1" applyBorder="1" applyAlignment="1">
      <alignment horizontal="left"/>
    </xf>
    <xf numFmtId="0" fontId="92" fillId="0" borderId="48" xfId="0" applyFont="1" applyBorder="1" applyAlignment="1">
      <alignment horizontal="left"/>
    </xf>
    <xf numFmtId="0" fontId="79" fillId="0" borderId="144" xfId="0" applyFont="1" applyBorder="1" applyAlignment="1">
      <alignment horizontal="center" vertical="center" wrapText="1"/>
    </xf>
    <xf numFmtId="0" fontId="79" fillId="0" borderId="145" xfId="0" applyFont="1" applyBorder="1" applyAlignment="1">
      <alignment horizontal="center" vertical="center" wrapText="1"/>
    </xf>
    <xf numFmtId="0" fontId="70" fillId="0" borderId="148" xfId="0" applyFont="1" applyBorder="1" applyAlignment="1">
      <alignment horizontal="center"/>
    </xf>
    <xf numFmtId="9" fontId="70" fillId="0" borderId="149" xfId="0" applyNumberFormat="1" applyFont="1" applyBorder="1" applyAlignment="1">
      <alignment horizontal="center"/>
    </xf>
    <xf numFmtId="0" fontId="70" fillId="0" borderId="234" xfId="0" applyFont="1" applyBorder="1" applyAlignment="1">
      <alignment horizontal="center"/>
    </xf>
    <xf numFmtId="0" fontId="70" fillId="0" borderId="150" xfId="0" applyFont="1" applyBorder="1" applyAlignment="1">
      <alignment horizontal="center"/>
    </xf>
    <xf numFmtId="0" fontId="70" fillId="0" borderId="231" xfId="0" applyFont="1" applyBorder="1" applyAlignment="1">
      <alignment horizontal="center"/>
    </xf>
    <xf numFmtId="0" fontId="70" fillId="0" borderId="239" xfId="0" applyFont="1" applyBorder="1" applyAlignment="1">
      <alignment horizontal="left"/>
    </xf>
    <xf numFmtId="2" fontId="70" fillId="0" borderId="239" xfId="0" applyNumberFormat="1" applyFont="1" applyBorder="1" applyAlignment="1">
      <alignment horizontal="center"/>
    </xf>
    <xf numFmtId="0" fontId="70" fillId="0" borderId="239" xfId="0" applyFont="1" applyBorder="1" applyAlignment="1">
      <alignment horizontal="center"/>
    </xf>
    <xf numFmtId="9" fontId="70" fillId="0" borderId="151" xfId="0" applyNumberFormat="1" applyFont="1" applyBorder="1" applyAlignment="1">
      <alignment horizontal="center"/>
    </xf>
    <xf numFmtId="0" fontId="103" fillId="0" borderId="48" xfId="0" applyFont="1" applyBorder="1"/>
    <xf numFmtId="0" fontId="116" fillId="2" borderId="256" xfId="0" applyFont="1" applyFill="1" applyBorder="1" applyAlignment="1">
      <alignment horizontal="left"/>
    </xf>
    <xf numFmtId="0" fontId="117" fillId="2" borderId="48" xfId="0" applyFont="1" applyFill="1" applyBorder="1"/>
    <xf numFmtId="165" fontId="118" fillId="2" borderId="48" xfId="0" applyNumberFormat="1" applyFont="1" applyFill="1" applyBorder="1" applyAlignment="1">
      <alignment horizontal="center"/>
    </xf>
    <xf numFmtId="165" fontId="118" fillId="2" borderId="165" xfId="0" applyNumberFormat="1" applyFont="1" applyFill="1" applyBorder="1" applyAlignment="1">
      <alignment horizontal="center"/>
    </xf>
    <xf numFmtId="0" fontId="102" fillId="0" borderId="281" xfId="0" applyFont="1" applyBorder="1" applyAlignment="1">
      <alignment horizontal="center" vertical="center" wrapText="1"/>
    </xf>
    <xf numFmtId="0" fontId="102" fillId="0" borderId="282" xfId="0" applyFont="1" applyBorder="1" applyAlignment="1">
      <alignment horizontal="center" vertical="center"/>
    </xf>
    <xf numFmtId="0" fontId="103" fillId="0" borderId="35" xfId="0" applyFont="1" applyBorder="1" applyAlignment="1">
      <alignment horizontal="center"/>
    </xf>
    <xf numFmtId="2" fontId="103" fillId="0" borderId="35" xfId="0" applyNumberFormat="1" applyFont="1" applyBorder="1" applyAlignment="1">
      <alignment horizontal="center"/>
    </xf>
    <xf numFmtId="0" fontId="103" fillId="0" borderId="148" xfId="0" applyFont="1" applyBorder="1" applyAlignment="1">
      <alignment horizontal="center"/>
    </xf>
    <xf numFmtId="9" fontId="37" fillId="0" borderId="149" xfId="0" applyNumberFormat="1" applyFont="1" applyBorder="1" applyAlignment="1">
      <alignment horizontal="center"/>
    </xf>
    <xf numFmtId="0" fontId="103" fillId="0" borderId="166" xfId="0" applyFont="1" applyBorder="1" applyAlignment="1">
      <alignment horizontal="center"/>
    </xf>
    <xf numFmtId="0" fontId="37" fillId="0" borderId="277" xfId="0" applyFont="1" applyBorder="1" applyAlignment="1">
      <alignment horizontal="center"/>
    </xf>
    <xf numFmtId="9" fontId="103" fillId="0" borderId="149" xfId="0" applyNumberFormat="1" applyFont="1" applyBorder="1" applyAlignment="1">
      <alignment horizontal="center"/>
    </xf>
    <xf numFmtId="9" fontId="54" fillId="0" borderId="149" xfId="0" applyNumberFormat="1" applyFont="1" applyBorder="1" applyAlignment="1">
      <alignment horizontal="center"/>
    </xf>
    <xf numFmtId="0" fontId="54" fillId="0" borderId="239" xfId="0" applyFont="1" applyBorder="1" applyAlignment="1">
      <alignment horizontal="left" wrapText="1"/>
    </xf>
    <xf numFmtId="2" fontId="57" fillId="9" borderId="239" xfId="0" applyNumberFormat="1" applyFont="1" applyFill="1" applyBorder="1" applyAlignment="1">
      <alignment horizontal="center" wrapText="1"/>
    </xf>
    <xf numFmtId="0" fontId="103" fillId="0" borderId="231" xfId="0" applyFont="1" applyBorder="1" applyAlignment="1">
      <alignment horizontal="center"/>
    </xf>
    <xf numFmtId="0" fontId="42" fillId="2" borderId="239" xfId="0" applyFont="1" applyFill="1" applyBorder="1" applyAlignment="1">
      <alignment horizontal="center"/>
    </xf>
    <xf numFmtId="9" fontId="54" fillId="0" borderId="151" xfId="0" applyNumberFormat="1" applyFont="1" applyBorder="1" applyAlignment="1">
      <alignment horizontal="center"/>
    </xf>
    <xf numFmtId="0" fontId="51" fillId="0" borderId="167" xfId="0" applyFont="1" applyBorder="1" applyAlignment="1">
      <alignment horizontal="center"/>
    </xf>
    <xf numFmtId="0" fontId="54" fillId="0" borderId="182" xfId="0" applyFont="1" applyBorder="1" applyAlignment="1">
      <alignment horizontal="center"/>
    </xf>
    <xf numFmtId="0" fontId="55" fillId="0" borderId="182" xfId="0" applyFont="1" applyBorder="1"/>
    <xf numFmtId="2" fontId="126" fillId="0" borderId="182" xfId="0" applyNumberFormat="1" applyFont="1" applyBorder="1" applyAlignment="1">
      <alignment horizontal="center"/>
    </xf>
    <xf numFmtId="9" fontId="54" fillId="0" borderId="183" xfId="0" applyNumberFormat="1" applyFont="1" applyBorder="1" applyAlignment="1">
      <alignment horizontal="center"/>
    </xf>
    <xf numFmtId="0" fontId="54" fillId="0" borderId="156" xfId="0" applyFont="1" applyBorder="1"/>
    <xf numFmtId="0" fontId="54" fillId="0" borderId="156" xfId="0" applyFont="1" applyBorder="1" applyAlignment="1">
      <alignment vertical="top" wrapText="1"/>
    </xf>
    <xf numFmtId="2" fontId="54" fillId="0" borderId="156" xfId="0" applyNumberFormat="1" applyFont="1" applyBorder="1" applyAlignment="1">
      <alignment horizontal="center" vertical="top" wrapText="1"/>
    </xf>
    <xf numFmtId="2" fontId="56" fillId="0" borderId="156" xfId="0" applyNumberFormat="1" applyFont="1" applyBorder="1" applyAlignment="1">
      <alignment horizontal="center"/>
    </xf>
    <xf numFmtId="0" fontId="54" fillId="0" borderId="156" xfId="0" applyFont="1" applyBorder="1" applyAlignment="1">
      <alignment horizontal="center"/>
    </xf>
    <xf numFmtId="0" fontId="54" fillId="0" borderId="156" xfId="0" applyFont="1" applyBorder="1" applyAlignment="1">
      <alignment horizontal="center" vertical="top" wrapText="1"/>
    </xf>
    <xf numFmtId="0" fontId="54" fillId="0" borderId="156" xfId="0" applyFont="1" applyBorder="1" applyAlignment="1">
      <alignment horizontal="center" vertical="center"/>
    </xf>
    <xf numFmtId="0" fontId="54" fillId="0" borderId="156" xfId="0" applyFont="1" applyBorder="1" applyAlignment="1">
      <alignment horizontal="left" vertical="center" wrapText="1"/>
    </xf>
    <xf numFmtId="2" fontId="54" fillId="0" borderId="156" xfId="0" applyNumberFormat="1" applyFont="1" applyBorder="1" applyAlignment="1">
      <alignment horizontal="center" vertical="center" wrapText="1"/>
    </xf>
    <xf numFmtId="2" fontId="56" fillId="0" borderId="156" xfId="0" applyNumberFormat="1" applyFont="1" applyBorder="1" applyAlignment="1">
      <alignment horizontal="center" vertical="center"/>
    </xf>
    <xf numFmtId="0" fontId="54" fillId="0" borderId="156" xfId="0" applyFont="1" applyBorder="1" applyAlignment="1">
      <alignment horizontal="center" vertical="center" wrapText="1"/>
    </xf>
    <xf numFmtId="0" fontId="51" fillId="0" borderId="169" xfId="0" applyFont="1" applyBorder="1" applyAlignment="1">
      <alignment horizontal="center"/>
    </xf>
    <xf numFmtId="0" fontId="54" fillId="0" borderId="170" xfId="0" applyFont="1" applyBorder="1"/>
    <xf numFmtId="0" fontId="54" fillId="0" borderId="170" xfId="0" applyFont="1" applyBorder="1" applyAlignment="1">
      <alignment vertical="top" wrapText="1"/>
    </xf>
    <xf numFmtId="2" fontId="54" fillId="0" borderId="170" xfId="0" applyNumberFormat="1" applyFont="1" applyBorder="1" applyAlignment="1">
      <alignment horizontal="center" vertical="top" wrapText="1"/>
    </xf>
    <xf numFmtId="2" fontId="56" fillId="0" borderId="170" xfId="0" applyNumberFormat="1" applyFont="1" applyBorder="1" applyAlignment="1">
      <alignment horizontal="center"/>
    </xf>
    <xf numFmtId="0" fontId="54" fillId="0" borderId="170" xfId="0" applyFont="1" applyBorder="1" applyAlignment="1">
      <alignment horizontal="center"/>
    </xf>
    <xf numFmtId="0" fontId="54" fillId="0" borderId="170" xfId="0" applyFont="1" applyBorder="1" applyAlignment="1">
      <alignment horizontal="center" vertical="top" wrapText="1"/>
    </xf>
    <xf numFmtId="9" fontId="54" fillId="0" borderId="171" xfId="0" applyNumberFormat="1" applyFont="1" applyBorder="1" applyAlignment="1">
      <alignment horizontal="center"/>
    </xf>
    <xf numFmtId="0" fontId="51" fillId="0" borderId="161" xfId="0" applyFont="1" applyBorder="1" applyAlignment="1">
      <alignment horizontal="center"/>
    </xf>
    <xf numFmtId="9" fontId="54" fillId="0" borderId="140" xfId="0" applyNumberFormat="1" applyFont="1" applyBorder="1" applyAlignment="1">
      <alignment horizontal="center"/>
    </xf>
    <xf numFmtId="9" fontId="54" fillId="0" borderId="140" xfId="0" applyNumberFormat="1" applyFont="1" applyBorder="1" applyAlignment="1">
      <alignment horizontal="center" vertical="center"/>
    </xf>
    <xf numFmtId="0" fontId="51" fillId="0" borderId="162" xfId="0" applyFont="1" applyBorder="1" applyAlignment="1">
      <alignment horizontal="center"/>
    </xf>
    <xf numFmtId="0" fontId="54" fillId="0" borderId="172" xfId="0" applyFont="1" applyBorder="1"/>
    <xf numFmtId="0" fontId="54" fillId="0" borderId="172" xfId="0" applyFont="1" applyBorder="1" applyAlignment="1">
      <alignment vertical="top" wrapText="1"/>
    </xf>
    <xf numFmtId="2" fontId="54" fillId="0" borderId="172" xfId="0" applyNumberFormat="1" applyFont="1" applyBorder="1" applyAlignment="1">
      <alignment horizontal="center" vertical="top" wrapText="1"/>
    </xf>
    <xf numFmtId="2" fontId="56" fillId="0" borderId="172" xfId="0" applyNumberFormat="1" applyFont="1" applyBorder="1" applyAlignment="1">
      <alignment horizontal="center"/>
    </xf>
    <xf numFmtId="0" fontId="54" fillId="0" borderId="172" xfId="0" applyFont="1" applyBorder="1" applyAlignment="1">
      <alignment horizontal="center"/>
    </xf>
    <xf numFmtId="0" fontId="54" fillId="0" borderId="172" xfId="0" applyFont="1" applyBorder="1" applyAlignment="1">
      <alignment horizontal="center" vertical="top" wrapText="1"/>
    </xf>
    <xf numFmtId="9" fontId="54" fillId="0" borderId="141" xfId="0" applyNumberFormat="1" applyFont="1" applyBorder="1" applyAlignment="1">
      <alignment horizontal="center"/>
    </xf>
    <xf numFmtId="0" fontId="41" fillId="0" borderId="144" xfId="0" applyFont="1" applyBorder="1" applyAlignment="1">
      <alignment horizontal="center"/>
    </xf>
    <xf numFmtId="9" fontId="125" fillId="0" borderId="145" xfId="0" applyNumberFormat="1" applyFont="1" applyBorder="1" applyAlignment="1">
      <alignment horizontal="center"/>
    </xf>
    <xf numFmtId="0" fontId="51" fillId="0" borderId="146" xfId="0" applyFont="1" applyBorder="1" applyAlignment="1">
      <alignment horizontal="center"/>
    </xf>
    <xf numFmtId="0" fontId="51" fillId="0" borderId="166" xfId="0" applyFont="1" applyBorder="1" applyAlignment="1">
      <alignment horizontal="center"/>
    </xf>
    <xf numFmtId="9" fontId="54" fillId="0" borderId="235" xfId="0" applyNumberFormat="1" applyFont="1" applyBorder="1" applyAlignment="1">
      <alignment horizontal="center"/>
    </xf>
    <xf numFmtId="0" fontId="51" fillId="0" borderId="144" xfId="0" applyFont="1" applyBorder="1" applyAlignment="1">
      <alignment horizontal="center"/>
    </xf>
    <xf numFmtId="9" fontId="54" fillId="0" borderId="145" xfId="0" applyNumberFormat="1" applyFont="1" applyBorder="1" applyAlignment="1">
      <alignment horizontal="center"/>
    </xf>
    <xf numFmtId="0" fontId="54" fillId="0" borderId="148" xfId="0" applyFont="1" applyBorder="1" applyAlignment="1">
      <alignment horizontal="center"/>
    </xf>
    <xf numFmtId="0" fontId="42" fillId="0" borderId="166" xfId="0" applyFont="1" applyBorder="1" applyAlignment="1">
      <alignment horizontal="center"/>
    </xf>
    <xf numFmtId="0" fontId="42" fillId="23" borderId="146" xfId="0" applyFont="1" applyFill="1" applyBorder="1" applyAlignment="1">
      <alignment horizontal="center"/>
    </xf>
    <xf numFmtId="0" fontId="42" fillId="23" borderId="35" xfId="0" applyFont="1" applyFill="1" applyBorder="1" applyAlignment="1">
      <alignment horizontal="center"/>
    </xf>
    <xf numFmtId="9" fontId="42" fillId="23" borderId="147" xfId="0" applyNumberFormat="1" applyFont="1" applyFill="1" applyBorder="1" applyAlignment="1">
      <alignment horizontal="center"/>
    </xf>
    <xf numFmtId="0" fontId="42" fillId="0" borderId="35" xfId="0" applyFont="1" applyBorder="1" applyAlignment="1">
      <alignment horizontal="center" vertical="center"/>
    </xf>
    <xf numFmtId="0" fontId="42" fillId="23" borderId="148" xfId="0" applyFont="1" applyFill="1" applyBorder="1" applyAlignment="1">
      <alignment horizontal="center"/>
    </xf>
    <xf numFmtId="9" fontId="42" fillId="23" borderId="149" xfId="0" applyNumberFormat="1" applyFont="1" applyFill="1" applyBorder="1" applyAlignment="1">
      <alignment horizontal="center"/>
    </xf>
    <xf numFmtId="0" fontId="42" fillId="0" borderId="161" xfId="0" applyFont="1" applyBorder="1" applyAlignment="1">
      <alignment horizontal="center"/>
    </xf>
    <xf numFmtId="9" fontId="42" fillId="0" borderId="140" xfId="0" applyNumberFormat="1" applyFont="1" applyBorder="1" applyAlignment="1">
      <alignment horizontal="center"/>
    </xf>
    <xf numFmtId="9" fontId="42" fillId="0" borderId="173" xfId="0" applyNumberFormat="1" applyFont="1" applyBorder="1" applyAlignment="1">
      <alignment horizontal="center"/>
    </xf>
    <xf numFmtId="0" fontId="127" fillId="0" borderId="256" xfId="0" applyFont="1" applyBorder="1"/>
    <xf numFmtId="0" fontId="127" fillId="0" borderId="48" xfId="0" applyFont="1" applyBorder="1" applyAlignment="1">
      <alignment horizontal="center"/>
    </xf>
    <xf numFmtId="2" fontId="127" fillId="0" borderId="48" xfId="0" applyNumberFormat="1" applyFont="1" applyBorder="1" applyAlignment="1">
      <alignment horizontal="center"/>
    </xf>
    <xf numFmtId="0" fontId="127" fillId="0" borderId="165" xfId="0" applyFont="1" applyBorder="1"/>
    <xf numFmtId="0" fontId="128" fillId="0" borderId="256" xfId="0" applyFont="1" applyBorder="1"/>
    <xf numFmtId="0" fontId="128" fillId="12" borderId="144" xfId="0" applyFont="1" applyFill="1" applyBorder="1" applyAlignment="1">
      <alignment vertical="center"/>
    </xf>
    <xf numFmtId="2" fontId="127" fillId="0" borderId="148" xfId="0" applyNumberFormat="1" applyFont="1" applyBorder="1"/>
    <xf numFmtId="2" fontId="127" fillId="0" borderId="234" xfId="0" applyNumberFormat="1" applyFont="1" applyBorder="1"/>
    <xf numFmtId="2" fontId="128" fillId="13" borderId="256" xfId="0" applyNumberFormat="1" applyFont="1" applyFill="1" applyBorder="1" applyAlignment="1">
      <alignment horizontal="left"/>
    </xf>
    <xf numFmtId="2" fontId="128" fillId="13" borderId="48" xfId="0" applyNumberFormat="1" applyFont="1" applyFill="1" applyBorder="1" applyAlignment="1">
      <alignment horizontal="left"/>
    </xf>
    <xf numFmtId="2" fontId="127" fillId="0" borderId="146" xfId="0" applyNumberFormat="1" applyFont="1" applyBorder="1"/>
    <xf numFmtId="2" fontId="127" fillId="0" borderId="35" xfId="0" applyNumberFormat="1" applyFont="1" applyBorder="1" applyAlignment="1">
      <alignment horizontal="center"/>
    </xf>
    <xf numFmtId="1" fontId="127" fillId="0" borderId="35" xfId="0" applyNumberFormat="1" applyFont="1" applyBorder="1" applyAlignment="1">
      <alignment horizontal="center"/>
    </xf>
    <xf numFmtId="2" fontId="127" fillId="0" borderId="166" xfId="0" applyNumberFormat="1" applyFont="1" applyBorder="1"/>
    <xf numFmtId="2" fontId="127" fillId="0" borderId="150" xfId="0" applyNumberFormat="1" applyFont="1" applyBorder="1"/>
    <xf numFmtId="2" fontId="127" fillId="0" borderId="239" xfId="0" applyNumberFormat="1" applyFont="1" applyBorder="1" applyAlignment="1">
      <alignment horizontal="center"/>
    </xf>
    <xf numFmtId="2" fontId="128" fillId="0" borderId="239" xfId="0" applyNumberFormat="1" applyFont="1" applyBorder="1" applyAlignment="1">
      <alignment horizontal="center"/>
    </xf>
    <xf numFmtId="0" fontId="130" fillId="0" borderId="256" xfId="0" applyFont="1" applyBorder="1"/>
    <xf numFmtId="0" fontId="130" fillId="0" borderId="48" xfId="0" applyFont="1" applyBorder="1"/>
    <xf numFmtId="0" fontId="130" fillId="0" borderId="48" xfId="0" applyFont="1" applyBorder="1" applyAlignment="1">
      <alignment horizontal="center"/>
    </xf>
    <xf numFmtId="0" fontId="130" fillId="0" borderId="165" xfId="0" applyFont="1" applyBorder="1" applyAlignment="1">
      <alignment horizontal="center"/>
    </xf>
    <xf numFmtId="0" fontId="130" fillId="0" borderId="256" xfId="0" applyFont="1" applyBorder="1" applyAlignment="1">
      <alignment horizontal="left" vertical="top"/>
    </xf>
    <xf numFmtId="0" fontId="130" fillId="0" borderId="48" xfId="0" applyFont="1" applyBorder="1" applyAlignment="1">
      <alignment horizontal="left" vertical="top"/>
    </xf>
    <xf numFmtId="0" fontId="130" fillId="0" borderId="48" xfId="0" applyFont="1" applyBorder="1" applyAlignment="1">
      <alignment horizontal="center" vertical="top"/>
    </xf>
    <xf numFmtId="0" fontId="130" fillId="0" borderId="165" xfId="0" applyFont="1" applyBorder="1" applyAlignment="1">
      <alignment horizontal="center" vertical="top"/>
    </xf>
    <xf numFmtId="0" fontId="70" fillId="0" borderId="35" xfId="0" applyFont="1" applyBorder="1" applyAlignment="1">
      <alignment horizontal="left" vertical="center" wrapText="1"/>
    </xf>
    <xf numFmtId="2" fontId="70" fillId="23" borderId="35" xfId="0" applyNumberFormat="1" applyFont="1" applyFill="1" applyBorder="1" applyAlignment="1">
      <alignment horizontal="center" vertical="center" shrinkToFit="1"/>
    </xf>
    <xf numFmtId="2" fontId="70" fillId="0" borderId="35" xfId="0" applyNumberFormat="1" applyFont="1" applyBorder="1" applyAlignment="1">
      <alignment horizontal="center" vertical="center"/>
    </xf>
    <xf numFmtId="1" fontId="70" fillId="0" borderId="35" xfId="0" applyNumberFormat="1" applyFont="1" applyBorder="1" applyAlignment="1">
      <alignment horizontal="center" vertical="center" shrinkToFit="1"/>
    </xf>
    <xf numFmtId="9" fontId="70" fillId="0" borderId="145" xfId="0" applyNumberFormat="1" applyFont="1" applyBorder="1" applyAlignment="1">
      <alignment horizontal="center" vertical="center"/>
    </xf>
    <xf numFmtId="2" fontId="70" fillId="0" borderId="48" xfId="0" applyNumberFormat="1" applyFont="1" applyBorder="1" applyAlignment="1">
      <alignment horizontal="center" vertical="center"/>
    </xf>
    <xf numFmtId="0" fontId="70" fillId="0" borderId="48" xfId="0" applyFont="1" applyBorder="1" applyAlignment="1">
      <alignment horizontal="center" vertical="center"/>
    </xf>
    <xf numFmtId="3" fontId="70" fillId="0" borderId="48" xfId="0" applyNumberFormat="1" applyFont="1" applyBorder="1" applyAlignment="1">
      <alignment horizontal="center" vertical="center" shrinkToFit="1"/>
    </xf>
    <xf numFmtId="9" fontId="70" fillId="0" borderId="165" xfId="0" applyNumberFormat="1" applyFont="1" applyBorder="1" applyAlignment="1">
      <alignment horizontal="center" vertical="center"/>
    </xf>
    <xf numFmtId="0" fontId="85" fillId="0" borderId="256" xfId="0" applyFont="1" applyBorder="1" applyAlignment="1">
      <alignment horizontal="left"/>
    </xf>
    <xf numFmtId="0" fontId="85" fillId="0" borderId="48" xfId="0" applyFont="1" applyBorder="1" applyAlignment="1">
      <alignment horizontal="left"/>
    </xf>
    <xf numFmtId="0" fontId="70" fillId="23" borderId="35" xfId="0" applyFont="1" applyFill="1" applyBorder="1" applyAlignment="1">
      <alignment horizontal="left" vertical="center" wrapText="1"/>
    </xf>
    <xf numFmtId="2" fontId="70" fillId="23" borderId="35" xfId="0" applyNumberFormat="1" applyFont="1" applyFill="1" applyBorder="1" applyAlignment="1">
      <alignment horizontal="center" vertical="center"/>
    </xf>
    <xf numFmtId="0" fontId="70" fillId="23" borderId="35" xfId="0" applyFont="1" applyFill="1" applyBorder="1" applyAlignment="1">
      <alignment horizontal="center" vertical="center"/>
    </xf>
    <xf numFmtId="1" fontId="70" fillId="23" borderId="35" xfId="0" applyNumberFormat="1" applyFont="1" applyFill="1" applyBorder="1" applyAlignment="1">
      <alignment horizontal="center" vertical="center" shrinkToFit="1"/>
    </xf>
    <xf numFmtId="9" fontId="70" fillId="23" borderId="147" xfId="0" applyNumberFormat="1" applyFont="1" applyFill="1" applyBorder="1" applyAlignment="1">
      <alignment horizontal="center" vertical="center"/>
    </xf>
    <xf numFmtId="9" fontId="70" fillId="23" borderId="149" xfId="0" applyNumberFormat="1" applyFont="1" applyFill="1" applyBorder="1" applyAlignment="1">
      <alignment horizontal="center" vertical="center"/>
    </xf>
    <xf numFmtId="1" fontId="70" fillId="23" borderId="234" xfId="0" applyNumberFormat="1" applyFont="1" applyFill="1" applyBorder="1" applyAlignment="1">
      <alignment horizontal="center" vertical="center" shrinkToFit="1"/>
    </xf>
    <xf numFmtId="9" fontId="70" fillId="23" borderId="235" xfId="0" applyNumberFormat="1" applyFont="1" applyFill="1" applyBorder="1" applyAlignment="1">
      <alignment horizontal="center" vertical="center"/>
    </xf>
    <xf numFmtId="9" fontId="70" fillId="0" borderId="254" xfId="0" applyNumberFormat="1" applyFont="1" applyBorder="1" applyAlignment="1">
      <alignment horizontal="center" vertical="center"/>
    </xf>
    <xf numFmtId="0" fontId="70" fillId="0" borderId="172" xfId="0" applyFont="1" applyBorder="1" applyAlignment="1">
      <alignment horizontal="center" vertical="center"/>
    </xf>
    <xf numFmtId="0" fontId="150" fillId="0" borderId="0" xfId="0" applyFont="1" applyAlignment="1">
      <alignment horizontal="left"/>
    </xf>
    <xf numFmtId="0" fontId="150" fillId="0" borderId="102" xfId="0" applyFont="1" applyBorder="1" applyAlignment="1">
      <alignment horizontal="left"/>
    </xf>
    <xf numFmtId="0" fontId="18" fillId="0" borderId="0" xfId="0" applyFont="1"/>
    <xf numFmtId="0" fontId="37" fillId="0" borderId="156" xfId="0" applyFont="1" applyBorder="1" applyAlignment="1">
      <alignment horizontal="center" vertical="center"/>
    </xf>
    <xf numFmtId="0" fontId="37" fillId="4" borderId="156" xfId="0" applyFont="1" applyFill="1" applyBorder="1" applyAlignment="1">
      <alignment horizontal="center"/>
    </xf>
    <xf numFmtId="0" fontId="37" fillId="6" borderId="156" xfId="0" applyFont="1" applyFill="1" applyBorder="1" applyAlignment="1">
      <alignment horizontal="center"/>
    </xf>
    <xf numFmtId="0" fontId="76" fillId="0" borderId="156" xfId="0" applyFont="1" applyBorder="1" applyAlignment="1">
      <alignment horizontal="center" wrapText="1"/>
    </xf>
    <xf numFmtId="0" fontId="76" fillId="0" borderId="188" xfId="0" applyFont="1" applyBorder="1" applyAlignment="1">
      <alignment horizontal="center" wrapText="1"/>
    </xf>
    <xf numFmtId="0" fontId="37" fillId="4" borderId="188" xfId="0" applyFont="1" applyFill="1" applyBorder="1" applyAlignment="1">
      <alignment horizontal="center"/>
    </xf>
    <xf numFmtId="0" fontId="37" fillId="6" borderId="188" xfId="0" applyFont="1" applyFill="1" applyBorder="1" applyAlignment="1">
      <alignment horizontal="center"/>
    </xf>
    <xf numFmtId="9" fontId="70" fillId="0" borderId="140" xfId="0" applyNumberFormat="1" applyFont="1" applyBorder="1" applyAlignment="1">
      <alignment horizontal="center"/>
    </xf>
    <xf numFmtId="0" fontId="51" fillId="23" borderId="156" xfId="0" applyFont="1" applyFill="1" applyBorder="1" applyAlignment="1">
      <alignment horizontal="center"/>
    </xf>
    <xf numFmtId="0" fontId="70" fillId="23" borderId="156" xfId="0" applyFont="1" applyFill="1" applyBorder="1"/>
    <xf numFmtId="2" fontId="70" fillId="23" borderId="156" xfId="0" applyNumberFormat="1" applyFont="1" applyFill="1" applyBorder="1" applyAlignment="1">
      <alignment horizontal="center"/>
    </xf>
    <xf numFmtId="0" fontId="70" fillId="23" borderId="156" xfId="0" applyFont="1" applyFill="1" applyBorder="1" applyAlignment="1">
      <alignment horizontal="center"/>
    </xf>
    <xf numFmtId="0" fontId="51" fillId="0" borderId="170" xfId="0" applyFont="1" applyBorder="1" applyAlignment="1">
      <alignment horizontal="center"/>
    </xf>
    <xf numFmtId="0" fontId="70" fillId="0" borderId="170" xfId="0" applyFont="1" applyBorder="1"/>
    <xf numFmtId="2" fontId="51" fillId="0" borderId="170" xfId="0" applyNumberFormat="1" applyFont="1" applyBorder="1" applyAlignment="1">
      <alignment horizontal="center"/>
    </xf>
    <xf numFmtId="9" fontId="70" fillId="0" borderId="171" xfId="0" applyNumberFormat="1" applyFont="1" applyBorder="1" applyAlignment="1">
      <alignment horizontal="center"/>
    </xf>
    <xf numFmtId="9" fontId="70" fillId="23" borderId="140" xfId="0" applyNumberFormat="1" applyFont="1" applyFill="1" applyBorder="1" applyAlignment="1">
      <alignment horizontal="center"/>
    </xf>
    <xf numFmtId="0" fontId="70" fillId="40" borderId="156" xfId="0" applyFont="1" applyFill="1" applyBorder="1"/>
    <xf numFmtId="0" fontId="37" fillId="0" borderId="188" xfId="0" applyFont="1" applyBorder="1" applyAlignment="1">
      <alignment horizontal="center"/>
    </xf>
    <xf numFmtId="0" fontId="70" fillId="2" borderId="169" xfId="0" applyFont="1" applyFill="1" applyBorder="1" applyAlignment="1">
      <alignment horizontal="center"/>
    </xf>
    <xf numFmtId="0" fontId="51" fillId="2" borderId="170" xfId="0" applyFont="1" applyFill="1" applyBorder="1" applyAlignment="1">
      <alignment horizontal="center"/>
    </xf>
    <xf numFmtId="0" fontId="70" fillId="2" borderId="170" xfId="0" applyFont="1" applyFill="1" applyBorder="1"/>
    <xf numFmtId="2" fontId="51" fillId="2" borderId="170" xfId="0" applyNumberFormat="1" applyFont="1" applyFill="1" applyBorder="1" applyAlignment="1">
      <alignment horizontal="center"/>
    </xf>
    <xf numFmtId="0" fontId="70" fillId="2" borderId="170" xfId="0" applyFont="1" applyFill="1" applyBorder="1" applyAlignment="1">
      <alignment horizontal="center"/>
    </xf>
    <xf numFmtId="9" fontId="70" fillId="2" borderId="171" xfId="0" applyNumberFormat="1" applyFont="1" applyFill="1" applyBorder="1" applyAlignment="1">
      <alignment horizontal="center"/>
    </xf>
    <xf numFmtId="0" fontId="70" fillId="2" borderId="161" xfId="0" applyFont="1" applyFill="1" applyBorder="1" applyAlignment="1">
      <alignment horizontal="center"/>
    </xf>
    <xf numFmtId="9" fontId="70" fillId="2" borderId="140" xfId="0" applyNumberFormat="1" applyFont="1" applyFill="1" applyBorder="1" applyAlignment="1">
      <alignment horizontal="center"/>
    </xf>
    <xf numFmtId="0" fontId="70" fillId="2" borderId="162" xfId="0" applyFont="1" applyFill="1" applyBorder="1" applyAlignment="1">
      <alignment horizontal="center"/>
    </xf>
    <xf numFmtId="0" fontId="70" fillId="2" borderId="172" xfId="0" applyFont="1" applyFill="1" applyBorder="1" applyAlignment="1">
      <alignment horizontal="center"/>
    </xf>
    <xf numFmtId="9" fontId="70" fillId="2" borderId="141" xfId="0" applyNumberFormat="1" applyFont="1" applyFill="1" applyBorder="1" applyAlignment="1">
      <alignment horizontal="center"/>
    </xf>
    <xf numFmtId="0" fontId="51" fillId="2" borderId="226" xfId="0" applyFont="1" applyFill="1" applyBorder="1" applyAlignment="1">
      <alignment horizontal="center"/>
    </xf>
    <xf numFmtId="2" fontId="51" fillId="2" borderId="226" xfId="0" applyNumberFormat="1" applyFont="1" applyFill="1" applyBorder="1" applyAlignment="1">
      <alignment horizontal="center"/>
    </xf>
    <xf numFmtId="0" fontId="171" fillId="23" borderId="89" xfId="0" applyFont="1" applyFill="1" applyBorder="1" applyAlignment="1">
      <alignment horizontal="left" vertical="top" wrapText="1"/>
    </xf>
    <xf numFmtId="2" fontId="42" fillId="22" borderId="201" xfId="0" applyNumberFormat="1" applyFont="1" applyFill="1" applyBorder="1" applyAlignment="1">
      <alignment horizontal="center"/>
    </xf>
    <xf numFmtId="2" fontId="42" fillId="22" borderId="92" xfId="0" applyNumberFormat="1" applyFont="1" applyFill="1" applyBorder="1" applyAlignment="1">
      <alignment horizontal="center"/>
    </xf>
    <xf numFmtId="1" fontId="58" fillId="23" borderId="27" xfId="0" applyNumberFormat="1" applyFont="1" applyFill="1" applyBorder="1" applyAlignment="1">
      <alignment horizontal="center" vertical="top" shrinkToFit="1"/>
    </xf>
    <xf numFmtId="0" fontId="79" fillId="2" borderId="251" xfId="0" applyFont="1" applyFill="1" applyBorder="1" applyAlignment="1">
      <alignment horizontal="center"/>
    </xf>
    <xf numFmtId="0" fontId="79" fillId="2" borderId="227" xfId="0" applyFont="1" applyFill="1" applyBorder="1" applyAlignment="1">
      <alignment horizontal="center"/>
    </xf>
    <xf numFmtId="0" fontId="79" fillId="2" borderId="227" xfId="0" applyFont="1" applyFill="1" applyBorder="1"/>
    <xf numFmtId="2" fontId="79" fillId="2" borderId="227" xfId="0" applyNumberFormat="1" applyFont="1" applyFill="1" applyBorder="1" applyAlignment="1">
      <alignment horizontal="center"/>
    </xf>
    <xf numFmtId="0" fontId="79" fillId="2" borderId="252" xfId="0" applyFont="1" applyFill="1" applyBorder="1" applyAlignment="1">
      <alignment horizontal="center"/>
    </xf>
    <xf numFmtId="2" fontId="70" fillId="2" borderId="170" xfId="0" applyNumberFormat="1" applyFont="1" applyFill="1" applyBorder="1" applyAlignment="1">
      <alignment horizontal="center"/>
    </xf>
    <xf numFmtId="9" fontId="70" fillId="22" borderId="140" xfId="0" applyNumberFormat="1" applyFont="1" applyFill="1" applyBorder="1" applyAlignment="1">
      <alignment horizontal="center"/>
    </xf>
    <xf numFmtId="0" fontId="64" fillId="2" borderId="48" xfId="0" applyFont="1" applyFill="1" applyBorder="1" applyAlignment="1">
      <alignment horizontal="center"/>
    </xf>
    <xf numFmtId="0" fontId="93" fillId="2" borderId="251" xfId="0" applyFont="1" applyFill="1" applyBorder="1" applyAlignment="1">
      <alignment horizontal="center" wrapText="1"/>
    </xf>
    <xf numFmtId="0" fontId="37" fillId="2" borderId="227" xfId="0" applyFont="1" applyFill="1" applyBorder="1" applyAlignment="1">
      <alignment horizontal="center"/>
    </xf>
    <xf numFmtId="0" fontId="64" fillId="2" borderId="227" xfId="0" applyFont="1" applyFill="1" applyBorder="1"/>
    <xf numFmtId="0" fontId="37" fillId="2" borderId="252" xfId="0" applyFont="1" applyFill="1" applyBorder="1" applyAlignment="1">
      <alignment horizontal="center"/>
    </xf>
    <xf numFmtId="168" fontId="70" fillId="0" borderId="156" xfId="0" applyNumberFormat="1" applyFont="1" applyBorder="1" applyAlignment="1">
      <alignment horizontal="center"/>
    </xf>
    <xf numFmtId="0" fontId="70" fillId="0" borderId="156" xfId="0" applyFont="1" applyBorder="1" applyAlignment="1">
      <alignment horizontal="center" vertical="top" wrapText="1"/>
    </xf>
    <xf numFmtId="168" fontId="70" fillId="23" borderId="156" xfId="0" applyNumberFormat="1" applyFont="1" applyFill="1" applyBorder="1" applyAlignment="1">
      <alignment horizontal="center"/>
    </xf>
    <xf numFmtId="0" fontId="70" fillId="23" borderId="156" xfId="0" applyFont="1" applyFill="1" applyBorder="1" applyAlignment="1">
      <alignment horizontal="center" vertical="top" wrapText="1"/>
    </xf>
    <xf numFmtId="168" fontId="70" fillId="0" borderId="170" xfId="0" applyNumberFormat="1" applyFont="1" applyBorder="1" applyAlignment="1">
      <alignment horizontal="center"/>
    </xf>
    <xf numFmtId="0" fontId="70" fillId="0" borderId="170" xfId="0" applyFont="1" applyBorder="1" applyAlignment="1">
      <alignment horizontal="center" vertical="top" wrapText="1"/>
    </xf>
    <xf numFmtId="0" fontId="79" fillId="0" borderId="251" xfId="0" applyFont="1" applyBorder="1" applyAlignment="1">
      <alignment horizontal="center" vertical="center"/>
    </xf>
    <xf numFmtId="0" fontId="64" fillId="0" borderId="227" xfId="0" applyFont="1" applyBorder="1" applyAlignment="1">
      <alignment horizontal="center" vertical="center"/>
    </xf>
    <xf numFmtId="0" fontId="79" fillId="0" borderId="227" xfId="0" applyFont="1" applyBorder="1" applyAlignment="1">
      <alignment vertical="center"/>
    </xf>
    <xf numFmtId="2" fontId="79" fillId="0" borderId="227" xfId="0" applyNumberFormat="1" applyFont="1" applyBorder="1" applyAlignment="1">
      <alignment horizontal="center" vertical="center" wrapText="1"/>
    </xf>
    <xf numFmtId="0" fontId="79" fillId="0" borderId="227" xfId="0" applyFont="1" applyBorder="1" applyAlignment="1">
      <alignment horizontal="center" vertical="center"/>
    </xf>
    <xf numFmtId="0" fontId="79" fillId="0" borderId="252" xfId="0" applyFont="1" applyBorder="1" applyAlignment="1">
      <alignment horizontal="center" vertical="center"/>
    </xf>
    <xf numFmtId="0" fontId="70" fillId="0" borderId="157" xfId="0" applyFont="1" applyBorder="1"/>
    <xf numFmtId="2" fontId="70" fillId="0" borderId="157" xfId="0" applyNumberFormat="1" applyFont="1" applyBorder="1" applyAlignment="1">
      <alignment horizontal="center"/>
    </xf>
    <xf numFmtId="2" fontId="51" fillId="0" borderId="157" xfId="0" applyNumberFormat="1" applyFont="1" applyBorder="1" applyAlignment="1">
      <alignment horizontal="center"/>
    </xf>
    <xf numFmtId="0" fontId="70" fillId="0" borderId="157" xfId="0" applyFont="1" applyBorder="1" applyAlignment="1">
      <alignment horizontal="center"/>
    </xf>
    <xf numFmtId="0" fontId="37" fillId="0" borderId="188" xfId="0" applyFont="1" applyBorder="1" applyAlignment="1">
      <alignment horizontal="center" vertical="center"/>
    </xf>
    <xf numFmtId="9" fontId="70" fillId="0" borderId="254" xfId="0" applyNumberFormat="1" applyFont="1" applyBorder="1" applyAlignment="1">
      <alignment horizontal="center"/>
    </xf>
    <xf numFmtId="0" fontId="70" fillId="2" borderId="159" xfId="0" applyFont="1" applyFill="1" applyBorder="1" applyAlignment="1">
      <alignment horizontal="center"/>
    </xf>
    <xf numFmtId="0" fontId="70" fillId="2" borderId="157" xfId="0" applyFont="1" applyFill="1" applyBorder="1"/>
    <xf numFmtId="2" fontId="51" fillId="2" borderId="157" xfId="0" applyNumberFormat="1" applyFont="1" applyFill="1" applyBorder="1" applyAlignment="1">
      <alignment horizontal="center"/>
    </xf>
    <xf numFmtId="0" fontId="70" fillId="2" borderId="157" xfId="0" applyFont="1" applyFill="1" applyBorder="1" applyAlignment="1">
      <alignment horizontal="center"/>
    </xf>
    <xf numFmtId="9" fontId="70" fillId="2" borderId="160" xfId="0" applyNumberFormat="1" applyFont="1" applyFill="1" applyBorder="1" applyAlignment="1">
      <alignment horizontal="center"/>
    </xf>
    <xf numFmtId="2" fontId="79" fillId="2" borderId="184" xfId="0" applyNumberFormat="1" applyFont="1" applyFill="1" applyBorder="1" applyAlignment="1">
      <alignment horizontal="center" vertical="center" wrapText="1"/>
    </xf>
    <xf numFmtId="0" fontId="37" fillId="0" borderId="201" xfId="0" applyFont="1" applyBorder="1" applyAlignment="1">
      <alignment horizontal="center"/>
    </xf>
    <xf numFmtId="0" fontId="216" fillId="0" borderId="156" xfId="0" applyFont="1" applyBorder="1" applyAlignment="1">
      <alignment wrapText="1"/>
    </xf>
    <xf numFmtId="0" fontId="37" fillId="4" borderId="156" xfId="0" applyFont="1" applyFill="1" applyBorder="1"/>
    <xf numFmtId="0" fontId="37" fillId="6" borderId="156" xfId="0" applyFont="1" applyFill="1" applyBorder="1"/>
    <xf numFmtId="0" fontId="37" fillId="8" borderId="156" xfId="0" applyFont="1" applyFill="1" applyBorder="1"/>
    <xf numFmtId="0" fontId="37" fillId="0" borderId="156" xfId="0" applyFont="1" applyBorder="1"/>
    <xf numFmtId="0" fontId="216" fillId="0" borderId="188" xfId="0" applyFont="1" applyBorder="1" applyAlignment="1">
      <alignment wrapText="1"/>
    </xf>
    <xf numFmtId="0" fontId="0" fillId="0" borderId="188" xfId="0" applyBorder="1"/>
    <xf numFmtId="0" fontId="37" fillId="4" borderId="188" xfId="0" applyFont="1" applyFill="1" applyBorder="1"/>
    <xf numFmtId="0" fontId="37" fillId="6" borderId="188" xfId="0" applyFont="1" applyFill="1" applyBorder="1"/>
    <xf numFmtId="0" fontId="37" fillId="8" borderId="188" xfId="0" applyFont="1" applyFill="1" applyBorder="1"/>
    <xf numFmtId="0" fontId="37" fillId="0" borderId="188" xfId="0" applyFont="1" applyBorder="1"/>
    <xf numFmtId="0" fontId="41" fillId="0" borderId="167" xfId="0" applyFont="1" applyBorder="1" applyAlignment="1">
      <alignment horizontal="center" vertical="center" wrapText="1"/>
    </xf>
    <xf numFmtId="0" fontId="41" fillId="0" borderId="182" xfId="0" applyFont="1" applyBorder="1" applyAlignment="1">
      <alignment horizontal="center" vertical="center" wrapText="1"/>
    </xf>
    <xf numFmtId="0" fontId="41" fillId="0" borderId="182" xfId="0" applyFont="1" applyBorder="1" applyAlignment="1">
      <alignment vertical="center" wrapText="1"/>
    </xf>
    <xf numFmtId="0" fontId="41" fillId="0" borderId="183" xfId="0" applyFont="1" applyBorder="1" applyAlignment="1">
      <alignment horizontal="center" vertical="center" wrapText="1"/>
    </xf>
    <xf numFmtId="0" fontId="20" fillId="37" borderId="156" xfId="0" applyFont="1" applyFill="1" applyBorder="1" applyAlignment="1">
      <alignment wrapText="1"/>
    </xf>
    <xf numFmtId="0" fontId="42" fillId="23" borderId="156" xfId="0" applyFont="1" applyFill="1" applyBorder="1" applyAlignment="1">
      <alignment horizontal="center"/>
    </xf>
    <xf numFmtId="0" fontId="58" fillId="23" borderId="156" xfId="0" applyFont="1" applyFill="1" applyBorder="1"/>
    <xf numFmtId="2" fontId="58" fillId="23" borderId="156" xfId="0" applyNumberFormat="1" applyFont="1" applyFill="1" applyBorder="1" applyAlignment="1">
      <alignment horizontal="center"/>
    </xf>
    <xf numFmtId="0" fontId="42" fillId="23" borderId="169" xfId="0" applyFont="1" applyFill="1" applyBorder="1" applyAlignment="1">
      <alignment horizontal="center"/>
    </xf>
    <xf numFmtId="0" fontId="42" fillId="23" borderId="170" xfId="0" applyFont="1" applyFill="1" applyBorder="1" applyAlignment="1">
      <alignment horizontal="center"/>
    </xf>
    <xf numFmtId="2" fontId="58" fillId="23" borderId="170" xfId="0" applyNumberFormat="1" applyFont="1" applyFill="1" applyBorder="1" applyAlignment="1">
      <alignment horizontal="center"/>
    </xf>
    <xf numFmtId="9" fontId="42" fillId="23" borderId="171" xfId="0" applyNumberFormat="1" applyFont="1" applyFill="1" applyBorder="1" applyAlignment="1">
      <alignment horizontal="center"/>
    </xf>
    <xf numFmtId="0" fontId="42" fillId="23" borderId="161" xfId="0" applyFont="1" applyFill="1" applyBorder="1" applyAlignment="1">
      <alignment horizontal="center"/>
    </xf>
    <xf numFmtId="9" fontId="42" fillId="23" borderId="140" xfId="0" applyNumberFormat="1" applyFont="1" applyFill="1" applyBorder="1" applyAlignment="1">
      <alignment horizontal="center"/>
    </xf>
    <xf numFmtId="0" fontId="70" fillId="23" borderId="162" xfId="0" applyFont="1" applyFill="1" applyBorder="1" applyAlignment="1">
      <alignment horizontal="center"/>
    </xf>
    <xf numFmtId="0" fontId="42" fillId="23" borderId="172" xfId="0" applyFont="1" applyFill="1" applyBorder="1" applyAlignment="1">
      <alignment horizontal="center"/>
    </xf>
    <xf numFmtId="2" fontId="58" fillId="23" borderId="172" xfId="0" applyNumberFormat="1" applyFont="1" applyFill="1" applyBorder="1" applyAlignment="1">
      <alignment horizontal="center"/>
    </xf>
    <xf numFmtId="9" fontId="42" fillId="23" borderId="141" xfId="0" applyNumberFormat="1" applyFont="1" applyFill="1" applyBorder="1" applyAlignment="1">
      <alignment horizontal="center"/>
    </xf>
    <xf numFmtId="0" fontId="70" fillId="0" borderId="157" xfId="0" applyFont="1" applyBorder="1" applyAlignment="1">
      <alignment wrapText="1"/>
    </xf>
    <xf numFmtId="0" fontId="41" fillId="7" borderId="211" xfId="4" applyFont="1" applyFill="1" applyBorder="1" applyAlignment="1">
      <alignment horizontal="center"/>
    </xf>
    <xf numFmtId="9" fontId="41" fillId="7" borderId="155" xfId="4" applyNumberFormat="1" applyFont="1" applyFill="1" applyBorder="1" applyAlignment="1">
      <alignment horizontal="center"/>
    </xf>
    <xf numFmtId="49" fontId="183" fillId="21" borderId="0" xfId="0" applyNumberFormat="1" applyFont="1" applyFill="1" applyAlignment="1">
      <alignment vertical="top"/>
    </xf>
    <xf numFmtId="2" fontId="57" fillId="2" borderId="27" xfId="4" applyNumberFormat="1" applyFont="1" applyFill="1" applyBorder="1" applyAlignment="1">
      <alignment horizontal="center" wrapText="1"/>
    </xf>
    <xf numFmtId="0" fontId="54" fillId="0" borderId="43" xfId="4" applyFont="1" applyBorder="1" applyAlignment="1">
      <alignment horizontal="center"/>
    </xf>
    <xf numFmtId="0" fontId="58" fillId="0" borderId="43" xfId="4" applyFont="1" applyBorder="1"/>
    <xf numFmtId="167" fontId="42" fillId="0" borderId="43" xfId="4" applyNumberFormat="1" applyFont="1" applyBorder="1" applyAlignment="1">
      <alignment horizontal="center"/>
    </xf>
    <xf numFmtId="0" fontId="42" fillId="0" borderId="43" xfId="4" applyFont="1" applyBorder="1" applyAlignment="1">
      <alignment horizontal="center"/>
    </xf>
    <xf numFmtId="9" fontId="54" fillId="0" borderId="173" xfId="4" applyNumberFormat="1" applyFont="1" applyBorder="1" applyAlignment="1">
      <alignment horizontal="center"/>
    </xf>
    <xf numFmtId="0" fontId="54" fillId="0" borderId="35" xfId="4" applyFont="1" applyBorder="1"/>
    <xf numFmtId="168" fontId="54" fillId="0" borderId="35" xfId="4" applyNumberFormat="1" applyFont="1" applyBorder="1" applyAlignment="1">
      <alignment horizontal="center"/>
    </xf>
    <xf numFmtId="2" fontId="54" fillId="0" borderId="35" xfId="4" applyNumberFormat="1" applyFont="1" applyBorder="1" applyAlignment="1">
      <alignment horizontal="center" wrapText="1"/>
    </xf>
    <xf numFmtId="0" fontId="41" fillId="7" borderId="154" xfId="4" applyFont="1" applyFill="1" applyBorder="1" applyAlignment="1">
      <alignment horizontal="center"/>
    </xf>
    <xf numFmtId="0" fontId="41" fillId="7" borderId="211" xfId="4" applyFont="1" applyFill="1" applyBorder="1"/>
    <xf numFmtId="0" fontId="64" fillId="7" borderId="211" xfId="4" applyFont="1" applyFill="1" applyBorder="1" applyAlignment="1">
      <alignment horizontal="left" wrapText="1"/>
    </xf>
    <xf numFmtId="0" fontId="219" fillId="0" borderId="218" xfId="4" applyFont="1" applyBorder="1" applyAlignment="1">
      <alignment horizontal="center" wrapText="1"/>
    </xf>
    <xf numFmtId="0" fontId="219" fillId="0" borderId="155" xfId="4" applyFont="1" applyBorder="1" applyAlignment="1">
      <alignment horizontal="center" wrapText="1"/>
    </xf>
    <xf numFmtId="0" fontId="38" fillId="0" borderId="48" xfId="0" applyFont="1" applyBorder="1" applyAlignment="1">
      <alignment horizontal="left"/>
    </xf>
    <xf numFmtId="0" fontId="42" fillId="0" borderId="91" xfId="4" applyFont="1" applyBorder="1" applyAlignment="1">
      <alignment horizontal="center"/>
    </xf>
    <xf numFmtId="0" fontId="61" fillId="0" borderId="91" xfId="4" applyFont="1" applyBorder="1" applyAlignment="1">
      <alignment horizontal="center"/>
    </xf>
    <xf numFmtId="0" fontId="42" fillId="0" borderId="95" xfId="4" applyFont="1" applyBorder="1" applyAlignment="1">
      <alignment horizontal="center"/>
    </xf>
    <xf numFmtId="0" fontId="42" fillId="0" borderId="129" xfId="4" applyFont="1" applyBorder="1" applyAlignment="1">
      <alignment horizontal="center"/>
    </xf>
    <xf numFmtId="0" fontId="41" fillId="7" borderId="218" xfId="4" applyFont="1" applyFill="1" applyBorder="1" applyAlignment="1">
      <alignment horizontal="center"/>
    </xf>
    <xf numFmtId="0" fontId="54" fillId="2" borderId="148" xfId="4" applyFont="1" applyFill="1" applyBorder="1" applyAlignment="1">
      <alignment horizontal="center"/>
    </xf>
    <xf numFmtId="0" fontId="54" fillId="2" borderId="161" xfId="4" applyFont="1" applyFill="1" applyBorder="1" applyAlignment="1">
      <alignment horizontal="center"/>
    </xf>
    <xf numFmtId="0" fontId="54" fillId="2" borderId="162" xfId="4" applyFont="1" applyFill="1" applyBorder="1" applyAlignment="1">
      <alignment horizontal="center"/>
    </xf>
    <xf numFmtId="2" fontId="57" fillId="2" borderId="172" xfId="4" applyNumberFormat="1" applyFont="1" applyFill="1" applyBorder="1" applyAlignment="1">
      <alignment horizontal="center" wrapText="1"/>
    </xf>
    <xf numFmtId="0" fontId="41" fillId="36" borderId="159" xfId="4" applyFont="1" applyFill="1" applyBorder="1" applyAlignment="1">
      <alignment horizontal="center"/>
    </xf>
    <xf numFmtId="0" fontId="41" fillId="36" borderId="157" xfId="4" applyFont="1" applyFill="1" applyBorder="1" applyAlignment="1">
      <alignment horizontal="center"/>
    </xf>
    <xf numFmtId="0" fontId="54" fillId="36" borderId="157" xfId="4" applyFont="1" applyFill="1" applyBorder="1" applyAlignment="1">
      <alignment horizontal="center"/>
    </xf>
    <xf numFmtId="0" fontId="55" fillId="36" borderId="157" xfId="4" applyFont="1" applyFill="1" applyBorder="1"/>
    <xf numFmtId="0" fontId="41" fillId="36" borderId="157" xfId="4" applyFont="1" applyFill="1" applyBorder="1" applyAlignment="1">
      <alignment horizontal="center" wrapText="1"/>
    </xf>
    <xf numFmtId="0" fontId="41" fillId="36" borderId="160" xfId="4" applyFont="1" applyFill="1" applyBorder="1" applyAlignment="1">
      <alignment horizontal="center" wrapText="1"/>
    </xf>
    <xf numFmtId="0" fontId="41" fillId="0" borderId="222" xfId="4" applyFont="1" applyBorder="1" applyAlignment="1">
      <alignment horizontal="center"/>
    </xf>
    <xf numFmtId="0" fontId="41" fillId="0" borderId="184" xfId="4" applyFont="1" applyBorder="1" applyAlignment="1">
      <alignment horizontal="center"/>
    </xf>
    <xf numFmtId="0" fontId="41" fillId="0" borderId="184" xfId="4" applyFont="1" applyBorder="1" applyAlignment="1">
      <alignment horizontal="center" wrapText="1"/>
    </xf>
    <xf numFmtId="0" fontId="41" fillId="0" borderId="184" xfId="4" applyFont="1" applyBorder="1"/>
    <xf numFmtId="0" fontId="41" fillId="0" borderId="223" xfId="4" applyFont="1" applyBorder="1" applyAlignment="1">
      <alignment horizontal="center" wrapText="1"/>
    </xf>
    <xf numFmtId="0" fontId="54" fillId="2" borderId="159" xfId="4" applyFont="1" applyFill="1" applyBorder="1" applyAlignment="1">
      <alignment horizontal="center"/>
    </xf>
    <xf numFmtId="0" fontId="61" fillId="7" borderId="222" xfId="4" applyFont="1" applyFill="1" applyBorder="1" applyAlignment="1">
      <alignment horizontal="center"/>
    </xf>
    <xf numFmtId="0" fontId="61" fillId="7" borderId="184" xfId="4" applyFont="1" applyFill="1" applyBorder="1" applyAlignment="1">
      <alignment horizontal="center"/>
    </xf>
    <xf numFmtId="0" fontId="42" fillId="7" borderId="184" xfId="4" applyFont="1" applyFill="1" applyBorder="1" applyAlignment="1">
      <alignment horizontal="center"/>
    </xf>
    <xf numFmtId="0" fontId="61" fillId="7" borderId="184" xfId="4" applyFont="1" applyFill="1" applyBorder="1"/>
    <xf numFmtId="0" fontId="41" fillId="20" borderId="184" xfId="4" applyFont="1" applyFill="1" applyBorder="1" applyAlignment="1">
      <alignment horizontal="center" wrapText="1"/>
    </xf>
    <xf numFmtId="0" fontId="41" fillId="20" borderId="184" xfId="4" applyFont="1" applyFill="1" applyBorder="1" applyAlignment="1">
      <alignment horizontal="center"/>
    </xf>
    <xf numFmtId="0" fontId="41" fillId="20" borderId="223" xfId="4" applyFont="1" applyFill="1" applyBorder="1" applyAlignment="1">
      <alignment horizontal="center" wrapText="1"/>
    </xf>
    <xf numFmtId="0" fontId="79" fillId="7" borderId="184" xfId="4" applyFont="1" applyFill="1" applyBorder="1" applyAlignment="1">
      <alignment wrapText="1"/>
    </xf>
    <xf numFmtId="2" fontId="54" fillId="7" borderId="184" xfId="4" applyNumberFormat="1" applyFont="1" applyFill="1" applyBorder="1" applyAlignment="1">
      <alignment horizontal="center"/>
    </xf>
    <xf numFmtId="0" fontId="54" fillId="7" borderId="184" xfId="4" applyFont="1" applyFill="1" applyBorder="1" applyAlignment="1">
      <alignment horizontal="center"/>
    </xf>
    <xf numFmtId="9" fontId="54" fillId="7" borderId="223" xfId="4" applyNumberFormat="1" applyFont="1" applyFill="1" applyBorder="1" applyAlignment="1">
      <alignment horizontal="center"/>
    </xf>
    <xf numFmtId="0" fontId="42" fillId="7" borderId="284" xfId="4" applyFont="1" applyFill="1" applyBorder="1" applyAlignment="1">
      <alignment horizontal="center"/>
    </xf>
    <xf numFmtId="0" fontId="42" fillId="7" borderId="93" xfId="4" applyFont="1" applyFill="1" applyBorder="1" applyAlignment="1">
      <alignment horizontal="center"/>
    </xf>
    <xf numFmtId="0" fontId="54" fillId="7" borderId="82" xfId="4" applyFont="1" applyFill="1" applyBorder="1" applyAlignment="1">
      <alignment horizontal="center"/>
    </xf>
    <xf numFmtId="0" fontId="62" fillId="7" borderId="82" xfId="4" applyFont="1" applyFill="1" applyBorder="1"/>
    <xf numFmtId="167" fontId="42" fillId="7" borderId="82" xfId="4" applyNumberFormat="1" applyFont="1" applyFill="1" applyBorder="1" applyAlignment="1">
      <alignment horizontal="center"/>
    </xf>
    <xf numFmtId="2" fontId="54" fillId="7" borderId="82" xfId="4" applyNumberFormat="1" applyFont="1" applyFill="1" applyBorder="1" applyAlignment="1">
      <alignment horizontal="center"/>
    </xf>
    <xf numFmtId="0" fontId="42" fillId="7" borderId="82" xfId="4" applyFont="1" applyFill="1" applyBorder="1" applyAlignment="1">
      <alignment horizontal="center"/>
    </xf>
    <xf numFmtId="9" fontId="54" fillId="7" borderId="285" xfId="4" applyNumberFormat="1" applyFont="1" applyFill="1" applyBorder="1" applyAlignment="1">
      <alignment horizontal="center"/>
    </xf>
    <xf numFmtId="0" fontId="42" fillId="0" borderId="156" xfId="4" applyFont="1" applyBorder="1" applyAlignment="1">
      <alignment horizontal="center"/>
    </xf>
    <xf numFmtId="0" fontId="54" fillId="0" borderId="156" xfId="4" applyFont="1" applyBorder="1" applyAlignment="1">
      <alignment horizontal="center"/>
    </xf>
    <xf numFmtId="0" fontId="42" fillId="0" borderId="157" xfId="4" applyFont="1" applyBorder="1" applyAlignment="1">
      <alignment horizontal="center"/>
    </xf>
    <xf numFmtId="0" fontId="54" fillId="0" borderId="157" xfId="4" applyFont="1" applyBorder="1" applyAlignment="1">
      <alignment horizontal="center"/>
    </xf>
    <xf numFmtId="0" fontId="54" fillId="2" borderId="169" xfId="4" applyFont="1" applyFill="1" applyBorder="1" applyAlignment="1">
      <alignment horizontal="center"/>
    </xf>
    <xf numFmtId="0" fontId="42" fillId="0" borderId="170" xfId="4" applyFont="1" applyBorder="1" applyAlignment="1">
      <alignment horizontal="center"/>
    </xf>
    <xf numFmtId="0" fontId="54" fillId="0" borderId="170" xfId="4" applyFont="1" applyBorder="1" applyAlignment="1">
      <alignment horizontal="center"/>
    </xf>
    <xf numFmtId="0" fontId="58" fillId="0" borderId="170" xfId="4" applyFont="1" applyBorder="1"/>
    <xf numFmtId="167" fontId="42" fillId="0" borderId="170" xfId="4" applyNumberFormat="1" applyFont="1" applyBorder="1" applyAlignment="1">
      <alignment horizontal="center"/>
    </xf>
    <xf numFmtId="2" fontId="57" fillId="2" borderId="170" xfId="4" applyNumberFormat="1" applyFont="1" applyFill="1" applyBorder="1" applyAlignment="1">
      <alignment horizontal="center" wrapText="1"/>
    </xf>
    <xf numFmtId="9" fontId="54" fillId="0" borderId="171" xfId="4" applyNumberFormat="1" applyFont="1" applyBorder="1" applyAlignment="1">
      <alignment horizontal="center"/>
    </xf>
    <xf numFmtId="0" fontId="42" fillId="0" borderId="172" xfId="4" applyFont="1" applyBorder="1" applyAlignment="1">
      <alignment horizontal="center"/>
    </xf>
    <xf numFmtId="0" fontId="54" fillId="0" borderId="172" xfId="4" applyFont="1" applyBorder="1" applyAlignment="1">
      <alignment horizontal="center"/>
    </xf>
    <xf numFmtId="0" fontId="58" fillId="0" borderId="172" xfId="4" applyFont="1" applyBorder="1"/>
    <xf numFmtId="167" fontId="42" fillId="0" borderId="172" xfId="4" applyNumberFormat="1" applyFont="1" applyBorder="1" applyAlignment="1">
      <alignment horizontal="center"/>
    </xf>
    <xf numFmtId="9" fontId="54" fillId="0" borderId="141" xfId="4" applyNumberFormat="1" applyFont="1" applyBorder="1" applyAlignment="1">
      <alignment horizontal="center"/>
    </xf>
    <xf numFmtId="2" fontId="42" fillId="0" borderId="156" xfId="4" applyNumberFormat="1" applyFont="1" applyBorder="1" applyAlignment="1">
      <alignment horizontal="center"/>
    </xf>
    <xf numFmtId="2" fontId="42" fillId="23" borderId="156" xfId="4" applyNumberFormat="1" applyFont="1" applyFill="1" applyBorder="1" applyAlignment="1">
      <alignment horizontal="center"/>
    </xf>
    <xf numFmtId="9" fontId="54" fillId="0" borderId="140" xfId="4" applyNumberFormat="1" applyFont="1" applyBorder="1" applyAlignment="1">
      <alignment horizontal="center"/>
    </xf>
    <xf numFmtId="2" fontId="42" fillId="0" borderId="157" xfId="4" applyNumberFormat="1" applyFont="1" applyBorder="1" applyAlignment="1">
      <alignment horizontal="center"/>
    </xf>
    <xf numFmtId="2" fontId="57" fillId="0" borderId="157" xfId="4" applyNumberFormat="1" applyFont="1" applyBorder="1" applyAlignment="1">
      <alignment horizontal="center" wrapText="1"/>
    </xf>
    <xf numFmtId="9" fontId="54" fillId="0" borderId="160" xfId="4" applyNumberFormat="1" applyFont="1" applyBorder="1" applyAlignment="1">
      <alignment horizontal="center"/>
    </xf>
    <xf numFmtId="0" fontId="41" fillId="7" borderId="184" xfId="4" applyFont="1" applyFill="1" applyBorder="1" applyAlignment="1">
      <alignment horizontal="center"/>
    </xf>
    <xf numFmtId="0" fontId="55" fillId="7" borderId="184" xfId="4" applyFont="1" applyFill="1" applyBorder="1"/>
    <xf numFmtId="166" fontId="63" fillId="7" borderId="184" xfId="4" applyNumberFormat="1" applyFont="1" applyFill="1" applyBorder="1" applyAlignment="1">
      <alignment horizontal="center"/>
    </xf>
    <xf numFmtId="0" fontId="64" fillId="7" borderId="184" xfId="4" applyFont="1" applyFill="1" applyBorder="1" applyAlignment="1">
      <alignment horizontal="center"/>
    </xf>
    <xf numFmtId="9" fontId="41" fillId="7" borderId="223" xfId="4" applyNumberFormat="1" applyFont="1" applyFill="1" applyBorder="1" applyAlignment="1">
      <alignment horizontal="center"/>
    </xf>
    <xf numFmtId="0" fontId="79" fillId="0" borderId="167" xfId="0" applyFont="1" applyBorder="1" applyAlignment="1">
      <alignment horizontal="center" vertical="center" wrapText="1"/>
    </xf>
    <xf numFmtId="0" fontId="79" fillId="0" borderId="182" xfId="0" applyFont="1" applyBorder="1" applyAlignment="1">
      <alignment horizontal="center" vertical="center" wrapText="1"/>
    </xf>
    <xf numFmtId="0" fontId="79" fillId="0" borderId="183" xfId="0" applyFont="1" applyBorder="1" applyAlignment="1">
      <alignment horizontal="center" vertical="center" wrapText="1"/>
    </xf>
    <xf numFmtId="0" fontId="216" fillId="0" borderId="188" xfId="0" applyFont="1" applyBorder="1" applyAlignment="1">
      <alignment horizontal="center" wrapText="1"/>
    </xf>
    <xf numFmtId="0" fontId="216" fillId="0" borderId="156" xfId="0" applyFont="1" applyBorder="1" applyAlignment="1">
      <alignment horizontal="center" wrapText="1"/>
    </xf>
    <xf numFmtId="0" fontId="130" fillId="0" borderId="188" xfId="0" applyFont="1" applyBorder="1" applyAlignment="1">
      <alignment horizontal="center" vertical="top"/>
    </xf>
    <xf numFmtId="0" fontId="130" fillId="0" borderId="156" xfId="0" applyFont="1" applyBorder="1" applyAlignment="1">
      <alignment horizontal="center" vertical="top"/>
    </xf>
    <xf numFmtId="0" fontId="131" fillId="4" borderId="188" xfId="0" applyFont="1" applyFill="1" applyBorder="1" applyAlignment="1">
      <alignment horizontal="center"/>
    </xf>
    <xf numFmtId="0" fontId="131" fillId="4" borderId="156" xfId="0" applyFont="1" applyFill="1" applyBorder="1" applyAlignment="1">
      <alignment horizontal="center"/>
    </xf>
    <xf numFmtId="0" fontId="130" fillId="0" borderId="188" xfId="0" applyFont="1" applyBorder="1" applyAlignment="1">
      <alignment horizontal="center" vertical="center"/>
    </xf>
    <xf numFmtId="0" fontId="130" fillId="0" borderId="156" xfId="0" applyFont="1" applyBorder="1" applyAlignment="1">
      <alignment horizontal="center" vertical="center"/>
    </xf>
    <xf numFmtId="0" fontId="17" fillId="37" borderId="170" xfId="0" applyFont="1" applyFill="1" applyBorder="1" applyAlignment="1">
      <alignment wrapText="1"/>
    </xf>
    <xf numFmtId="0" fontId="17" fillId="39" borderId="172" xfId="0" applyFont="1" applyFill="1" applyBorder="1" applyAlignment="1">
      <alignment wrapText="1"/>
    </xf>
    <xf numFmtId="0" fontId="17" fillId="38" borderId="156" xfId="0" applyFont="1" applyFill="1" applyBorder="1"/>
    <xf numFmtId="0" fontId="0" fillId="0" borderId="48" xfId="0" applyBorder="1" applyAlignment="1">
      <alignment horizontal="center"/>
    </xf>
    <xf numFmtId="0" fontId="17" fillId="0" borderId="0" xfId="0" applyFont="1"/>
    <xf numFmtId="0" fontId="61" fillId="0" borderId="179" xfId="0" applyFont="1" applyBorder="1" applyAlignment="1">
      <alignment horizontal="center" vertical="center" wrapText="1"/>
    </xf>
    <xf numFmtId="0" fontId="41" fillId="0" borderId="180" xfId="0" applyFont="1" applyBorder="1" applyAlignment="1">
      <alignment horizontal="center" vertical="center" wrapText="1"/>
    </xf>
    <xf numFmtId="0" fontId="61" fillId="0" borderId="180" xfId="0" applyFont="1" applyBorder="1" applyAlignment="1">
      <alignment horizontal="center" vertical="center" wrapText="1"/>
    </xf>
    <xf numFmtId="2" fontId="61" fillId="0" borderId="180" xfId="0" applyNumberFormat="1" applyFont="1" applyBorder="1" applyAlignment="1">
      <alignment horizontal="center" vertical="center" wrapText="1"/>
    </xf>
    <xf numFmtId="0" fontId="61" fillId="0" borderId="286" xfId="0" applyFont="1" applyBorder="1" applyAlignment="1">
      <alignment horizontal="center" vertical="center" wrapText="1"/>
    </xf>
    <xf numFmtId="0" fontId="61" fillId="2" borderId="166" xfId="0" applyFont="1" applyFill="1" applyBorder="1" applyAlignment="1">
      <alignment horizontal="center"/>
    </xf>
    <xf numFmtId="0" fontId="61" fillId="2" borderId="43" xfId="0" applyFont="1" applyFill="1" applyBorder="1" applyAlignment="1">
      <alignment horizontal="center"/>
    </xf>
    <xf numFmtId="0" fontId="61" fillId="2" borderId="43" xfId="0" applyFont="1" applyFill="1" applyBorder="1" applyAlignment="1">
      <alignment horizontal="left"/>
    </xf>
    <xf numFmtId="2" fontId="61" fillId="2" borderId="43" xfId="0" applyNumberFormat="1" applyFont="1" applyFill="1" applyBorder="1" applyAlignment="1">
      <alignment horizontal="center"/>
    </xf>
    <xf numFmtId="0" fontId="61" fillId="2" borderId="137" xfId="0" applyFont="1" applyFill="1" applyBorder="1" applyAlignment="1">
      <alignment horizontal="center"/>
    </xf>
    <xf numFmtId="0" fontId="220" fillId="0" borderId="156" xfId="0" applyFont="1" applyBorder="1" applyAlignment="1">
      <alignment horizontal="center" wrapText="1"/>
    </xf>
    <xf numFmtId="0" fontId="220" fillId="0" borderId="188" xfId="0" applyFont="1" applyBorder="1" applyAlignment="1">
      <alignment horizontal="center" wrapText="1"/>
    </xf>
    <xf numFmtId="0" fontId="49" fillId="0" borderId="48" xfId="0" applyFont="1" applyBorder="1" applyAlignment="1">
      <alignment horizontal="left"/>
    </xf>
    <xf numFmtId="0" fontId="211" fillId="0" borderId="0" xfId="0" applyFont="1" applyAlignment="1">
      <alignment horizontal="center"/>
    </xf>
    <xf numFmtId="0" fontId="221" fillId="0" borderId="0" xfId="0" applyFont="1" applyAlignment="1">
      <alignment horizontal="center"/>
    </xf>
    <xf numFmtId="0" fontId="221" fillId="0" borderId="188" xfId="0" applyFont="1" applyBorder="1" applyAlignment="1">
      <alignment horizontal="center"/>
    </xf>
    <xf numFmtId="0" fontId="221" fillId="0" borderId="156" xfId="0" applyFont="1" applyBorder="1" applyAlignment="1">
      <alignment horizontal="center"/>
    </xf>
    <xf numFmtId="0" fontId="221" fillId="4" borderId="188" xfId="0" applyFont="1" applyFill="1" applyBorder="1" applyAlignment="1">
      <alignment horizontal="center"/>
    </xf>
    <xf numFmtId="0" fontId="221" fillId="4" borderId="156" xfId="0" applyFont="1" applyFill="1" applyBorder="1" applyAlignment="1">
      <alignment horizontal="center"/>
    </xf>
    <xf numFmtId="0" fontId="221" fillId="6" borderId="188" xfId="0" applyFont="1" applyFill="1" applyBorder="1" applyAlignment="1">
      <alignment horizontal="center"/>
    </xf>
    <xf numFmtId="0" fontId="221" fillId="6" borderId="156" xfId="0" applyFont="1" applyFill="1" applyBorder="1" applyAlignment="1">
      <alignment horizontal="center"/>
    </xf>
    <xf numFmtId="0" fontId="221" fillId="8" borderId="188" xfId="0" applyFont="1" applyFill="1" applyBorder="1" applyAlignment="1">
      <alignment horizontal="center"/>
    </xf>
    <xf numFmtId="0" fontId="221" fillId="8" borderId="156" xfId="0" applyFont="1" applyFill="1" applyBorder="1" applyAlignment="1">
      <alignment horizontal="center"/>
    </xf>
    <xf numFmtId="2" fontId="221" fillId="4" borderId="188" xfId="0" applyNumberFormat="1" applyFont="1" applyFill="1" applyBorder="1" applyAlignment="1">
      <alignment horizontal="center"/>
    </xf>
    <xf numFmtId="2" fontId="221" fillId="9" borderId="188" xfId="0" applyNumberFormat="1" applyFont="1" applyFill="1" applyBorder="1" applyAlignment="1">
      <alignment horizontal="center"/>
    </xf>
    <xf numFmtId="0" fontId="211" fillId="0" borderId="188" xfId="0" applyFont="1" applyBorder="1" applyAlignment="1">
      <alignment horizontal="center"/>
    </xf>
    <xf numFmtId="0" fontId="70" fillId="23" borderId="156" xfId="0" applyFont="1" applyFill="1" applyBorder="1" applyAlignment="1">
      <alignment wrapText="1"/>
    </xf>
    <xf numFmtId="0" fontId="103" fillId="0" borderId="156" xfId="0" applyFont="1" applyBorder="1" applyAlignment="1">
      <alignment horizontal="center"/>
    </xf>
    <xf numFmtId="0" fontId="54" fillId="22" borderId="161" xfId="4" applyFont="1" applyFill="1" applyBorder="1" applyAlignment="1">
      <alignment horizontal="center"/>
    </xf>
    <xf numFmtId="0" fontId="42" fillId="23" borderId="156" xfId="4" applyFont="1" applyFill="1" applyBorder="1" applyAlignment="1">
      <alignment horizontal="center"/>
    </xf>
    <xf numFmtId="0" fontId="54" fillId="23" borderId="156" xfId="4" applyFont="1" applyFill="1" applyBorder="1" applyAlignment="1">
      <alignment horizontal="center"/>
    </xf>
    <xf numFmtId="9" fontId="54" fillId="23" borderId="140" xfId="4" applyNumberFormat="1" applyFont="1" applyFill="1" applyBorder="1" applyAlignment="1">
      <alignment horizontal="center"/>
    </xf>
    <xf numFmtId="2" fontId="57" fillId="23" borderId="156" xfId="4" applyNumberFormat="1" applyFont="1" applyFill="1" applyBorder="1" applyAlignment="1">
      <alignment horizontal="center" wrapText="1"/>
    </xf>
    <xf numFmtId="0" fontId="42" fillId="0" borderId="48" xfId="4" applyFont="1" applyAlignment="1">
      <alignment horizontal="center"/>
    </xf>
    <xf numFmtId="0" fontId="54" fillId="0" borderId="48" xfId="4" applyFont="1" applyAlignment="1">
      <alignment horizontal="center"/>
    </xf>
    <xf numFmtId="0" fontId="58" fillId="0" borderId="48" xfId="4" applyFont="1"/>
    <xf numFmtId="2" fontId="42" fillId="0" borderId="48" xfId="4" applyNumberFormat="1" applyFont="1" applyAlignment="1">
      <alignment horizontal="center"/>
    </xf>
    <xf numFmtId="2" fontId="54" fillId="0" borderId="48" xfId="4" applyNumberFormat="1" applyFont="1" applyAlignment="1">
      <alignment horizontal="center"/>
    </xf>
    <xf numFmtId="9" fontId="54" fillId="0" borderId="48" xfId="4" applyNumberFormat="1" applyFont="1" applyAlignment="1">
      <alignment horizontal="center"/>
    </xf>
    <xf numFmtId="0" fontId="42" fillId="0" borderId="226" xfId="0" applyFont="1" applyBorder="1" applyAlignment="1">
      <alignment horizontal="center"/>
    </xf>
    <xf numFmtId="9" fontId="42" fillId="0" borderId="233" xfId="0" applyNumberFormat="1" applyFont="1" applyBorder="1" applyAlignment="1">
      <alignment horizontal="center"/>
    </xf>
    <xf numFmtId="0" fontId="57" fillId="0" borderId="156" xfId="0" applyFont="1" applyBorder="1" applyAlignment="1">
      <alignment wrapText="1"/>
    </xf>
    <xf numFmtId="2" fontId="57" fillId="0" borderId="43" xfId="0" applyNumberFormat="1" applyFont="1" applyBorder="1" applyAlignment="1">
      <alignment horizontal="center" wrapText="1"/>
    </xf>
    <xf numFmtId="0" fontId="57" fillId="0" borderId="170" xfId="0" applyFont="1" applyBorder="1" applyAlignment="1">
      <alignment wrapText="1"/>
    </xf>
    <xf numFmtId="2" fontId="57" fillId="0" borderId="170" xfId="0" applyNumberFormat="1" applyFont="1" applyBorder="1" applyAlignment="1">
      <alignment horizontal="center" wrapText="1"/>
    </xf>
    <xf numFmtId="0" fontId="57" fillId="0" borderId="161" xfId="0" applyFont="1" applyBorder="1" applyAlignment="1">
      <alignment horizontal="center" wrapText="1"/>
    </xf>
    <xf numFmtId="0" fontId="57" fillId="0" borderId="166" xfId="0" applyFont="1" applyBorder="1" applyAlignment="1">
      <alignment horizontal="center" wrapText="1"/>
    </xf>
    <xf numFmtId="0" fontId="42" fillId="0" borderId="156" xfId="0" applyFont="1" applyBorder="1" applyAlignment="1">
      <alignment wrapText="1"/>
    </xf>
    <xf numFmtId="0" fontId="42" fillId="0" borderId="172" xfId="0" applyFont="1" applyBorder="1" applyAlignment="1">
      <alignment horizontal="center"/>
    </xf>
    <xf numFmtId="0" fontId="57" fillId="0" borderId="255" xfId="0" applyFont="1" applyBorder="1" applyAlignment="1">
      <alignment horizontal="center" wrapText="1"/>
    </xf>
    <xf numFmtId="0" fontId="72" fillId="0" borderId="63" xfId="0" applyFont="1" applyBorder="1" applyAlignment="1">
      <alignment horizontal="left" vertical="center"/>
    </xf>
    <xf numFmtId="0" fontId="37" fillId="0" borderId="226" xfId="0" applyFont="1" applyBorder="1" applyAlignment="1">
      <alignment horizontal="center"/>
    </xf>
    <xf numFmtId="2" fontId="42" fillId="0" borderId="226" xfId="0" applyNumberFormat="1" applyFont="1" applyBorder="1" applyAlignment="1">
      <alignment horizontal="center"/>
    </xf>
    <xf numFmtId="0" fontId="37" fillId="0" borderId="239" xfId="0" applyFont="1" applyBorder="1" applyAlignment="1">
      <alignment horizontal="center"/>
    </xf>
    <xf numFmtId="2" fontId="58" fillId="0" borderId="226" xfId="0" applyNumberFormat="1" applyFont="1" applyBorder="1" applyAlignment="1">
      <alignment horizontal="center" vertical="center"/>
    </xf>
    <xf numFmtId="0" fontId="58" fillId="0" borderId="226" xfId="0" applyFont="1" applyBorder="1" applyAlignment="1">
      <alignment horizontal="center" vertical="center"/>
    </xf>
    <xf numFmtId="9" fontId="58" fillId="0" borderId="233" xfId="0" applyNumberFormat="1" applyFont="1" applyBorder="1" applyAlignment="1">
      <alignment horizontal="center" vertical="center"/>
    </xf>
    <xf numFmtId="0" fontId="42" fillId="0" borderId="156" xfId="0" applyFont="1" applyBorder="1" applyAlignment="1">
      <alignment vertical="center" wrapText="1"/>
    </xf>
    <xf numFmtId="0" fontId="42" fillId="0" borderId="172" xfId="0" applyFont="1" applyBorder="1" applyAlignment="1">
      <alignment vertical="center" wrapText="1"/>
    </xf>
    <xf numFmtId="2" fontId="58" fillId="0" borderId="239" xfId="0" applyNumberFormat="1" applyFont="1" applyBorder="1" applyAlignment="1">
      <alignment horizontal="center" vertical="center"/>
    </xf>
    <xf numFmtId="9" fontId="58" fillId="0" borderId="151" xfId="0" applyNumberFormat="1" applyFont="1" applyBorder="1" applyAlignment="1">
      <alignment horizontal="center" vertical="center"/>
    </xf>
    <xf numFmtId="0" fontId="72" fillId="0" borderId="43" xfId="0" applyFont="1" applyBorder="1" applyAlignment="1">
      <alignment horizontal="left" wrapText="1"/>
    </xf>
    <xf numFmtId="2" fontId="72" fillId="0" borderId="43" xfId="0" applyNumberFormat="1" applyFont="1" applyBorder="1" applyAlignment="1">
      <alignment horizontal="center" wrapText="1"/>
    </xf>
    <xf numFmtId="9" fontId="42" fillId="0" borderId="137" xfId="0" applyNumberFormat="1" applyFont="1" applyBorder="1" applyAlignment="1">
      <alignment horizontal="center"/>
    </xf>
    <xf numFmtId="2" fontId="57" fillId="0" borderId="156" xfId="0" applyNumberFormat="1" applyFont="1" applyBorder="1" applyAlignment="1">
      <alignment horizontal="center" wrapText="1"/>
    </xf>
    <xf numFmtId="0" fontId="57" fillId="0" borderId="162" xfId="0" applyFont="1" applyBorder="1" applyAlignment="1">
      <alignment horizontal="center" wrapText="1"/>
    </xf>
    <xf numFmtId="2" fontId="57" fillId="0" borderId="172" xfId="0" applyNumberFormat="1" applyFont="1" applyBorder="1" applyAlignment="1">
      <alignment horizontal="center" wrapText="1"/>
    </xf>
    <xf numFmtId="9" fontId="42" fillId="0" borderId="141" xfId="0" applyNumberFormat="1" applyFont="1" applyBorder="1" applyAlignment="1">
      <alignment horizontal="center"/>
    </xf>
    <xf numFmtId="0" fontId="70" fillId="0" borderId="166" xfId="0" applyFont="1" applyBorder="1" applyAlignment="1">
      <alignment horizontal="center" vertical="center" wrapText="1"/>
    </xf>
    <xf numFmtId="0" fontId="79" fillId="0" borderId="43" xfId="0" applyFont="1" applyBorder="1" applyAlignment="1">
      <alignment horizontal="center" vertical="center" wrapText="1"/>
    </xf>
    <xf numFmtId="0" fontId="79" fillId="0" borderId="43" xfId="0" applyFont="1" applyBorder="1" applyAlignment="1">
      <alignment horizontal="left" vertical="center" wrapText="1"/>
    </xf>
    <xf numFmtId="0" fontId="79" fillId="0" borderId="137" xfId="0" applyFont="1" applyBorder="1" applyAlignment="1">
      <alignment horizontal="center" vertical="center" wrapText="1"/>
    </xf>
    <xf numFmtId="0" fontId="79" fillId="0" borderId="173" xfId="0" applyFont="1" applyBorder="1" applyAlignment="1">
      <alignment horizontal="center" vertical="center" wrapText="1"/>
    </xf>
    <xf numFmtId="0" fontId="51" fillId="0" borderId="234" xfId="0" applyFont="1" applyBorder="1" applyAlignment="1">
      <alignment horizontal="center"/>
    </xf>
    <xf numFmtId="0" fontId="64" fillId="0" borderId="154" xfId="0" applyFont="1" applyBorder="1" applyAlignment="1">
      <alignment horizontal="center" vertical="center"/>
    </xf>
    <xf numFmtId="0" fontId="64" fillId="0" borderId="211" xfId="0" applyFont="1" applyBorder="1" applyAlignment="1">
      <alignment horizontal="left" vertical="center"/>
    </xf>
    <xf numFmtId="0" fontId="51" fillId="0" borderId="157" xfId="0" applyFont="1" applyBorder="1" applyAlignment="1">
      <alignment vertical="center" wrapText="1"/>
    </xf>
    <xf numFmtId="0" fontId="51" fillId="0" borderId="156" xfId="0" applyFont="1" applyBorder="1" applyAlignment="1">
      <alignment vertical="center" wrapText="1"/>
    </xf>
    <xf numFmtId="0" fontId="208" fillId="0" borderId="156" xfId="0" applyFont="1" applyBorder="1" applyAlignment="1">
      <alignment vertical="center" wrapText="1"/>
    </xf>
    <xf numFmtId="0" fontId="208" fillId="0" borderId="137" xfId="0" applyFont="1" applyBorder="1" applyAlignment="1">
      <alignment vertical="center" wrapText="1"/>
    </xf>
    <xf numFmtId="0" fontId="208" fillId="0" borderId="35" xfId="0" applyFont="1" applyBorder="1" applyAlignment="1">
      <alignment vertical="center" wrapText="1"/>
    </xf>
    <xf numFmtId="0" fontId="51" fillId="41" borderId="148" xfId="0" applyFont="1" applyFill="1" applyBorder="1" applyAlignment="1">
      <alignment horizontal="center" wrapText="1"/>
    </xf>
    <xf numFmtId="0" fontId="51" fillId="41" borderId="10" xfId="0" applyFont="1" applyFill="1" applyBorder="1" applyAlignment="1">
      <alignment horizontal="left"/>
    </xf>
    <xf numFmtId="0" fontId="51" fillId="41" borderId="10" xfId="0" applyFont="1" applyFill="1" applyBorder="1" applyAlignment="1">
      <alignment horizontal="center" vertical="center"/>
    </xf>
    <xf numFmtId="0" fontId="51" fillId="41" borderId="10" xfId="0" applyFont="1" applyFill="1" applyBorder="1" applyAlignment="1">
      <alignment horizontal="center"/>
    </xf>
    <xf numFmtId="2" fontId="51" fillId="41" borderId="10" xfId="0" applyNumberFormat="1" applyFont="1" applyFill="1" applyBorder="1" applyAlignment="1">
      <alignment horizontal="center"/>
    </xf>
    <xf numFmtId="9" fontId="51" fillId="41" borderId="149" xfId="0" applyNumberFormat="1" applyFont="1" applyFill="1" applyBorder="1" applyAlignment="1">
      <alignment horizontal="center"/>
    </xf>
    <xf numFmtId="0" fontId="51" fillId="41" borderId="144" xfId="0" applyFont="1" applyFill="1" applyBorder="1" applyAlignment="1">
      <alignment horizontal="center"/>
    </xf>
    <xf numFmtId="0" fontId="51" fillId="41" borderId="29" xfId="0" applyFont="1" applyFill="1" applyBorder="1" applyAlignment="1">
      <alignment horizontal="center"/>
    </xf>
    <xf numFmtId="2" fontId="206" fillId="41" borderId="10" xfId="0" applyNumberFormat="1" applyFont="1" applyFill="1" applyBorder="1" applyAlignment="1">
      <alignment horizontal="center"/>
    </xf>
    <xf numFmtId="0" fontId="51" fillId="41" borderId="148" xfId="0" applyFont="1" applyFill="1" applyBorder="1" applyAlignment="1">
      <alignment horizontal="center"/>
    </xf>
    <xf numFmtId="0" fontId="64" fillId="41" borderId="144" xfId="0" applyFont="1" applyFill="1" applyBorder="1" applyAlignment="1">
      <alignment horizontal="left" vertical="center"/>
    </xf>
    <xf numFmtId="0" fontId="64" fillId="41" borderId="29" xfId="0" applyFont="1" applyFill="1" applyBorder="1" applyAlignment="1">
      <alignment horizontal="center" vertical="center"/>
    </xf>
    <xf numFmtId="0" fontId="64" fillId="41" borderId="29" xfId="0" applyFont="1" applyFill="1" applyBorder="1" applyAlignment="1">
      <alignment vertical="center"/>
    </xf>
    <xf numFmtId="0" fontId="64" fillId="41" borderId="29" xfId="0" applyFont="1" applyFill="1" applyBorder="1" applyAlignment="1">
      <alignment horizontal="center"/>
    </xf>
    <xf numFmtId="0" fontId="64" fillId="41" borderId="30" xfId="0" applyFont="1" applyFill="1" applyBorder="1" applyAlignment="1">
      <alignment horizontal="center" vertical="center"/>
    </xf>
    <xf numFmtId="0" fontId="64" fillId="41" borderId="145" xfId="0" applyFont="1" applyFill="1" applyBorder="1" applyAlignment="1">
      <alignment horizontal="center" vertical="center"/>
    </xf>
    <xf numFmtId="0" fontId="51" fillId="41" borderId="154" xfId="0" applyFont="1" applyFill="1" applyBorder="1" applyAlignment="1">
      <alignment horizontal="center"/>
    </xf>
    <xf numFmtId="0" fontId="51" fillId="41" borderId="211" xfId="0" applyFont="1" applyFill="1" applyBorder="1" applyAlignment="1">
      <alignment horizontal="center"/>
    </xf>
    <xf numFmtId="0" fontId="64" fillId="41" borderId="211" xfId="0" applyFont="1" applyFill="1" applyBorder="1" applyAlignment="1">
      <alignment horizontal="left" vertical="center"/>
    </xf>
    <xf numFmtId="0" fontId="64" fillId="41" borderId="158" xfId="0" applyFont="1" applyFill="1" applyBorder="1" applyAlignment="1">
      <alignment horizontal="center" vertical="center"/>
    </xf>
    <xf numFmtId="0" fontId="64" fillId="41" borderId="211" xfId="0" applyFont="1" applyFill="1" applyBorder="1" applyAlignment="1">
      <alignment horizontal="center"/>
    </xf>
    <xf numFmtId="0" fontId="64" fillId="41" borderId="211" xfId="0" applyFont="1" applyFill="1" applyBorder="1" applyAlignment="1">
      <alignment horizontal="center" wrapText="1"/>
    </xf>
    <xf numFmtId="2" fontId="64" fillId="41" borderId="211" xfId="0" applyNumberFormat="1" applyFont="1" applyFill="1" applyBorder="1" applyAlignment="1">
      <alignment horizontal="center"/>
    </xf>
    <xf numFmtId="0" fontId="64" fillId="41" borderId="155" xfId="0" applyFont="1" applyFill="1" applyBorder="1" applyAlignment="1">
      <alignment horizontal="center" wrapText="1"/>
    </xf>
    <xf numFmtId="0" fontId="51" fillId="41" borderId="222" xfId="0" applyFont="1" applyFill="1" applyBorder="1" applyAlignment="1">
      <alignment horizontal="center"/>
    </xf>
    <xf numFmtId="0" fontId="64" fillId="41" borderId="184" xfId="0" applyFont="1" applyFill="1" applyBorder="1" applyAlignment="1">
      <alignment vertical="center"/>
    </xf>
    <xf numFmtId="0" fontId="64" fillId="41" borderId="184" xfId="0" applyFont="1" applyFill="1" applyBorder="1" applyAlignment="1">
      <alignment horizontal="center" vertical="center"/>
    </xf>
    <xf numFmtId="0" fontId="64" fillId="41" borderId="29" xfId="0" applyFont="1" applyFill="1" applyBorder="1" applyAlignment="1">
      <alignment horizontal="left" vertical="center" wrapText="1"/>
    </xf>
    <xf numFmtId="0" fontId="64" fillId="41" borderId="58" xfId="0" applyFont="1" applyFill="1" applyBorder="1" applyAlignment="1">
      <alignment horizontal="center" vertical="center"/>
    </xf>
    <xf numFmtId="0" fontId="64" fillId="41" borderId="29" xfId="0" applyFont="1" applyFill="1" applyBorder="1" applyAlignment="1">
      <alignment horizontal="center" wrapText="1"/>
    </xf>
    <xf numFmtId="2" fontId="64" fillId="41" borderId="29" xfId="0" applyNumberFormat="1" applyFont="1" applyFill="1" applyBorder="1" applyAlignment="1">
      <alignment horizontal="center"/>
    </xf>
    <xf numFmtId="0" fontId="64" fillId="41" borderId="145" xfId="0" applyFont="1" applyFill="1" applyBorder="1" applyAlignment="1">
      <alignment horizontal="center" wrapText="1"/>
    </xf>
    <xf numFmtId="0" fontId="51" fillId="41" borderId="158" xfId="0" applyFont="1" applyFill="1" applyBorder="1" applyAlignment="1">
      <alignment horizontal="center" vertical="center"/>
    </xf>
    <xf numFmtId="9" fontId="51" fillId="41" borderId="155" xfId="0" applyNumberFormat="1" applyFont="1" applyFill="1" applyBorder="1" applyAlignment="1">
      <alignment horizontal="center"/>
    </xf>
    <xf numFmtId="0" fontId="206" fillId="41" borderId="10" xfId="0" applyFont="1" applyFill="1" applyBorder="1"/>
    <xf numFmtId="0" fontId="206" fillId="41" borderId="10" xfId="0" applyFont="1" applyFill="1" applyBorder="1" applyAlignment="1">
      <alignment horizontal="center"/>
    </xf>
    <xf numFmtId="0" fontId="51" fillId="42" borderId="148" xfId="0" applyFont="1" applyFill="1" applyBorder="1" applyAlignment="1">
      <alignment horizontal="center"/>
    </xf>
    <xf numFmtId="0" fontId="42" fillId="23" borderId="156" xfId="0" applyFont="1" applyFill="1" applyBorder="1" applyAlignment="1">
      <alignment wrapText="1"/>
    </xf>
    <xf numFmtId="0" fontId="64" fillId="41" borderId="184" xfId="0" applyFont="1" applyFill="1" applyBorder="1" applyAlignment="1">
      <alignment horizontal="center" wrapText="1"/>
    </xf>
    <xf numFmtId="2" fontId="64" fillId="41" borderId="184" xfId="0" applyNumberFormat="1" applyFont="1" applyFill="1" applyBorder="1" applyAlignment="1">
      <alignment horizontal="center" vertical="center"/>
    </xf>
    <xf numFmtId="0" fontId="64" fillId="41" borderId="184" xfId="0" applyFont="1" applyFill="1" applyBorder="1" applyAlignment="1">
      <alignment horizontal="center"/>
    </xf>
    <xf numFmtId="0" fontId="64" fillId="41" borderId="223" xfId="0" applyFont="1" applyFill="1" applyBorder="1" applyAlignment="1">
      <alignment horizontal="center" wrapText="1"/>
    </xf>
    <xf numFmtId="0" fontId="51" fillId="2" borderId="225" xfId="0" applyFont="1" applyFill="1" applyBorder="1" applyAlignment="1">
      <alignment horizontal="center"/>
    </xf>
    <xf numFmtId="0" fontId="51" fillId="0" borderId="170" xfId="0" applyFont="1" applyBorder="1" applyAlignment="1">
      <alignment wrapText="1"/>
    </xf>
    <xf numFmtId="0" fontId="51" fillId="2" borderId="263" xfId="0" applyFont="1" applyFill="1" applyBorder="1" applyAlignment="1">
      <alignment horizontal="center"/>
    </xf>
    <xf numFmtId="2" fontId="206" fillId="2" borderId="226" xfId="0" applyNumberFormat="1" applyFont="1" applyFill="1" applyBorder="1" applyAlignment="1">
      <alignment horizontal="center"/>
    </xf>
    <xf numFmtId="9" fontId="51" fillId="2" borderId="233" xfId="0" applyNumberFormat="1" applyFont="1" applyFill="1" applyBorder="1" applyAlignment="1">
      <alignment horizontal="center"/>
    </xf>
    <xf numFmtId="2" fontId="206" fillId="2" borderId="156" xfId="0" applyNumberFormat="1" applyFont="1" applyFill="1" applyBorder="1" applyAlignment="1">
      <alignment horizontal="center"/>
    </xf>
    <xf numFmtId="0" fontId="51" fillId="2" borderId="161" xfId="0" applyFont="1" applyFill="1" applyBorder="1" applyAlignment="1">
      <alignment horizontal="center"/>
    </xf>
    <xf numFmtId="9" fontId="51" fillId="2" borderId="140" xfId="0" applyNumberFormat="1" applyFont="1" applyFill="1" applyBorder="1" applyAlignment="1">
      <alignment horizontal="center"/>
    </xf>
    <xf numFmtId="2" fontId="206" fillId="0" borderId="236" xfId="0" applyNumberFormat="1" applyFont="1" applyBorder="1" applyAlignment="1">
      <alignment horizontal="center" vertical="center" shrinkToFit="1"/>
    </xf>
    <xf numFmtId="0" fontId="51" fillId="22" borderId="48" xfId="0" applyFont="1" applyFill="1" applyBorder="1" applyAlignment="1">
      <alignment horizontal="left" vertical="center"/>
    </xf>
    <xf numFmtId="0" fontId="177" fillId="0" borderId="43" xfId="0" applyFont="1" applyBorder="1" applyAlignment="1">
      <alignment horizontal="left" vertical="top" wrapText="1"/>
    </xf>
    <xf numFmtId="0" fontId="70" fillId="0" borderId="169" xfId="0" applyFont="1" applyBorder="1" applyAlignment="1">
      <alignment horizontal="center" vertical="center" wrapText="1"/>
    </xf>
    <xf numFmtId="1" fontId="58" fillId="0" borderId="253" xfId="0" applyNumberFormat="1" applyFont="1" applyBorder="1" applyAlignment="1">
      <alignment horizontal="center" vertical="top" shrinkToFit="1"/>
    </xf>
    <xf numFmtId="0" fontId="171" fillId="0" borderId="201" xfId="0" applyFont="1" applyBorder="1" applyAlignment="1">
      <alignment horizontal="center" vertical="top" wrapText="1"/>
    </xf>
    <xf numFmtId="0" fontId="171" fillId="0" borderId="201" xfId="0" applyFont="1" applyBorder="1" applyAlignment="1">
      <alignment horizontal="left" vertical="top" wrapText="1"/>
    </xf>
    <xf numFmtId="1" fontId="58" fillId="0" borderId="201" xfId="0" applyNumberFormat="1" applyFont="1" applyBorder="1" applyAlignment="1">
      <alignment horizontal="center" vertical="top" shrinkToFit="1"/>
    </xf>
    <xf numFmtId="9" fontId="42" fillId="0" borderId="254" xfId="0" applyNumberFormat="1" applyFont="1" applyBorder="1" applyAlignment="1">
      <alignment horizontal="center" vertical="center"/>
    </xf>
    <xf numFmtId="2" fontId="37" fillId="0" borderId="0" xfId="0" applyNumberFormat="1" applyFont="1" applyAlignment="1">
      <alignment wrapText="1"/>
    </xf>
    <xf numFmtId="9" fontId="42" fillId="0" borderId="156" xfId="0" applyNumberFormat="1" applyFont="1" applyBorder="1" applyAlignment="1">
      <alignment horizontal="center"/>
    </xf>
    <xf numFmtId="0" fontId="42" fillId="0" borderId="157" xfId="0" applyFont="1" applyBorder="1" applyAlignment="1">
      <alignment horizontal="center"/>
    </xf>
    <xf numFmtId="0" fontId="41" fillId="0" borderId="154" xfId="0" applyFont="1" applyBorder="1" applyAlignment="1">
      <alignment horizontal="center"/>
    </xf>
    <xf numFmtId="0" fontId="41" fillId="0" borderId="211" xfId="0" applyFont="1" applyBorder="1"/>
    <xf numFmtId="0" fontId="42" fillId="0" borderId="169" xfId="0" applyFont="1" applyBorder="1" applyAlignment="1">
      <alignment horizontal="center"/>
    </xf>
    <xf numFmtId="0" fontId="42" fillId="0" borderId="170" xfId="0" applyFont="1" applyBorder="1"/>
    <xf numFmtId="0" fontId="42" fillId="0" borderId="163" xfId="0" applyFont="1" applyBorder="1" applyAlignment="1">
      <alignment horizontal="center"/>
    </xf>
    <xf numFmtId="2" fontId="42" fillId="0" borderId="172" xfId="0" applyNumberFormat="1" applyFont="1" applyBorder="1" applyAlignment="1">
      <alignment horizontal="center"/>
    </xf>
    <xf numFmtId="0" fontId="42" fillId="0" borderId="231" xfId="0" applyFont="1" applyBorder="1" applyAlignment="1">
      <alignment horizontal="center"/>
    </xf>
    <xf numFmtId="0" fontId="42" fillId="0" borderId="226" xfId="0" applyFont="1" applyBorder="1"/>
    <xf numFmtId="9" fontId="54" fillId="0" borderId="233" xfId="0" applyNumberFormat="1" applyFont="1" applyBorder="1" applyAlignment="1">
      <alignment horizontal="center"/>
    </xf>
    <xf numFmtId="0" fontId="54" fillId="0" borderId="161" xfId="0" applyFont="1" applyBorder="1" applyAlignment="1">
      <alignment horizontal="center"/>
    </xf>
    <xf numFmtId="0" fontId="42" fillId="0" borderId="48" xfId="0" applyFont="1" applyBorder="1"/>
    <xf numFmtId="0" fontId="54" fillId="0" borderId="166" xfId="0" applyFont="1" applyBorder="1" applyAlignment="1">
      <alignment horizontal="center"/>
    </xf>
    <xf numFmtId="2" fontId="42" fillId="0" borderId="157" xfId="0" applyNumberFormat="1" applyFont="1" applyBorder="1" applyAlignment="1">
      <alignment horizontal="center"/>
    </xf>
    <xf numFmtId="9" fontId="42" fillId="0" borderId="157" xfId="0" applyNumberFormat="1" applyFont="1" applyBorder="1" applyAlignment="1">
      <alignment horizontal="center"/>
    </xf>
    <xf numFmtId="0" fontId="104" fillId="0" borderId="211" xfId="0" applyFont="1" applyBorder="1"/>
    <xf numFmtId="0" fontId="42" fillId="0" borderId="155" xfId="0" applyFont="1" applyBorder="1" applyAlignment="1">
      <alignment horizontal="center"/>
    </xf>
    <xf numFmtId="2" fontId="42" fillId="0" borderId="48" xfId="0" applyNumberFormat="1" applyFont="1" applyBorder="1" applyAlignment="1">
      <alignment horizontal="center"/>
    </xf>
    <xf numFmtId="1" fontId="70" fillId="0" borderId="146" xfId="0" applyNumberFormat="1" applyFont="1" applyBorder="1" applyAlignment="1">
      <alignment horizontal="center" vertical="center" shrinkToFit="1"/>
    </xf>
    <xf numFmtId="2" fontId="70" fillId="0" borderId="35" xfId="0" applyNumberFormat="1" applyFont="1" applyBorder="1" applyAlignment="1">
      <alignment horizontal="center" vertical="center" shrinkToFit="1"/>
    </xf>
    <xf numFmtId="1" fontId="70" fillId="0" borderId="148" xfId="0" applyNumberFormat="1" applyFont="1" applyBorder="1" applyAlignment="1">
      <alignment horizontal="center" vertical="center" shrinkToFit="1"/>
    </xf>
    <xf numFmtId="2" fontId="70" fillId="0" borderId="10" xfId="0" applyNumberFormat="1" applyFont="1" applyBorder="1" applyAlignment="1">
      <alignment horizontal="center" vertical="center" shrinkToFit="1"/>
    </xf>
    <xf numFmtId="1" fontId="70" fillId="0" borderId="234" xfId="0" applyNumberFormat="1" applyFont="1" applyBorder="1" applyAlignment="1">
      <alignment horizontal="center" vertical="center" shrinkToFit="1"/>
    </xf>
    <xf numFmtId="2" fontId="70" fillId="0" borderId="27" xfId="0" applyNumberFormat="1" applyFont="1" applyBorder="1" applyAlignment="1">
      <alignment horizontal="center" vertical="center" shrinkToFit="1"/>
    </xf>
    <xf numFmtId="1" fontId="70" fillId="0" borderId="27" xfId="0" applyNumberFormat="1" applyFont="1" applyBorder="1" applyAlignment="1">
      <alignment horizontal="center" vertical="center" shrinkToFit="1"/>
    </xf>
    <xf numFmtId="2" fontId="70" fillId="0" borderId="29" xfId="0" applyNumberFormat="1" applyFont="1" applyBorder="1" applyAlignment="1">
      <alignment horizontal="center" vertical="center" shrinkToFit="1"/>
    </xf>
    <xf numFmtId="0" fontId="70" fillId="23" borderId="146" xfId="0" applyFont="1" applyFill="1" applyBorder="1" applyAlignment="1">
      <alignment horizontal="center" vertical="center" wrapText="1"/>
    </xf>
    <xf numFmtId="0" fontId="70" fillId="23" borderId="148" xfId="0" applyFont="1" applyFill="1" applyBorder="1" applyAlignment="1">
      <alignment horizontal="center" vertical="center" wrapText="1"/>
    </xf>
    <xf numFmtId="2" fontId="42" fillId="0" borderId="201" xfId="0" applyNumberFormat="1" applyFont="1" applyBorder="1" applyAlignment="1">
      <alignment horizontal="center"/>
    </xf>
    <xf numFmtId="0" fontId="42" fillId="0" borderId="201" xfId="0" applyFont="1" applyBorder="1" applyAlignment="1">
      <alignment horizontal="center"/>
    </xf>
    <xf numFmtId="9" fontId="42" fillId="0" borderId="201" xfId="0" applyNumberFormat="1" applyFont="1" applyBorder="1" applyAlignment="1">
      <alignment horizontal="center"/>
    </xf>
    <xf numFmtId="0" fontId="0" fillId="0" borderId="288" xfId="0" applyBorder="1"/>
    <xf numFmtId="0" fontId="0" fillId="0" borderId="157" xfId="0" applyBorder="1"/>
    <xf numFmtId="0" fontId="89" fillId="0" borderId="256" xfId="0" applyFont="1" applyBorder="1" applyAlignment="1">
      <alignment horizontal="left"/>
    </xf>
    <xf numFmtId="171" fontId="70" fillId="0" borderId="156" xfId="0" applyNumberFormat="1" applyFont="1" applyBorder="1" applyAlignment="1">
      <alignment horizontal="center" wrapText="1"/>
    </xf>
    <xf numFmtId="0" fontId="70" fillId="2" borderId="156" xfId="0" applyFont="1" applyFill="1" applyBorder="1" applyAlignment="1">
      <alignment wrapText="1"/>
    </xf>
    <xf numFmtId="49" fontId="183" fillId="0" borderId="0" xfId="0" applyNumberFormat="1" applyFont="1"/>
    <xf numFmtId="0" fontId="16" fillId="0" borderId="0" xfId="0" applyFont="1"/>
    <xf numFmtId="0" fontId="224" fillId="0" borderId="0" xfId="15" quotePrefix="1"/>
    <xf numFmtId="0" fontId="58" fillId="21" borderId="10" xfId="0" applyFont="1" applyFill="1" applyBorder="1" applyAlignment="1">
      <alignment vertical="center" wrapText="1"/>
    </xf>
    <xf numFmtId="0" fontId="58" fillId="21" borderId="156" xfId="0" applyFont="1" applyFill="1" applyBorder="1" applyAlignment="1">
      <alignment wrapText="1"/>
    </xf>
    <xf numFmtId="0" fontId="57" fillId="21" borderId="156" xfId="0" applyFont="1" applyFill="1" applyBorder="1" applyAlignment="1">
      <alignment horizontal="left" wrapText="1"/>
    </xf>
    <xf numFmtId="0" fontId="57" fillId="21" borderId="172" xfId="0" applyFont="1" applyFill="1" applyBorder="1" applyAlignment="1">
      <alignment horizontal="left" wrapText="1"/>
    </xf>
    <xf numFmtId="0" fontId="54" fillId="23" borderId="10" xfId="0" applyFont="1" applyFill="1" applyBorder="1" applyAlignment="1">
      <alignment horizontal="center"/>
    </xf>
    <xf numFmtId="0" fontId="54" fillId="23" borderId="10" xfId="0" applyFont="1" applyFill="1" applyBorder="1"/>
    <xf numFmtId="0" fontId="70" fillId="2" borderId="156" xfId="0" applyFont="1" applyFill="1" applyBorder="1" applyAlignment="1">
      <alignment horizontal="center" vertical="center" wrapText="1"/>
    </xf>
    <xf numFmtId="0" fontId="37" fillId="2" borderId="156" xfId="0" applyFont="1" applyFill="1" applyBorder="1"/>
    <xf numFmtId="2" fontId="70" fillId="2" borderId="156" xfId="0" applyNumberFormat="1" applyFont="1" applyFill="1" applyBorder="1" applyAlignment="1">
      <alignment horizontal="center" vertical="center" wrapText="1"/>
    </xf>
    <xf numFmtId="2" fontId="42" fillId="23" borderId="156" xfId="0" applyNumberFormat="1" applyFont="1" applyFill="1" applyBorder="1" applyAlignment="1">
      <alignment horizontal="center"/>
    </xf>
    <xf numFmtId="0" fontId="42" fillId="43" borderId="10" xfId="0" applyFont="1" applyFill="1" applyBorder="1" applyAlignment="1">
      <alignment horizontal="center"/>
    </xf>
    <xf numFmtId="0" fontId="54" fillId="43" borderId="10" xfId="0" applyFont="1" applyFill="1" applyBorder="1" applyAlignment="1">
      <alignment horizontal="center" vertical="center" wrapText="1"/>
    </xf>
    <xf numFmtId="0" fontId="42" fillId="43" borderId="10" xfId="0" applyFont="1" applyFill="1" applyBorder="1"/>
    <xf numFmtId="2" fontId="42" fillId="43" borderId="10" xfId="0" applyNumberFormat="1" applyFont="1" applyFill="1" applyBorder="1" applyAlignment="1">
      <alignment horizontal="center" wrapText="1"/>
    </xf>
    <xf numFmtId="0" fontId="130" fillId="0" borderId="156" xfId="0" applyFont="1" applyBorder="1" applyAlignment="1">
      <alignment horizontal="left" vertical="top"/>
    </xf>
    <xf numFmtId="1" fontId="203" fillId="0" borderId="156" xfId="12" applyNumberFormat="1" applyFont="1" applyBorder="1" applyAlignment="1">
      <alignment horizontal="center" vertical="center" shrinkToFit="1"/>
    </xf>
    <xf numFmtId="0" fontId="37" fillId="6" borderId="48" xfId="4" applyFont="1" applyFill="1" applyAlignment="1">
      <alignment horizontal="center"/>
    </xf>
    <xf numFmtId="0" fontId="37" fillId="6" borderId="48" xfId="4" applyFont="1" applyFill="1"/>
    <xf numFmtId="0" fontId="54" fillId="2" borderId="146" xfId="4" applyFont="1" applyFill="1" applyBorder="1" applyAlignment="1">
      <alignment horizontal="center"/>
    </xf>
    <xf numFmtId="0" fontId="61" fillId="2" borderId="95" xfId="4" applyFont="1" applyFill="1" applyBorder="1" applyAlignment="1">
      <alignment horizontal="center"/>
    </xf>
    <xf numFmtId="0" fontId="54" fillId="2" borderId="35" xfId="4" applyFont="1" applyFill="1" applyBorder="1" applyAlignment="1">
      <alignment horizontal="center"/>
    </xf>
    <xf numFmtId="0" fontId="58" fillId="2" borderId="35" xfId="4" applyFont="1" applyFill="1" applyBorder="1"/>
    <xf numFmtId="2" fontId="57" fillId="2" borderId="35" xfId="4" applyNumberFormat="1" applyFont="1" applyFill="1" applyBorder="1" applyAlignment="1">
      <alignment horizontal="center" wrapText="1"/>
    </xf>
    <xf numFmtId="0" fontId="54" fillId="2" borderId="95" xfId="4" applyFont="1" applyFill="1" applyBorder="1" applyAlignment="1">
      <alignment horizontal="center"/>
    </xf>
    <xf numFmtId="0" fontId="58" fillId="2" borderId="95" xfId="4" applyFont="1" applyFill="1" applyBorder="1" applyAlignment="1">
      <alignment horizontal="center"/>
    </xf>
    <xf numFmtId="9" fontId="54" fillId="2" borderId="283" xfId="4" applyNumberFormat="1" applyFont="1" applyFill="1" applyBorder="1" applyAlignment="1">
      <alignment horizontal="center"/>
    </xf>
    <xf numFmtId="0" fontId="54" fillId="20" borderId="154" xfId="4" applyFont="1" applyFill="1" applyBorder="1" applyAlignment="1">
      <alignment horizontal="center"/>
    </xf>
    <xf numFmtId="0" fontId="54" fillId="20" borderId="218" xfId="4" applyFont="1" applyFill="1" applyBorder="1" applyAlignment="1">
      <alignment horizontal="center"/>
    </xf>
    <xf numFmtId="0" fontId="54" fillId="20" borderId="211" xfId="4" applyFont="1" applyFill="1" applyBorder="1" applyAlignment="1">
      <alignment horizontal="center"/>
    </xf>
    <xf numFmtId="0" fontId="55" fillId="20" borderId="211" xfId="4" applyFont="1" applyFill="1" applyBorder="1"/>
    <xf numFmtId="2" fontId="54" fillId="20" borderId="211" xfId="4" applyNumberFormat="1" applyFont="1" applyFill="1" applyBorder="1" applyAlignment="1">
      <alignment horizontal="center"/>
    </xf>
    <xf numFmtId="0" fontId="41" fillId="20" borderId="211" xfId="4" applyFont="1" applyFill="1" applyBorder="1" applyAlignment="1">
      <alignment horizontal="center" wrapText="1"/>
    </xf>
    <xf numFmtId="9" fontId="54" fillId="20" borderId="155" xfId="4" applyNumberFormat="1" applyFont="1" applyFill="1" applyBorder="1" applyAlignment="1">
      <alignment horizontal="center"/>
    </xf>
    <xf numFmtId="0" fontId="58" fillId="30" borderId="10" xfId="4" applyFont="1" applyFill="1" applyBorder="1"/>
    <xf numFmtId="0" fontId="58" fillId="21" borderId="10" xfId="0" applyFont="1" applyFill="1" applyBorder="1" applyAlignment="1">
      <alignment wrapText="1"/>
    </xf>
    <xf numFmtId="0" fontId="61" fillId="0" borderId="158" xfId="0" applyFont="1" applyBorder="1" applyAlignment="1">
      <alignment horizontal="center"/>
    </xf>
    <xf numFmtId="49" fontId="183" fillId="0" borderId="48" xfId="0" applyNumberFormat="1" applyFont="1" applyBorder="1" applyAlignment="1">
      <alignment vertical="top"/>
    </xf>
    <xf numFmtId="0" fontId="58" fillId="0" borderId="91" xfId="0" applyFont="1" applyBorder="1" applyAlignment="1">
      <alignment vertical="center"/>
    </xf>
    <xf numFmtId="0" fontId="37" fillId="28" borderId="156" xfId="0" applyFont="1" applyFill="1" applyBorder="1" applyAlignment="1">
      <alignment horizontal="center"/>
    </xf>
    <xf numFmtId="0" fontId="15" fillId="0" borderId="156" xfId="0" applyFont="1" applyBorder="1" applyAlignment="1">
      <alignment horizontal="center"/>
    </xf>
    <xf numFmtId="0" fontId="225" fillId="0" borderId="289" xfId="16" quotePrefix="1" applyAlignment="1">
      <alignment horizontal="left"/>
    </xf>
    <xf numFmtId="0" fontId="201" fillId="38" borderId="156" xfId="0" applyFont="1" applyFill="1" applyBorder="1"/>
    <xf numFmtId="2" fontId="42" fillId="23" borderId="170" xfId="0" applyNumberFormat="1" applyFont="1" applyFill="1" applyBorder="1" applyAlignment="1">
      <alignment horizontal="center"/>
    </xf>
    <xf numFmtId="0" fontId="42" fillId="23" borderId="162" xfId="0" applyFont="1" applyFill="1" applyBorder="1" applyAlignment="1">
      <alignment horizontal="center"/>
    </xf>
    <xf numFmtId="2" fontId="42" fillId="23" borderId="172" xfId="0" applyNumberFormat="1" applyFont="1" applyFill="1" applyBorder="1" applyAlignment="1">
      <alignment horizontal="center"/>
    </xf>
    <xf numFmtId="0" fontId="42" fillId="0" borderId="251" xfId="0" applyFont="1" applyBorder="1" applyAlignment="1">
      <alignment horizontal="center"/>
    </xf>
    <xf numFmtId="0" fontId="42" fillId="0" borderId="227" xfId="0" applyFont="1" applyBorder="1" applyAlignment="1">
      <alignment horizontal="center"/>
    </xf>
    <xf numFmtId="0" fontId="61" fillId="0" borderId="227" xfId="0" applyFont="1" applyBorder="1"/>
    <xf numFmtId="2" fontId="42" fillId="0" borderId="227" xfId="0" applyNumberFormat="1" applyFont="1" applyBorder="1" applyAlignment="1">
      <alignment horizontal="center"/>
    </xf>
    <xf numFmtId="9" fontId="42" fillId="0" borderId="252" xfId="0" applyNumberFormat="1" applyFont="1" applyBorder="1" applyAlignment="1">
      <alignment horizontal="center"/>
    </xf>
    <xf numFmtId="2" fontId="42" fillId="0" borderId="231" xfId="0" applyNumberFormat="1" applyFont="1" applyBorder="1" applyAlignment="1">
      <alignment horizontal="center"/>
    </xf>
    <xf numFmtId="0" fontId="37" fillId="28" borderId="156" xfId="0" applyFont="1" applyFill="1" applyBorder="1"/>
    <xf numFmtId="0" fontId="70" fillId="23" borderId="170" xfId="0" applyFont="1" applyFill="1" applyBorder="1"/>
    <xf numFmtId="0" fontId="103" fillId="21" borderId="10" xfId="0" applyFont="1" applyFill="1" applyBorder="1"/>
    <xf numFmtId="0" fontId="59" fillId="21" borderId="10" xfId="0" applyFont="1" applyFill="1" applyBorder="1" applyAlignment="1">
      <alignment horizontal="left" vertical="top"/>
    </xf>
    <xf numFmtId="170" fontId="37" fillId="0" borderId="156" xfId="0" applyNumberFormat="1" applyFont="1" applyBorder="1" applyAlignment="1">
      <alignment horizontal="center" vertical="center"/>
    </xf>
    <xf numFmtId="170" fontId="37" fillId="0" borderId="188" xfId="0" applyNumberFormat="1" applyFont="1" applyBorder="1" applyAlignment="1">
      <alignment horizontal="center" vertical="center"/>
    </xf>
    <xf numFmtId="0" fontId="102" fillId="0" borderId="290" xfId="0" applyFont="1" applyBorder="1" applyAlignment="1">
      <alignment horizontal="center" vertical="center" wrapText="1"/>
    </xf>
    <xf numFmtId="0" fontId="102" fillId="0" borderId="290" xfId="0" applyFont="1" applyBorder="1" applyAlignment="1">
      <alignment horizontal="center" vertical="center"/>
    </xf>
    <xf numFmtId="0" fontId="102" fillId="0" borderId="291" xfId="0" applyFont="1" applyBorder="1" applyAlignment="1">
      <alignment horizontal="center" vertical="center"/>
    </xf>
    <xf numFmtId="0" fontId="59" fillId="0" borderId="156" xfId="0" applyFont="1" applyBorder="1" applyAlignment="1">
      <alignment horizontal="left" vertical="top"/>
    </xf>
    <xf numFmtId="2" fontId="103" fillId="0" borderId="156" xfId="0" applyNumberFormat="1" applyFont="1" applyBorder="1" applyAlignment="1">
      <alignment horizontal="center"/>
    </xf>
    <xf numFmtId="0" fontId="59" fillId="21" borderId="156" xfId="0" applyFont="1" applyFill="1" applyBorder="1" applyAlignment="1">
      <alignment horizontal="left" vertical="top"/>
    </xf>
    <xf numFmtId="0" fontId="224" fillId="0" borderId="0" xfId="15" quotePrefix="1" applyAlignment="1">
      <alignment horizontal="left"/>
    </xf>
    <xf numFmtId="9" fontId="37" fillId="0" borderId="137" xfId="0" applyNumberFormat="1" applyFont="1" applyBorder="1" applyAlignment="1">
      <alignment horizontal="center"/>
    </xf>
    <xf numFmtId="0" fontId="103" fillId="0" borderId="255" xfId="0" applyFont="1" applyBorder="1" applyAlignment="1">
      <alignment horizontal="center"/>
    </xf>
    <xf numFmtId="0" fontId="103" fillId="0" borderId="63" xfId="0" applyFont="1" applyBorder="1" applyAlignment="1">
      <alignment horizontal="center"/>
    </xf>
    <xf numFmtId="0" fontId="102" fillId="0" borderId="63" xfId="0" applyFont="1" applyBorder="1"/>
    <xf numFmtId="0" fontId="102" fillId="0" borderId="63" xfId="0" applyFont="1" applyBorder="1" applyAlignment="1">
      <alignment horizontal="center"/>
    </xf>
    <xf numFmtId="2" fontId="103" fillId="0" borderId="63" xfId="0" applyNumberFormat="1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9" fontId="37" fillId="0" borderId="205" xfId="0" applyNumberFormat="1" applyFont="1" applyBorder="1" applyAlignment="1">
      <alignment horizontal="center"/>
    </xf>
    <xf numFmtId="0" fontId="103" fillId="0" borderId="284" xfId="0" applyFont="1" applyBorder="1" applyAlignment="1">
      <alignment horizontal="center"/>
    </xf>
    <xf numFmtId="0" fontId="103" fillId="0" borderId="225" xfId="0" applyFont="1" applyBorder="1" applyAlignment="1">
      <alignment horizontal="center"/>
    </xf>
    <xf numFmtId="0" fontId="103" fillId="0" borderId="226" xfId="0" applyFont="1" applyBorder="1" applyAlignment="1">
      <alignment horizontal="center"/>
    </xf>
    <xf numFmtId="0" fontId="103" fillId="20" borderId="226" xfId="0" applyFont="1" applyFill="1" applyBorder="1"/>
    <xf numFmtId="2" fontId="103" fillId="0" borderId="226" xfId="0" applyNumberFormat="1" applyFont="1" applyBorder="1" applyAlignment="1">
      <alignment horizontal="center"/>
    </xf>
    <xf numFmtId="9" fontId="37" fillId="0" borderId="233" xfId="0" applyNumberFormat="1" applyFont="1" applyBorder="1" applyAlignment="1">
      <alignment horizontal="center"/>
    </xf>
    <xf numFmtId="0" fontId="103" fillId="0" borderId="150" xfId="0" applyFont="1" applyBorder="1" applyAlignment="1">
      <alignment horizontal="center"/>
    </xf>
    <xf numFmtId="0" fontId="103" fillId="0" borderId="239" xfId="0" applyFont="1" applyBorder="1" applyAlignment="1">
      <alignment horizontal="center"/>
    </xf>
    <xf numFmtId="0" fontId="103" fillId="21" borderId="239" xfId="0" applyFont="1" applyFill="1" applyBorder="1"/>
    <xf numFmtId="2" fontId="103" fillId="0" borderId="239" xfId="0" applyNumberFormat="1" applyFont="1" applyBorder="1" applyAlignment="1">
      <alignment horizontal="center"/>
    </xf>
    <xf numFmtId="2" fontId="103" fillId="0" borderId="231" xfId="0" applyNumberFormat="1" applyFont="1" applyBorder="1" applyAlignment="1">
      <alignment horizontal="center"/>
    </xf>
    <xf numFmtId="9" fontId="37" fillId="0" borderId="151" xfId="0" applyNumberFormat="1" applyFont="1" applyBorder="1" applyAlignment="1">
      <alignment horizontal="center"/>
    </xf>
    <xf numFmtId="0" fontId="102" fillId="0" borderId="43" xfId="0" applyFont="1" applyBorder="1"/>
    <xf numFmtId="0" fontId="102" fillId="0" borderId="43" xfId="0" applyFont="1" applyBorder="1" applyAlignment="1">
      <alignment horizontal="center"/>
    </xf>
    <xf numFmtId="0" fontId="103" fillId="21" borderId="226" xfId="0" applyFont="1" applyFill="1" applyBorder="1"/>
    <xf numFmtId="0" fontId="103" fillId="20" borderId="239" xfId="0" applyFont="1" applyFill="1" applyBorder="1"/>
    <xf numFmtId="0" fontId="103" fillId="0" borderId="163" xfId="0" applyFont="1" applyBorder="1" applyAlignment="1">
      <alignment horizontal="center"/>
    </xf>
    <xf numFmtId="0" fontId="37" fillId="0" borderId="231" xfId="0" applyFont="1" applyBorder="1" applyAlignment="1">
      <alignment horizontal="center"/>
    </xf>
    <xf numFmtId="9" fontId="37" fillId="0" borderId="164" xfId="0" applyNumberFormat="1" applyFont="1" applyBorder="1" applyAlignment="1">
      <alignment horizontal="center"/>
    </xf>
    <xf numFmtId="0" fontId="85" fillId="0" borderId="290" xfId="0" applyFont="1" applyBorder="1" applyAlignment="1">
      <alignment horizontal="center" vertical="center" wrapText="1"/>
    </xf>
    <xf numFmtId="0" fontId="102" fillId="0" borderId="292" xfId="0" applyFont="1" applyBorder="1" applyAlignment="1">
      <alignment horizontal="center" vertical="center" wrapText="1"/>
    </xf>
    <xf numFmtId="1" fontId="121" fillId="0" borderId="226" xfId="0" applyNumberFormat="1" applyFont="1" applyBorder="1" applyAlignment="1">
      <alignment horizontal="center" vertical="center" shrinkToFit="1"/>
    </xf>
    <xf numFmtId="0" fontId="103" fillId="0" borderId="226" xfId="0" applyFont="1" applyBorder="1" applyAlignment="1">
      <alignment horizontal="left" vertical="top" wrapText="1"/>
    </xf>
    <xf numFmtId="2" fontId="123" fillId="0" borderId="226" xfId="0" applyNumberFormat="1" applyFont="1" applyBorder="1" applyAlignment="1">
      <alignment horizontal="center" vertical="center" shrinkToFit="1"/>
    </xf>
    <xf numFmtId="9" fontId="103" fillId="0" borderId="233" xfId="0" applyNumberFormat="1" applyFont="1" applyBorder="1" applyAlignment="1">
      <alignment horizontal="center"/>
    </xf>
    <xf numFmtId="0" fontId="37" fillId="0" borderId="150" xfId="0" applyFont="1" applyBorder="1" applyAlignment="1">
      <alignment horizontal="center"/>
    </xf>
    <xf numFmtId="0" fontId="37" fillId="0" borderId="239" xfId="0" applyFont="1" applyBorder="1" applyAlignment="1">
      <alignment horizontal="center" vertical="center"/>
    </xf>
    <xf numFmtId="0" fontId="37" fillId="0" borderId="239" xfId="0" applyFont="1" applyBorder="1"/>
    <xf numFmtId="0" fontId="103" fillId="0" borderId="239" xfId="0" applyFont="1" applyBorder="1" applyAlignment="1">
      <alignment horizontal="center" vertical="center"/>
    </xf>
    <xf numFmtId="9" fontId="103" fillId="0" borderId="151" xfId="0" applyNumberFormat="1" applyFont="1" applyBorder="1" applyAlignment="1">
      <alignment horizontal="center"/>
    </xf>
    <xf numFmtId="0" fontId="116" fillId="2" borderId="48" xfId="0" applyFont="1" applyFill="1" applyBorder="1" applyAlignment="1">
      <alignment horizontal="left"/>
    </xf>
    <xf numFmtId="0" fontId="102" fillId="0" borderId="6" xfId="0" applyFont="1" applyBorder="1" applyAlignment="1">
      <alignment horizontal="center" vertical="center" wrapText="1"/>
    </xf>
    <xf numFmtId="0" fontId="103" fillId="0" borderId="139" xfId="0" applyFont="1" applyBorder="1" applyAlignment="1">
      <alignment horizontal="center"/>
    </xf>
    <xf numFmtId="0" fontId="103" fillId="0" borderId="263" xfId="0" applyFont="1" applyBorder="1" applyAlignment="1">
      <alignment horizontal="center"/>
    </xf>
    <xf numFmtId="0" fontId="103" fillId="0" borderId="91" xfId="0" applyFont="1" applyBorder="1" applyAlignment="1">
      <alignment horizontal="center"/>
    </xf>
    <xf numFmtId="0" fontId="103" fillId="0" borderId="208" xfId="0" applyFont="1" applyBorder="1" applyAlignment="1">
      <alignment horizontal="center"/>
    </xf>
    <xf numFmtId="0" fontId="103" fillId="0" borderId="129" xfId="0" applyFont="1" applyBorder="1" applyAlignment="1">
      <alignment horizontal="center"/>
    </xf>
    <xf numFmtId="0" fontId="102" fillId="0" borderId="132" xfId="0" applyFont="1" applyBorder="1" applyAlignment="1">
      <alignment horizontal="center" vertical="center" wrapText="1"/>
    </xf>
    <xf numFmtId="0" fontId="103" fillId="0" borderId="204" xfId="0" applyFont="1" applyBorder="1" applyAlignment="1">
      <alignment horizontal="center"/>
    </xf>
    <xf numFmtId="0" fontId="103" fillId="0" borderId="206" xfId="0" applyFont="1" applyBorder="1" applyAlignment="1">
      <alignment horizontal="center"/>
    </xf>
    <xf numFmtId="0" fontId="103" fillId="0" borderId="237" xfId="0" applyFont="1" applyBorder="1" applyAlignment="1">
      <alignment horizontal="center"/>
    </xf>
    <xf numFmtId="0" fontId="102" fillId="0" borderId="293" xfId="0" applyFont="1" applyBorder="1" applyAlignment="1">
      <alignment horizontal="center" vertical="center" wrapText="1"/>
    </xf>
    <xf numFmtId="0" fontId="119" fillId="0" borderId="156" xfId="0" applyFont="1" applyBorder="1" applyAlignment="1">
      <alignment horizontal="center" wrapText="1"/>
    </xf>
    <xf numFmtId="0" fontId="119" fillId="0" borderId="156" xfId="0" applyFont="1" applyBorder="1" applyAlignment="1">
      <alignment wrapText="1"/>
    </xf>
    <xf numFmtId="0" fontId="103" fillId="20" borderId="156" xfId="0" applyFont="1" applyFill="1" applyBorder="1" applyAlignment="1">
      <alignment horizontal="center"/>
    </xf>
    <xf numFmtId="0" fontId="59" fillId="20" borderId="156" xfId="0" applyFont="1" applyFill="1" applyBorder="1" applyAlignment="1">
      <alignment horizontal="left" vertical="top"/>
    </xf>
    <xf numFmtId="2" fontId="103" fillId="20" borderId="156" xfId="0" applyNumberFormat="1" applyFont="1" applyFill="1" applyBorder="1" applyAlignment="1">
      <alignment horizontal="center"/>
    </xf>
    <xf numFmtId="0" fontId="103" fillId="0" borderId="169" xfId="0" applyFont="1" applyBorder="1" applyAlignment="1">
      <alignment horizontal="center"/>
    </xf>
    <xf numFmtId="0" fontId="103" fillId="0" borderId="170" xfId="0" applyFont="1" applyBorder="1" applyAlignment="1">
      <alignment horizontal="center"/>
    </xf>
    <xf numFmtId="0" fontId="119" fillId="0" borderId="170" xfId="0" applyFont="1" applyBorder="1" applyAlignment="1">
      <alignment horizontal="center" wrapText="1"/>
    </xf>
    <xf numFmtId="0" fontId="119" fillId="0" borderId="170" xfId="0" applyFont="1" applyBorder="1" applyAlignment="1">
      <alignment wrapText="1"/>
    </xf>
    <xf numFmtId="2" fontId="103" fillId="0" borderId="170" xfId="0" applyNumberFormat="1" applyFont="1" applyBorder="1" applyAlignment="1">
      <alignment horizontal="center"/>
    </xf>
    <xf numFmtId="9" fontId="103" fillId="0" borderId="171" xfId="0" applyNumberFormat="1" applyFont="1" applyBorder="1" applyAlignment="1">
      <alignment horizontal="center"/>
    </xf>
    <xf numFmtId="0" fontId="103" fillId="0" borderId="161" xfId="0" applyFont="1" applyBorder="1" applyAlignment="1">
      <alignment horizontal="center"/>
    </xf>
    <xf numFmtId="9" fontId="103" fillId="0" borderId="140" xfId="0" applyNumberFormat="1" applyFont="1" applyBorder="1" applyAlignment="1">
      <alignment horizontal="center"/>
    </xf>
    <xf numFmtId="0" fontId="103" fillId="20" borderId="161" xfId="0" applyFont="1" applyFill="1" applyBorder="1" applyAlignment="1">
      <alignment horizontal="center"/>
    </xf>
    <xf numFmtId="9" fontId="103" fillId="20" borderId="140" xfId="0" applyNumberFormat="1" applyFont="1" applyFill="1" applyBorder="1" applyAlignment="1">
      <alignment horizontal="center"/>
    </xf>
    <xf numFmtId="0" fontId="103" fillId="0" borderId="162" xfId="0" applyFont="1" applyBorder="1" applyAlignment="1">
      <alignment horizontal="center"/>
    </xf>
    <xf numFmtId="0" fontId="103" fillId="0" borderId="172" xfId="0" applyFont="1" applyBorder="1" applyAlignment="1">
      <alignment horizontal="center"/>
    </xf>
    <xf numFmtId="0" fontId="59" fillId="0" borderId="172" xfId="0" applyFont="1" applyBorder="1" applyAlignment="1">
      <alignment horizontal="left" vertical="top"/>
    </xf>
    <xf numFmtId="2" fontId="103" fillId="0" borderId="172" xfId="0" applyNumberFormat="1" applyFont="1" applyBorder="1" applyAlignment="1">
      <alignment horizontal="center"/>
    </xf>
    <xf numFmtId="9" fontId="103" fillId="0" borderId="141" xfId="0" applyNumberFormat="1" applyFont="1" applyBorder="1" applyAlignment="1">
      <alignment horizontal="center"/>
    </xf>
    <xf numFmtId="0" fontId="61" fillId="0" borderId="255" xfId="0" applyFont="1" applyBorder="1" applyAlignment="1">
      <alignment horizontal="center"/>
    </xf>
    <xf numFmtId="0" fontId="54" fillId="0" borderId="226" xfId="0" applyFont="1" applyBorder="1" applyAlignment="1">
      <alignment horizontal="left" wrapText="1"/>
    </xf>
    <xf numFmtId="2" fontId="57" fillId="9" borderId="226" xfId="0" applyNumberFormat="1" applyFont="1" applyFill="1" applyBorder="1" applyAlignment="1">
      <alignment horizontal="center" wrapText="1"/>
    </xf>
    <xf numFmtId="0" fontId="42" fillId="2" borderId="226" xfId="0" applyFont="1" applyFill="1" applyBorder="1" applyAlignment="1">
      <alignment horizontal="center"/>
    </xf>
    <xf numFmtId="0" fontId="102" fillId="0" borderId="128" xfId="0" applyFont="1" applyBorder="1" applyAlignment="1">
      <alignment horizontal="center" vertical="center"/>
    </xf>
    <xf numFmtId="0" fontId="102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 wrapText="1"/>
    </xf>
    <xf numFmtId="0" fontId="102" fillId="0" borderId="294" xfId="0" applyFont="1" applyBorder="1" applyAlignment="1">
      <alignment horizontal="center" vertical="center"/>
    </xf>
    <xf numFmtId="0" fontId="59" fillId="0" borderId="226" xfId="0" applyFont="1" applyBorder="1" applyAlignment="1">
      <alignment horizontal="left" vertical="top"/>
    </xf>
    <xf numFmtId="0" fontId="59" fillId="0" borderId="239" xfId="0" applyFont="1" applyBorder="1" applyAlignment="1">
      <alignment horizontal="left" vertical="top"/>
    </xf>
    <xf numFmtId="0" fontId="47" fillId="0" borderId="187" xfId="0" applyFont="1" applyBorder="1" applyAlignment="1">
      <alignment horizontal="center"/>
    </xf>
    <xf numFmtId="0" fontId="103" fillId="0" borderId="187" xfId="0" applyFont="1" applyBorder="1" applyAlignment="1">
      <alignment horizontal="center"/>
    </xf>
    <xf numFmtId="0" fontId="102" fillId="0" borderId="100" xfId="0" applyFont="1" applyBorder="1" applyAlignment="1">
      <alignment horizontal="center" vertical="center" wrapText="1"/>
    </xf>
    <xf numFmtId="0" fontId="47" fillId="0" borderId="170" xfId="0" applyFont="1" applyBorder="1" applyAlignment="1">
      <alignment horizontal="center"/>
    </xf>
    <xf numFmtId="0" fontId="59" fillId="0" borderId="170" xfId="0" applyFont="1" applyBorder="1" applyAlignment="1">
      <alignment horizontal="left" vertical="top"/>
    </xf>
    <xf numFmtId="0" fontId="102" fillId="0" borderId="170" xfId="0" applyFont="1" applyBorder="1" applyAlignment="1">
      <alignment horizontal="center" vertical="center"/>
    </xf>
    <xf numFmtId="0" fontId="102" fillId="0" borderId="170" xfId="0" applyFont="1" applyBorder="1" applyAlignment="1">
      <alignment horizontal="center" vertical="center" wrapText="1"/>
    </xf>
    <xf numFmtId="0" fontId="120" fillId="0" borderId="204" xfId="0" applyFont="1" applyBorder="1" applyAlignment="1">
      <alignment horizontal="center" vertical="top" wrapText="1"/>
    </xf>
    <xf numFmtId="0" fontId="120" fillId="0" borderId="206" xfId="0" applyFont="1" applyBorder="1" applyAlignment="1">
      <alignment horizontal="center" vertical="top" wrapText="1"/>
    </xf>
    <xf numFmtId="0" fontId="120" fillId="0" borderId="237" xfId="0" applyFont="1" applyBorder="1" applyAlignment="1">
      <alignment horizontal="center" vertical="top" wrapText="1"/>
    </xf>
    <xf numFmtId="0" fontId="103" fillId="20" borderId="226" xfId="0" applyFont="1" applyFill="1" applyBorder="1" applyAlignment="1">
      <alignment horizontal="left" vertical="top" wrapText="1"/>
    </xf>
    <xf numFmtId="2" fontId="122" fillId="0" borderId="226" xfId="0" applyNumberFormat="1" applyFont="1" applyBorder="1" applyAlignment="1">
      <alignment horizontal="center" vertical="top" shrinkToFit="1"/>
    </xf>
    <xf numFmtId="1" fontId="121" fillId="0" borderId="239" xfId="0" applyNumberFormat="1" applyFont="1" applyBorder="1" applyAlignment="1">
      <alignment horizontal="center" vertical="center" shrinkToFit="1"/>
    </xf>
    <xf numFmtId="0" fontId="103" fillId="20" borderId="239" xfId="0" applyFont="1" applyFill="1" applyBorder="1" applyAlignment="1">
      <alignment horizontal="left" vertical="top" wrapText="1"/>
    </xf>
    <xf numFmtId="2" fontId="122" fillId="0" borderId="239" xfId="0" applyNumberFormat="1" applyFont="1" applyBorder="1" applyAlignment="1">
      <alignment horizontal="center" shrinkToFit="1"/>
    </xf>
    <xf numFmtId="0" fontId="120" fillId="0" borderId="204" xfId="0" applyFont="1" applyBorder="1" applyAlignment="1">
      <alignment horizontal="left" vertical="top" wrapText="1"/>
    </xf>
    <xf numFmtId="0" fontId="120" fillId="0" borderId="237" xfId="0" applyFont="1" applyBorder="1" applyAlignment="1">
      <alignment horizontal="left" vertical="top" wrapText="1"/>
    </xf>
    <xf numFmtId="0" fontId="37" fillId="0" borderId="206" xfId="0" applyFont="1" applyBorder="1" applyAlignment="1">
      <alignment horizontal="center"/>
    </xf>
    <xf numFmtId="0" fontId="120" fillId="0" borderId="259" xfId="0" applyFont="1" applyBorder="1" applyAlignment="1">
      <alignment horizontal="left" vertical="top" wrapText="1"/>
    </xf>
    <xf numFmtId="0" fontId="37" fillId="0" borderId="207" xfId="0" applyFont="1" applyBorder="1" applyAlignment="1">
      <alignment horizontal="center"/>
    </xf>
    <xf numFmtId="0" fontId="57" fillId="9" borderId="259" xfId="0" applyFont="1" applyFill="1" applyBorder="1" applyAlignment="1">
      <alignment horizontal="center" wrapText="1"/>
    </xf>
    <xf numFmtId="0" fontId="57" fillId="9" borderId="206" xfId="0" applyFont="1" applyFill="1" applyBorder="1" applyAlignment="1">
      <alignment horizontal="center" wrapText="1"/>
    </xf>
    <xf numFmtId="0" fontId="57" fillId="9" borderId="207" xfId="0" applyFont="1" applyFill="1" applyBorder="1" applyAlignment="1">
      <alignment horizontal="center" wrapText="1"/>
    </xf>
    <xf numFmtId="0" fontId="86" fillId="0" borderId="275" xfId="0" applyFont="1" applyBorder="1" applyAlignment="1">
      <alignment horizontal="center" vertical="center" wrapText="1"/>
    </xf>
    <xf numFmtId="0" fontId="61" fillId="0" borderId="129" xfId="0" applyFont="1" applyBorder="1" applyAlignment="1">
      <alignment horizontal="center"/>
    </xf>
    <xf numFmtId="0" fontId="61" fillId="0" borderId="43" xfId="0" applyFont="1" applyBorder="1" applyAlignment="1">
      <alignment horizontal="center"/>
    </xf>
    <xf numFmtId="0" fontId="79" fillId="0" borderId="43" xfId="0" applyFont="1" applyBorder="1" applyAlignment="1">
      <alignment horizontal="left"/>
    </xf>
    <xf numFmtId="0" fontId="41" fillId="0" borderId="43" xfId="0" applyFont="1" applyBorder="1" applyAlignment="1">
      <alignment horizontal="center" wrapText="1"/>
    </xf>
    <xf numFmtId="0" fontId="61" fillId="0" borderId="137" xfId="0" applyFont="1" applyBorder="1" applyAlignment="1">
      <alignment horizontal="center"/>
    </xf>
    <xf numFmtId="0" fontId="102" fillId="0" borderId="295" xfId="0" applyFont="1" applyBorder="1" applyAlignment="1">
      <alignment horizontal="center" vertical="center" wrapText="1"/>
    </xf>
    <xf numFmtId="0" fontId="86" fillId="0" borderId="211" xfId="0" applyFont="1" applyBorder="1" applyAlignment="1">
      <alignment horizontal="center" wrapText="1"/>
    </xf>
    <xf numFmtId="0" fontId="86" fillId="0" borderId="211" xfId="0" applyFont="1" applyBorder="1" applyAlignment="1">
      <alignment wrapText="1"/>
    </xf>
    <xf numFmtId="0" fontId="86" fillId="0" borderId="296" xfId="0" applyFont="1" applyBorder="1" applyAlignment="1">
      <alignment horizontal="center" vertical="center" wrapText="1"/>
    </xf>
    <xf numFmtId="0" fontId="86" fillId="2" borderId="211" xfId="0" applyFont="1" applyFill="1" applyBorder="1" applyAlignment="1">
      <alignment horizontal="center" wrapText="1"/>
    </xf>
    <xf numFmtId="0" fontId="86" fillId="2" borderId="155" xfId="0" applyFont="1" applyFill="1" applyBorder="1" applyAlignment="1">
      <alignment horizontal="center" wrapText="1"/>
    </xf>
    <xf numFmtId="0" fontId="103" fillId="0" borderId="297" xfId="0" applyFont="1" applyBorder="1" applyAlignment="1">
      <alignment horizontal="center"/>
    </xf>
    <xf numFmtId="0" fontId="103" fillId="0" borderId="272" xfId="0" applyFont="1" applyBorder="1" applyAlignment="1">
      <alignment horizontal="center"/>
    </xf>
    <xf numFmtId="0" fontId="59" fillId="20" borderId="239" xfId="0" applyFont="1" applyFill="1" applyBorder="1" applyAlignment="1">
      <alignment horizontal="left" vertical="top"/>
    </xf>
    <xf numFmtId="0" fontId="103" fillId="33" borderId="226" xfId="0" applyFont="1" applyFill="1" applyBorder="1"/>
    <xf numFmtId="0" fontId="103" fillId="0" borderId="239" xfId="0" applyFont="1" applyBorder="1"/>
    <xf numFmtId="0" fontId="224" fillId="0" borderId="48" xfId="15" quotePrefix="1" applyBorder="1"/>
    <xf numFmtId="0" fontId="70" fillId="0" borderId="255" xfId="0" applyFont="1" applyBorder="1" applyAlignment="1">
      <alignment horizontal="center" vertical="center" wrapText="1"/>
    </xf>
    <xf numFmtId="0" fontId="70" fillId="0" borderId="63" xfId="0" applyFont="1" applyBorder="1" applyAlignment="1">
      <alignment horizontal="left" vertical="center"/>
    </xf>
    <xf numFmtId="0" fontId="220" fillId="0" borderId="156" xfId="0" applyFont="1" applyBorder="1" applyAlignment="1">
      <alignment horizontal="center" vertical="center" wrapText="1"/>
    </xf>
    <xf numFmtId="9" fontId="58" fillId="2" borderId="81" xfId="0" applyNumberFormat="1" applyFont="1" applyFill="1" applyBorder="1" applyAlignment="1">
      <alignment horizontal="center" wrapText="1"/>
    </xf>
    <xf numFmtId="9" fontId="58" fillId="2" borderId="76" xfId="0" applyNumberFormat="1" applyFont="1" applyFill="1" applyBorder="1" applyAlignment="1">
      <alignment horizontal="center" wrapText="1"/>
    </xf>
    <xf numFmtId="9" fontId="58" fillId="2" borderId="229" xfId="0" applyNumberFormat="1" applyFont="1" applyFill="1" applyBorder="1" applyAlignment="1">
      <alignment horizontal="center" wrapText="1"/>
    </xf>
    <xf numFmtId="0" fontId="37" fillId="4" borderId="156" xfId="0" applyFont="1" applyFill="1" applyBorder="1" applyAlignment="1">
      <alignment wrapText="1"/>
    </xf>
    <xf numFmtId="0" fontId="37" fillId="6" borderId="156" xfId="0" applyFont="1" applyFill="1" applyBorder="1" applyAlignment="1">
      <alignment wrapText="1"/>
    </xf>
    <xf numFmtId="0" fontId="37" fillId="8" borderId="156" xfId="0" applyFont="1" applyFill="1" applyBorder="1" applyAlignment="1">
      <alignment wrapText="1"/>
    </xf>
    <xf numFmtId="0" fontId="37" fillId="0" borderId="156" xfId="0" applyFont="1" applyBorder="1" applyAlignment="1">
      <alignment wrapText="1"/>
    </xf>
    <xf numFmtId="0" fontId="37" fillId="0" borderId="156" xfId="0" applyFont="1" applyBorder="1" applyAlignment="1">
      <alignment vertical="center" wrapText="1"/>
    </xf>
    <xf numFmtId="0" fontId="210" fillId="6" borderId="156" xfId="0" applyFont="1" applyFill="1" applyBorder="1"/>
    <xf numFmtId="0" fontId="37" fillId="4" borderId="188" xfId="0" applyFont="1" applyFill="1" applyBorder="1" applyAlignment="1">
      <alignment wrapText="1"/>
    </xf>
    <xf numFmtId="0" fontId="37" fillId="0" borderId="188" xfId="0" applyFont="1" applyBorder="1" applyAlignment="1">
      <alignment wrapText="1"/>
    </xf>
    <xf numFmtId="0" fontId="177" fillId="0" borderId="156" xfId="3" applyFont="1" applyBorder="1" applyAlignment="1">
      <alignment horizontal="left" vertical="center" wrapText="1"/>
    </xf>
    <xf numFmtId="2" fontId="177" fillId="0" borderId="156" xfId="3" applyNumberFormat="1" applyFont="1" applyBorder="1" applyAlignment="1">
      <alignment horizontal="center" vertical="center" wrapText="1"/>
    </xf>
    <xf numFmtId="0" fontId="37" fillId="0" borderId="188" xfId="0" applyFont="1" applyBorder="1" applyAlignment="1">
      <alignment vertical="center" wrapText="1"/>
    </xf>
    <xf numFmtId="49" fontId="219" fillId="0" borderId="0" xfId="0" applyNumberFormat="1" applyFont="1" applyAlignment="1">
      <alignment vertical="top"/>
    </xf>
    <xf numFmtId="0" fontId="70" fillId="2" borderId="144" xfId="0" applyFont="1" applyFill="1" applyBorder="1" applyAlignment="1">
      <alignment horizontal="center" wrapText="1"/>
    </xf>
    <xf numFmtId="1" fontId="70" fillId="2" borderId="145" xfId="0" applyNumberFormat="1" applyFont="1" applyFill="1" applyBorder="1" applyAlignment="1">
      <alignment wrapText="1"/>
    </xf>
    <xf numFmtId="0" fontId="81" fillId="2" borderId="10" xfId="0" applyFont="1" applyFill="1" applyBorder="1" applyAlignment="1">
      <alignment vertical="center" wrapText="1"/>
    </xf>
    <xf numFmtId="0" fontId="70" fillId="2" borderId="255" xfId="0" applyFont="1" applyFill="1" applyBorder="1" applyAlignment="1">
      <alignment horizontal="center" wrapText="1"/>
    </xf>
    <xf numFmtId="1" fontId="70" fillId="2" borderId="205" xfId="0" applyNumberFormat="1" applyFont="1" applyFill="1" applyBorder="1" applyAlignment="1">
      <alignment wrapText="1"/>
    </xf>
    <xf numFmtId="0" fontId="81" fillId="2" borderId="29" xfId="0" applyFont="1" applyFill="1" applyBorder="1" applyAlignment="1">
      <alignment wrapText="1"/>
    </xf>
    <xf numFmtId="0" fontId="100" fillId="2" borderId="29" xfId="0" applyFont="1" applyFill="1" applyBorder="1" applyAlignment="1">
      <alignment wrapText="1"/>
    </xf>
    <xf numFmtId="2" fontId="100" fillId="2" borderId="29" xfId="0" applyNumberFormat="1" applyFont="1" applyFill="1" applyBorder="1" applyAlignment="1">
      <alignment horizontal="center" wrapText="1"/>
    </xf>
    <xf numFmtId="0" fontId="81" fillId="2" borderId="29" xfId="0" applyFont="1" applyFill="1" applyBorder="1" applyAlignment="1">
      <alignment horizontal="center" wrapText="1"/>
    </xf>
    <xf numFmtId="0" fontId="81" fillId="2" borderId="58" xfId="0" applyFont="1" applyFill="1" applyBorder="1" applyAlignment="1">
      <alignment horizontal="center" wrapText="1"/>
    </xf>
    <xf numFmtId="0" fontId="81" fillId="2" borderId="148" xfId="0" applyFont="1" applyFill="1" applyBorder="1" applyAlignment="1">
      <alignment horizontal="center" vertical="center" wrapText="1"/>
    </xf>
    <xf numFmtId="0" fontId="81" fillId="2" borderId="81" xfId="0" applyFont="1" applyFill="1" applyBorder="1" applyAlignment="1">
      <alignment horizontal="center" wrapText="1"/>
    </xf>
    <xf numFmtId="9" fontId="81" fillId="2" borderId="81" xfId="0" applyNumberFormat="1" applyFont="1" applyFill="1" applyBorder="1" applyAlignment="1">
      <alignment horizontal="center" wrapText="1"/>
    </xf>
    <xf numFmtId="0" fontId="81" fillId="2" borderId="156" xfId="0" applyFont="1" applyFill="1" applyBorder="1" applyAlignment="1">
      <alignment horizontal="center" wrapText="1"/>
    </xf>
    <xf numFmtId="0" fontId="81" fillId="2" borderId="27" xfId="0" applyFont="1" applyFill="1" applyBorder="1" applyAlignment="1">
      <alignment vertical="center" wrapText="1"/>
    </xf>
    <xf numFmtId="0" fontId="81" fillId="2" borderId="27" xfId="0" applyFont="1" applyFill="1" applyBorder="1" applyAlignment="1">
      <alignment horizontal="center" wrapText="1"/>
    </xf>
    <xf numFmtId="9" fontId="81" fillId="2" borderId="89" xfId="0" applyNumberFormat="1" applyFont="1" applyFill="1" applyBorder="1" applyAlignment="1">
      <alignment horizontal="center" wrapText="1"/>
    </xf>
    <xf numFmtId="0" fontId="81" fillId="2" borderId="161" xfId="0" applyFont="1" applyFill="1" applyBorder="1" applyAlignment="1">
      <alignment horizontal="center" vertical="center" wrapText="1"/>
    </xf>
    <xf numFmtId="0" fontId="81" fillId="2" borderId="156" xfId="0" applyFont="1" applyFill="1" applyBorder="1" applyAlignment="1">
      <alignment horizontal="center" vertical="center" wrapText="1"/>
    </xf>
    <xf numFmtId="0" fontId="81" fillId="2" borderId="156" xfId="0" applyFont="1" applyFill="1" applyBorder="1" applyAlignment="1">
      <alignment vertical="center" wrapText="1"/>
    </xf>
    <xf numFmtId="0" fontId="226" fillId="0" borderId="156" xfId="3" applyFont="1" applyBorder="1" applyAlignment="1">
      <alignment horizontal="center" vertical="center" wrapText="1"/>
    </xf>
    <xf numFmtId="0" fontId="81" fillId="2" borderId="231" xfId="0" applyFont="1" applyFill="1" applyBorder="1" applyAlignment="1">
      <alignment horizontal="center" vertical="center" wrapText="1"/>
    </xf>
    <xf numFmtId="0" fontId="81" fillId="2" borderId="231" xfId="0" applyFont="1" applyFill="1" applyBorder="1" applyAlignment="1">
      <alignment horizontal="center" wrapText="1"/>
    </xf>
    <xf numFmtId="0" fontId="81" fillId="2" borderId="229" xfId="0" applyFont="1" applyFill="1" applyBorder="1" applyAlignment="1">
      <alignment horizontal="center" wrapText="1"/>
    </xf>
    <xf numFmtId="9" fontId="81" fillId="2" borderId="229" xfId="0" applyNumberFormat="1" applyFont="1" applyFill="1" applyBorder="1" applyAlignment="1">
      <alignment horizontal="center" wrapText="1"/>
    </xf>
    <xf numFmtId="0" fontId="81" fillId="2" borderId="63" xfId="0" applyFont="1" applyFill="1" applyBorder="1" applyAlignment="1">
      <alignment wrapText="1"/>
    </xf>
    <xf numFmtId="0" fontId="100" fillId="2" borderId="63" xfId="0" applyFont="1" applyFill="1" applyBorder="1" applyAlignment="1">
      <alignment wrapText="1"/>
    </xf>
    <xf numFmtId="2" fontId="100" fillId="2" borderId="63" xfId="0" applyNumberFormat="1" applyFont="1" applyFill="1" applyBorder="1" applyAlignment="1">
      <alignment horizontal="center" wrapText="1"/>
    </xf>
    <xf numFmtId="0" fontId="81" fillId="2" borderId="138" xfId="0" applyFont="1" applyFill="1" applyBorder="1" applyAlignment="1">
      <alignment horizontal="center" wrapText="1"/>
    </xf>
    <xf numFmtId="0" fontId="81" fillId="2" borderId="81" xfId="0" applyFont="1" applyFill="1" applyBorder="1" applyAlignment="1">
      <alignment horizontal="center" vertical="center" wrapText="1"/>
    </xf>
    <xf numFmtId="0" fontId="62" fillId="2" borderId="63" xfId="0" applyFont="1" applyFill="1" applyBorder="1" applyAlignment="1">
      <alignment vertical="center" wrapText="1"/>
    </xf>
    <xf numFmtId="0" fontId="62" fillId="2" borderId="29" xfId="0" applyFont="1" applyFill="1" applyBorder="1" applyAlignment="1">
      <alignment vertical="center" wrapText="1"/>
    </xf>
    <xf numFmtId="0" fontId="14" fillId="0" borderId="0" xfId="0" applyFont="1"/>
    <xf numFmtId="9" fontId="81" fillId="2" borderId="156" xfId="0" applyNumberFormat="1" applyFont="1" applyFill="1" applyBorder="1" applyAlignment="1">
      <alignment horizontal="center" wrapText="1"/>
    </xf>
    <xf numFmtId="0" fontId="14" fillId="23" borderId="156" xfId="0" applyFont="1" applyFill="1" applyBorder="1"/>
    <xf numFmtId="0" fontId="0" fillId="0" borderId="141" xfId="0" applyBorder="1"/>
    <xf numFmtId="0" fontId="81" fillId="2" borderId="231" xfId="0" applyFont="1" applyFill="1" applyBorder="1" applyAlignment="1">
      <alignment wrapText="1"/>
    </xf>
    <xf numFmtId="0" fontId="42" fillId="0" borderId="170" xfId="0" applyFont="1" applyBorder="1" applyAlignment="1">
      <alignment horizontal="center"/>
    </xf>
    <xf numFmtId="9" fontId="42" fillId="0" borderId="171" xfId="0" applyNumberFormat="1" applyFont="1" applyBorder="1" applyAlignment="1">
      <alignment horizontal="center"/>
    </xf>
    <xf numFmtId="0" fontId="61" fillId="2" borderId="255" xfId="0" applyFont="1" applyFill="1" applyBorder="1" applyAlignment="1">
      <alignment horizontal="center"/>
    </xf>
    <xf numFmtId="0" fontId="61" fillId="2" borderId="63" xfId="0" applyFont="1" applyFill="1" applyBorder="1" applyAlignment="1">
      <alignment horizontal="center"/>
    </xf>
    <xf numFmtId="0" fontId="61" fillId="2" borderId="63" xfId="0" applyFont="1" applyFill="1" applyBorder="1" applyAlignment="1">
      <alignment horizontal="left"/>
    </xf>
    <xf numFmtId="2" fontId="61" fillId="2" borderId="63" xfId="0" applyNumberFormat="1" applyFont="1" applyFill="1" applyBorder="1" applyAlignment="1">
      <alignment horizontal="center"/>
    </xf>
    <xf numFmtId="0" fontId="61" fillId="2" borderId="205" xfId="0" applyFont="1" applyFill="1" applyBorder="1" applyAlignment="1">
      <alignment horizontal="center"/>
    </xf>
    <xf numFmtId="2" fontId="42" fillId="0" borderId="156" xfId="0" applyNumberFormat="1" applyFont="1" applyBorder="1" applyAlignment="1">
      <alignment horizontal="center" wrapText="1"/>
    </xf>
    <xf numFmtId="0" fontId="42" fillId="0" borderId="162" xfId="0" applyFont="1" applyBorder="1" applyAlignment="1">
      <alignment horizontal="center"/>
    </xf>
    <xf numFmtId="0" fontId="61" fillId="0" borderId="43" xfId="0" applyFont="1" applyBorder="1" applyAlignment="1">
      <alignment horizontal="left"/>
    </xf>
    <xf numFmtId="2" fontId="70" fillId="23" borderId="156" xfId="0" applyNumberFormat="1" applyFont="1" applyFill="1" applyBorder="1" applyAlignment="1">
      <alignment horizontal="center" vertical="center"/>
    </xf>
    <xf numFmtId="2" fontId="57" fillId="23" borderId="156" xfId="0" applyNumberFormat="1" applyFont="1" applyFill="1" applyBorder="1" applyAlignment="1">
      <alignment horizontal="center" wrapText="1"/>
    </xf>
    <xf numFmtId="0" fontId="70" fillId="23" borderId="156" xfId="0" applyFont="1" applyFill="1" applyBorder="1" applyAlignment="1">
      <alignment horizontal="center" vertical="center"/>
    </xf>
    <xf numFmtId="0" fontId="57" fillId="0" borderId="169" xfId="0" applyFont="1" applyBorder="1" applyAlignment="1">
      <alignment horizontal="center" wrapText="1"/>
    </xf>
    <xf numFmtId="1" fontId="58" fillId="0" borderId="156" xfId="0" applyNumberFormat="1" applyFont="1" applyBorder="1" applyAlignment="1">
      <alignment horizontal="center" shrinkToFit="1"/>
    </xf>
    <xf numFmtId="0" fontId="37" fillId="0" borderId="170" xfId="0" applyFont="1" applyBorder="1" applyAlignment="1">
      <alignment horizontal="center"/>
    </xf>
    <xf numFmtId="0" fontId="42" fillId="0" borderId="170" xfId="0" applyFont="1" applyBorder="1" applyAlignment="1">
      <alignment wrapText="1"/>
    </xf>
    <xf numFmtId="2" fontId="58" fillId="0" borderId="170" xfId="0" applyNumberFormat="1" applyFont="1" applyBorder="1" applyAlignment="1">
      <alignment horizontal="center"/>
    </xf>
    <xf numFmtId="2" fontId="42" fillId="0" borderId="170" xfId="0" applyNumberFormat="1" applyFont="1" applyBorder="1" applyAlignment="1">
      <alignment horizontal="center"/>
    </xf>
    <xf numFmtId="2" fontId="58" fillId="0" borderId="172" xfId="0" applyNumberFormat="1" applyFont="1" applyBorder="1" applyAlignment="1">
      <alignment horizontal="center"/>
    </xf>
    <xf numFmtId="0" fontId="61" fillId="0" borderId="166" xfId="0" applyFont="1" applyBorder="1" applyAlignment="1">
      <alignment horizontal="center"/>
    </xf>
    <xf numFmtId="0" fontId="61" fillId="0" borderId="43" xfId="0" applyFont="1" applyBorder="1" applyAlignment="1">
      <alignment horizontal="left" wrapText="1"/>
    </xf>
    <xf numFmtId="0" fontId="61" fillId="0" borderId="43" xfId="0" applyFont="1" applyBorder="1" applyAlignment="1">
      <alignment horizontal="center" wrapText="1"/>
    </xf>
    <xf numFmtId="0" fontId="62" fillId="0" borderId="43" xfId="0" applyFont="1" applyBorder="1" applyAlignment="1">
      <alignment horizontal="center"/>
    </xf>
    <xf numFmtId="0" fontId="62" fillId="0" borderId="137" xfId="0" applyFont="1" applyBorder="1" applyAlignment="1">
      <alignment horizontal="center"/>
    </xf>
    <xf numFmtId="1" fontId="58" fillId="0" borderId="156" xfId="0" applyNumberFormat="1" applyFont="1" applyBorder="1" applyAlignment="1">
      <alignment horizontal="center" vertical="center" shrinkToFit="1"/>
    </xf>
    <xf numFmtId="0" fontId="73" fillId="0" borderId="161" xfId="0" applyFont="1" applyBorder="1" applyAlignment="1">
      <alignment horizontal="center" vertical="center" wrapText="1"/>
    </xf>
    <xf numFmtId="0" fontId="73" fillId="0" borderId="162" xfId="0" applyFont="1" applyBorder="1" applyAlignment="1">
      <alignment horizontal="center" vertical="center" wrapText="1"/>
    </xf>
    <xf numFmtId="0" fontId="42" fillId="0" borderId="172" xfId="0" applyFont="1" applyBorder="1" applyAlignment="1">
      <alignment horizontal="center" vertical="center"/>
    </xf>
    <xf numFmtId="1" fontId="58" fillId="0" borderId="172" xfId="0" applyNumberFormat="1" applyFont="1" applyBorder="1" applyAlignment="1">
      <alignment horizontal="center" vertical="center" shrinkToFit="1"/>
    </xf>
    <xf numFmtId="0" fontId="58" fillId="0" borderId="137" xfId="0" applyFont="1" applyBorder="1" applyAlignment="1">
      <alignment horizontal="center"/>
    </xf>
    <xf numFmtId="0" fontId="57" fillId="0" borderId="156" xfId="0" applyFont="1" applyBorder="1" applyAlignment="1">
      <alignment horizontal="left" wrapText="1"/>
    </xf>
    <xf numFmtId="0" fontId="57" fillId="0" borderId="170" xfId="0" applyFont="1" applyBorder="1" applyAlignment="1">
      <alignment horizontal="left" wrapText="1"/>
    </xf>
    <xf numFmtId="0" fontId="93" fillId="2" borderId="156" xfId="0" applyFont="1" applyFill="1" applyBorder="1" applyAlignment="1">
      <alignment wrapText="1"/>
    </xf>
    <xf numFmtId="2" fontId="70" fillId="2" borderId="156" xfId="0" applyNumberFormat="1" applyFont="1" applyFill="1" applyBorder="1" applyAlignment="1">
      <alignment horizontal="center" wrapText="1"/>
    </xf>
    <xf numFmtId="2" fontId="93" fillId="2" borderId="156" xfId="0" applyNumberFormat="1" applyFont="1" applyFill="1" applyBorder="1" applyAlignment="1">
      <alignment horizontal="center" wrapText="1"/>
    </xf>
    <xf numFmtId="0" fontId="93" fillId="2" borderId="170" xfId="0" applyFont="1" applyFill="1" applyBorder="1" applyAlignment="1">
      <alignment wrapText="1"/>
    </xf>
    <xf numFmtId="2" fontId="70" fillId="2" borderId="170" xfId="0" applyNumberFormat="1" applyFont="1" applyFill="1" applyBorder="1" applyAlignment="1">
      <alignment horizontal="center" wrapText="1"/>
    </xf>
    <xf numFmtId="2" fontId="93" fillId="2" borderId="170" xfId="0" applyNumberFormat="1" applyFont="1" applyFill="1" applyBorder="1" applyAlignment="1">
      <alignment horizontal="center" wrapText="1"/>
    </xf>
    <xf numFmtId="0" fontId="70" fillId="2" borderId="172" xfId="0" applyFont="1" applyFill="1" applyBorder="1" applyAlignment="1">
      <alignment horizontal="center" vertical="top"/>
    </xf>
    <xf numFmtId="0" fontId="93" fillId="2" borderId="172" xfId="0" applyFont="1" applyFill="1" applyBorder="1" applyAlignment="1">
      <alignment wrapText="1"/>
    </xf>
    <xf numFmtId="2" fontId="70" fillId="2" borderId="172" xfId="0" applyNumberFormat="1" applyFont="1" applyFill="1" applyBorder="1" applyAlignment="1">
      <alignment horizontal="center" wrapText="1"/>
    </xf>
    <xf numFmtId="2" fontId="93" fillId="2" borderId="172" xfId="0" applyNumberFormat="1" applyFont="1" applyFill="1" applyBorder="1" applyAlignment="1">
      <alignment horizontal="center" wrapText="1"/>
    </xf>
    <xf numFmtId="0" fontId="57" fillId="0" borderId="156" xfId="0" applyFont="1" applyBorder="1" applyAlignment="1">
      <alignment vertical="center" wrapText="1"/>
    </xf>
    <xf numFmtId="0" fontId="58" fillId="0" borderId="156" xfId="0" applyFont="1" applyBorder="1" applyAlignment="1">
      <alignment horizontal="center"/>
    </xf>
    <xf numFmtId="0" fontId="171" fillId="0" borderId="156" xfId="0" applyFont="1" applyBorder="1" applyAlignment="1">
      <alignment horizontal="center" vertical="center" wrapText="1"/>
    </xf>
    <xf numFmtId="0" fontId="57" fillId="0" borderId="170" xfId="0" applyFont="1" applyBorder="1" applyAlignment="1">
      <alignment vertical="center" wrapText="1"/>
    </xf>
    <xf numFmtId="0" fontId="58" fillId="0" borderId="170" xfId="0" applyFont="1" applyBorder="1" applyAlignment="1">
      <alignment horizontal="center"/>
    </xf>
    <xf numFmtId="0" fontId="57" fillId="0" borderId="172" xfId="0" applyFont="1" applyBorder="1" applyAlignment="1">
      <alignment vertical="center" wrapText="1"/>
    </xf>
    <xf numFmtId="0" fontId="171" fillId="0" borderId="172" xfId="0" applyFont="1" applyBorder="1" applyAlignment="1">
      <alignment horizontal="center" vertical="center" wrapText="1"/>
    </xf>
    <xf numFmtId="0" fontId="192" fillId="0" borderId="0" xfId="0" applyFont="1"/>
    <xf numFmtId="0" fontId="62" fillId="0" borderId="63" xfId="0" applyFont="1" applyBorder="1" applyAlignment="1">
      <alignment horizontal="center"/>
    </xf>
    <xf numFmtId="0" fontId="107" fillId="0" borderId="63" xfId="0" applyFont="1" applyBorder="1" applyAlignment="1">
      <alignment wrapText="1"/>
    </xf>
    <xf numFmtId="2" fontId="62" fillId="0" borderId="63" xfId="0" applyNumberFormat="1" applyFont="1" applyBorder="1" applyAlignment="1">
      <alignment horizontal="center"/>
    </xf>
    <xf numFmtId="0" fontId="37" fillId="0" borderId="43" xfId="0" applyFont="1" applyBorder="1"/>
    <xf numFmtId="0" fontId="42" fillId="0" borderId="225" xfId="0" applyFont="1" applyBorder="1" applyAlignment="1">
      <alignment horizontal="center" vertical="center"/>
    </xf>
    <xf numFmtId="0" fontId="42" fillId="0" borderId="226" xfId="0" applyFont="1" applyBorder="1" applyAlignment="1">
      <alignment horizontal="center" vertical="center"/>
    </xf>
    <xf numFmtId="0" fontId="58" fillId="21" borderId="226" xfId="0" applyFont="1" applyFill="1" applyBorder="1" applyAlignment="1">
      <alignment vertical="center" wrapText="1"/>
    </xf>
    <xf numFmtId="166" fontId="58" fillId="0" borderId="226" xfId="0" applyNumberFormat="1" applyFont="1" applyBorder="1" applyAlignment="1">
      <alignment horizontal="center" vertical="center"/>
    </xf>
    <xf numFmtId="0" fontId="42" fillId="0" borderId="146" xfId="0" applyFont="1" applyBorder="1" applyAlignment="1">
      <alignment horizontal="center" vertical="center"/>
    </xf>
    <xf numFmtId="0" fontId="58" fillId="0" borderId="35" xfId="0" applyFont="1" applyBorder="1" applyAlignment="1">
      <alignment vertical="center" wrapText="1"/>
    </xf>
    <xf numFmtId="166" fontId="58" fillId="0" borderId="35" xfId="0" applyNumberFormat="1" applyFont="1" applyBorder="1" applyAlignment="1">
      <alignment horizontal="center" vertical="center"/>
    </xf>
    <xf numFmtId="2" fontId="58" fillId="0" borderId="35" xfId="0" applyNumberFormat="1" applyFont="1" applyBorder="1" applyAlignment="1">
      <alignment horizontal="center" vertical="center"/>
    </xf>
    <xf numFmtId="0" fontId="58" fillId="0" borderId="35" xfId="0" applyFont="1" applyBorder="1" applyAlignment="1">
      <alignment horizontal="center" vertical="center"/>
    </xf>
    <xf numFmtId="9" fontId="58" fillId="0" borderId="147" xfId="0" applyNumberFormat="1" applyFont="1" applyBorder="1" applyAlignment="1">
      <alignment horizontal="center" vertical="center"/>
    </xf>
    <xf numFmtId="0" fontId="42" fillId="0" borderId="148" xfId="0" applyFont="1" applyBorder="1" applyAlignment="1">
      <alignment horizontal="center" vertical="center"/>
    </xf>
    <xf numFmtId="0" fontId="42" fillId="0" borderId="234" xfId="0" applyFont="1" applyBorder="1" applyAlignment="1">
      <alignment horizontal="center" vertical="center"/>
    </xf>
    <xf numFmtId="0" fontId="42" fillId="0" borderId="163" xfId="0" applyFont="1" applyBorder="1" applyAlignment="1">
      <alignment horizontal="center" vertical="center"/>
    </xf>
    <xf numFmtId="0" fontId="42" fillId="0" borderId="239" xfId="0" applyFont="1" applyBorder="1" applyAlignment="1">
      <alignment horizontal="center" vertical="center"/>
    </xf>
    <xf numFmtId="0" fontId="58" fillId="0" borderId="239" xfId="0" applyFont="1" applyBorder="1" applyAlignment="1">
      <alignment vertical="center" wrapText="1"/>
    </xf>
    <xf numFmtId="166" fontId="58" fillId="0" borderId="239" xfId="0" applyNumberFormat="1" applyFont="1" applyBorder="1" applyAlignment="1">
      <alignment horizontal="center" vertical="center"/>
    </xf>
    <xf numFmtId="0" fontId="42" fillId="0" borderId="166" xfId="0" applyFont="1" applyBorder="1" applyAlignment="1">
      <alignment horizontal="center" vertical="center" wrapText="1"/>
    </xf>
    <xf numFmtId="0" fontId="61" fillId="0" borderId="43" xfId="0" applyFont="1" applyBorder="1" applyAlignment="1">
      <alignment horizontal="center" vertical="center" wrapText="1"/>
    </xf>
    <xf numFmtId="0" fontId="61" fillId="0" borderId="43" xfId="0" applyFont="1" applyBorder="1" applyAlignment="1">
      <alignment horizontal="left" vertical="center" wrapText="1"/>
    </xf>
    <xf numFmtId="0" fontId="61" fillId="0" borderId="137" xfId="0" applyFont="1" applyBorder="1" applyAlignment="1">
      <alignment horizontal="center" vertical="center" wrapText="1"/>
    </xf>
    <xf numFmtId="0" fontId="61" fillId="0" borderId="173" xfId="0" applyFont="1" applyBorder="1" applyAlignment="1">
      <alignment horizontal="center" vertical="center" wrapText="1"/>
    </xf>
    <xf numFmtId="0" fontId="79" fillId="0" borderId="138" xfId="0" applyFont="1" applyBorder="1" applyAlignment="1">
      <alignment horizontal="left" vertical="center" wrapText="1"/>
    </xf>
    <xf numFmtId="1" fontId="81" fillId="0" borderId="146" xfId="0" applyNumberFormat="1" applyFont="1" applyBorder="1" applyAlignment="1">
      <alignment horizontal="center" vertical="top" shrinkToFit="1"/>
    </xf>
    <xf numFmtId="0" fontId="171" fillId="0" borderId="239" xfId="0" applyFont="1" applyBorder="1" applyAlignment="1">
      <alignment horizontal="center" vertical="top" wrapText="1"/>
    </xf>
    <xf numFmtId="0" fontId="70" fillId="0" borderId="167" xfId="0" applyFont="1" applyBorder="1" applyAlignment="1">
      <alignment horizontal="center" vertical="center" wrapText="1"/>
    </xf>
    <xf numFmtId="0" fontId="79" fillId="0" borderId="182" xfId="0" applyFont="1" applyBorder="1" applyAlignment="1">
      <alignment horizontal="left" vertical="center" wrapText="1"/>
    </xf>
    <xf numFmtId="0" fontId="79" fillId="0" borderId="168" xfId="0" applyFont="1" applyBorder="1" applyAlignment="1">
      <alignment horizontal="center" vertical="center" wrapText="1"/>
    </xf>
    <xf numFmtId="1" fontId="81" fillId="0" borderId="166" xfId="0" applyNumberFormat="1" applyFont="1" applyBorder="1" applyAlignment="1">
      <alignment horizontal="center" vertical="top" shrinkToFit="1"/>
    </xf>
    <xf numFmtId="1" fontId="81" fillId="0" borderId="253" xfId="0" applyNumberFormat="1" applyFont="1" applyBorder="1" applyAlignment="1">
      <alignment horizontal="center" vertical="top" shrinkToFit="1"/>
    </xf>
    <xf numFmtId="0" fontId="79" fillId="0" borderId="284" xfId="0" applyFont="1" applyBorder="1" applyAlignment="1">
      <alignment horizontal="center" vertical="center" wrapText="1"/>
    </xf>
    <xf numFmtId="0" fontId="79" fillId="0" borderId="285" xfId="0" applyFont="1" applyBorder="1" applyAlignment="1">
      <alignment horizontal="center" vertical="center" wrapText="1"/>
    </xf>
    <xf numFmtId="0" fontId="79" fillId="0" borderId="144" xfId="0" applyFont="1" applyBorder="1" applyAlignment="1">
      <alignment horizontal="center" vertical="top" wrapText="1"/>
    </xf>
    <xf numFmtId="0" fontId="79" fillId="0" borderId="284" xfId="0" applyFont="1" applyBorder="1" applyAlignment="1">
      <alignment horizontal="center" vertical="top" wrapText="1"/>
    </xf>
    <xf numFmtId="0" fontId="79" fillId="0" borderId="255" xfId="0" applyFont="1" applyBorder="1" applyAlignment="1">
      <alignment horizontal="center" vertical="center" wrapText="1"/>
    </xf>
    <xf numFmtId="0" fontId="79" fillId="0" borderId="205" xfId="0" applyFont="1" applyBorder="1" applyAlignment="1">
      <alignment horizontal="center" vertical="center" wrapText="1"/>
    </xf>
    <xf numFmtId="0" fontId="42" fillId="0" borderId="156" xfId="0" applyFont="1" applyBorder="1" applyAlignment="1">
      <alignment horizontal="center" wrapText="1"/>
    </xf>
    <xf numFmtId="1" fontId="42" fillId="0" borderId="169" xfId="0" applyNumberFormat="1" applyFont="1" applyBorder="1" applyAlignment="1">
      <alignment horizontal="center"/>
    </xf>
    <xf numFmtId="0" fontId="42" fillId="0" borderId="170" xfId="0" applyFont="1" applyBorder="1" applyAlignment="1">
      <alignment horizontal="center" wrapText="1"/>
    </xf>
    <xf numFmtId="1" fontId="42" fillId="0" borderId="170" xfId="0" applyNumberFormat="1" applyFont="1" applyBorder="1" applyAlignment="1">
      <alignment horizontal="center"/>
    </xf>
    <xf numFmtId="1" fontId="42" fillId="0" borderId="161" xfId="0" applyNumberFormat="1" applyFont="1" applyBorder="1" applyAlignment="1">
      <alignment horizontal="center"/>
    </xf>
    <xf numFmtId="0" fontId="70" fillId="0" borderId="172" xfId="0" applyFont="1" applyBorder="1" applyAlignment="1">
      <alignment horizontal="center" vertical="center" wrapText="1"/>
    </xf>
    <xf numFmtId="1" fontId="101" fillId="0" borderId="222" xfId="0" applyNumberFormat="1" applyFont="1" applyBorder="1" applyAlignment="1">
      <alignment horizontal="center" vertical="top"/>
    </xf>
    <xf numFmtId="0" fontId="51" fillId="0" borderId="184" xfId="0" applyFont="1" applyBorder="1"/>
    <xf numFmtId="1" fontId="102" fillId="0" borderId="184" xfId="0" applyNumberFormat="1" applyFont="1" applyBorder="1" applyAlignment="1">
      <alignment horizontal="left"/>
    </xf>
    <xf numFmtId="0" fontId="79" fillId="0" borderId="184" xfId="0" applyFont="1" applyBorder="1" applyAlignment="1">
      <alignment horizontal="center" vertical="center"/>
    </xf>
    <xf numFmtId="0" fontId="79" fillId="0" borderId="184" xfId="0" applyFont="1" applyBorder="1" applyAlignment="1">
      <alignment horizontal="center" wrapText="1"/>
    </xf>
    <xf numFmtId="2" fontId="79" fillId="0" borderId="184" xfId="0" applyNumberFormat="1" applyFont="1" applyBorder="1" applyAlignment="1">
      <alignment horizontal="center" vertical="center"/>
    </xf>
    <xf numFmtId="2" fontId="86" fillId="0" borderId="223" xfId="0" applyNumberFormat="1" applyFont="1" applyBorder="1" applyAlignment="1">
      <alignment horizontal="center" vertical="center"/>
    </xf>
    <xf numFmtId="9" fontId="177" fillId="0" borderId="200" xfId="0" applyNumberFormat="1" applyFont="1" applyBorder="1" applyAlignment="1">
      <alignment horizontal="left" vertical="center"/>
    </xf>
    <xf numFmtId="0" fontId="70" fillId="0" borderId="162" xfId="0" applyFont="1" applyBorder="1" applyAlignment="1">
      <alignment horizontal="center" vertical="center" wrapText="1"/>
    </xf>
    <xf numFmtId="0" fontId="79" fillId="0" borderId="280" xfId="0" applyFont="1" applyBorder="1" applyAlignment="1">
      <alignment horizontal="center" vertical="center" wrapText="1"/>
    </xf>
    <xf numFmtId="0" fontId="79" fillId="0" borderId="220" xfId="0" applyFont="1" applyBorder="1" applyAlignment="1">
      <alignment horizontal="center" vertical="center" wrapText="1"/>
    </xf>
    <xf numFmtId="0" fontId="79" fillId="0" borderId="220" xfId="0" applyFont="1" applyBorder="1" applyAlignment="1">
      <alignment horizontal="left" vertical="center" wrapText="1"/>
    </xf>
    <xf numFmtId="0" fontId="79" fillId="0" borderId="232" xfId="0" applyFont="1" applyBorder="1" applyAlignment="1">
      <alignment horizontal="center" vertical="center" wrapText="1"/>
    </xf>
    <xf numFmtId="0" fontId="70" fillId="2" borderId="131" xfId="0" applyFont="1" applyFill="1" applyBorder="1" applyAlignment="1">
      <alignment horizontal="center" vertical="center" wrapText="1"/>
    </xf>
    <xf numFmtId="0" fontId="70" fillId="2" borderId="133" xfId="0" applyFont="1" applyFill="1" applyBorder="1" applyAlignment="1">
      <alignment horizontal="center" vertical="center" wrapText="1"/>
    </xf>
    <xf numFmtId="0" fontId="79" fillId="2" borderId="133" xfId="0" applyFont="1" applyFill="1" applyBorder="1" applyAlignment="1">
      <alignment horizontal="left" vertical="center" wrapText="1"/>
    </xf>
    <xf numFmtId="2" fontId="70" fillId="2" borderId="133" xfId="0" applyNumberFormat="1" applyFont="1" applyFill="1" applyBorder="1" applyAlignment="1">
      <alignment horizontal="center" vertical="center" wrapText="1"/>
    </xf>
    <xf numFmtId="0" fontId="79" fillId="2" borderId="63" xfId="0" applyFont="1" applyFill="1" applyBorder="1" applyAlignment="1">
      <alignment horizontal="center" vertical="center" wrapText="1"/>
    </xf>
    <xf numFmtId="0" fontId="79" fillId="2" borderId="64" xfId="0" applyFont="1" applyFill="1" applyBorder="1" applyAlignment="1">
      <alignment horizontal="center" vertical="center" wrapText="1"/>
    </xf>
    <xf numFmtId="2" fontId="70" fillId="2" borderId="170" xfId="0" applyNumberFormat="1" applyFont="1" applyFill="1" applyBorder="1" applyAlignment="1">
      <alignment horizontal="center" vertical="center" wrapText="1"/>
    </xf>
    <xf numFmtId="0" fontId="70" fillId="2" borderId="170" xfId="0" applyFont="1" applyFill="1" applyBorder="1" applyAlignment="1">
      <alignment horizontal="center" vertical="center" wrapText="1"/>
    </xf>
    <xf numFmtId="0" fontId="224" fillId="0" borderId="156" xfId="15" quotePrefix="1" applyBorder="1" applyAlignment="1">
      <alignment wrapText="1"/>
    </xf>
    <xf numFmtId="0" fontId="44" fillId="0" borderId="156" xfId="0" applyFont="1" applyBorder="1" applyAlignment="1">
      <alignment wrapText="1"/>
    </xf>
    <xf numFmtId="49" fontId="43" fillId="2" borderId="140" xfId="0" applyNumberFormat="1" applyFont="1" applyFill="1" applyBorder="1" applyAlignment="1">
      <alignment horizontal="center"/>
    </xf>
    <xf numFmtId="49" fontId="43" fillId="2" borderId="141" xfId="0" applyNumberFormat="1" applyFont="1" applyFill="1" applyBorder="1" applyAlignment="1">
      <alignment horizontal="center"/>
    </xf>
    <xf numFmtId="0" fontId="41" fillId="0" borderId="222" xfId="0" applyFont="1" applyBorder="1" applyAlignment="1">
      <alignment horizontal="center"/>
    </xf>
    <xf numFmtId="0" fontId="41" fillId="0" borderId="184" xfId="0" applyFont="1" applyBorder="1" applyAlignment="1">
      <alignment wrapText="1"/>
    </xf>
    <xf numFmtId="0" fontId="41" fillId="0" borderId="223" xfId="0" applyFont="1" applyBorder="1" applyAlignment="1">
      <alignment horizontal="center" wrapText="1"/>
    </xf>
    <xf numFmtId="0" fontId="227" fillId="0" borderId="156" xfId="15" quotePrefix="1" applyFont="1" applyBorder="1" applyAlignment="1">
      <alignment wrapText="1"/>
    </xf>
    <xf numFmtId="0" fontId="227" fillId="0" borderId="156" xfId="15" applyFont="1" applyBorder="1" applyAlignment="1">
      <alignment wrapText="1"/>
    </xf>
    <xf numFmtId="0" fontId="70" fillId="2" borderId="166" xfId="0" applyFont="1" applyFill="1" applyBorder="1" applyAlignment="1">
      <alignment horizontal="center" wrapText="1"/>
    </xf>
    <xf numFmtId="0" fontId="81" fillId="2" borderId="43" xfId="0" applyFont="1" applyFill="1" applyBorder="1" applyAlignment="1">
      <alignment wrapText="1"/>
    </xf>
    <xf numFmtId="0" fontId="62" fillId="2" borderId="43" xfId="0" applyFont="1" applyFill="1" applyBorder="1" applyAlignment="1">
      <alignment vertical="center" wrapText="1"/>
    </xf>
    <xf numFmtId="0" fontId="100" fillId="2" borderId="43" xfId="0" applyFont="1" applyFill="1" applyBorder="1" applyAlignment="1">
      <alignment wrapText="1"/>
    </xf>
    <xf numFmtId="2" fontId="100" fillId="2" borderId="43" xfId="0" applyNumberFormat="1" applyFont="1" applyFill="1" applyBorder="1" applyAlignment="1">
      <alignment horizontal="center" wrapText="1"/>
    </xf>
    <xf numFmtId="0" fontId="81" fillId="2" borderId="137" xfId="0" applyFont="1" applyFill="1" applyBorder="1" applyAlignment="1">
      <alignment horizontal="center" wrapText="1"/>
    </xf>
    <xf numFmtId="1" fontId="70" fillId="2" borderId="173" xfId="0" applyNumberFormat="1" applyFont="1" applyFill="1" applyBorder="1" applyAlignment="1">
      <alignment wrapText="1"/>
    </xf>
    <xf numFmtId="0" fontId="81" fillId="2" borderId="169" xfId="0" applyFont="1" applyFill="1" applyBorder="1" applyAlignment="1">
      <alignment horizontal="center" vertical="center" wrapText="1"/>
    </xf>
    <xf numFmtId="0" fontId="81" fillId="2" borderId="170" xfId="0" applyFont="1" applyFill="1" applyBorder="1" applyAlignment="1">
      <alignment horizontal="center" vertical="center" wrapText="1"/>
    </xf>
    <xf numFmtId="0" fontId="81" fillId="2" borderId="170" xfId="0" applyFont="1" applyFill="1" applyBorder="1" applyAlignment="1">
      <alignment vertical="center" wrapText="1"/>
    </xf>
    <xf numFmtId="0" fontId="81" fillId="2" borderId="170" xfId="0" applyFont="1" applyFill="1" applyBorder="1" applyAlignment="1">
      <alignment horizontal="center" wrapText="1"/>
    </xf>
    <xf numFmtId="0" fontId="81" fillId="2" borderId="162" xfId="0" applyFont="1" applyFill="1" applyBorder="1" applyAlignment="1">
      <alignment horizontal="center" vertical="center" wrapText="1"/>
    </xf>
    <xf numFmtId="0" fontId="81" fillId="2" borderId="172" xfId="0" applyFont="1" applyFill="1" applyBorder="1" applyAlignment="1">
      <alignment horizontal="center" vertical="center" wrapText="1"/>
    </xf>
    <xf numFmtId="0" fontId="81" fillId="2" borderId="172" xfId="0" applyFont="1" applyFill="1" applyBorder="1" applyAlignment="1">
      <alignment vertical="center" wrapText="1"/>
    </xf>
    <xf numFmtId="0" fontId="81" fillId="2" borderId="172" xfId="0" applyFont="1" applyFill="1" applyBorder="1" applyAlignment="1">
      <alignment horizontal="center" wrapText="1"/>
    </xf>
    <xf numFmtId="0" fontId="81" fillId="44" borderId="148" xfId="0" applyFont="1" applyFill="1" applyBorder="1" applyAlignment="1">
      <alignment horizontal="center" vertical="center" wrapText="1"/>
    </xf>
    <xf numFmtId="0" fontId="81" fillId="44" borderId="81" xfId="0" applyFont="1" applyFill="1" applyBorder="1" applyAlignment="1">
      <alignment horizontal="center" vertical="center" wrapText="1"/>
    </xf>
    <xf numFmtId="0" fontId="177" fillId="45" borderId="156" xfId="3" applyFont="1" applyFill="1" applyBorder="1" applyAlignment="1">
      <alignment horizontal="left" vertical="center" wrapText="1"/>
    </xf>
    <xf numFmtId="2" fontId="177" fillId="45" borderId="156" xfId="3" applyNumberFormat="1" applyFont="1" applyFill="1" applyBorder="1" applyAlignment="1">
      <alignment horizontal="center" vertical="center" wrapText="1"/>
    </xf>
    <xf numFmtId="0" fontId="70" fillId="45" borderId="156" xfId="3" applyFont="1" applyFill="1" applyBorder="1" applyAlignment="1">
      <alignment horizontal="center" vertical="center"/>
    </xf>
    <xf numFmtId="0" fontId="81" fillId="44" borderId="156" xfId="0" applyFont="1" applyFill="1" applyBorder="1" applyAlignment="1">
      <alignment horizontal="center" wrapText="1"/>
    </xf>
    <xf numFmtId="9" fontId="81" fillId="44" borderId="156" xfId="0" applyNumberFormat="1" applyFont="1" applyFill="1" applyBorder="1" applyAlignment="1">
      <alignment horizontal="center" wrapText="1"/>
    </xf>
    <xf numFmtId="2" fontId="81" fillId="2" borderId="157" xfId="0" applyNumberFormat="1" applyFont="1" applyFill="1" applyBorder="1" applyAlignment="1">
      <alignment horizontal="center" wrapText="1"/>
    </xf>
    <xf numFmtId="0" fontId="14" fillId="23" borderId="188" xfId="0" applyFont="1" applyFill="1" applyBorder="1"/>
    <xf numFmtId="2" fontId="100" fillId="2" borderId="48" xfId="0" applyNumberFormat="1" applyFont="1" applyFill="1" applyBorder="1" applyAlignment="1">
      <alignment horizontal="center" wrapText="1"/>
    </xf>
    <xf numFmtId="2" fontId="81" fillId="2" borderId="201" xfId="0" applyNumberFormat="1" applyFont="1" applyFill="1" applyBorder="1" applyAlignment="1">
      <alignment horizontal="center" wrapText="1"/>
    </xf>
    <xf numFmtId="0" fontId="81" fillId="2" borderId="201" xfId="0" applyFont="1" applyFill="1" applyBorder="1" applyAlignment="1">
      <alignment horizontal="center" vertical="center" wrapText="1"/>
    </xf>
    <xf numFmtId="0" fontId="81" fillId="2" borderId="201" xfId="0" applyFont="1" applyFill="1" applyBorder="1" applyAlignment="1">
      <alignment horizontal="center" wrapText="1"/>
    </xf>
    <xf numFmtId="9" fontId="81" fillId="2" borderId="254" xfId="0" applyNumberFormat="1" applyFont="1" applyFill="1" applyBorder="1" applyAlignment="1">
      <alignment horizontal="center" wrapText="1"/>
    </xf>
    <xf numFmtId="0" fontId="177" fillId="20" borderId="156" xfId="3" applyFont="1" applyFill="1" applyBorder="1" applyAlignment="1">
      <alignment horizontal="left" vertical="center" wrapText="1"/>
    </xf>
    <xf numFmtId="0" fontId="81" fillId="36" borderId="156" xfId="0" applyFont="1" applyFill="1" applyBorder="1" applyAlignment="1">
      <alignment vertical="center" wrapText="1"/>
    </xf>
    <xf numFmtId="0" fontId="81" fillId="36" borderId="10" xfId="0" applyFont="1" applyFill="1" applyBorder="1" applyAlignment="1">
      <alignment vertical="center" wrapText="1"/>
    </xf>
    <xf numFmtId="0" fontId="81" fillId="2" borderId="156" xfId="0" applyFont="1" applyFill="1" applyBorder="1" applyAlignment="1">
      <alignment wrapText="1"/>
    </xf>
    <xf numFmtId="0" fontId="100" fillId="2" borderId="156" xfId="0" applyFont="1" applyFill="1" applyBorder="1" applyAlignment="1">
      <alignment wrapText="1"/>
    </xf>
    <xf numFmtId="2" fontId="100" fillId="2" borderId="156" xfId="0" applyNumberFormat="1" applyFont="1" applyFill="1" applyBorder="1" applyAlignment="1">
      <alignment horizontal="center" wrapText="1"/>
    </xf>
    <xf numFmtId="2" fontId="81" fillId="2" borderId="156" xfId="0" applyNumberFormat="1" applyFont="1" applyFill="1" applyBorder="1" applyAlignment="1">
      <alignment horizontal="center" vertical="center" wrapText="1"/>
    </xf>
    <xf numFmtId="0" fontId="70" fillId="2" borderId="169" xfId="0" applyFont="1" applyFill="1" applyBorder="1" applyAlignment="1">
      <alignment horizontal="center" wrapText="1"/>
    </xf>
    <xf numFmtId="0" fontId="81" fillId="2" borderId="170" xfId="0" applyFont="1" applyFill="1" applyBorder="1" applyAlignment="1">
      <alignment wrapText="1"/>
    </xf>
    <xf numFmtId="0" fontId="81" fillId="36" borderId="170" xfId="0" applyFont="1" applyFill="1" applyBorder="1" applyAlignment="1">
      <alignment vertical="center" wrapText="1"/>
    </xf>
    <xf numFmtId="0" fontId="100" fillId="2" borderId="170" xfId="0" applyFont="1" applyFill="1" applyBorder="1" applyAlignment="1">
      <alignment wrapText="1"/>
    </xf>
    <xf numFmtId="2" fontId="100" fillId="2" borderId="170" xfId="0" applyNumberFormat="1" applyFont="1" applyFill="1" applyBorder="1" applyAlignment="1">
      <alignment horizontal="center" wrapText="1"/>
    </xf>
    <xf numFmtId="1" fontId="70" fillId="2" borderId="171" xfId="0" applyNumberFormat="1" applyFont="1" applyFill="1" applyBorder="1" applyAlignment="1">
      <alignment wrapText="1"/>
    </xf>
    <xf numFmtId="9" fontId="81" fillId="2" borderId="140" xfId="0" applyNumberFormat="1" applyFont="1" applyFill="1" applyBorder="1" applyAlignment="1">
      <alignment horizontal="center" vertical="center" wrapText="1"/>
    </xf>
    <xf numFmtId="0" fontId="81" fillId="36" borderId="172" xfId="0" applyFont="1" applyFill="1" applyBorder="1" applyAlignment="1">
      <alignment vertical="center" wrapText="1"/>
    </xf>
    <xf numFmtId="2" fontId="81" fillId="2" borderId="172" xfId="0" applyNumberFormat="1" applyFont="1" applyFill="1" applyBorder="1" applyAlignment="1">
      <alignment horizontal="center" vertical="center" wrapText="1"/>
    </xf>
    <xf numFmtId="9" fontId="81" fillId="2" borderId="141" xfId="0" applyNumberFormat="1" applyFont="1" applyFill="1" applyBorder="1" applyAlignment="1">
      <alignment horizontal="center" vertical="center" wrapText="1"/>
    </xf>
    <xf numFmtId="0" fontId="70" fillId="2" borderId="161" xfId="0" applyFont="1" applyFill="1" applyBorder="1" applyAlignment="1">
      <alignment horizontal="center" wrapText="1"/>
    </xf>
    <xf numFmtId="1" fontId="70" fillId="2" borderId="140" xfId="0" applyNumberFormat="1" applyFont="1" applyFill="1" applyBorder="1" applyAlignment="1">
      <alignment wrapText="1"/>
    </xf>
    <xf numFmtId="0" fontId="70" fillId="2" borderId="162" xfId="0" applyFont="1" applyFill="1" applyBorder="1" applyAlignment="1">
      <alignment horizontal="center" wrapText="1"/>
    </xf>
    <xf numFmtId="0" fontId="81" fillId="2" borderId="159" xfId="0" applyFont="1" applyFill="1" applyBorder="1" applyAlignment="1">
      <alignment horizontal="center" vertical="center" wrapText="1"/>
    </xf>
    <xf numFmtId="0" fontId="81" fillId="2" borderId="157" xfId="0" applyFont="1" applyFill="1" applyBorder="1" applyAlignment="1">
      <alignment horizontal="center" vertical="center" wrapText="1"/>
    </xf>
    <xf numFmtId="0" fontId="81" fillId="2" borderId="157" xfId="0" applyFont="1" applyFill="1" applyBorder="1" applyAlignment="1">
      <alignment horizontal="center" wrapText="1"/>
    </xf>
    <xf numFmtId="9" fontId="81" fillId="2" borderId="160" xfId="0" applyNumberFormat="1" applyFont="1" applyFill="1" applyBorder="1" applyAlignment="1">
      <alignment horizontal="center" wrapText="1"/>
    </xf>
    <xf numFmtId="49" fontId="183" fillId="20" borderId="48" xfId="17" applyNumberFormat="1" applyFont="1" applyFill="1" applyAlignment="1">
      <alignment vertical="top"/>
    </xf>
    <xf numFmtId="2" fontId="228" fillId="36" borderId="10" xfId="0" applyNumberFormat="1" applyFont="1" applyFill="1" applyBorder="1" applyAlignment="1">
      <alignment horizontal="center" wrapText="1"/>
    </xf>
    <xf numFmtId="0" fontId="171" fillId="23" borderId="156" xfId="0" applyFont="1" applyFill="1" applyBorder="1" applyAlignment="1">
      <alignment horizontal="center"/>
    </xf>
    <xf numFmtId="0" fontId="42" fillId="23" borderId="156" xfId="0" applyFont="1" applyFill="1" applyBorder="1" applyAlignment="1">
      <alignment vertical="top" wrapText="1"/>
    </xf>
    <xf numFmtId="2" fontId="42" fillId="23" borderId="156" xfId="0" applyNumberFormat="1" applyFont="1" applyFill="1" applyBorder="1" applyAlignment="1">
      <alignment horizontal="center" vertical="top"/>
    </xf>
    <xf numFmtId="2" fontId="42" fillId="23" borderId="156" xfId="0" applyNumberFormat="1" applyFont="1" applyFill="1" applyBorder="1" applyAlignment="1">
      <alignment horizontal="center" wrapText="1"/>
    </xf>
    <xf numFmtId="1" fontId="42" fillId="23" borderId="156" xfId="0" applyNumberFormat="1" applyFont="1" applyFill="1" applyBorder="1" applyAlignment="1">
      <alignment horizontal="center" vertical="top" shrinkToFit="1"/>
    </xf>
    <xf numFmtId="0" fontId="42" fillId="22" borderId="156" xfId="0" applyFont="1" applyFill="1" applyBorder="1" applyAlignment="1">
      <alignment horizontal="left" vertical="top" wrapText="1"/>
    </xf>
    <xf numFmtId="2" fontId="42" fillId="22" borderId="156" xfId="0" applyNumberFormat="1" applyFont="1" applyFill="1" applyBorder="1" applyAlignment="1">
      <alignment horizontal="center" vertical="top"/>
    </xf>
    <xf numFmtId="2" fontId="57" fillId="22" borderId="156" xfId="0" applyNumberFormat="1" applyFont="1" applyFill="1" applyBorder="1" applyAlignment="1">
      <alignment horizontal="center" wrapText="1"/>
    </xf>
    <xf numFmtId="1" fontId="58" fillId="22" borderId="156" xfId="0" applyNumberFormat="1" applyFont="1" applyFill="1" applyBorder="1" applyAlignment="1">
      <alignment horizontal="center" vertical="top" shrinkToFit="1"/>
    </xf>
    <xf numFmtId="0" fontId="171" fillId="23" borderId="172" xfId="0" applyFont="1" applyFill="1" applyBorder="1" applyAlignment="1">
      <alignment horizontal="center"/>
    </xf>
    <xf numFmtId="0" fontId="42" fillId="22" borderId="172" xfId="0" applyFont="1" applyFill="1" applyBorder="1" applyAlignment="1">
      <alignment horizontal="left" vertical="top" wrapText="1"/>
    </xf>
    <xf numFmtId="2" fontId="42" fillId="22" borderId="172" xfId="0" applyNumberFormat="1" applyFont="1" applyFill="1" applyBorder="1" applyAlignment="1">
      <alignment horizontal="center" vertical="top"/>
    </xf>
    <xf numFmtId="2" fontId="57" fillId="22" borderId="172" xfId="0" applyNumberFormat="1" applyFont="1" applyFill="1" applyBorder="1" applyAlignment="1">
      <alignment horizontal="center" wrapText="1"/>
    </xf>
    <xf numFmtId="0" fontId="42" fillId="22" borderId="172" xfId="0" applyFont="1" applyFill="1" applyBorder="1" applyAlignment="1">
      <alignment horizontal="center"/>
    </xf>
    <xf numFmtId="1" fontId="58" fillId="22" borderId="172" xfId="0" applyNumberFormat="1" applyFont="1" applyFill="1" applyBorder="1" applyAlignment="1">
      <alignment horizontal="center" vertical="top" shrinkToFit="1"/>
    </xf>
    <xf numFmtId="1" fontId="58" fillId="23" borderId="156" xfId="0" applyNumberFormat="1" applyFont="1" applyFill="1" applyBorder="1" applyAlignment="1">
      <alignment horizontal="center" vertical="top" shrinkToFit="1"/>
    </xf>
    <xf numFmtId="0" fontId="12" fillId="0" borderId="0" xfId="0" applyFont="1"/>
    <xf numFmtId="0" fontId="224" fillId="0" borderId="156" xfId="15" applyBorder="1" applyAlignment="1">
      <alignment wrapText="1"/>
    </xf>
    <xf numFmtId="0" fontId="0" fillId="0" borderId="175" xfId="0" applyBorder="1"/>
    <xf numFmtId="0" fontId="171" fillId="23" borderId="170" xfId="0" applyFont="1" applyFill="1" applyBorder="1" applyAlignment="1">
      <alignment horizontal="center" vertical="top" wrapText="1"/>
    </xf>
    <xf numFmtId="2" fontId="58" fillId="23" borderId="170" xfId="0" applyNumberFormat="1" applyFont="1" applyFill="1" applyBorder="1" applyAlignment="1">
      <alignment horizontal="center" vertical="center" shrinkToFit="1"/>
    </xf>
    <xf numFmtId="9" fontId="42" fillId="23" borderId="171" xfId="0" applyNumberFormat="1" applyFont="1" applyFill="1" applyBorder="1" applyAlignment="1">
      <alignment horizontal="center" vertical="center"/>
    </xf>
    <xf numFmtId="0" fontId="171" fillId="23" borderId="156" xfId="0" applyFont="1" applyFill="1" applyBorder="1" applyAlignment="1">
      <alignment horizontal="center" vertical="top" wrapText="1"/>
    </xf>
    <xf numFmtId="2" fontId="58" fillId="23" borderId="156" xfId="0" applyNumberFormat="1" applyFont="1" applyFill="1" applyBorder="1" applyAlignment="1">
      <alignment horizontal="center" vertical="center" shrinkToFit="1"/>
    </xf>
    <xf numFmtId="9" fontId="42" fillId="23" borderId="140" xfId="0" applyNumberFormat="1" applyFont="1" applyFill="1" applyBorder="1" applyAlignment="1">
      <alignment horizontal="center" vertical="center"/>
    </xf>
    <xf numFmtId="0" fontId="171" fillId="23" borderId="172" xfId="0" applyFont="1" applyFill="1" applyBorder="1" applyAlignment="1">
      <alignment horizontal="center" vertical="top" wrapText="1"/>
    </xf>
    <xf numFmtId="2" fontId="58" fillId="23" borderId="172" xfId="0" applyNumberFormat="1" applyFont="1" applyFill="1" applyBorder="1" applyAlignment="1">
      <alignment horizontal="center" vertical="center" shrinkToFit="1"/>
    </xf>
    <xf numFmtId="9" fontId="42" fillId="23" borderId="141" xfId="0" applyNumberFormat="1" applyFont="1" applyFill="1" applyBorder="1" applyAlignment="1">
      <alignment horizontal="center" vertical="center"/>
    </xf>
    <xf numFmtId="0" fontId="54" fillId="23" borderId="10" xfId="0" applyFont="1" applyFill="1" applyBorder="1" applyAlignment="1">
      <alignment horizontal="center" vertical="center"/>
    </xf>
    <xf numFmtId="0" fontId="54" fillId="23" borderId="116" xfId="0" applyFont="1" applyFill="1" applyBorder="1" applyAlignment="1">
      <alignment horizontal="center" vertical="center" wrapText="1"/>
    </xf>
    <xf numFmtId="0" fontId="54" fillId="23" borderId="117" xfId="0" applyFont="1" applyFill="1" applyBorder="1" applyAlignment="1">
      <alignment horizontal="left" vertical="center"/>
    </xf>
    <xf numFmtId="39" fontId="54" fillId="23" borderId="10" xfId="0" applyNumberFormat="1" applyFont="1" applyFill="1" applyBorder="1" applyAlignment="1">
      <alignment horizontal="center"/>
    </xf>
    <xf numFmtId="0" fontId="54" fillId="22" borderId="10" xfId="0" applyFont="1" applyFill="1" applyBorder="1" applyAlignment="1">
      <alignment horizontal="center"/>
    </xf>
    <xf numFmtId="0" fontId="54" fillId="23" borderId="287" xfId="0" applyFont="1" applyFill="1" applyBorder="1" applyAlignment="1">
      <alignment horizontal="center" vertical="center" wrapText="1"/>
    </xf>
    <xf numFmtId="39" fontId="54" fillId="23" borderId="35" xfId="0" applyNumberFormat="1" applyFont="1" applyFill="1" applyBorder="1" applyAlignment="1">
      <alignment horizontal="center"/>
    </xf>
    <xf numFmtId="0" fontId="70" fillId="23" borderId="169" xfId="0" applyFont="1" applyFill="1" applyBorder="1" applyAlignment="1">
      <alignment horizontal="center"/>
    </xf>
    <xf numFmtId="0" fontId="70" fillId="23" borderId="170" xfId="0" applyFont="1" applyFill="1" applyBorder="1" applyAlignment="1">
      <alignment horizontal="center"/>
    </xf>
    <xf numFmtId="0" fontId="70" fillId="23" borderId="170" xfId="0" applyFont="1" applyFill="1" applyBorder="1" applyAlignment="1">
      <alignment horizontal="left"/>
    </xf>
    <xf numFmtId="0" fontId="70" fillId="23" borderId="161" xfId="0" applyFont="1" applyFill="1" applyBorder="1" applyAlignment="1">
      <alignment horizontal="center"/>
    </xf>
    <xf numFmtId="0" fontId="70" fillId="23" borderId="156" xfId="0" applyFont="1" applyFill="1" applyBorder="1" applyAlignment="1">
      <alignment horizontal="left"/>
    </xf>
    <xf numFmtId="0" fontId="70" fillId="23" borderId="172" xfId="0" applyFont="1" applyFill="1" applyBorder="1" applyAlignment="1">
      <alignment horizontal="center"/>
    </xf>
    <xf numFmtId="0" fontId="70" fillId="23" borderId="172" xfId="0" applyFont="1" applyFill="1" applyBorder="1" applyAlignment="1">
      <alignment horizontal="left"/>
    </xf>
    <xf numFmtId="0" fontId="61" fillId="24" borderId="184" xfId="0" applyFont="1" applyFill="1" applyBorder="1" applyAlignment="1">
      <alignment horizontal="center" vertical="top" wrapText="1"/>
    </xf>
    <xf numFmtId="0" fontId="61" fillId="24" borderId="184" xfId="0" applyFont="1" applyFill="1" applyBorder="1" applyAlignment="1">
      <alignment horizontal="center" vertical="center" wrapText="1"/>
    </xf>
    <xf numFmtId="0" fontId="61" fillId="24" borderId="223" xfId="0" applyFont="1" applyFill="1" applyBorder="1" applyAlignment="1">
      <alignment horizontal="center" vertical="center" wrapText="1"/>
    </xf>
    <xf numFmtId="0" fontId="70" fillId="23" borderId="157" xfId="0" applyFont="1" applyFill="1" applyBorder="1" applyAlignment="1">
      <alignment horizontal="center"/>
    </xf>
    <xf numFmtId="0" fontId="177" fillId="23" borderId="157" xfId="13" applyFont="1" applyFill="1" applyBorder="1" applyAlignment="1">
      <alignment horizontal="center" wrapText="1"/>
    </xf>
    <xf numFmtId="0" fontId="177" fillId="23" borderId="157" xfId="0" applyFont="1" applyFill="1" applyBorder="1" applyAlignment="1">
      <alignment horizontal="left" wrapText="1"/>
    </xf>
    <xf numFmtId="0" fontId="79" fillId="23" borderId="157" xfId="0" applyFont="1" applyFill="1" applyBorder="1" applyAlignment="1">
      <alignment horizontal="center" vertical="top" wrapText="1"/>
    </xf>
    <xf numFmtId="2" fontId="81" fillId="23" borderId="157" xfId="0" applyNumberFormat="1" applyFont="1" applyFill="1" applyBorder="1" applyAlignment="1">
      <alignment horizontal="center" vertical="center" shrinkToFit="1"/>
    </xf>
    <xf numFmtId="0" fontId="177" fillId="23" borderId="156" xfId="13" applyFont="1" applyFill="1" applyBorder="1" applyAlignment="1">
      <alignment horizontal="center" wrapText="1"/>
    </xf>
    <xf numFmtId="0" fontId="177" fillId="23" borderId="156" xfId="0" applyFont="1" applyFill="1" applyBorder="1" applyAlignment="1">
      <alignment horizontal="left" wrapText="1"/>
    </xf>
    <xf numFmtId="0" fontId="79" fillId="23" borderId="156" xfId="0" applyFont="1" applyFill="1" applyBorder="1" applyAlignment="1">
      <alignment horizontal="center" vertical="top" wrapText="1"/>
    </xf>
    <xf numFmtId="2" fontId="81" fillId="23" borderId="156" xfId="0" applyNumberFormat="1" applyFont="1" applyFill="1" applyBorder="1" applyAlignment="1">
      <alignment horizontal="center" vertical="center" shrinkToFit="1"/>
    </xf>
    <xf numFmtId="0" fontId="70" fillId="23" borderId="201" xfId="0" applyFont="1" applyFill="1" applyBorder="1" applyAlignment="1">
      <alignment horizontal="center"/>
    </xf>
    <xf numFmtId="0" fontId="177" fillId="23" borderId="201" xfId="13" applyFont="1" applyFill="1" applyBorder="1" applyAlignment="1">
      <alignment horizontal="center" wrapText="1"/>
    </xf>
    <xf numFmtId="0" fontId="177" fillId="23" borderId="201" xfId="0" applyFont="1" applyFill="1" applyBorder="1" applyAlignment="1">
      <alignment horizontal="left" wrapText="1"/>
    </xf>
    <xf numFmtId="0" fontId="79" fillId="23" borderId="157" xfId="0" applyFont="1" applyFill="1" applyBorder="1" applyAlignment="1">
      <alignment horizontal="center" wrapText="1"/>
    </xf>
    <xf numFmtId="2" fontId="81" fillId="23" borderId="157" xfId="0" applyNumberFormat="1" applyFont="1" applyFill="1" applyBorder="1" applyAlignment="1">
      <alignment horizontal="center" shrinkToFit="1"/>
    </xf>
    <xf numFmtId="9" fontId="70" fillId="23" borderId="160" xfId="0" applyNumberFormat="1" applyFont="1" applyFill="1" applyBorder="1" applyAlignment="1">
      <alignment horizontal="center"/>
    </xf>
    <xf numFmtId="0" fontId="11" fillId="0" borderId="0" xfId="0" applyFont="1"/>
    <xf numFmtId="0" fontId="79" fillId="23" borderId="156" xfId="0" applyFont="1" applyFill="1" applyBorder="1" applyAlignment="1">
      <alignment horizontal="center" wrapText="1"/>
    </xf>
    <xf numFmtId="2" fontId="81" fillId="23" borderId="156" xfId="0" applyNumberFormat="1" applyFont="1" applyFill="1" applyBorder="1" applyAlignment="1">
      <alignment horizontal="center" shrinkToFit="1"/>
    </xf>
    <xf numFmtId="0" fontId="79" fillId="23" borderId="201" xfId="0" applyFont="1" applyFill="1" applyBorder="1" applyAlignment="1">
      <alignment horizontal="center" wrapText="1"/>
    </xf>
    <xf numFmtId="2" fontId="81" fillId="23" borderId="201" xfId="0" applyNumberFormat="1" applyFont="1" applyFill="1" applyBorder="1" applyAlignment="1">
      <alignment horizontal="center" shrinkToFit="1"/>
    </xf>
    <xf numFmtId="9" fontId="70" fillId="23" borderId="254" xfId="0" applyNumberFormat="1" applyFont="1" applyFill="1" applyBorder="1" applyAlignment="1">
      <alignment horizontal="center"/>
    </xf>
    <xf numFmtId="0" fontId="14" fillId="0" borderId="169" xfId="0" applyFont="1" applyBorder="1" applyAlignment="1">
      <alignment wrapText="1"/>
    </xf>
    <xf numFmtId="0" fontId="211" fillId="23" borderId="170" xfId="0" applyFont="1" applyFill="1" applyBorder="1"/>
    <xf numFmtId="0" fontId="0" fillId="0" borderId="171" xfId="0" applyBorder="1"/>
    <xf numFmtId="0" fontId="70" fillId="23" borderId="157" xfId="0" applyFont="1" applyFill="1" applyBorder="1" applyAlignment="1">
      <alignment horizontal="left"/>
    </xf>
    <xf numFmtId="0" fontId="70" fillId="23" borderId="157" xfId="0" applyFont="1" applyFill="1" applyBorder="1" applyAlignment="1">
      <alignment horizontal="center" vertical="top" wrapText="1"/>
    </xf>
    <xf numFmtId="9" fontId="70" fillId="23" borderId="157" xfId="0" applyNumberFormat="1" applyFont="1" applyFill="1" applyBorder="1" applyAlignment="1">
      <alignment horizontal="center" vertical="center"/>
    </xf>
    <xf numFmtId="9" fontId="70" fillId="23" borderId="156" xfId="0" applyNumberFormat="1" applyFont="1" applyFill="1" applyBorder="1" applyAlignment="1">
      <alignment horizontal="center" vertical="center"/>
    </xf>
    <xf numFmtId="165" fontId="92" fillId="2" borderId="48" xfId="0" applyNumberFormat="1" applyFont="1" applyFill="1" applyBorder="1" applyAlignment="1">
      <alignment horizontal="center"/>
    </xf>
    <xf numFmtId="9" fontId="0" fillId="0" borderId="0" xfId="0" applyNumberFormat="1"/>
    <xf numFmtId="0" fontId="79" fillId="0" borderId="210" xfId="0" applyFont="1" applyBorder="1" applyAlignment="1">
      <alignment horizontal="center" vertical="center" wrapText="1"/>
    </xf>
    <xf numFmtId="0" fontId="136" fillId="0" borderId="0" xfId="0" applyFont="1" applyAlignment="1">
      <alignment horizontal="left"/>
    </xf>
    <xf numFmtId="0" fontId="44" fillId="0" borderId="170" xfId="0" applyFont="1" applyBorder="1" applyAlignment="1">
      <alignment wrapText="1"/>
    </xf>
    <xf numFmtId="49" fontId="43" fillId="2" borderId="171" xfId="0" applyNumberFormat="1" applyFont="1" applyFill="1" applyBorder="1" applyAlignment="1">
      <alignment horizontal="center"/>
    </xf>
    <xf numFmtId="0" fontId="224" fillId="0" borderId="172" xfId="15" applyBorder="1" applyAlignment="1">
      <alignment wrapText="1"/>
    </xf>
    <xf numFmtId="165" fontId="38" fillId="2" borderId="7" xfId="0" applyNumberFormat="1" applyFont="1" applyFill="1" applyBorder="1"/>
    <xf numFmtId="0" fontId="37" fillId="0" borderId="48" xfId="0" applyFont="1" applyBorder="1" applyAlignment="1">
      <alignment horizontal="right"/>
    </xf>
    <xf numFmtId="0" fontId="37" fillId="0" borderId="48" xfId="0" applyFont="1" applyBorder="1" applyAlignment="1">
      <alignment horizontal="right" wrapText="1"/>
    </xf>
    <xf numFmtId="2" fontId="37" fillId="0" borderId="48" xfId="0" applyNumberFormat="1" applyFont="1" applyBorder="1" applyAlignment="1">
      <alignment horizontal="right"/>
    </xf>
    <xf numFmtId="0" fontId="0" fillId="0" borderId="48" xfId="0" applyBorder="1" applyAlignment="1">
      <alignment horizontal="right"/>
    </xf>
    <xf numFmtId="1" fontId="144" fillId="0" borderId="67" xfId="0" applyNumberFormat="1" applyFont="1" applyBorder="1" applyAlignment="1">
      <alignment horizontal="center" vertical="top" shrinkToFit="1"/>
    </xf>
    <xf numFmtId="1" fontId="144" fillId="0" borderId="14" xfId="0" applyNumberFormat="1" applyFont="1" applyBorder="1" applyAlignment="1">
      <alignment horizontal="center" vertical="top" shrinkToFit="1"/>
    </xf>
    <xf numFmtId="1" fontId="144" fillId="30" borderId="67" xfId="0" applyNumberFormat="1" applyFont="1" applyFill="1" applyBorder="1" applyAlignment="1">
      <alignment horizontal="center" vertical="top" shrinkToFit="1"/>
    </xf>
    <xf numFmtId="0" fontId="73" fillId="30" borderId="87" xfId="0" applyFont="1" applyFill="1" applyBorder="1" applyAlignment="1">
      <alignment horizontal="left" vertical="top" wrapText="1"/>
    </xf>
    <xf numFmtId="2" fontId="144" fillId="30" borderId="35" xfId="0" applyNumberFormat="1" applyFont="1" applyFill="1" applyBorder="1" applyAlignment="1">
      <alignment horizontal="center" vertical="top"/>
    </xf>
    <xf numFmtId="2" fontId="144" fillId="30" borderId="95" xfId="0" applyNumberFormat="1" applyFont="1" applyFill="1" applyBorder="1" applyAlignment="1">
      <alignment horizontal="center" vertical="top" shrinkToFit="1"/>
    </xf>
    <xf numFmtId="1" fontId="144" fillId="30" borderId="35" xfId="0" applyNumberFormat="1" applyFont="1" applyFill="1" applyBorder="1" applyAlignment="1">
      <alignment horizontal="center" vertical="top" shrinkToFit="1"/>
    </xf>
    <xf numFmtId="1" fontId="144" fillId="30" borderId="14" xfId="0" applyNumberFormat="1" applyFont="1" applyFill="1" applyBorder="1" applyAlignment="1">
      <alignment horizontal="center" vertical="top" shrinkToFit="1"/>
    </xf>
    <xf numFmtId="0" fontId="73" fillId="30" borderId="81" xfId="0" applyFont="1" applyFill="1" applyBorder="1" applyAlignment="1">
      <alignment horizontal="left" vertical="top" wrapText="1"/>
    </xf>
    <xf numFmtId="2" fontId="144" fillId="30" borderId="10" xfId="0" applyNumberFormat="1" applyFont="1" applyFill="1" applyBorder="1" applyAlignment="1">
      <alignment horizontal="center" vertical="top"/>
    </xf>
    <xf numFmtId="2" fontId="144" fillId="30" borderId="91" xfId="0" applyNumberFormat="1" applyFont="1" applyFill="1" applyBorder="1" applyAlignment="1">
      <alignment horizontal="center" vertical="top" shrinkToFit="1"/>
    </xf>
    <xf numFmtId="1" fontId="144" fillId="30" borderId="10" xfId="0" applyNumberFormat="1" applyFont="1" applyFill="1" applyBorder="1" applyAlignment="1">
      <alignment horizontal="center" vertical="top" shrinkToFit="1"/>
    </xf>
    <xf numFmtId="0" fontId="73" fillId="30" borderId="35" xfId="0" applyFont="1" applyFill="1" applyBorder="1" applyAlignment="1">
      <alignment horizontal="left" vertical="top" wrapText="1"/>
    </xf>
    <xf numFmtId="0" fontId="73" fillId="30" borderId="10" xfId="0" applyFont="1" applyFill="1" applyBorder="1" applyAlignment="1">
      <alignment horizontal="left" vertical="top" wrapText="1"/>
    </xf>
    <xf numFmtId="1" fontId="144" fillId="30" borderId="69" xfId="0" applyNumberFormat="1" applyFont="1" applyFill="1" applyBorder="1" applyAlignment="1">
      <alignment horizontal="center" vertical="top" shrinkToFit="1"/>
    </xf>
    <xf numFmtId="0" fontId="73" fillId="30" borderId="27" xfId="0" applyFont="1" applyFill="1" applyBorder="1" applyAlignment="1">
      <alignment horizontal="left" vertical="top" wrapText="1"/>
    </xf>
    <xf numFmtId="2" fontId="144" fillId="30" borderId="27" xfId="0" applyNumberFormat="1" applyFont="1" applyFill="1" applyBorder="1" applyAlignment="1">
      <alignment horizontal="center" vertical="top"/>
    </xf>
    <xf numFmtId="2" fontId="144" fillId="30" borderId="92" xfId="0" applyNumberFormat="1" applyFont="1" applyFill="1" applyBorder="1" applyAlignment="1">
      <alignment horizontal="center" vertical="top" shrinkToFit="1"/>
    </xf>
    <xf numFmtId="1" fontId="144" fillId="30" borderId="27" xfId="0" applyNumberFormat="1" applyFont="1" applyFill="1" applyBorder="1" applyAlignment="1">
      <alignment horizontal="center" vertical="top" shrinkToFit="1"/>
    </xf>
    <xf numFmtId="0" fontId="144" fillId="30" borderId="67" xfId="0" applyFont="1" applyFill="1" applyBorder="1" applyAlignment="1">
      <alignment horizontal="center" vertical="center" wrapText="1"/>
    </xf>
    <xf numFmtId="0" fontId="144" fillId="30" borderId="14" xfId="0" applyFont="1" applyFill="1" applyBorder="1" applyAlignment="1">
      <alignment horizontal="center" vertical="center" wrapText="1"/>
    </xf>
    <xf numFmtId="0" fontId="73" fillId="30" borderId="87" xfId="0" applyFont="1" applyFill="1" applyBorder="1" applyAlignment="1">
      <alignment horizontal="center" vertical="top" wrapText="1"/>
    </xf>
    <xf numFmtId="0" fontId="73" fillId="30" borderId="14" xfId="0" applyFont="1" applyFill="1" applyBorder="1" applyAlignment="1">
      <alignment horizontal="center" vertical="top" wrapText="1"/>
    </xf>
    <xf numFmtId="0" fontId="86" fillId="30" borderId="28" xfId="0" applyFont="1" applyFill="1" applyBorder="1" applyAlignment="1">
      <alignment horizontal="center"/>
    </xf>
    <xf numFmtId="0" fontId="86" fillId="30" borderId="29" xfId="0" applyFont="1" applyFill="1" applyBorder="1" applyAlignment="1">
      <alignment wrapText="1"/>
    </xf>
    <xf numFmtId="0" fontId="86" fillId="30" borderId="29" xfId="0" applyFont="1" applyFill="1" applyBorder="1" applyAlignment="1">
      <alignment horizontal="center" vertical="center" wrapText="1"/>
    </xf>
    <xf numFmtId="2" fontId="86" fillId="30" borderId="29" xfId="0" applyNumberFormat="1" applyFont="1" applyFill="1" applyBorder="1" applyAlignment="1">
      <alignment horizontal="center" vertical="center" wrapText="1"/>
    </xf>
    <xf numFmtId="0" fontId="86" fillId="30" borderId="29" xfId="0" applyFont="1" applyFill="1" applyBorder="1" applyAlignment="1">
      <alignment horizontal="center" wrapText="1"/>
    </xf>
    <xf numFmtId="0" fontId="144" fillId="30" borderId="67" xfId="0" applyFont="1" applyFill="1" applyBorder="1" applyAlignment="1">
      <alignment horizontal="left" wrapText="1"/>
    </xf>
    <xf numFmtId="0" fontId="144" fillId="30" borderId="14" xfId="0" applyFont="1" applyFill="1" applyBorder="1" applyAlignment="1">
      <alignment horizontal="left" wrapText="1"/>
    </xf>
    <xf numFmtId="2" fontId="28" fillId="30" borderId="156" xfId="0" applyNumberFormat="1" applyFont="1" applyFill="1" applyBorder="1" applyAlignment="1">
      <alignment horizontal="center" vertical="top"/>
    </xf>
    <xf numFmtId="0" fontId="144" fillId="30" borderId="69" xfId="0" applyFont="1" applyFill="1" applyBorder="1" applyAlignment="1">
      <alignment horizontal="left" wrapText="1"/>
    </xf>
    <xf numFmtId="0" fontId="73" fillId="30" borderId="89" xfId="0" applyFont="1" applyFill="1" applyBorder="1" applyAlignment="1">
      <alignment horizontal="left" vertical="top" wrapText="1"/>
    </xf>
    <xf numFmtId="0" fontId="144" fillId="30" borderId="35" xfId="0" applyFont="1" applyFill="1" applyBorder="1" applyAlignment="1">
      <alignment horizontal="center" vertical="top"/>
    </xf>
    <xf numFmtId="0" fontId="144" fillId="30" borderId="10" xfId="0" applyFont="1" applyFill="1" applyBorder="1" applyAlignment="1">
      <alignment horizontal="center" vertical="top"/>
    </xf>
    <xf numFmtId="2" fontId="144" fillId="30" borderId="35" xfId="0" applyNumberFormat="1" applyFont="1" applyFill="1" applyBorder="1" applyAlignment="1">
      <alignment horizontal="center" vertical="top" shrinkToFit="1"/>
    </xf>
    <xf numFmtId="2" fontId="144" fillId="30" borderId="10" xfId="0" applyNumberFormat="1" applyFont="1" applyFill="1" applyBorder="1" applyAlignment="1">
      <alignment horizontal="center" vertical="top" shrinkToFit="1"/>
    </xf>
    <xf numFmtId="0" fontId="73" fillId="30" borderId="10" xfId="0" applyFont="1" applyFill="1" applyBorder="1" applyAlignment="1">
      <alignment horizontal="center" vertical="top" wrapText="1"/>
    </xf>
    <xf numFmtId="1" fontId="144" fillId="46" borderId="14" xfId="0" applyNumberFormat="1" applyFont="1" applyFill="1" applyBorder="1" applyAlignment="1">
      <alignment horizontal="center" vertical="top" shrinkToFit="1"/>
    </xf>
    <xf numFmtId="0" fontId="73" fillId="46" borderId="81" xfId="0" applyFont="1" applyFill="1" applyBorder="1" applyAlignment="1">
      <alignment horizontal="left" vertical="top" wrapText="1"/>
    </xf>
    <xf numFmtId="2" fontId="144" fillId="46" borderId="10" xfId="0" applyNumberFormat="1" applyFont="1" applyFill="1" applyBorder="1" applyAlignment="1">
      <alignment horizontal="center" vertical="top"/>
    </xf>
    <xf numFmtId="2" fontId="144" fillId="46" borderId="10" xfId="0" applyNumberFormat="1" applyFont="1" applyFill="1" applyBorder="1" applyAlignment="1">
      <alignment horizontal="center" vertical="top" shrinkToFit="1"/>
    </xf>
    <xf numFmtId="1" fontId="144" fillId="46" borderId="10" xfId="0" applyNumberFormat="1" applyFont="1" applyFill="1" applyBorder="1" applyAlignment="1">
      <alignment horizontal="center" vertical="top" shrinkToFit="1"/>
    </xf>
    <xf numFmtId="0" fontId="73" fillId="30" borderId="67" xfId="0" applyFont="1" applyFill="1" applyBorder="1" applyAlignment="1">
      <alignment horizontal="center" vertical="top" wrapText="1"/>
    </xf>
    <xf numFmtId="0" fontId="73" fillId="46" borderId="14" xfId="0" applyFont="1" applyFill="1" applyBorder="1" applyAlignment="1">
      <alignment horizontal="center" vertical="top" wrapText="1"/>
    </xf>
    <xf numFmtId="0" fontId="73" fillId="46" borderId="10" xfId="0" applyFont="1" applyFill="1" applyBorder="1" applyAlignment="1">
      <alignment horizontal="left" vertical="top" wrapText="1"/>
    </xf>
    <xf numFmtId="2" fontId="144" fillId="46" borderId="91" xfId="0" applyNumberFormat="1" applyFont="1" applyFill="1" applyBorder="1" applyAlignment="1">
      <alignment horizontal="center" vertical="top" shrinkToFit="1"/>
    </xf>
    <xf numFmtId="1" fontId="144" fillId="30" borderId="95" xfId="0" applyNumberFormat="1" applyFont="1" applyFill="1" applyBorder="1" applyAlignment="1">
      <alignment horizontal="center" vertical="top" shrinkToFit="1"/>
    </xf>
    <xf numFmtId="1" fontId="144" fillId="30" borderId="91" xfId="0" applyNumberFormat="1" applyFont="1" applyFill="1" applyBorder="1" applyAlignment="1">
      <alignment horizontal="center" vertical="top" shrinkToFit="1"/>
    </xf>
    <xf numFmtId="0" fontId="144" fillId="30" borderId="10" xfId="0" applyFont="1" applyFill="1" applyBorder="1" applyAlignment="1">
      <alignment horizontal="left" vertical="top" wrapText="1"/>
    </xf>
    <xf numFmtId="0" fontId="73" fillId="30" borderId="15" xfId="0" applyFont="1" applyFill="1" applyBorder="1" applyAlignment="1">
      <alignment horizontal="center" vertical="top" wrapText="1"/>
    </xf>
    <xf numFmtId="0" fontId="73" fillId="30" borderId="16" xfId="0" applyFont="1" applyFill="1" applyBorder="1" applyAlignment="1">
      <alignment horizontal="left" vertical="top" wrapText="1"/>
    </xf>
    <xf numFmtId="2" fontId="144" fillId="30" borderId="16" xfId="0" applyNumberFormat="1" applyFont="1" applyFill="1" applyBorder="1" applyAlignment="1">
      <alignment horizontal="center" vertical="top"/>
    </xf>
    <xf numFmtId="2" fontId="144" fillId="30" borderId="16" xfId="0" applyNumberFormat="1" applyFont="1" applyFill="1" applyBorder="1" applyAlignment="1">
      <alignment horizontal="center" vertical="top" shrinkToFit="1"/>
    </xf>
    <xf numFmtId="1" fontId="144" fillId="30" borderId="16" xfId="0" applyNumberFormat="1" applyFont="1" applyFill="1" applyBorder="1" applyAlignment="1">
      <alignment horizontal="center" vertical="top" shrinkToFit="1"/>
    </xf>
    <xf numFmtId="0" fontId="231" fillId="30" borderId="10" xfId="0" applyFont="1" applyFill="1" applyBorder="1" applyAlignment="1">
      <alignment horizontal="center" vertical="top" wrapText="1"/>
    </xf>
    <xf numFmtId="0" fontId="230" fillId="23" borderId="10" xfId="0" applyFont="1" applyFill="1" applyBorder="1" applyAlignment="1">
      <alignment horizontal="center" vertical="top" wrapText="1"/>
    </xf>
    <xf numFmtId="0" fontId="86" fillId="0" borderId="58" xfId="0" applyFont="1" applyBorder="1" applyAlignment="1">
      <alignment horizontal="center" wrapText="1"/>
    </xf>
    <xf numFmtId="9" fontId="144" fillId="30" borderId="87" xfId="0" applyNumberFormat="1" applyFont="1" applyFill="1" applyBorder="1" applyAlignment="1">
      <alignment horizontal="center" vertical="top" shrinkToFit="1"/>
    </xf>
    <xf numFmtId="9" fontId="144" fillId="30" borderId="81" xfId="0" applyNumberFormat="1" applyFont="1" applyFill="1" applyBorder="1" applyAlignment="1">
      <alignment horizontal="center" vertical="top" shrinkToFit="1"/>
    </xf>
    <xf numFmtId="9" fontId="144" fillId="0" borderId="87" xfId="0" applyNumberFormat="1" applyFont="1" applyBorder="1" applyAlignment="1">
      <alignment horizontal="center" vertical="top" shrinkToFit="1"/>
    </xf>
    <xf numFmtId="9" fontId="144" fillId="0" borderId="81" xfId="0" applyNumberFormat="1" applyFont="1" applyBorder="1" applyAlignment="1">
      <alignment horizontal="center" vertical="top" shrinkToFit="1"/>
    </xf>
    <xf numFmtId="9" fontId="144" fillId="30" borderId="89" xfId="0" applyNumberFormat="1" applyFont="1" applyFill="1" applyBorder="1" applyAlignment="1">
      <alignment horizontal="center" vertical="top" shrinkToFit="1"/>
    </xf>
    <xf numFmtId="0" fontId="86" fillId="23" borderId="58" xfId="0" applyFont="1" applyFill="1" applyBorder="1" applyAlignment="1">
      <alignment horizontal="center" wrapText="1"/>
    </xf>
    <xf numFmtId="9" fontId="144" fillId="23" borderId="87" xfId="0" applyNumberFormat="1" applyFont="1" applyFill="1" applyBorder="1" applyAlignment="1">
      <alignment horizontal="center" vertical="top" shrinkToFit="1"/>
    </xf>
    <xf numFmtId="9" fontId="144" fillId="23" borderId="81" xfId="0" applyNumberFormat="1" applyFont="1" applyFill="1" applyBorder="1" applyAlignment="1">
      <alignment horizontal="center" vertical="top" shrinkToFit="1"/>
    </xf>
    <xf numFmtId="0" fontId="86" fillId="30" borderId="58" xfId="0" applyFont="1" applyFill="1" applyBorder="1" applyAlignment="1">
      <alignment horizontal="center" wrapText="1"/>
    </xf>
    <xf numFmtId="0" fontId="86" fillId="0" borderId="58" xfId="0" applyFont="1" applyBorder="1" applyAlignment="1">
      <alignment horizontal="center" vertical="top" wrapText="1"/>
    </xf>
    <xf numFmtId="9" fontId="144" fillId="0" borderId="89" xfId="0" applyNumberFormat="1" applyFont="1" applyBorder="1" applyAlignment="1">
      <alignment horizontal="center" vertical="top" shrinkToFit="1"/>
    </xf>
    <xf numFmtId="0" fontId="86" fillId="0" borderId="58" xfId="0" applyFont="1" applyBorder="1" applyAlignment="1">
      <alignment horizontal="center" vertical="center" wrapText="1"/>
    </xf>
    <xf numFmtId="9" fontId="144" fillId="30" borderId="136" xfId="0" applyNumberFormat="1" applyFont="1" applyFill="1" applyBorder="1" applyAlignment="1">
      <alignment horizontal="center" vertical="top" shrinkToFit="1"/>
    </xf>
    <xf numFmtId="9" fontId="144" fillId="30" borderId="76" xfId="0" applyNumberFormat="1" applyFont="1" applyFill="1" applyBorder="1" applyAlignment="1">
      <alignment horizontal="center" vertical="top" shrinkToFit="1"/>
    </xf>
    <xf numFmtId="9" fontId="144" fillId="46" borderId="76" xfId="0" applyNumberFormat="1" applyFont="1" applyFill="1" applyBorder="1" applyAlignment="1">
      <alignment horizontal="center" vertical="top" shrinkToFit="1"/>
    </xf>
    <xf numFmtId="9" fontId="144" fillId="0" borderId="126" xfId="0" applyNumberFormat="1" applyFont="1" applyBorder="1" applyAlignment="1">
      <alignment horizontal="center" vertical="top" shrinkToFit="1"/>
    </xf>
    <xf numFmtId="9" fontId="144" fillId="0" borderId="76" xfId="0" applyNumberFormat="1" applyFont="1" applyBorder="1" applyAlignment="1">
      <alignment horizontal="center" vertical="top" shrinkToFit="1"/>
    </xf>
    <xf numFmtId="9" fontId="144" fillId="0" borderId="41" xfId="0" applyNumberFormat="1" applyFont="1" applyBorder="1" applyAlignment="1">
      <alignment horizontal="center" vertical="top" shrinkToFit="1"/>
    </xf>
    <xf numFmtId="9" fontId="37" fillId="0" borderId="48" xfId="0" applyNumberFormat="1" applyFont="1" applyBorder="1" applyAlignment="1">
      <alignment horizontal="center"/>
    </xf>
    <xf numFmtId="9" fontId="144" fillId="46" borderId="81" xfId="0" applyNumberFormat="1" applyFont="1" applyFill="1" applyBorder="1" applyAlignment="1">
      <alignment horizontal="center" vertical="top" shrinkToFit="1"/>
    </xf>
    <xf numFmtId="9" fontId="144" fillId="30" borderId="106" xfId="0" applyNumberFormat="1" applyFont="1" applyFill="1" applyBorder="1" applyAlignment="1">
      <alignment horizontal="center" vertical="top" shrinkToFit="1"/>
    </xf>
    <xf numFmtId="0" fontId="101" fillId="0" borderId="156" xfId="0" applyFont="1" applyBorder="1" applyAlignment="1">
      <alignment wrapText="1"/>
    </xf>
    <xf numFmtId="0" fontId="224" fillId="0" borderId="0" xfId="15"/>
    <xf numFmtId="0" fontId="105" fillId="2" borderId="46" xfId="0" applyFont="1" applyFill="1" applyBorder="1" applyAlignment="1">
      <alignment horizontal="center"/>
    </xf>
    <xf numFmtId="0" fontId="33" fillId="0" borderId="47" xfId="0" applyFont="1" applyBorder="1"/>
    <xf numFmtId="0" fontId="15" fillId="0" borderId="188" xfId="0" applyFont="1" applyBorder="1" applyAlignment="1">
      <alignment horizontal="center"/>
    </xf>
    <xf numFmtId="0" fontId="37" fillId="28" borderId="188" xfId="0" applyFont="1" applyFill="1" applyBorder="1" applyAlignment="1">
      <alignment horizontal="center"/>
    </xf>
    <xf numFmtId="0" fontId="42" fillId="0" borderId="79" xfId="0" applyFont="1" applyBorder="1" applyAlignment="1">
      <alignment horizontal="center"/>
    </xf>
    <xf numFmtId="0" fontId="58" fillId="0" borderId="43" xfId="0" applyFont="1" applyBorder="1" applyAlignment="1">
      <alignment wrapText="1"/>
    </xf>
    <xf numFmtId="166" fontId="58" fillId="0" borderId="43" xfId="0" applyNumberFormat="1" applyFont="1" applyBorder="1" applyAlignment="1">
      <alignment horizontal="center"/>
    </xf>
    <xf numFmtId="9" fontId="58" fillId="0" borderId="80" xfId="0" applyNumberFormat="1" applyFont="1" applyBorder="1" applyAlignment="1">
      <alignment horizontal="center"/>
    </xf>
    <xf numFmtId="0" fontId="58" fillId="0" borderId="225" xfId="0" applyFont="1" applyBorder="1" applyAlignment="1">
      <alignment horizontal="center"/>
    </xf>
    <xf numFmtId="0" fontId="58" fillId="0" borderId="226" xfId="0" applyFont="1" applyBorder="1" applyAlignment="1">
      <alignment horizontal="center"/>
    </xf>
    <xf numFmtId="0" fontId="58" fillId="0" borderId="226" xfId="0" applyFont="1" applyBorder="1"/>
    <xf numFmtId="2" fontId="58" fillId="0" borderId="226" xfId="0" applyNumberFormat="1" applyFont="1" applyBorder="1" applyAlignment="1">
      <alignment horizontal="center"/>
    </xf>
    <xf numFmtId="0" fontId="110" fillId="0" borderId="182" xfId="0" applyFont="1" applyBorder="1" applyAlignment="1">
      <alignment horizontal="center" vertical="center" wrapText="1"/>
    </xf>
    <xf numFmtId="9" fontId="58" fillId="0" borderId="233" xfId="0" applyNumberFormat="1" applyFont="1" applyBorder="1" applyAlignment="1">
      <alignment horizontal="center"/>
    </xf>
    <xf numFmtId="0" fontId="58" fillId="0" borderId="148" xfId="0" applyFont="1" applyBorder="1" applyAlignment="1">
      <alignment horizontal="center"/>
    </xf>
    <xf numFmtId="9" fontId="58" fillId="0" borderId="149" xfId="0" applyNumberFormat="1" applyFont="1" applyBorder="1" applyAlignment="1">
      <alignment horizontal="center"/>
    </xf>
    <xf numFmtId="0" fontId="58" fillId="0" borderId="234" xfId="0" applyFont="1" applyBorder="1" applyAlignment="1">
      <alignment horizontal="center"/>
    </xf>
    <xf numFmtId="9" fontId="58" fillId="0" borderId="235" xfId="0" applyNumberFormat="1" applyFont="1" applyBorder="1" applyAlignment="1">
      <alignment horizontal="center"/>
    </xf>
    <xf numFmtId="9" fontId="58" fillId="0" borderId="155" xfId="0" applyNumberFormat="1" applyFont="1" applyBorder="1" applyAlignment="1">
      <alignment horizontal="center"/>
    </xf>
    <xf numFmtId="0" fontId="58" fillId="0" borderId="146" xfId="0" applyFont="1" applyBorder="1" applyAlignment="1">
      <alignment horizontal="center"/>
    </xf>
    <xf numFmtId="9" fontId="58" fillId="0" borderId="147" xfId="0" applyNumberFormat="1" applyFont="1" applyBorder="1" applyAlignment="1">
      <alignment horizontal="center"/>
    </xf>
    <xf numFmtId="0" fontId="62" fillId="0" borderId="255" xfId="0" applyFont="1" applyBorder="1" applyAlignment="1">
      <alignment horizontal="center"/>
    </xf>
    <xf numFmtId="0" fontId="62" fillId="0" borderId="205" xfId="0" applyFont="1" applyBorder="1" applyAlignment="1">
      <alignment horizontal="center"/>
    </xf>
    <xf numFmtId="0" fontId="42" fillId="11" borderId="159" xfId="0" applyFont="1" applyFill="1" applyBorder="1" applyAlignment="1">
      <alignment horizontal="center"/>
    </xf>
    <xf numFmtId="9" fontId="42" fillId="11" borderId="149" xfId="0" applyNumberFormat="1" applyFont="1" applyFill="1" applyBorder="1" applyAlignment="1">
      <alignment horizontal="center"/>
    </xf>
    <xf numFmtId="0" fontId="42" fillId="11" borderId="161" xfId="0" applyFont="1" applyFill="1" applyBorder="1" applyAlignment="1">
      <alignment horizontal="center"/>
    </xf>
    <xf numFmtId="9" fontId="42" fillId="11" borderId="235" xfId="0" applyNumberFormat="1" applyFont="1" applyFill="1" applyBorder="1" applyAlignment="1">
      <alignment horizontal="center"/>
    </xf>
    <xf numFmtId="0" fontId="37" fillId="0" borderId="144" xfId="0" applyFont="1" applyBorder="1"/>
    <xf numFmtId="0" fontId="37" fillId="0" borderId="145" xfId="0" applyFont="1" applyBorder="1"/>
    <xf numFmtId="166" fontId="58" fillId="0" borderId="35" xfId="0" applyNumberFormat="1" applyFont="1" applyBorder="1" applyAlignment="1">
      <alignment horizontal="center"/>
    </xf>
    <xf numFmtId="0" fontId="42" fillId="0" borderId="284" xfId="0" applyFont="1" applyBorder="1" applyAlignment="1">
      <alignment horizontal="center"/>
    </xf>
    <xf numFmtId="0" fontId="42" fillId="0" borderId="82" xfId="0" applyFont="1" applyBorder="1" applyAlignment="1">
      <alignment horizontal="center"/>
    </xf>
    <xf numFmtId="0" fontId="107" fillId="0" borderId="82" xfId="0" applyFont="1" applyBorder="1" applyAlignment="1">
      <alignment wrapText="1"/>
    </xf>
    <xf numFmtId="166" fontId="58" fillId="0" borderId="82" xfId="0" applyNumberFormat="1" applyFont="1" applyBorder="1" applyAlignment="1">
      <alignment horizontal="center"/>
    </xf>
    <xf numFmtId="2" fontId="58" fillId="0" borderId="82" xfId="0" applyNumberFormat="1" applyFont="1" applyBorder="1" applyAlignment="1">
      <alignment horizontal="center"/>
    </xf>
    <xf numFmtId="9" fontId="42" fillId="0" borderId="285" xfId="0" applyNumberFormat="1" applyFont="1" applyBorder="1" applyAlignment="1">
      <alignment horizontal="center"/>
    </xf>
    <xf numFmtId="0" fontId="58" fillId="0" borderId="239" xfId="0" applyFont="1" applyBorder="1" applyAlignment="1">
      <alignment wrapText="1"/>
    </xf>
    <xf numFmtId="166" fontId="58" fillId="0" borderId="239" xfId="0" applyNumberFormat="1" applyFont="1" applyBorder="1" applyAlignment="1">
      <alignment horizontal="center"/>
    </xf>
    <xf numFmtId="2" fontId="58" fillId="0" borderId="239" xfId="0" applyNumberFormat="1" applyFont="1" applyBorder="1" applyAlignment="1">
      <alignment horizontal="center"/>
    </xf>
    <xf numFmtId="9" fontId="58" fillId="0" borderId="151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0" fontId="54" fillId="0" borderId="48" xfId="0" applyFont="1" applyBorder="1" applyAlignment="1">
      <alignment horizontal="center" vertical="center"/>
    </xf>
    <xf numFmtId="0" fontId="54" fillId="0" borderId="48" xfId="0" applyFont="1" applyBorder="1" applyAlignment="1">
      <alignment horizontal="center" vertical="center" wrapText="1"/>
    </xf>
    <xf numFmtId="0" fontId="54" fillId="0" borderId="48" xfId="0" applyFont="1" applyBorder="1" applyAlignment="1">
      <alignment horizontal="left" vertical="center" wrapText="1"/>
    </xf>
    <xf numFmtId="39" fontId="54" fillId="0" borderId="48" xfId="0" applyNumberFormat="1" applyFont="1" applyBorder="1" applyAlignment="1">
      <alignment horizontal="center"/>
    </xf>
    <xf numFmtId="0" fontId="54" fillId="2" borderId="48" xfId="0" applyFont="1" applyFill="1" applyBorder="1" applyAlignment="1">
      <alignment horizontal="center"/>
    </xf>
    <xf numFmtId="9" fontId="54" fillId="0" borderId="48" xfId="0" applyNumberFormat="1" applyFont="1" applyBorder="1" applyAlignment="1">
      <alignment horizontal="center"/>
    </xf>
    <xf numFmtId="0" fontId="54" fillId="0" borderId="225" xfId="0" applyFont="1" applyBorder="1" applyAlignment="1">
      <alignment horizontal="center"/>
    </xf>
    <xf numFmtId="0" fontId="54" fillId="0" borderId="226" xfId="0" applyFont="1" applyBorder="1" applyAlignment="1">
      <alignment horizontal="center" vertical="center"/>
    </xf>
    <xf numFmtId="0" fontId="54" fillId="0" borderId="226" xfId="0" applyFont="1" applyBorder="1" applyAlignment="1">
      <alignment horizontal="center" vertical="center" wrapText="1"/>
    </xf>
    <xf numFmtId="0" fontId="54" fillId="0" borderId="226" xfId="0" applyFont="1" applyBorder="1" applyAlignment="1">
      <alignment horizontal="left" vertical="center" wrapText="1"/>
    </xf>
    <xf numFmtId="39" fontId="54" fillId="0" borderId="226" xfId="0" applyNumberFormat="1" applyFont="1" applyBorder="1" applyAlignment="1">
      <alignment horizontal="center"/>
    </xf>
    <xf numFmtId="0" fontId="54" fillId="2" borderId="226" xfId="0" applyFont="1" applyFill="1" applyBorder="1" applyAlignment="1">
      <alignment horizontal="center"/>
    </xf>
    <xf numFmtId="39" fontId="54" fillId="0" borderId="35" xfId="0" applyNumberFormat="1" applyFont="1" applyBorder="1" applyAlignment="1">
      <alignment horizontal="center"/>
    </xf>
    <xf numFmtId="0" fontId="54" fillId="0" borderId="150" xfId="0" applyFont="1" applyBorder="1" applyAlignment="1">
      <alignment horizontal="center"/>
    </xf>
    <xf numFmtId="0" fontId="54" fillId="0" borderId="239" xfId="0" applyFont="1" applyBorder="1" applyAlignment="1">
      <alignment horizontal="center" vertical="center"/>
    </xf>
    <xf numFmtId="0" fontId="54" fillId="0" borderId="239" xfId="0" applyFont="1" applyBorder="1" applyAlignment="1">
      <alignment horizontal="center" vertical="center" wrapText="1"/>
    </xf>
    <xf numFmtId="0" fontId="54" fillId="0" borderId="239" xfId="0" applyFont="1" applyBorder="1" applyAlignment="1">
      <alignment horizontal="left" vertical="center" wrapText="1"/>
    </xf>
    <xf numFmtId="39" fontId="54" fillId="0" borderId="239" xfId="0" applyNumberFormat="1" applyFont="1" applyBorder="1" applyAlignment="1">
      <alignment horizontal="center"/>
    </xf>
    <xf numFmtId="39" fontId="54" fillId="0" borderId="231" xfId="0" applyNumberFormat="1" applyFont="1" applyBorder="1" applyAlignment="1">
      <alignment horizontal="center"/>
    </xf>
    <xf numFmtId="0" fontId="61" fillId="0" borderId="0" xfId="0" applyFont="1"/>
    <xf numFmtId="0" fontId="61" fillId="0" borderId="169" xfId="0" applyFont="1" applyBorder="1" applyAlignment="1">
      <alignment horizontal="center"/>
    </xf>
    <xf numFmtId="2" fontId="61" fillId="0" borderId="170" xfId="0" applyNumberFormat="1" applyFont="1" applyBorder="1" applyAlignment="1">
      <alignment horizontal="center" wrapText="1"/>
    </xf>
    <xf numFmtId="2" fontId="61" fillId="0" borderId="189" xfId="0" applyNumberFormat="1" applyFont="1" applyBorder="1" applyAlignment="1">
      <alignment wrapText="1"/>
    </xf>
    <xf numFmtId="0" fontId="149" fillId="0" borderId="170" xfId="0" applyFont="1" applyBorder="1" applyAlignment="1">
      <alignment horizontal="center" wrapText="1"/>
    </xf>
    <xf numFmtId="0" fontId="62" fillId="0" borderId="170" xfId="0" applyFont="1" applyBorder="1" applyAlignment="1">
      <alignment horizontal="center" wrapText="1"/>
    </xf>
    <xf numFmtId="2" fontId="61" fillId="2" borderId="171" xfId="0" applyNumberFormat="1" applyFont="1" applyFill="1" applyBorder="1" applyAlignment="1">
      <alignment horizontal="center" wrapText="1"/>
    </xf>
    <xf numFmtId="0" fontId="42" fillId="0" borderId="172" xfId="0" applyFont="1" applyBorder="1" applyAlignment="1">
      <alignment horizontal="left"/>
    </xf>
    <xf numFmtId="0" fontId="41" fillId="2" borderId="62" xfId="0" applyFont="1" applyFill="1" applyBorder="1" applyAlignment="1">
      <alignment horizontal="center" vertical="center"/>
    </xf>
    <xf numFmtId="0" fontId="41" fillId="2" borderId="63" xfId="0" applyFont="1" applyFill="1" applyBorder="1" applyAlignment="1">
      <alignment horizontal="center" vertical="center"/>
    </xf>
    <xf numFmtId="0" fontId="41" fillId="2" borderId="64" xfId="0" applyFont="1" applyFill="1" applyBorder="1" applyAlignment="1">
      <alignment horizontal="center" vertical="center"/>
    </xf>
    <xf numFmtId="0" fontId="54" fillId="0" borderId="301" xfId="0" applyFont="1" applyBorder="1" applyAlignment="1">
      <alignment horizontal="center" vertical="center" wrapText="1"/>
    </xf>
    <xf numFmtId="0" fontId="54" fillId="0" borderId="302" xfId="0" applyFont="1" applyBorder="1" applyAlignment="1">
      <alignment horizontal="left" vertical="center"/>
    </xf>
    <xf numFmtId="0" fontId="54" fillId="23" borderId="148" xfId="0" applyFont="1" applyFill="1" applyBorder="1" applyAlignment="1">
      <alignment horizontal="center"/>
    </xf>
    <xf numFmtId="9" fontId="54" fillId="23" borderId="149" xfId="0" applyNumberFormat="1" applyFont="1" applyFill="1" applyBorder="1" applyAlignment="1">
      <alignment horizontal="center"/>
    </xf>
    <xf numFmtId="0" fontId="54" fillId="2" borderId="27" xfId="0" applyFont="1" applyFill="1" applyBorder="1" applyAlignment="1">
      <alignment horizontal="center"/>
    </xf>
    <xf numFmtId="0" fontId="54" fillId="0" borderId="239" xfId="0" applyFont="1" applyBorder="1" applyAlignment="1">
      <alignment horizontal="left" vertical="center"/>
    </xf>
    <xf numFmtId="0" fontId="10" fillId="0" borderId="0" xfId="0" applyFont="1"/>
    <xf numFmtId="0" fontId="79" fillId="30" borderId="29" xfId="0" applyFont="1" applyFill="1" applyBorder="1" applyAlignment="1">
      <alignment horizontal="center"/>
    </xf>
    <xf numFmtId="0" fontId="100" fillId="30" borderId="29" xfId="0" applyFont="1" applyFill="1" applyBorder="1" applyAlignment="1">
      <alignment horizontal="left"/>
    </xf>
    <xf numFmtId="2" fontId="79" fillId="30" borderId="29" xfId="0" applyNumberFormat="1" applyFont="1" applyFill="1" applyBorder="1" applyAlignment="1">
      <alignment horizontal="center"/>
    </xf>
    <xf numFmtId="9" fontId="177" fillId="0" borderId="165" xfId="0" applyNumberFormat="1" applyFont="1" applyBorder="1" applyAlignment="1">
      <alignment horizontal="left" vertical="center"/>
    </xf>
    <xf numFmtId="0" fontId="79" fillId="0" borderId="227" xfId="0" applyFont="1" applyBorder="1" applyAlignment="1">
      <alignment horizontal="left" vertical="center" wrapText="1"/>
    </xf>
    <xf numFmtId="2" fontId="70" fillId="2" borderId="156" xfId="0" applyNumberFormat="1" applyFont="1" applyFill="1" applyBorder="1" applyAlignment="1">
      <alignment horizontal="center" vertical="center"/>
    </xf>
    <xf numFmtId="2" fontId="70" fillId="2" borderId="170" xfId="0" applyNumberFormat="1" applyFont="1" applyFill="1" applyBorder="1" applyAlignment="1">
      <alignment horizontal="center" vertical="center"/>
    </xf>
    <xf numFmtId="2" fontId="70" fillId="2" borderId="172" xfId="0" applyNumberFormat="1" applyFont="1" applyFill="1" applyBorder="1" applyAlignment="1">
      <alignment horizontal="center" vertical="center"/>
    </xf>
    <xf numFmtId="49" fontId="84" fillId="0" borderId="156" xfId="19" applyNumberFormat="1" applyFont="1" applyBorder="1" applyAlignment="1">
      <alignment vertical="top"/>
    </xf>
    <xf numFmtId="2" fontId="127" fillId="21" borderId="146" xfId="0" applyNumberFormat="1" applyFont="1" applyFill="1" applyBorder="1"/>
    <xf numFmtId="0" fontId="128" fillId="0" borderId="58" xfId="0" applyFont="1" applyBorder="1" applyAlignment="1">
      <alignment horizontal="center" vertical="center" wrapText="1"/>
    </xf>
    <xf numFmtId="9" fontId="129" fillId="0" borderId="81" xfId="0" applyNumberFormat="1" applyFont="1" applyBorder="1" applyAlignment="1">
      <alignment horizontal="center"/>
    </xf>
    <xf numFmtId="9" fontId="129" fillId="0" borderId="209" xfId="0" applyNumberFormat="1" applyFont="1" applyBorder="1" applyAlignment="1">
      <alignment horizontal="center"/>
    </xf>
    <xf numFmtId="0" fontId="216" fillId="0" borderId="48" xfId="0" applyFont="1" applyBorder="1" applyAlignment="1">
      <alignment horizontal="center" wrapText="1"/>
    </xf>
    <xf numFmtId="0" fontId="224" fillId="0" borderId="48" xfId="15" quotePrefix="1" applyBorder="1" applyAlignment="1">
      <alignment horizontal="center"/>
    </xf>
    <xf numFmtId="0" fontId="201" fillId="39" borderId="156" xfId="0" applyFont="1" applyFill="1" applyBorder="1" applyAlignment="1">
      <alignment horizontal="center" wrapText="1"/>
    </xf>
    <xf numFmtId="1" fontId="81" fillId="0" borderId="225" xfId="11" applyNumberFormat="1" applyFont="1" applyBorder="1" applyAlignment="1">
      <alignment horizontal="center" vertical="top" shrinkToFit="1"/>
    </xf>
    <xf numFmtId="1" fontId="81" fillId="0" borderId="226" xfId="11" applyNumberFormat="1" applyFont="1" applyBorder="1" applyAlignment="1">
      <alignment horizontal="center" vertical="top" shrinkToFit="1"/>
    </xf>
    <xf numFmtId="0" fontId="177" fillId="0" borderId="226" xfId="11" applyFont="1" applyBorder="1" applyAlignment="1">
      <alignment horizontal="left" vertical="top" wrapText="1"/>
    </xf>
    <xf numFmtId="2" fontId="70" fillId="0" borderId="196" xfId="0" applyNumberFormat="1" applyFont="1" applyBorder="1" applyAlignment="1">
      <alignment horizontal="center"/>
    </xf>
    <xf numFmtId="1" fontId="81" fillId="0" borderId="148" xfId="11" applyNumberFormat="1" applyFont="1" applyBorder="1" applyAlignment="1">
      <alignment horizontal="center" vertical="top" shrinkToFit="1"/>
    </xf>
    <xf numFmtId="0" fontId="177" fillId="0" borderId="148" xfId="11" applyFont="1" applyBorder="1" applyAlignment="1">
      <alignment horizontal="center" vertical="top" wrapText="1"/>
    </xf>
    <xf numFmtId="0" fontId="177" fillId="0" borderId="148" xfId="11" applyFont="1" applyBorder="1" applyAlignment="1">
      <alignment horizontal="left" vertical="top" wrapText="1" indent="2"/>
    </xf>
    <xf numFmtId="1" fontId="81" fillId="0" borderId="150" xfId="11" applyNumberFormat="1" applyFont="1" applyBorder="1" applyAlignment="1">
      <alignment horizontal="center" vertical="top" shrinkToFit="1"/>
    </xf>
    <xf numFmtId="1" fontId="81" fillId="0" borderId="239" xfId="11" applyNumberFormat="1" applyFont="1" applyBorder="1" applyAlignment="1">
      <alignment horizontal="center" vertical="top" shrinkToFit="1"/>
    </xf>
    <xf numFmtId="0" fontId="177" fillId="0" borderId="209" xfId="11" applyFont="1" applyBorder="1" applyAlignment="1">
      <alignment horizontal="left" vertical="top" wrapText="1"/>
    </xf>
    <xf numFmtId="2" fontId="70" fillId="0" borderId="172" xfId="0" applyNumberFormat="1" applyFont="1" applyBorder="1" applyAlignment="1">
      <alignment horizontal="center"/>
    </xf>
    <xf numFmtId="2" fontId="81" fillId="2" borderId="208" xfId="0" applyNumberFormat="1" applyFont="1" applyFill="1" applyBorder="1" applyAlignment="1">
      <alignment horizontal="center"/>
    </xf>
    <xf numFmtId="1" fontId="81" fillId="0" borderId="239" xfId="0" applyNumberFormat="1" applyFont="1" applyBorder="1" applyAlignment="1">
      <alignment horizontal="center" vertical="top" shrinkToFit="1"/>
    </xf>
    <xf numFmtId="0" fontId="61" fillId="2" borderId="138" xfId="0" applyFont="1" applyFill="1" applyBorder="1" applyAlignment="1">
      <alignment horizontal="center" vertical="center" wrapText="1"/>
    </xf>
    <xf numFmtId="0" fontId="61" fillId="2" borderId="58" xfId="0" applyFont="1" applyFill="1" applyBorder="1" applyAlignment="1">
      <alignment horizontal="center"/>
    </xf>
    <xf numFmtId="0" fontId="42" fillId="2" borderId="87" xfId="0" applyFont="1" applyFill="1" applyBorder="1" applyAlignment="1">
      <alignment horizontal="center"/>
    </xf>
    <xf numFmtId="0" fontId="42" fillId="2" borderId="58" xfId="0" applyFont="1" applyFill="1" applyBorder="1" applyAlignment="1">
      <alignment horizontal="center"/>
    </xf>
    <xf numFmtId="49" fontId="84" fillId="0" borderId="188" xfId="19" applyNumberFormat="1" applyFont="1" applyBorder="1" applyAlignment="1">
      <alignment vertical="top"/>
    </xf>
    <xf numFmtId="9" fontId="42" fillId="0" borderId="81" xfId="0" applyNumberFormat="1" applyFont="1" applyBorder="1" applyAlignment="1">
      <alignment horizontal="center"/>
    </xf>
    <xf numFmtId="0" fontId="83" fillId="0" borderId="156" xfId="0" applyFont="1" applyBorder="1" applyAlignment="1">
      <alignment wrapText="1"/>
    </xf>
    <xf numFmtId="0" fontId="85" fillId="6" borderId="156" xfId="0" applyFont="1" applyFill="1" applyBorder="1"/>
    <xf numFmtId="9" fontId="37" fillId="8" borderId="188" xfId="0" applyNumberFormat="1" applyFont="1" applyFill="1" applyBorder="1"/>
    <xf numFmtId="0" fontId="61" fillId="2" borderId="63" xfId="0" applyFont="1" applyFill="1" applyBorder="1" applyAlignment="1">
      <alignment horizontal="center" wrapText="1"/>
    </xf>
    <xf numFmtId="0" fontId="61" fillId="2" borderId="138" xfId="0" applyFont="1" applyFill="1" applyBorder="1" applyAlignment="1">
      <alignment horizontal="center" wrapText="1"/>
    </xf>
    <xf numFmtId="0" fontId="42" fillId="0" borderId="225" xfId="0" applyFont="1" applyBorder="1" applyAlignment="1">
      <alignment horizontal="center"/>
    </xf>
    <xf numFmtId="1" fontId="58" fillId="0" borderId="226" xfId="0" applyNumberFormat="1" applyFont="1" applyBorder="1" applyAlignment="1">
      <alignment horizontal="center"/>
    </xf>
    <xf numFmtId="1" fontId="37" fillId="0" borderId="150" xfId="0" applyNumberFormat="1" applyFont="1" applyBorder="1" applyAlignment="1">
      <alignment horizontal="center"/>
    </xf>
    <xf numFmtId="1" fontId="37" fillId="0" borderId="239" xfId="0" applyNumberFormat="1" applyFont="1" applyBorder="1"/>
    <xf numFmtId="1" fontId="37" fillId="0" borderId="151" xfId="0" applyNumberFormat="1" applyFont="1" applyBorder="1"/>
    <xf numFmtId="0" fontId="86" fillId="2" borderId="62" xfId="0" applyFont="1" applyFill="1" applyBorder="1" applyAlignment="1">
      <alignment horizontal="center" vertical="center" wrapText="1"/>
    </xf>
    <xf numFmtId="0" fontId="61" fillId="0" borderId="154" xfId="0" applyFont="1" applyBorder="1" applyAlignment="1">
      <alignment horizontal="center"/>
    </xf>
    <xf numFmtId="0" fontId="61" fillId="0" borderId="211" xfId="0" applyFont="1" applyBorder="1" applyAlignment="1">
      <alignment horizontal="left" wrapText="1"/>
    </xf>
    <xf numFmtId="0" fontId="61" fillId="0" borderId="155" xfId="0" applyFont="1" applyBorder="1" applyAlignment="1">
      <alignment horizontal="center"/>
    </xf>
    <xf numFmtId="0" fontId="104" fillId="0" borderId="43" xfId="0" applyFont="1" applyBorder="1" applyAlignment="1">
      <alignment horizontal="center"/>
    </xf>
    <xf numFmtId="0" fontId="104" fillId="0" borderId="43" xfId="0" applyFont="1" applyBorder="1"/>
    <xf numFmtId="2" fontId="104" fillId="0" borderId="43" xfId="0" applyNumberFormat="1" applyFont="1" applyBorder="1" applyAlignment="1">
      <alignment horizontal="center"/>
    </xf>
    <xf numFmtId="0" fontId="42" fillId="23" borderId="225" xfId="0" applyFont="1" applyFill="1" applyBorder="1" applyAlignment="1">
      <alignment horizontal="center"/>
    </xf>
    <xf numFmtId="0" fontId="42" fillId="23" borderId="226" xfId="0" applyFont="1" applyFill="1" applyBorder="1" applyAlignment="1">
      <alignment horizontal="center"/>
    </xf>
    <xf numFmtId="0" fontId="42" fillId="23" borderId="226" xfId="0" applyFont="1" applyFill="1" applyBorder="1"/>
    <xf numFmtId="2" fontId="42" fillId="23" borderId="226" xfId="0" applyNumberFormat="1" applyFont="1" applyFill="1" applyBorder="1" applyAlignment="1">
      <alignment horizontal="center"/>
    </xf>
    <xf numFmtId="0" fontId="42" fillId="0" borderId="239" xfId="0" applyFont="1" applyBorder="1"/>
    <xf numFmtId="0" fontId="61" fillId="0" borderId="43" xfId="0" applyFont="1" applyBorder="1"/>
    <xf numFmtId="0" fontId="54" fillId="23" borderId="226" xfId="0" applyFont="1" applyFill="1" applyBorder="1" applyAlignment="1">
      <alignment horizontal="center"/>
    </xf>
    <xf numFmtId="0" fontId="54" fillId="0" borderId="239" xfId="0" applyFont="1" applyBorder="1" applyAlignment="1">
      <alignment horizontal="center"/>
    </xf>
    <xf numFmtId="0" fontId="54" fillId="0" borderId="239" xfId="0" applyFont="1" applyBorder="1"/>
    <xf numFmtId="0" fontId="42" fillId="11" borderId="79" xfId="0" applyFont="1" applyFill="1" applyBorder="1" applyAlignment="1">
      <alignment horizontal="center"/>
    </xf>
    <xf numFmtId="0" fontId="54" fillId="11" borderId="43" xfId="0" applyFont="1" applyFill="1" applyBorder="1" applyAlignment="1">
      <alignment horizontal="center"/>
    </xf>
    <xf numFmtId="0" fontId="41" fillId="11" borderId="43" xfId="0" applyFont="1" applyFill="1" applyBorder="1"/>
    <xf numFmtId="2" fontId="42" fillId="11" borderId="43" xfId="0" applyNumberFormat="1" applyFont="1" applyFill="1" applyBorder="1" applyAlignment="1">
      <alignment horizontal="center"/>
    </xf>
    <xf numFmtId="2" fontId="42" fillId="0" borderId="211" xfId="0" applyNumberFormat="1" applyFont="1" applyBorder="1"/>
    <xf numFmtId="0" fontId="54" fillId="11" borderId="43" xfId="0" applyFont="1" applyFill="1" applyBorder="1"/>
    <xf numFmtId="0" fontId="42" fillId="21" borderId="239" xfId="0" applyFont="1" applyFill="1" applyBorder="1" applyAlignment="1">
      <alignment horizontal="left"/>
    </xf>
    <xf numFmtId="0" fontId="37" fillId="0" borderId="154" xfId="0" applyFont="1" applyBorder="1" applyAlignment="1">
      <alignment horizontal="center"/>
    </xf>
    <xf numFmtId="0" fontId="37" fillId="0" borderId="211" xfId="0" applyFont="1" applyBorder="1"/>
    <xf numFmtId="0" fontId="108" fillId="0" borderId="211" xfId="0" applyFont="1" applyBorder="1"/>
    <xf numFmtId="2" fontId="37" fillId="0" borderId="211" xfId="0" applyNumberFormat="1" applyFont="1" applyBorder="1"/>
    <xf numFmtId="0" fontId="58" fillId="0" borderId="207" xfId="0" applyFont="1" applyBorder="1" applyAlignment="1">
      <alignment horizontal="center"/>
    </xf>
    <xf numFmtId="0" fontId="58" fillId="0" borderId="239" xfId="0" applyFont="1" applyBorder="1" applyAlignment="1">
      <alignment horizontal="center"/>
    </xf>
    <xf numFmtId="0" fontId="58" fillId="0" borderId="194" xfId="0" applyFont="1" applyBorder="1"/>
    <xf numFmtId="2" fontId="58" fillId="0" borderId="194" xfId="0" applyNumberFormat="1" applyFont="1" applyBorder="1" applyAlignment="1">
      <alignment horizontal="center"/>
    </xf>
    <xf numFmtId="0" fontId="104" fillId="0" borderId="137" xfId="0" applyFont="1" applyBorder="1" applyAlignment="1">
      <alignment horizontal="center"/>
    </xf>
    <xf numFmtId="9" fontId="42" fillId="23" borderId="228" xfId="0" applyNumberFormat="1" applyFont="1" applyFill="1" applyBorder="1" applyAlignment="1">
      <alignment horizontal="center"/>
    </xf>
    <xf numFmtId="9" fontId="42" fillId="23" borderId="81" xfId="0" applyNumberFormat="1" applyFont="1" applyFill="1" applyBorder="1" applyAlignment="1">
      <alignment horizontal="center"/>
    </xf>
    <xf numFmtId="9" fontId="42" fillId="0" borderId="209" xfId="0" applyNumberFormat="1" applyFont="1" applyBorder="1" applyAlignment="1">
      <alignment horizontal="center"/>
    </xf>
    <xf numFmtId="9" fontId="42" fillId="0" borderId="158" xfId="0" applyNumberFormat="1" applyFont="1" applyBorder="1" applyAlignment="1">
      <alignment horizontal="center"/>
    </xf>
    <xf numFmtId="0" fontId="42" fillId="0" borderId="158" xfId="0" applyFont="1" applyBorder="1" applyAlignment="1">
      <alignment horizontal="center"/>
    </xf>
    <xf numFmtId="9" fontId="42" fillId="0" borderId="228" xfId="0" applyNumberFormat="1" applyFont="1" applyBorder="1" applyAlignment="1">
      <alignment horizontal="center"/>
    </xf>
    <xf numFmtId="9" fontId="54" fillId="23" borderId="228" xfId="0" applyNumberFormat="1" applyFont="1" applyFill="1" applyBorder="1" applyAlignment="1">
      <alignment horizontal="center"/>
    </xf>
    <xf numFmtId="9" fontId="54" fillId="23" borderId="81" xfId="0" applyNumberFormat="1" applyFont="1" applyFill="1" applyBorder="1" applyAlignment="1">
      <alignment horizontal="center"/>
    </xf>
    <xf numFmtId="9" fontId="54" fillId="0" borderId="81" xfId="0" applyNumberFormat="1" applyFont="1" applyBorder="1" applyAlignment="1">
      <alignment horizontal="center"/>
    </xf>
    <xf numFmtId="9" fontId="54" fillId="0" borderId="209" xfId="0" applyNumberFormat="1" applyFont="1" applyBorder="1" applyAlignment="1">
      <alignment horizontal="center"/>
    </xf>
    <xf numFmtId="9" fontId="54" fillId="11" borderId="137" xfId="0" applyNumberFormat="1" applyFont="1" applyFill="1" applyBorder="1" applyAlignment="1">
      <alignment horizontal="center"/>
    </xf>
    <xf numFmtId="9" fontId="54" fillId="0" borderId="158" xfId="0" applyNumberFormat="1" applyFont="1" applyBorder="1" applyAlignment="1">
      <alignment horizontal="center"/>
    </xf>
    <xf numFmtId="0" fontId="37" fillId="0" borderId="158" xfId="0" applyFont="1" applyBorder="1"/>
    <xf numFmtId="9" fontId="58" fillId="0" borderId="228" xfId="0" applyNumberFormat="1" applyFont="1" applyBorder="1" applyAlignment="1">
      <alignment horizontal="center"/>
    </xf>
    <xf numFmtId="9" fontId="58" fillId="0" borderId="209" xfId="0" applyNumberFormat="1" applyFont="1" applyBorder="1" applyAlignment="1">
      <alignment horizontal="center"/>
    </xf>
    <xf numFmtId="0" fontId="101" fillId="0" borderId="156" xfId="0" applyFont="1" applyBorder="1" applyAlignment="1">
      <alignment horizontal="center" wrapText="1"/>
    </xf>
    <xf numFmtId="0" fontId="152" fillId="0" borderId="156" xfId="0" applyFont="1" applyBorder="1" applyAlignment="1">
      <alignment horizontal="center"/>
    </xf>
    <xf numFmtId="0" fontId="224" fillId="0" borderId="0" xfId="15" applyAlignment="1">
      <alignment horizontal="left"/>
    </xf>
    <xf numFmtId="49" fontId="84" fillId="0" borderId="156" xfId="20" applyNumberFormat="1" applyFont="1" applyBorder="1" applyAlignment="1">
      <alignment vertical="top"/>
    </xf>
    <xf numFmtId="0" fontId="42" fillId="21" borderId="10" xfId="0" applyFont="1" applyFill="1" applyBorder="1"/>
    <xf numFmtId="0" fontId="37" fillId="2" borderId="188" xfId="0" applyFont="1" applyFill="1" applyBorder="1"/>
    <xf numFmtId="0" fontId="42" fillId="0" borderId="256" xfId="0" applyFont="1" applyBorder="1" applyAlignment="1">
      <alignment horizontal="center" vertical="center"/>
    </xf>
    <xf numFmtId="0" fontId="42" fillId="0" borderId="48" xfId="0" applyFont="1" applyBorder="1" applyAlignment="1">
      <alignment horizontal="center" vertical="center"/>
    </xf>
    <xf numFmtId="0" fontId="94" fillId="0" borderId="256" xfId="0" applyFont="1" applyBorder="1" applyAlignment="1">
      <alignment horizontal="left"/>
    </xf>
    <xf numFmtId="0" fontId="95" fillId="0" borderId="48" xfId="0" applyFont="1" applyBorder="1" applyAlignment="1">
      <alignment horizontal="center"/>
    </xf>
    <xf numFmtId="0" fontId="77" fillId="0" borderId="48" xfId="0" applyFont="1" applyBorder="1"/>
    <xf numFmtId="0" fontId="98" fillId="0" borderId="48" xfId="0" applyFont="1" applyBorder="1" applyAlignment="1">
      <alignment horizontal="right"/>
    </xf>
    <xf numFmtId="164" fontId="99" fillId="0" borderId="48" xfId="0" applyNumberFormat="1" applyFont="1" applyBorder="1" applyAlignment="1">
      <alignment horizontal="left"/>
    </xf>
    <xf numFmtId="0" fontId="42" fillId="0" borderId="256" xfId="0" applyFont="1" applyBorder="1" applyAlignment="1">
      <alignment horizontal="left"/>
    </xf>
    <xf numFmtId="0" fontId="96" fillId="0" borderId="48" xfId="0" applyFont="1" applyBorder="1"/>
    <xf numFmtId="0" fontId="79" fillId="30" borderId="144" xfId="0" applyFont="1" applyFill="1" applyBorder="1" applyAlignment="1">
      <alignment horizontal="center"/>
    </xf>
    <xf numFmtId="0" fontId="70" fillId="0" borderId="146" xfId="0" applyFont="1" applyBorder="1" applyAlignment="1">
      <alignment horizontal="center"/>
    </xf>
    <xf numFmtId="0" fontId="81" fillId="0" borderId="35" xfId="0" applyFont="1" applyBorder="1"/>
    <xf numFmtId="0" fontId="37" fillId="0" borderId="35" xfId="0" applyFont="1" applyBorder="1" applyAlignment="1">
      <alignment horizontal="center"/>
    </xf>
    <xf numFmtId="1" fontId="70" fillId="0" borderId="35" xfId="0" applyNumberFormat="1" applyFont="1" applyBorder="1" applyAlignment="1">
      <alignment horizontal="center"/>
    </xf>
    <xf numFmtId="0" fontId="79" fillId="0" borderId="277" xfId="0" applyFont="1" applyBorder="1" applyAlignment="1">
      <alignment horizontal="center"/>
    </xf>
    <xf numFmtId="0" fontId="79" fillId="0" borderId="134" xfId="0" applyFont="1" applyBorder="1" applyAlignment="1">
      <alignment horizontal="center"/>
    </xf>
    <xf numFmtId="0" fontId="70" fillId="0" borderId="144" xfId="0" applyFont="1" applyBorder="1" applyAlignment="1">
      <alignment horizontal="center" vertical="center"/>
    </xf>
    <xf numFmtId="0" fontId="70" fillId="0" borderId="144" xfId="0" applyFont="1" applyBorder="1" applyAlignment="1">
      <alignment horizontal="center"/>
    </xf>
    <xf numFmtId="0" fontId="61" fillId="0" borderId="48" xfId="0" applyFont="1" applyBorder="1" applyAlignment="1">
      <alignment horizontal="center" vertical="center" wrapText="1"/>
    </xf>
    <xf numFmtId="0" fontId="42" fillId="2" borderId="256" xfId="0" applyFont="1" applyFill="1" applyBorder="1"/>
    <xf numFmtId="0" fontId="42" fillId="0" borderId="256" xfId="0" applyFont="1" applyBorder="1"/>
    <xf numFmtId="0" fontId="42" fillId="0" borderId="48" xfId="0" applyFont="1" applyBorder="1" applyAlignment="1">
      <alignment horizontal="center" vertical="top"/>
    </xf>
    <xf numFmtId="0" fontId="42" fillId="0" borderId="176" xfId="0" applyFont="1" applyBorder="1"/>
    <xf numFmtId="1" fontId="42" fillId="0" borderId="172" xfId="0" applyNumberFormat="1" applyFont="1" applyBorder="1" applyAlignment="1">
      <alignment horizontal="center"/>
    </xf>
    <xf numFmtId="0" fontId="42" fillId="0" borderId="177" xfId="0" applyFont="1" applyBorder="1" applyAlignment="1">
      <alignment horizontal="center" vertical="top"/>
    </xf>
    <xf numFmtId="0" fontId="37" fillId="0" borderId="169" xfId="0" applyFont="1" applyBorder="1" applyAlignment="1">
      <alignment horizontal="center"/>
    </xf>
    <xf numFmtId="2" fontId="42" fillId="0" borderId="170" xfId="0" applyNumberFormat="1" applyFont="1" applyBorder="1" applyAlignment="1">
      <alignment horizontal="left"/>
    </xf>
    <xf numFmtId="2" fontId="42" fillId="0" borderId="171" xfId="0" applyNumberFormat="1" applyFont="1" applyBorder="1" applyAlignment="1">
      <alignment horizontal="left" wrapText="1"/>
    </xf>
    <xf numFmtId="0" fontId="42" fillId="0" borderId="161" xfId="0" applyFont="1" applyBorder="1"/>
    <xf numFmtId="2" fontId="42" fillId="0" borderId="140" xfId="0" applyNumberFormat="1" applyFont="1" applyBorder="1" applyAlignment="1">
      <alignment horizontal="center"/>
    </xf>
    <xf numFmtId="0" fontId="42" fillId="0" borderId="140" xfId="0" applyFont="1" applyBorder="1" applyAlignment="1">
      <alignment horizontal="center"/>
    </xf>
    <xf numFmtId="0" fontId="42" fillId="0" borderId="162" xfId="0" applyFont="1" applyBorder="1"/>
    <xf numFmtId="2" fontId="42" fillId="0" borderId="141" xfId="0" applyNumberFormat="1" applyFont="1" applyBorder="1" applyAlignment="1">
      <alignment horizontal="center"/>
    </xf>
    <xf numFmtId="0" fontId="42" fillId="0" borderId="165" xfId="0" applyFont="1" applyBorder="1"/>
    <xf numFmtId="0" fontId="79" fillId="30" borderId="145" xfId="0" applyFont="1" applyFill="1" applyBorder="1" applyAlignment="1">
      <alignment horizontal="center"/>
    </xf>
    <xf numFmtId="9" fontId="70" fillId="30" borderId="147" xfId="0" applyNumberFormat="1" applyFont="1" applyFill="1" applyBorder="1" applyAlignment="1">
      <alignment horizontal="center"/>
    </xf>
    <xf numFmtId="0" fontId="79" fillId="0" borderId="145" xfId="0" applyFont="1" applyBorder="1" applyAlignment="1">
      <alignment horizontal="center"/>
    </xf>
    <xf numFmtId="0" fontId="79" fillId="0" borderId="203" xfId="0" applyFont="1" applyBorder="1" applyAlignment="1">
      <alignment horizontal="center"/>
    </xf>
    <xf numFmtId="9" fontId="70" fillId="0" borderId="145" xfId="0" applyNumberFormat="1" applyFont="1" applyBorder="1" applyAlignment="1">
      <alignment horizontal="center"/>
    </xf>
    <xf numFmtId="0" fontId="96" fillId="0" borderId="152" xfId="0" applyFont="1" applyBorder="1"/>
    <xf numFmtId="0" fontId="61" fillId="0" borderId="196" xfId="0" applyFont="1" applyBorder="1" applyAlignment="1">
      <alignment horizontal="center" vertical="center" wrapText="1"/>
    </xf>
    <xf numFmtId="0" fontId="61" fillId="0" borderId="153" xfId="0" applyFont="1" applyBorder="1" applyAlignment="1">
      <alignment horizontal="center" vertical="center" wrapText="1"/>
    </xf>
    <xf numFmtId="0" fontId="61" fillId="0" borderId="165" xfId="0" applyFont="1" applyBorder="1" applyAlignment="1">
      <alignment horizontal="center" vertical="center" wrapText="1"/>
    </xf>
    <xf numFmtId="0" fontId="42" fillId="0" borderId="165" xfId="0" applyFont="1" applyBorder="1" applyAlignment="1">
      <alignment horizontal="center"/>
    </xf>
    <xf numFmtId="0" fontId="42" fillId="0" borderId="191" xfId="0" applyFont="1" applyBorder="1" applyAlignment="1">
      <alignment horizontal="center"/>
    </xf>
    <xf numFmtId="0" fontId="8" fillId="0" borderId="156" xfId="0" applyFont="1" applyBorder="1"/>
    <xf numFmtId="0" fontId="214" fillId="0" borderId="0" xfId="0" applyFont="1"/>
    <xf numFmtId="0" fontId="85" fillId="0" borderId="156" xfId="0" applyFont="1" applyBorder="1"/>
    <xf numFmtId="0" fontId="101" fillId="0" borderId="188" xfId="0" applyFont="1" applyBorder="1" applyAlignment="1">
      <alignment wrapText="1"/>
    </xf>
    <xf numFmtId="2" fontId="79" fillId="0" borderId="211" xfId="0" applyNumberFormat="1" applyFont="1" applyBorder="1" applyAlignment="1">
      <alignment horizontal="center" vertical="center" wrapText="1"/>
    </xf>
    <xf numFmtId="0" fontId="85" fillId="0" borderId="188" xfId="0" applyFont="1" applyBorder="1"/>
    <xf numFmtId="0" fontId="70" fillId="23" borderId="225" xfId="0" applyFont="1" applyFill="1" applyBorder="1" applyAlignment="1">
      <alignment horizontal="center"/>
    </xf>
    <xf numFmtId="0" fontId="70" fillId="23" borderId="226" xfId="0" applyFont="1" applyFill="1" applyBorder="1" applyAlignment="1">
      <alignment horizontal="center"/>
    </xf>
    <xf numFmtId="0" fontId="70" fillId="23" borderId="226" xfId="0" applyFont="1" applyFill="1" applyBorder="1" applyAlignment="1">
      <alignment horizontal="left"/>
    </xf>
    <xf numFmtId="2" fontId="70" fillId="23" borderId="226" xfId="0" applyNumberFormat="1" applyFont="1" applyFill="1" applyBorder="1" applyAlignment="1">
      <alignment horizontal="center"/>
    </xf>
    <xf numFmtId="9" fontId="70" fillId="23" borderId="233" xfId="0" applyNumberFormat="1" applyFont="1" applyFill="1" applyBorder="1" applyAlignment="1">
      <alignment horizontal="center"/>
    </xf>
    <xf numFmtId="9" fontId="42" fillId="2" borderId="158" xfId="0" applyNumberFormat="1" applyFont="1" applyFill="1" applyBorder="1" applyAlignment="1">
      <alignment horizontal="center"/>
    </xf>
    <xf numFmtId="0" fontId="61" fillId="0" borderId="222" xfId="0" applyFont="1" applyBorder="1" applyAlignment="1">
      <alignment horizontal="center" wrapText="1"/>
    </xf>
    <xf numFmtId="0" fontId="61" fillId="0" borderId="184" xfId="0" applyFont="1" applyBorder="1" applyAlignment="1">
      <alignment horizontal="center" wrapText="1"/>
    </xf>
    <xf numFmtId="0" fontId="61" fillId="0" borderId="184" xfId="0" applyFont="1" applyBorder="1" applyAlignment="1">
      <alignment horizontal="center"/>
    </xf>
    <xf numFmtId="0" fontId="61" fillId="0" borderId="223" xfId="0" applyFont="1" applyBorder="1" applyAlignment="1">
      <alignment horizontal="center"/>
    </xf>
    <xf numFmtId="0" fontId="158" fillId="0" borderId="43" xfId="0" applyFont="1" applyBorder="1" applyAlignment="1">
      <alignment horizontal="center"/>
    </xf>
    <xf numFmtId="2" fontId="108" fillId="0" borderId="43" xfId="0" applyNumberFormat="1" applyFont="1" applyBorder="1" applyAlignment="1">
      <alignment horizontal="center"/>
    </xf>
    <xf numFmtId="169" fontId="158" fillId="0" borderId="43" xfId="0" applyNumberFormat="1" applyFont="1" applyBorder="1" applyAlignment="1">
      <alignment horizontal="center"/>
    </xf>
    <xf numFmtId="0" fontId="158" fillId="0" borderId="43" xfId="0" applyFont="1" applyBorder="1"/>
    <xf numFmtId="0" fontId="158" fillId="0" borderId="137" xfId="0" applyFont="1" applyBorder="1"/>
    <xf numFmtId="9" fontId="42" fillId="2" borderId="87" xfId="0" applyNumberFormat="1" applyFont="1" applyFill="1" applyBorder="1" applyAlignment="1">
      <alignment horizontal="center"/>
    </xf>
    <xf numFmtId="9" fontId="42" fillId="2" borderId="233" xfId="0" applyNumberFormat="1" applyFont="1" applyFill="1" applyBorder="1" applyAlignment="1">
      <alignment horizontal="center"/>
    </xf>
    <xf numFmtId="0" fontId="42" fillId="0" borderId="35" xfId="0" applyFont="1" applyBorder="1" applyAlignment="1">
      <alignment wrapText="1"/>
    </xf>
    <xf numFmtId="0" fontId="158" fillId="0" borderId="27" xfId="0" applyFont="1" applyBorder="1" applyAlignment="1">
      <alignment horizontal="center"/>
    </xf>
    <xf numFmtId="0" fontId="158" fillId="2" borderId="27" xfId="0" applyFont="1" applyFill="1" applyBorder="1" applyAlignment="1">
      <alignment horizontal="center"/>
    </xf>
    <xf numFmtId="0" fontId="104" fillId="0" borderId="27" xfId="0" applyFont="1" applyBorder="1"/>
    <xf numFmtId="2" fontId="151" fillId="0" borderId="27" xfId="0" applyNumberFormat="1" applyFont="1" applyBorder="1" applyAlignment="1">
      <alignment horizontal="center"/>
    </xf>
    <xf numFmtId="9" fontId="158" fillId="0" borderId="27" xfId="0" applyNumberFormat="1" applyFont="1" applyBorder="1" applyAlignment="1">
      <alignment horizontal="center"/>
    </xf>
    <xf numFmtId="9" fontId="158" fillId="2" borderId="89" xfId="0" applyNumberFormat="1" applyFont="1" applyFill="1" applyBorder="1" applyAlignment="1">
      <alignment horizontal="center"/>
    </xf>
    <xf numFmtId="2" fontId="151" fillId="0" borderId="43" xfId="0" applyNumberFormat="1" applyFont="1" applyBorder="1" applyAlignment="1">
      <alignment horizontal="center"/>
    </xf>
    <xf numFmtId="9" fontId="158" fillId="2" borderId="137" xfId="0" applyNumberFormat="1" applyFont="1" applyFill="1" applyBorder="1" applyAlignment="1">
      <alignment horizontal="center"/>
    </xf>
    <xf numFmtId="0" fontId="54" fillId="2" borderId="43" xfId="0" applyFont="1" applyFill="1" applyBorder="1" applyAlignment="1">
      <alignment horizontal="center" vertical="top"/>
    </xf>
    <xf numFmtId="0" fontId="41" fillId="0" borderId="43" xfId="0" applyFont="1" applyBorder="1" applyAlignment="1">
      <alignment vertical="top" wrapText="1"/>
    </xf>
    <xf numFmtId="2" fontId="54" fillId="2" borderId="43" xfId="0" applyNumberFormat="1" applyFont="1" applyFill="1" applyBorder="1" applyAlignment="1">
      <alignment horizontal="center" vertical="top"/>
    </xf>
    <xf numFmtId="9" fontId="54" fillId="0" borderId="137" xfId="0" applyNumberFormat="1" applyFont="1" applyBorder="1" applyAlignment="1">
      <alignment horizontal="center" vertical="top"/>
    </xf>
    <xf numFmtId="0" fontId="54" fillId="2" borderId="225" xfId="0" applyFont="1" applyFill="1" applyBorder="1" applyAlignment="1">
      <alignment horizontal="center" vertical="top"/>
    </xf>
    <xf numFmtId="0" fontId="54" fillId="0" borderId="226" xfId="0" applyFont="1" applyBorder="1" applyAlignment="1">
      <alignment wrapText="1"/>
    </xf>
    <xf numFmtId="2" fontId="54" fillId="2" borderId="226" xfId="0" applyNumberFormat="1" applyFont="1" applyFill="1" applyBorder="1" applyAlignment="1">
      <alignment horizontal="center" vertical="top"/>
    </xf>
    <xf numFmtId="0" fontId="54" fillId="2" borderId="226" xfId="0" applyFont="1" applyFill="1" applyBorder="1" applyAlignment="1">
      <alignment horizontal="center" vertical="top"/>
    </xf>
    <xf numFmtId="9" fontId="54" fillId="0" borderId="233" xfId="0" applyNumberFormat="1" applyFont="1" applyBorder="1" applyAlignment="1">
      <alignment horizontal="center" vertical="top"/>
    </xf>
    <xf numFmtId="9" fontId="54" fillId="0" borderId="149" xfId="0" applyNumberFormat="1" applyFont="1" applyBorder="1" applyAlignment="1">
      <alignment horizontal="center" vertical="top"/>
    </xf>
    <xf numFmtId="0" fontId="54" fillId="2" borderId="148" xfId="0" applyFont="1" applyFill="1" applyBorder="1" applyAlignment="1">
      <alignment horizontal="center" vertical="top"/>
    </xf>
    <xf numFmtId="0" fontId="54" fillId="0" borderId="239" xfId="0" applyFont="1" applyBorder="1" applyAlignment="1">
      <alignment wrapText="1"/>
    </xf>
    <xf numFmtId="9" fontId="42" fillId="2" borderId="138" xfId="0" applyNumberFormat="1" applyFont="1" applyFill="1" applyBorder="1" applyAlignment="1">
      <alignment horizontal="center"/>
    </xf>
    <xf numFmtId="0" fontId="101" fillId="0" borderId="89" xfId="0" applyFont="1" applyBorder="1" applyAlignment="1">
      <alignment wrapText="1"/>
    </xf>
    <xf numFmtId="0" fontId="101" fillId="0" borderId="27" xfId="0" applyFont="1" applyBorder="1" applyAlignment="1">
      <alignment wrapText="1"/>
    </xf>
    <xf numFmtId="0" fontId="58" fillId="0" borderId="91" xfId="0" applyFont="1" applyBorder="1" applyAlignment="1">
      <alignment horizontal="center"/>
    </xf>
    <xf numFmtId="0" fontId="58" fillId="0" borderId="150" xfId="0" applyFont="1" applyBorder="1" applyAlignment="1">
      <alignment horizontal="center"/>
    </xf>
    <xf numFmtId="0" fontId="58" fillId="0" borderId="239" xfId="0" applyFont="1" applyBorder="1" applyAlignment="1">
      <alignment horizontal="center" vertical="center"/>
    </xf>
    <xf numFmtId="0" fontId="58" fillId="0" borderId="239" xfId="0" applyFont="1" applyBorder="1"/>
    <xf numFmtId="2" fontId="58" fillId="27" borderId="239" xfId="0" applyNumberFormat="1" applyFont="1" applyFill="1" applyBorder="1" applyAlignment="1">
      <alignment horizontal="center" vertical="center"/>
    </xf>
    <xf numFmtId="2" fontId="58" fillId="27" borderId="226" xfId="0" applyNumberFormat="1" applyFont="1" applyFill="1" applyBorder="1" applyAlignment="1">
      <alignment horizontal="center" vertical="center"/>
    </xf>
    <xf numFmtId="0" fontId="7" fillId="0" borderId="0" xfId="0" applyFont="1"/>
    <xf numFmtId="0" fontId="61" fillId="2" borderId="81" xfId="0" applyFont="1" applyFill="1" applyBorder="1" applyAlignment="1">
      <alignment horizontal="center"/>
    </xf>
    <xf numFmtId="9" fontId="58" fillId="43" borderId="81" xfId="0" applyNumberFormat="1" applyFont="1" applyFill="1" applyBorder="1" applyAlignment="1">
      <alignment horizontal="center"/>
    </xf>
    <xf numFmtId="9" fontId="58" fillId="11" borderId="81" xfId="0" applyNumberFormat="1" applyFont="1" applyFill="1" applyBorder="1" applyAlignment="1">
      <alignment horizontal="center"/>
    </xf>
    <xf numFmtId="0" fontId="70" fillId="0" borderId="170" xfId="0" applyFont="1" applyBorder="1" applyAlignment="1">
      <alignment vertical="center" wrapText="1"/>
    </xf>
    <xf numFmtId="2" fontId="70" fillId="30" borderId="170" xfId="0" applyNumberFormat="1" applyFont="1" applyFill="1" applyBorder="1" applyAlignment="1">
      <alignment horizontal="center" vertical="center"/>
    </xf>
    <xf numFmtId="0" fontId="70" fillId="30" borderId="170" xfId="0" applyFont="1" applyFill="1" applyBorder="1" applyAlignment="1">
      <alignment horizontal="center" vertical="center"/>
    </xf>
    <xf numFmtId="9" fontId="177" fillId="0" borderId="170" xfId="0" applyNumberFormat="1" applyFont="1" applyBorder="1" applyAlignment="1">
      <alignment horizontal="center" vertical="center"/>
    </xf>
    <xf numFmtId="0" fontId="70" fillId="0" borderId="156" xfId="0" applyFont="1" applyBorder="1" applyAlignment="1">
      <alignment vertical="center" wrapText="1"/>
    </xf>
    <xf numFmtId="0" fontId="70" fillId="30" borderId="156" xfId="0" applyFont="1" applyFill="1" applyBorder="1" applyAlignment="1">
      <alignment horizontal="center" vertical="center"/>
    </xf>
    <xf numFmtId="9" fontId="177" fillId="0" borderId="156" xfId="0" applyNumberFormat="1" applyFont="1" applyBorder="1" applyAlignment="1">
      <alignment horizontal="center" vertical="center"/>
    </xf>
    <xf numFmtId="9" fontId="177" fillId="0" borderId="140" xfId="0" applyNumberFormat="1" applyFont="1" applyBorder="1" applyAlignment="1">
      <alignment horizontal="left" vertical="center"/>
    </xf>
    <xf numFmtId="2" fontId="70" fillId="30" borderId="156" xfId="0" applyNumberFormat="1" applyFont="1" applyFill="1" applyBorder="1" applyAlignment="1">
      <alignment horizontal="center" vertical="center" wrapText="1"/>
    </xf>
    <xf numFmtId="9" fontId="177" fillId="0" borderId="156" xfId="0" applyNumberFormat="1" applyFont="1" applyBorder="1" applyAlignment="1">
      <alignment horizontal="center" vertical="center" wrapText="1"/>
    </xf>
    <xf numFmtId="2" fontId="70" fillId="30" borderId="156" xfId="0" applyNumberFormat="1" applyFont="1" applyFill="1" applyBorder="1" applyAlignment="1">
      <alignment horizontal="center" vertical="center"/>
    </xf>
    <xf numFmtId="0" fontId="0" fillId="0" borderId="140" xfId="0" applyBorder="1"/>
    <xf numFmtId="0" fontId="70" fillId="0" borderId="172" xfId="0" applyFont="1" applyBorder="1" applyAlignment="1">
      <alignment vertical="center" wrapText="1"/>
    </xf>
    <xf numFmtId="2" fontId="70" fillId="30" borderId="172" xfId="0" applyNumberFormat="1" applyFont="1" applyFill="1" applyBorder="1" applyAlignment="1">
      <alignment horizontal="center" vertical="center"/>
    </xf>
    <xf numFmtId="0" fontId="70" fillId="30" borderId="172" xfId="0" applyFont="1" applyFill="1" applyBorder="1" applyAlignment="1">
      <alignment horizontal="center" vertical="center"/>
    </xf>
    <xf numFmtId="9" fontId="177" fillId="0" borderId="172" xfId="0" applyNumberFormat="1" applyFont="1" applyBorder="1" applyAlignment="1">
      <alignment horizontal="center" vertical="center"/>
    </xf>
    <xf numFmtId="49" fontId="84" fillId="0" borderId="156" xfId="21" applyNumberFormat="1" applyFont="1" applyBorder="1" applyAlignment="1">
      <alignment vertical="top"/>
    </xf>
    <xf numFmtId="0" fontId="0" fillId="0" borderId="185" xfId="0" applyBorder="1"/>
    <xf numFmtId="0" fontId="79" fillId="0" borderId="171" xfId="0" applyFont="1" applyBorder="1" applyAlignment="1">
      <alignment horizontal="center" vertical="center" wrapText="1"/>
    </xf>
    <xf numFmtId="0" fontId="79" fillId="0" borderId="140" xfId="0" applyFont="1" applyBorder="1" applyAlignment="1">
      <alignment horizontal="center" vertical="center" wrapText="1"/>
    </xf>
    <xf numFmtId="9" fontId="177" fillId="0" borderId="141" xfId="0" applyNumberFormat="1" applyFont="1" applyBorder="1" applyAlignment="1">
      <alignment horizontal="left" vertical="center"/>
    </xf>
    <xf numFmtId="0" fontId="51" fillId="22" borderId="35" xfId="0" applyFont="1" applyFill="1" applyBorder="1" applyAlignment="1">
      <alignment horizontal="center"/>
    </xf>
    <xf numFmtId="0" fontId="51" fillId="22" borderId="10" xfId="0" applyFont="1" applyFill="1" applyBorder="1" applyAlignment="1">
      <alignment horizontal="center"/>
    </xf>
    <xf numFmtId="9" fontId="51" fillId="22" borderId="149" xfId="0" applyNumberFormat="1" applyFont="1" applyFill="1" applyBorder="1" applyAlignment="1">
      <alignment horizontal="center"/>
    </xf>
    <xf numFmtId="0" fontId="221" fillId="49" borderId="188" xfId="0" applyFont="1" applyFill="1" applyBorder="1" applyAlignment="1">
      <alignment horizontal="center"/>
    </xf>
    <xf numFmtId="0" fontId="221" fillId="49" borderId="156" xfId="0" applyFont="1" applyFill="1" applyBorder="1" applyAlignment="1">
      <alignment horizontal="center"/>
    </xf>
    <xf numFmtId="49" fontId="51" fillId="23" borderId="48" xfId="8" applyNumberFormat="1" applyFont="1" applyFill="1" applyAlignment="1">
      <alignment vertical="top"/>
    </xf>
    <xf numFmtId="2" fontId="51" fillId="22" borderId="10" xfId="0" applyNumberFormat="1" applyFont="1" applyFill="1" applyBorder="1" applyAlignment="1">
      <alignment horizontal="center"/>
    </xf>
    <xf numFmtId="0" fontId="88" fillId="0" borderId="0" xfId="0" applyFont="1" applyAlignment="1">
      <alignment horizontal="left"/>
    </xf>
    <xf numFmtId="0" fontId="38" fillId="0" borderId="256" xfId="0" applyFont="1" applyBorder="1"/>
    <xf numFmtId="0" fontId="6" fillId="0" borderId="141" xfId="0" applyFont="1" applyBorder="1"/>
    <xf numFmtId="0" fontId="232" fillId="39" borderId="156" xfId="0" applyFont="1" applyFill="1" applyBorder="1" applyAlignment="1">
      <alignment wrapText="1"/>
    </xf>
    <xf numFmtId="0" fontId="233" fillId="0" borderId="0" xfId="15" quotePrefix="1" applyFont="1" applyAlignment="1">
      <alignment horizontal="left"/>
    </xf>
    <xf numFmtId="0" fontId="79" fillId="30" borderId="167" xfId="0" applyFont="1" applyFill="1" applyBorder="1" applyAlignment="1">
      <alignment horizontal="center" vertical="center" wrapText="1"/>
    </xf>
    <xf numFmtId="0" fontId="79" fillId="30" borderId="182" xfId="0" applyFont="1" applyFill="1" applyBorder="1" applyAlignment="1">
      <alignment horizontal="center" vertical="center" wrapText="1"/>
    </xf>
    <xf numFmtId="2" fontId="79" fillId="30" borderId="182" xfId="0" applyNumberFormat="1" applyFont="1" applyFill="1" applyBorder="1" applyAlignment="1">
      <alignment horizontal="center" vertical="center" wrapText="1"/>
    </xf>
    <xf numFmtId="0" fontId="79" fillId="30" borderId="183" xfId="0" applyFont="1" applyFill="1" applyBorder="1" applyAlignment="1">
      <alignment horizontal="center" vertical="center" wrapText="1"/>
    </xf>
    <xf numFmtId="0" fontId="79" fillId="30" borderId="134" xfId="0" applyFont="1" applyFill="1" applyBorder="1" applyAlignment="1">
      <alignment vertical="top" wrapText="1"/>
    </xf>
    <xf numFmtId="0" fontId="79" fillId="30" borderId="203" xfId="0" applyFont="1" applyFill="1" applyBorder="1" applyAlignment="1">
      <alignment vertical="top" wrapText="1"/>
    </xf>
    <xf numFmtId="0" fontId="70" fillId="30" borderId="265" xfId="0" applyFont="1" applyFill="1" applyBorder="1" applyAlignment="1">
      <alignment horizontal="center" vertical="center" wrapText="1"/>
    </xf>
    <xf numFmtId="0" fontId="70" fillId="30" borderId="11" xfId="0" applyFont="1" applyFill="1" applyBorder="1" applyAlignment="1">
      <alignment horizontal="left" vertical="center" wrapText="1"/>
    </xf>
    <xf numFmtId="0" fontId="70" fillId="30" borderId="148" xfId="0" applyFont="1" applyFill="1" applyBorder="1" applyAlignment="1">
      <alignment horizontal="center" vertical="center" wrapText="1"/>
    </xf>
    <xf numFmtId="0" fontId="70" fillId="30" borderId="10" xfId="0" applyFont="1" applyFill="1" applyBorder="1" applyAlignment="1">
      <alignment horizontal="left" vertical="center" wrapText="1"/>
    </xf>
    <xf numFmtId="0" fontId="70" fillId="30" borderId="256" xfId="0" applyFont="1" applyFill="1" applyBorder="1" applyAlignment="1">
      <alignment horizontal="center" vertical="center" wrapText="1"/>
    </xf>
    <xf numFmtId="0" fontId="33" fillId="30" borderId="48" xfId="0" applyFont="1" applyFill="1" applyBorder="1"/>
    <xf numFmtId="0" fontId="70" fillId="30" borderId="48" xfId="0" applyFont="1" applyFill="1" applyBorder="1" applyAlignment="1">
      <alignment horizontal="left" vertical="center" wrapText="1"/>
    </xf>
    <xf numFmtId="2" fontId="70" fillId="30" borderId="48" xfId="0" applyNumberFormat="1" applyFont="1" applyFill="1" applyBorder="1" applyAlignment="1">
      <alignment horizontal="center" vertical="center" shrinkToFit="1"/>
    </xf>
    <xf numFmtId="2" fontId="70" fillId="30" borderId="48" xfId="0" applyNumberFormat="1" applyFont="1" applyFill="1" applyBorder="1" applyAlignment="1">
      <alignment horizontal="center" vertical="center"/>
    </xf>
    <xf numFmtId="0" fontId="70" fillId="30" borderId="48" xfId="0" applyFont="1" applyFill="1" applyBorder="1" applyAlignment="1">
      <alignment horizontal="center" vertical="center"/>
    </xf>
    <xf numFmtId="1" fontId="70" fillId="30" borderId="48" xfId="0" applyNumberFormat="1" applyFont="1" applyFill="1" applyBorder="1" applyAlignment="1">
      <alignment horizontal="center" vertical="center" shrinkToFit="1"/>
    </xf>
    <xf numFmtId="9" fontId="70" fillId="30" borderId="165" xfId="0" applyNumberFormat="1" applyFont="1" applyFill="1" applyBorder="1" applyAlignment="1">
      <alignment horizontal="center" vertical="center"/>
    </xf>
    <xf numFmtId="0" fontId="70" fillId="30" borderId="169" xfId="0" applyFont="1" applyFill="1" applyBorder="1" applyAlignment="1">
      <alignment horizontal="center" vertical="center" wrapText="1"/>
    </xf>
    <xf numFmtId="0" fontId="70" fillId="30" borderId="170" xfId="0" applyFont="1" applyFill="1" applyBorder="1" applyAlignment="1">
      <alignment horizontal="center" vertical="center" wrapText="1"/>
    </xf>
    <xf numFmtId="0" fontId="70" fillId="30" borderId="170" xfId="0" applyFont="1" applyFill="1" applyBorder="1" applyAlignment="1">
      <alignment horizontal="left" vertical="center" wrapText="1"/>
    </xf>
    <xf numFmtId="0" fontId="70" fillId="30" borderId="162" xfId="0" applyFont="1" applyFill="1" applyBorder="1" applyAlignment="1">
      <alignment horizontal="center" vertical="center" wrapText="1"/>
    </xf>
    <xf numFmtId="0" fontId="70" fillId="30" borderId="172" xfId="0" applyFont="1" applyFill="1" applyBorder="1" applyAlignment="1">
      <alignment horizontal="center" vertical="center" wrapText="1"/>
    </xf>
    <xf numFmtId="0" fontId="70" fillId="30" borderId="172" xfId="0" applyFont="1" applyFill="1" applyBorder="1" applyAlignment="1">
      <alignment horizontal="left" vertical="center" wrapText="1"/>
    </xf>
    <xf numFmtId="2" fontId="70" fillId="30" borderId="172" xfId="0" applyNumberFormat="1" applyFont="1" applyFill="1" applyBorder="1" applyAlignment="1">
      <alignment horizontal="center" vertical="center" shrinkToFit="1"/>
    </xf>
    <xf numFmtId="1" fontId="70" fillId="30" borderId="172" xfId="0" applyNumberFormat="1" applyFont="1" applyFill="1" applyBorder="1" applyAlignment="1">
      <alignment horizontal="center" vertical="center" shrinkToFit="1"/>
    </xf>
    <xf numFmtId="9" fontId="70" fillId="30" borderId="141" xfId="0" applyNumberFormat="1" applyFont="1" applyFill="1" applyBorder="1" applyAlignment="1">
      <alignment horizontal="center" vertical="center"/>
    </xf>
    <xf numFmtId="0" fontId="70" fillId="30" borderId="146" xfId="0" applyFont="1" applyFill="1" applyBorder="1" applyAlignment="1">
      <alignment horizontal="center" vertical="center" wrapText="1"/>
    </xf>
    <xf numFmtId="1" fontId="70" fillId="30" borderId="169" xfId="0" applyNumberFormat="1" applyFont="1" applyFill="1" applyBorder="1" applyAlignment="1">
      <alignment horizontal="center" vertical="center" shrinkToFit="1"/>
    </xf>
    <xf numFmtId="1" fontId="70" fillId="30" borderId="161" xfId="0" applyNumberFormat="1" applyFont="1" applyFill="1" applyBorder="1" applyAlignment="1">
      <alignment horizontal="center" vertical="center" shrinkToFit="1"/>
    </xf>
    <xf numFmtId="1" fontId="70" fillId="30" borderId="162" xfId="0" applyNumberFormat="1" applyFont="1" applyFill="1" applyBorder="1" applyAlignment="1">
      <alignment horizontal="center" vertical="center" shrinkToFit="1"/>
    </xf>
    <xf numFmtId="0" fontId="216" fillId="30" borderId="188" xfId="0" applyFont="1" applyFill="1" applyBorder="1" applyAlignment="1">
      <alignment horizontal="center" wrapText="1"/>
    </xf>
    <xf numFmtId="0" fontId="216" fillId="30" borderId="156" xfId="0" applyFont="1" applyFill="1" applyBorder="1" applyAlignment="1">
      <alignment horizontal="center" wrapText="1"/>
    </xf>
    <xf numFmtId="0" fontId="130" fillId="30" borderId="188" xfId="0" applyFont="1" applyFill="1" applyBorder="1" applyAlignment="1">
      <alignment horizontal="center" vertical="top"/>
    </xf>
    <xf numFmtId="0" fontId="130" fillId="30" borderId="156" xfId="0" applyFont="1" applyFill="1" applyBorder="1" applyAlignment="1">
      <alignment horizontal="center" vertical="top"/>
    </xf>
    <xf numFmtId="0" fontId="37" fillId="51" borderId="188" xfId="0" applyFont="1" applyFill="1" applyBorder="1" applyAlignment="1">
      <alignment horizontal="center"/>
    </xf>
    <xf numFmtId="0" fontId="37" fillId="51" borderId="156" xfId="0" applyFont="1" applyFill="1" applyBorder="1" applyAlignment="1">
      <alignment horizontal="center"/>
    </xf>
    <xf numFmtId="0" fontId="37" fillId="52" borderId="188" xfId="0" applyFont="1" applyFill="1" applyBorder="1" applyAlignment="1">
      <alignment horizontal="center"/>
    </xf>
    <xf numFmtId="0" fontId="37" fillId="52" borderId="156" xfId="0" applyFont="1" applyFill="1" applyBorder="1" applyAlignment="1">
      <alignment horizontal="center"/>
    </xf>
    <xf numFmtId="0" fontId="201" fillId="39" borderId="188" xfId="0" applyFont="1" applyFill="1" applyBorder="1" applyAlignment="1">
      <alignment wrapText="1"/>
    </xf>
    <xf numFmtId="0" fontId="70" fillId="53" borderId="54" xfId="0" applyFont="1" applyFill="1" applyBorder="1" applyAlignment="1">
      <alignment horizontal="center" vertical="center" wrapText="1"/>
    </xf>
    <xf numFmtId="0" fontId="70" fillId="53" borderId="16" xfId="0" applyFont="1" applyFill="1" applyBorder="1" applyAlignment="1">
      <alignment horizontal="center"/>
    </xf>
    <xf numFmtId="0" fontId="70" fillId="53" borderId="56" xfId="0" applyFont="1" applyFill="1" applyBorder="1" applyAlignment="1">
      <alignment horizontal="left" vertical="center" wrapText="1"/>
    </xf>
    <xf numFmtId="2" fontId="70" fillId="53" borderId="56" xfId="0" applyNumberFormat="1" applyFont="1" applyFill="1" applyBorder="1" applyAlignment="1">
      <alignment horizontal="center" vertical="center" wrapText="1"/>
    </xf>
    <xf numFmtId="0" fontId="70" fillId="53" borderId="56" xfId="0" applyFont="1" applyFill="1" applyBorder="1" applyAlignment="1">
      <alignment horizontal="center" vertical="center" wrapText="1"/>
    </xf>
    <xf numFmtId="9" fontId="70" fillId="53" borderId="57" xfId="0" applyNumberFormat="1" applyFont="1" applyFill="1" applyBorder="1" applyAlignment="1">
      <alignment horizontal="center"/>
    </xf>
    <xf numFmtId="49" fontId="70" fillId="0" borderId="48" xfId="17" applyNumberFormat="1" applyFont="1" applyAlignment="1">
      <alignment vertical="top"/>
    </xf>
    <xf numFmtId="0" fontId="81" fillId="2" borderId="206" xfId="0" applyFont="1" applyFill="1" applyBorder="1" applyAlignment="1">
      <alignment horizontal="center" vertical="center" wrapText="1"/>
    </xf>
    <xf numFmtId="0" fontId="81" fillId="2" borderId="259" xfId="0" applyFont="1" applyFill="1" applyBorder="1" applyAlignment="1">
      <alignment horizontal="center" vertical="center" wrapText="1"/>
    </xf>
    <xf numFmtId="2" fontId="177" fillId="0" borderId="170" xfId="3" applyNumberFormat="1" applyFont="1" applyBorder="1" applyAlignment="1">
      <alignment horizontal="center" vertical="center" wrapText="1"/>
    </xf>
    <xf numFmtId="0" fontId="70" fillId="0" borderId="170" xfId="3" applyFont="1" applyBorder="1" applyAlignment="1">
      <alignment horizontal="center" vertical="center"/>
    </xf>
    <xf numFmtId="0" fontId="226" fillId="0" borderId="170" xfId="3" applyFont="1" applyBorder="1" applyAlignment="1">
      <alignment horizontal="center" vertical="center" wrapText="1"/>
    </xf>
    <xf numFmtId="0" fontId="81" fillId="2" borderId="150" xfId="0" applyFont="1" applyFill="1" applyBorder="1" applyAlignment="1">
      <alignment horizontal="center" vertical="center" wrapText="1"/>
    </xf>
    <xf numFmtId="0" fontId="81" fillId="2" borderId="231" xfId="0" applyFont="1" applyFill="1" applyBorder="1" applyAlignment="1">
      <alignment vertical="center" wrapText="1"/>
    </xf>
    <xf numFmtId="2" fontId="81" fillId="2" borderId="170" xfId="0" applyNumberFormat="1" applyFont="1" applyFill="1" applyBorder="1" applyAlignment="1">
      <alignment horizontal="center" vertical="center" wrapText="1"/>
    </xf>
    <xf numFmtId="9" fontId="81" fillId="2" borderId="171" xfId="0" applyNumberFormat="1" applyFont="1" applyFill="1" applyBorder="1" applyAlignment="1">
      <alignment horizontal="center" vertical="center" wrapText="1"/>
    </xf>
    <xf numFmtId="2" fontId="81" fillId="2" borderId="231" xfId="0" applyNumberFormat="1" applyFont="1" applyFill="1" applyBorder="1" applyAlignment="1">
      <alignment horizontal="center" vertical="center" wrapText="1"/>
    </xf>
    <xf numFmtId="2" fontId="81" fillId="2" borderId="220" xfId="0" applyNumberFormat="1" applyFont="1" applyFill="1" applyBorder="1" applyAlignment="1">
      <alignment horizontal="center" vertical="center" wrapText="1"/>
    </xf>
    <xf numFmtId="0" fontId="81" fillId="2" borderId="229" xfId="0" applyFont="1" applyFill="1" applyBorder="1" applyAlignment="1">
      <alignment horizontal="center" vertical="center" wrapText="1"/>
    </xf>
    <xf numFmtId="9" fontId="81" fillId="2" borderId="164" xfId="0" applyNumberFormat="1" applyFont="1" applyFill="1" applyBorder="1" applyAlignment="1">
      <alignment horizontal="center" vertical="center" wrapText="1"/>
    </xf>
    <xf numFmtId="0" fontId="177" fillId="0" borderId="172" xfId="3" applyFont="1" applyBorder="1" applyAlignment="1">
      <alignment horizontal="left" vertical="center" wrapText="1"/>
    </xf>
    <xf numFmtId="2" fontId="177" fillId="0" borderId="172" xfId="3" applyNumberFormat="1" applyFont="1" applyBorder="1" applyAlignment="1">
      <alignment horizontal="center" vertical="center" wrapText="1"/>
    </xf>
    <xf numFmtId="0" fontId="70" fillId="0" borderId="172" xfId="3" applyFont="1" applyBorder="1" applyAlignment="1">
      <alignment horizontal="center" vertical="center"/>
    </xf>
    <xf numFmtId="0" fontId="58" fillId="2" borderId="157" xfId="0" applyFont="1" applyFill="1" applyBorder="1" applyAlignment="1">
      <alignment vertical="center" wrapText="1"/>
    </xf>
    <xf numFmtId="0" fontId="70" fillId="0" borderId="157" xfId="3" applyFont="1" applyBorder="1" applyAlignment="1">
      <alignment horizontal="center" vertical="center"/>
    </xf>
    <xf numFmtId="0" fontId="70" fillId="2" borderId="154" xfId="0" applyFont="1" applyFill="1" applyBorder="1" applyAlignment="1">
      <alignment horizontal="center" wrapText="1"/>
    </xf>
    <xf numFmtId="0" fontId="81" fillId="2" borderId="211" xfId="0" applyFont="1" applyFill="1" applyBorder="1" applyAlignment="1">
      <alignment wrapText="1"/>
    </xf>
    <xf numFmtId="0" fontId="62" fillId="2" borderId="211" xfId="0" applyFont="1" applyFill="1" applyBorder="1" applyAlignment="1">
      <alignment vertical="center" wrapText="1"/>
    </xf>
    <xf numFmtId="0" fontId="100" fillId="2" borderId="211" xfId="0" applyFont="1" applyFill="1" applyBorder="1" applyAlignment="1">
      <alignment wrapText="1"/>
    </xf>
    <xf numFmtId="2" fontId="100" fillId="2" borderId="211" xfId="0" applyNumberFormat="1" applyFont="1" applyFill="1" applyBorder="1" applyAlignment="1">
      <alignment horizontal="center" wrapText="1"/>
    </xf>
    <xf numFmtId="0" fontId="81" fillId="2" borderId="158" xfId="0" applyFont="1" applyFill="1" applyBorder="1" applyAlignment="1">
      <alignment horizontal="center" wrapText="1"/>
    </xf>
    <xf numFmtId="1" fontId="70" fillId="2" borderId="155" xfId="0" applyNumberFormat="1" applyFont="1" applyFill="1" applyBorder="1" applyAlignment="1">
      <alignment wrapText="1"/>
    </xf>
    <xf numFmtId="0" fontId="70" fillId="2" borderId="159" xfId="0" applyFont="1" applyFill="1" applyBorder="1" applyAlignment="1">
      <alignment horizontal="center" vertical="center" wrapText="1"/>
    </xf>
    <xf numFmtId="2" fontId="81" fillId="2" borderId="157" xfId="0" applyNumberFormat="1" applyFont="1" applyFill="1" applyBorder="1" applyAlignment="1">
      <alignment horizontal="center" vertical="center" wrapText="1"/>
    </xf>
    <xf numFmtId="9" fontId="81" fillId="2" borderId="160" xfId="0" applyNumberFormat="1" applyFont="1" applyFill="1" applyBorder="1" applyAlignment="1">
      <alignment horizontal="center" vertical="center" wrapText="1"/>
    </xf>
    <xf numFmtId="0" fontId="81" fillId="0" borderId="156" xfId="0" applyFont="1" applyBorder="1" applyAlignment="1">
      <alignment vertical="center" wrapText="1"/>
    </xf>
    <xf numFmtId="0" fontId="177" fillId="0" borderId="170" xfId="3" applyFont="1" applyBorder="1" applyAlignment="1">
      <alignment horizontal="left" vertical="center" wrapText="1"/>
    </xf>
    <xf numFmtId="0" fontId="81" fillId="0" borderId="156" xfId="0" applyFont="1" applyBorder="1" applyAlignment="1">
      <alignment horizontal="center" vertical="center" wrapText="1"/>
    </xf>
    <xf numFmtId="0" fontId="81" fillId="0" borderId="156" xfId="0" applyFont="1" applyBorder="1" applyAlignment="1">
      <alignment horizontal="center" wrapText="1"/>
    </xf>
    <xf numFmtId="49" fontId="70" fillId="0" borderId="156" xfId="0" applyNumberFormat="1" applyFont="1" applyBorder="1" applyAlignment="1">
      <alignment horizontal="left"/>
    </xf>
    <xf numFmtId="0" fontId="81" fillId="2" borderId="156" xfId="0" applyFont="1" applyFill="1" applyBorder="1" applyAlignment="1">
      <alignment horizontal="left" wrapText="1"/>
    </xf>
    <xf numFmtId="0" fontId="81" fillId="0" borderId="156" xfId="0" applyFont="1" applyBorder="1" applyAlignment="1">
      <alignment horizontal="left" wrapText="1"/>
    </xf>
    <xf numFmtId="0" fontId="176" fillId="0" borderId="184" xfId="3" applyFont="1" applyBorder="1" applyAlignment="1">
      <alignment horizontal="center" vertical="center" wrapText="1"/>
    </xf>
    <xf numFmtId="0" fontId="81" fillId="0" borderId="201" xfId="0" applyFont="1" applyBorder="1" applyAlignment="1">
      <alignment vertical="center"/>
    </xf>
    <xf numFmtId="0" fontId="62" fillId="0" borderId="211" xfId="0" applyFont="1" applyBorder="1" applyAlignment="1">
      <alignment vertical="center" wrapText="1"/>
    </xf>
    <xf numFmtId="2" fontId="81" fillId="0" borderId="156" xfId="0" applyNumberFormat="1" applyFont="1" applyBorder="1" applyAlignment="1">
      <alignment horizontal="center" wrapText="1"/>
    </xf>
    <xf numFmtId="9" fontId="81" fillId="0" borderId="156" xfId="0" applyNumberFormat="1" applyFont="1" applyBorder="1" applyAlignment="1">
      <alignment horizontal="center" wrapText="1"/>
    </xf>
    <xf numFmtId="0" fontId="70" fillId="30" borderId="225" xfId="0" applyFont="1" applyFill="1" applyBorder="1" applyAlignment="1">
      <alignment horizontal="center" vertical="center" wrapText="1"/>
    </xf>
    <xf numFmtId="0" fontId="70" fillId="30" borderId="150" xfId="0" applyFont="1" applyFill="1" applyBorder="1" applyAlignment="1">
      <alignment horizontal="center" vertical="center" wrapText="1"/>
    </xf>
    <xf numFmtId="0" fontId="130" fillId="0" borderId="0" xfId="0" applyFont="1" applyAlignment="1">
      <alignment horizontal="left" vertical="top" wrapText="1"/>
    </xf>
    <xf numFmtId="0" fontId="130" fillId="0" borderId="0" xfId="0" applyFont="1" applyAlignment="1">
      <alignment horizontal="left" vertical="center" wrapText="1"/>
    </xf>
    <xf numFmtId="0" fontId="70" fillId="30" borderId="35" xfId="0" applyFont="1" applyFill="1" applyBorder="1" applyAlignment="1">
      <alignment horizontal="left" vertical="center"/>
    </xf>
    <xf numFmtId="0" fontId="58" fillId="43" borderId="225" xfId="0" applyFont="1" applyFill="1" applyBorder="1" applyAlignment="1">
      <alignment horizontal="center"/>
    </xf>
    <xf numFmtId="0" fontId="58" fillId="43" borderId="226" xfId="0" applyFont="1" applyFill="1" applyBorder="1" applyAlignment="1">
      <alignment horizontal="center" vertical="center"/>
    </xf>
    <xf numFmtId="0" fontId="42" fillId="43" borderId="226" xfId="0" applyFont="1" applyFill="1" applyBorder="1" applyAlignment="1">
      <alignment horizontal="left"/>
    </xf>
    <xf numFmtId="0" fontId="58" fillId="43" borderId="263" xfId="0" applyFont="1" applyFill="1" applyBorder="1" applyAlignment="1">
      <alignment horizontal="center"/>
    </xf>
    <xf numFmtId="2" fontId="58" fillId="43" borderId="226" xfId="0" applyNumberFormat="1" applyFont="1" applyFill="1" applyBorder="1" applyAlignment="1">
      <alignment horizontal="center" vertical="center"/>
    </xf>
    <xf numFmtId="9" fontId="58" fillId="43" borderId="233" xfId="0" applyNumberFormat="1" applyFont="1" applyFill="1" applyBorder="1" applyAlignment="1">
      <alignment horizontal="center" vertical="center"/>
    </xf>
    <xf numFmtId="0" fontId="58" fillId="43" borderId="148" xfId="0" applyFont="1" applyFill="1" applyBorder="1" applyAlignment="1">
      <alignment horizontal="center"/>
    </xf>
    <xf numFmtId="0" fontId="58" fillId="43" borderId="10" xfId="0" applyFont="1" applyFill="1" applyBorder="1" applyAlignment="1">
      <alignment horizontal="center" vertical="center"/>
    </xf>
    <xf numFmtId="0" fontId="42" fillId="43" borderId="10" xfId="0" applyFont="1" applyFill="1" applyBorder="1" applyAlignment="1">
      <alignment horizontal="left"/>
    </xf>
    <xf numFmtId="0" fontId="58" fillId="43" borderId="91" xfId="0" applyFont="1" applyFill="1" applyBorder="1" applyAlignment="1">
      <alignment horizontal="center"/>
    </xf>
    <xf numFmtId="2" fontId="58" fillId="43" borderId="10" xfId="0" applyNumberFormat="1" applyFont="1" applyFill="1" applyBorder="1" applyAlignment="1">
      <alignment horizontal="center" vertical="center"/>
    </xf>
    <xf numFmtId="9" fontId="58" fillId="43" borderId="149" xfId="0" applyNumberFormat="1" applyFont="1" applyFill="1" applyBorder="1" applyAlignment="1">
      <alignment horizontal="center" vertical="center"/>
    </xf>
    <xf numFmtId="0" fontId="58" fillId="43" borderId="35" xfId="0" applyFont="1" applyFill="1" applyBorder="1" applyAlignment="1">
      <alignment horizontal="center" vertical="center"/>
    </xf>
    <xf numFmtId="0" fontId="58" fillId="43" borderId="95" xfId="0" applyFont="1" applyFill="1" applyBorder="1" applyAlignment="1">
      <alignment horizontal="center"/>
    </xf>
    <xf numFmtId="2" fontId="58" fillId="43" borderId="10" xfId="0" applyNumberFormat="1" applyFont="1" applyFill="1" applyBorder="1" applyAlignment="1">
      <alignment horizontal="center"/>
    </xf>
    <xf numFmtId="0" fontId="58" fillId="43" borderId="10" xfId="0" applyFont="1" applyFill="1" applyBorder="1" applyAlignment="1">
      <alignment horizontal="center"/>
    </xf>
    <xf numFmtId="9" fontId="42" fillId="43" borderId="149" xfId="0" applyNumberFormat="1" applyFont="1" applyFill="1" applyBorder="1" applyAlignment="1">
      <alignment horizontal="center"/>
    </xf>
    <xf numFmtId="0" fontId="81" fillId="0" borderId="156" xfId="0" applyFont="1" applyBorder="1" applyAlignment="1">
      <alignment vertical="center"/>
    </xf>
    <xf numFmtId="0" fontId="81" fillId="2" borderId="222" xfId="0" applyFont="1" applyFill="1" applyBorder="1" applyAlignment="1">
      <alignment horizontal="center" vertical="center" wrapText="1"/>
    </xf>
    <xf numFmtId="0" fontId="51" fillId="22" borderId="10" xfId="0" applyFont="1" applyFill="1" applyBorder="1" applyAlignment="1">
      <alignment horizontal="left"/>
    </xf>
    <xf numFmtId="0" fontId="57" fillId="23" borderId="161" xfId="0" applyFont="1" applyFill="1" applyBorder="1" applyAlignment="1">
      <alignment horizontal="center" wrapText="1"/>
    </xf>
    <xf numFmtId="0" fontId="171" fillId="23" borderId="156" xfId="0" applyFont="1" applyFill="1" applyBorder="1" applyAlignment="1">
      <alignment wrapText="1"/>
    </xf>
    <xf numFmtId="0" fontId="86" fillId="0" borderId="155" xfId="0" applyFont="1" applyBorder="1" applyAlignment="1">
      <alignment horizontal="center" wrapText="1"/>
    </xf>
    <xf numFmtId="0" fontId="177" fillId="0" borderId="35" xfId="0" applyFont="1" applyBorder="1" applyAlignment="1">
      <alignment horizontal="left" vertical="top" wrapText="1"/>
    </xf>
    <xf numFmtId="0" fontId="177" fillId="0" borderId="35" xfId="0" applyFont="1" applyBorder="1" applyAlignment="1">
      <alignment horizontal="center" vertical="top" wrapText="1"/>
    </xf>
    <xf numFmtId="0" fontId="70" fillId="0" borderId="157" xfId="0" applyFont="1" applyBorder="1" applyAlignment="1">
      <alignment horizontal="center" vertical="top"/>
    </xf>
    <xf numFmtId="9" fontId="70" fillId="0" borderId="157" xfId="0" applyNumberFormat="1" applyFont="1" applyBorder="1" applyAlignment="1">
      <alignment horizontal="center"/>
    </xf>
    <xf numFmtId="0" fontId="70" fillId="0" borderId="156" xfId="0" applyFont="1" applyBorder="1" applyAlignment="1">
      <alignment horizontal="center" vertical="top"/>
    </xf>
    <xf numFmtId="9" fontId="70" fillId="0" borderId="156" xfId="0" applyNumberFormat="1" applyFont="1" applyBorder="1" applyAlignment="1">
      <alignment horizontal="center"/>
    </xf>
    <xf numFmtId="9" fontId="70" fillId="0" borderId="201" xfId="0" applyNumberFormat="1" applyFont="1" applyBorder="1" applyAlignment="1">
      <alignment horizontal="center"/>
    </xf>
    <xf numFmtId="0" fontId="177" fillId="0" borderId="10" xfId="0" applyFont="1" applyBorder="1" applyAlignment="1">
      <alignment vertical="top" wrapText="1"/>
    </xf>
    <xf numFmtId="0" fontId="184" fillId="0" borderId="222" xfId="0" applyFont="1" applyBorder="1" applyAlignment="1">
      <alignment horizontal="center" vertical="top" wrapText="1"/>
    </xf>
    <xf numFmtId="0" fontId="184" fillId="0" borderId="184" xfId="0" applyFont="1" applyBorder="1" applyAlignment="1">
      <alignment horizontal="center" vertical="top" wrapText="1"/>
    </xf>
    <xf numFmtId="0" fontId="184" fillId="0" borderId="184" xfId="0" applyFont="1" applyBorder="1" applyAlignment="1">
      <alignment horizontal="left" vertical="top" wrapText="1" indent="2"/>
    </xf>
    <xf numFmtId="2" fontId="70" fillId="0" borderId="48" xfId="0" applyNumberFormat="1" applyFont="1" applyBorder="1" applyAlignment="1">
      <alignment horizontal="center" vertical="top"/>
    </xf>
    <xf numFmtId="0" fontId="184" fillId="0" borderId="154" xfId="0" applyFont="1" applyBorder="1" applyAlignment="1">
      <alignment horizontal="center" vertical="top" wrapText="1"/>
    </xf>
    <xf numFmtId="0" fontId="184" fillId="0" borderId="211" xfId="0" applyFont="1" applyBorder="1" applyAlignment="1">
      <alignment horizontal="center" vertical="top" wrapText="1"/>
    </xf>
    <xf numFmtId="0" fontId="184" fillId="0" borderId="211" xfId="0" applyFont="1" applyBorder="1" applyAlignment="1">
      <alignment horizontal="left" vertical="top" wrapText="1" indent="2"/>
    </xf>
    <xf numFmtId="2" fontId="70" fillId="0" borderId="156" xfId="0" applyNumberFormat="1" applyFont="1" applyBorder="1" applyAlignment="1">
      <alignment horizontal="center" vertical="top"/>
    </xf>
    <xf numFmtId="0" fontId="70" fillId="0" borderId="89" xfId="0" applyFont="1" applyBorder="1" applyAlignment="1">
      <alignment horizontal="left" wrapText="1"/>
    </xf>
    <xf numFmtId="2" fontId="70" fillId="0" borderId="201" xfId="0" applyNumberFormat="1" applyFont="1" applyBorder="1" applyAlignment="1">
      <alignment horizontal="center" vertical="top"/>
    </xf>
    <xf numFmtId="2" fontId="70" fillId="0" borderId="157" xfId="0" applyNumberFormat="1" applyFont="1" applyBorder="1" applyAlignment="1">
      <alignment horizontal="center" vertical="top"/>
    </xf>
    <xf numFmtId="1" fontId="81" fillId="0" borderId="129" xfId="0" applyNumberFormat="1" applyFont="1" applyBorder="1" applyAlignment="1">
      <alignment horizontal="center" vertical="top" shrinkToFit="1"/>
    </xf>
    <xf numFmtId="9" fontId="70" fillId="0" borderId="48" xfId="0" applyNumberFormat="1" applyFont="1" applyBorder="1" applyAlignment="1">
      <alignment horizontal="center"/>
    </xf>
    <xf numFmtId="0" fontId="184" fillId="0" borderId="211" xfId="0" applyFont="1" applyBorder="1" applyAlignment="1">
      <alignment horizontal="left" vertical="top" wrapText="1"/>
    </xf>
    <xf numFmtId="0" fontId="177" fillId="0" borderId="157" xfId="0" applyFont="1" applyBorder="1" applyAlignment="1">
      <alignment horizontal="left" vertical="top" wrapText="1"/>
    </xf>
    <xf numFmtId="0" fontId="177" fillId="0" borderId="157" xfId="0" applyFont="1" applyBorder="1" applyAlignment="1">
      <alignment horizontal="center" vertical="top" wrapText="1"/>
    </xf>
    <xf numFmtId="0" fontId="54" fillId="0" borderId="144" xfId="4" applyFont="1" applyBorder="1" applyAlignment="1">
      <alignment horizontal="center"/>
    </xf>
    <xf numFmtId="0" fontId="54" fillId="0" borderId="94" xfId="4" applyFont="1" applyBorder="1" applyAlignment="1">
      <alignment horizontal="center"/>
    </xf>
    <xf numFmtId="0" fontId="54" fillId="0" borderId="29" xfId="4" applyFont="1" applyBorder="1" applyAlignment="1">
      <alignment horizontal="center"/>
    </xf>
    <xf numFmtId="0" fontId="55" fillId="0" borderId="29" xfId="4" applyFont="1" applyBorder="1"/>
    <xf numFmtId="2" fontId="54" fillId="0" borderId="29" xfId="4" applyNumberFormat="1" applyFont="1" applyBorder="1" applyAlignment="1">
      <alignment horizontal="center"/>
    </xf>
    <xf numFmtId="0" fontId="41" fillId="0" borderId="29" xfId="4" applyFont="1" applyBorder="1" applyAlignment="1">
      <alignment horizontal="center" wrapText="1"/>
    </xf>
    <xf numFmtId="9" fontId="54" fillId="0" borderId="145" xfId="4" applyNumberFormat="1" applyFont="1" applyBorder="1" applyAlignment="1">
      <alignment horizontal="center"/>
    </xf>
    <xf numFmtId="0" fontId="57" fillId="0" borderId="156" xfId="0" applyFont="1" applyBorder="1" applyAlignment="1">
      <alignment horizontal="center" wrapText="1"/>
    </xf>
    <xf numFmtId="0" fontId="51" fillId="0" borderId="158" xfId="0" applyFont="1" applyBorder="1" applyAlignment="1">
      <alignment horizontal="center" vertical="center"/>
    </xf>
    <xf numFmtId="0" fontId="51" fillId="0" borderId="211" xfId="0" applyFont="1" applyBorder="1" applyAlignment="1">
      <alignment horizontal="center"/>
    </xf>
    <xf numFmtId="9" fontId="51" fillId="0" borderId="155" xfId="0" applyNumberFormat="1" applyFont="1" applyBorder="1" applyAlignment="1">
      <alignment horizontal="center"/>
    </xf>
    <xf numFmtId="0" fontId="51" fillId="0" borderId="157" xfId="0" applyFont="1" applyBorder="1" applyAlignment="1">
      <alignment horizontal="center" vertical="center"/>
    </xf>
    <xf numFmtId="0" fontId="51" fillId="0" borderId="137" xfId="0" applyFont="1" applyBorder="1" applyAlignment="1">
      <alignment horizontal="center" vertical="center"/>
    </xf>
    <xf numFmtId="0" fontId="51" fillId="0" borderId="43" xfId="0" applyFont="1" applyBorder="1" applyAlignment="1">
      <alignment horizontal="center"/>
    </xf>
    <xf numFmtId="2" fontId="51" fillId="0" borderId="43" xfId="0" applyNumberFormat="1" applyFont="1" applyBorder="1" applyAlignment="1">
      <alignment horizontal="center"/>
    </xf>
    <xf numFmtId="2" fontId="206" fillId="0" borderId="10" xfId="0" applyNumberFormat="1" applyFont="1" applyBorder="1" applyAlignment="1">
      <alignment horizontal="center"/>
    </xf>
    <xf numFmtId="0" fontId="51" fillId="0" borderId="10" xfId="0" applyFont="1" applyBorder="1" applyAlignment="1">
      <alignment horizontal="center"/>
    </xf>
    <xf numFmtId="9" fontId="51" fillId="0" borderId="149" xfId="0" applyNumberFormat="1" applyFont="1" applyBorder="1" applyAlignment="1">
      <alignment horizontal="center"/>
    </xf>
    <xf numFmtId="0" fontId="51" fillId="0" borderId="156" xfId="0" applyFont="1" applyBorder="1" applyAlignment="1">
      <alignment horizontal="left" vertical="center"/>
    </xf>
    <xf numFmtId="0" fontId="51" fillId="0" borderId="201" xfId="0" applyFont="1" applyBorder="1" applyAlignment="1">
      <alignment horizontal="left" vertical="center"/>
    </xf>
    <xf numFmtId="2" fontId="206" fillId="0" borderId="91" xfId="0" applyNumberFormat="1" applyFont="1" applyBorder="1" applyAlignment="1">
      <alignment horizontal="center"/>
    </xf>
    <xf numFmtId="0" fontId="51" fillId="0" borderId="81" xfId="0" applyFont="1" applyBorder="1" applyAlignment="1">
      <alignment horizontal="center"/>
    </xf>
    <xf numFmtId="9" fontId="51" fillId="0" borderId="271" xfId="0" applyNumberFormat="1" applyFont="1" applyBorder="1" applyAlignment="1">
      <alignment horizontal="center"/>
    </xf>
    <xf numFmtId="0" fontId="51" fillId="0" borderId="157" xfId="0" applyFont="1" applyBorder="1" applyAlignment="1">
      <alignment horizontal="left" vertical="center"/>
    </xf>
    <xf numFmtId="0" fontId="51" fillId="0" borderId="35" xfId="0" applyFont="1" applyBorder="1" applyAlignment="1">
      <alignment horizontal="center"/>
    </xf>
    <xf numFmtId="9" fontId="51" fillId="0" borderId="147" xfId="0" applyNumberFormat="1" applyFont="1" applyBorder="1" applyAlignment="1">
      <alignment horizontal="center"/>
    </xf>
    <xf numFmtId="0" fontId="51" fillId="0" borderId="27" xfId="0" applyFont="1" applyBorder="1" applyAlignment="1">
      <alignment horizontal="left" vertical="center"/>
    </xf>
    <xf numFmtId="0" fontId="206" fillId="0" borderId="10" xfId="0" applyFont="1" applyBorder="1"/>
    <xf numFmtId="0" fontId="206" fillId="0" borderId="10" xfId="0" applyFont="1" applyBorder="1" applyAlignment="1">
      <alignment horizontal="center"/>
    </xf>
    <xf numFmtId="0" fontId="124" fillId="0" borderId="10" xfId="0" applyFont="1" applyBorder="1" applyAlignment="1">
      <alignment horizontal="center" wrapText="1"/>
    </xf>
    <xf numFmtId="0" fontId="54" fillId="23" borderId="161" xfId="0" applyFont="1" applyFill="1" applyBorder="1" applyAlignment="1">
      <alignment horizontal="center"/>
    </xf>
    <xf numFmtId="0" fontId="42" fillId="23" borderId="156" xfId="0" applyFont="1" applyFill="1" applyBorder="1" applyAlignment="1">
      <alignment horizontal="left"/>
    </xf>
    <xf numFmtId="1" fontId="42" fillId="23" borderId="156" xfId="0" applyNumberFormat="1" applyFont="1" applyFill="1" applyBorder="1" applyAlignment="1">
      <alignment horizontal="center"/>
    </xf>
    <xf numFmtId="2" fontId="70" fillId="23" borderId="11" xfId="0" applyNumberFormat="1" applyFont="1" applyFill="1" applyBorder="1" applyAlignment="1">
      <alignment horizontal="center" vertical="center" shrinkToFit="1"/>
    </xf>
    <xf numFmtId="2" fontId="70" fillId="23" borderId="11" xfId="0" applyNumberFormat="1" applyFont="1" applyFill="1" applyBorder="1" applyAlignment="1">
      <alignment horizontal="center" vertical="center"/>
    </xf>
    <xf numFmtId="0" fontId="70" fillId="23" borderId="11" xfId="0" applyFont="1" applyFill="1" applyBorder="1" applyAlignment="1">
      <alignment horizontal="center" vertical="center"/>
    </xf>
    <xf numFmtId="1" fontId="70" fillId="23" borderId="11" xfId="0" applyNumberFormat="1" applyFont="1" applyFill="1" applyBorder="1" applyAlignment="1">
      <alignment horizontal="center" vertical="center" shrinkToFit="1"/>
    </xf>
    <xf numFmtId="9" fontId="70" fillId="23" borderId="264" xfId="0" applyNumberFormat="1" applyFont="1" applyFill="1" applyBorder="1" applyAlignment="1">
      <alignment horizontal="center" vertical="center"/>
    </xf>
    <xf numFmtId="0" fontId="51" fillId="23" borderId="48" xfId="0" applyFont="1" applyFill="1" applyBorder="1" applyAlignment="1">
      <alignment horizontal="center"/>
    </xf>
    <xf numFmtId="2" fontId="70" fillId="0" borderId="236" xfId="0" applyNumberFormat="1" applyFont="1" applyBorder="1" applyAlignment="1">
      <alignment horizontal="center"/>
    </xf>
    <xf numFmtId="2" fontId="51" fillId="0" borderId="236" xfId="0" applyNumberFormat="1" applyFont="1" applyBorder="1" applyAlignment="1">
      <alignment horizontal="center"/>
    </xf>
    <xf numFmtId="0" fontId="70" fillId="0" borderId="236" xfId="0" applyFont="1" applyBorder="1" applyAlignment="1">
      <alignment horizontal="center"/>
    </xf>
    <xf numFmtId="0" fontId="70" fillId="0" borderId="201" xfId="0" applyFont="1" applyBorder="1"/>
    <xf numFmtId="168" fontId="70" fillId="0" borderId="201" xfId="0" applyNumberFormat="1" applyFont="1" applyBorder="1" applyAlignment="1">
      <alignment horizontal="center"/>
    </xf>
    <xf numFmtId="0" fontId="70" fillId="0" borderId="201" xfId="0" applyFont="1" applyBorder="1" applyAlignment="1">
      <alignment horizontal="center" vertical="top" wrapText="1"/>
    </xf>
    <xf numFmtId="2" fontId="70" fillId="0" borderId="48" xfId="0" applyNumberFormat="1" applyFont="1" applyBorder="1" applyAlignment="1">
      <alignment horizontal="center"/>
    </xf>
    <xf numFmtId="2" fontId="51" fillId="0" borderId="48" xfId="0" applyNumberFormat="1" applyFont="1" applyBorder="1" applyAlignment="1">
      <alignment horizontal="center"/>
    </xf>
    <xf numFmtId="0" fontId="58" fillId="0" borderId="10" xfId="0" applyFont="1" applyBorder="1" applyAlignment="1">
      <alignment vertical="center"/>
    </xf>
    <xf numFmtId="1" fontId="81" fillId="23" borderId="148" xfId="0" applyNumberFormat="1" applyFont="1" applyFill="1" applyBorder="1" applyAlignment="1">
      <alignment horizontal="center" vertical="top" shrinkToFit="1"/>
    </xf>
    <xf numFmtId="0" fontId="177" fillId="23" borderId="10" xfId="0" applyFont="1" applyFill="1" applyBorder="1" applyAlignment="1">
      <alignment horizontal="center" vertical="top" wrapText="1"/>
    </xf>
    <xf numFmtId="0" fontId="70" fillId="23" borderId="10" xfId="0" applyFont="1" applyFill="1" applyBorder="1" applyAlignment="1">
      <alignment horizontal="left" vertical="top" wrapText="1"/>
    </xf>
    <xf numFmtId="0" fontId="171" fillId="23" borderId="10" xfId="0" applyFont="1" applyFill="1" applyBorder="1" applyAlignment="1">
      <alignment horizontal="center" vertical="top" wrapText="1"/>
    </xf>
    <xf numFmtId="1" fontId="81" fillId="23" borderId="10" xfId="0" applyNumberFormat="1" applyFont="1" applyFill="1" applyBorder="1" applyAlignment="1">
      <alignment horizontal="center" vertical="center" shrinkToFit="1"/>
    </xf>
    <xf numFmtId="2" fontId="81" fillId="23" borderId="81" xfId="0" applyNumberFormat="1" applyFont="1" applyFill="1" applyBorder="1" applyAlignment="1">
      <alignment horizontal="center" vertical="center" shrinkToFit="1"/>
    </xf>
    <xf numFmtId="2" fontId="81" fillId="23" borderId="10" xfId="0" applyNumberFormat="1" applyFont="1" applyFill="1" applyBorder="1" applyAlignment="1">
      <alignment horizontal="center" vertical="center" shrinkToFit="1"/>
    </xf>
    <xf numFmtId="0" fontId="70" fillId="0" borderId="201" xfId="0" applyFont="1" applyBorder="1" applyAlignment="1">
      <alignment horizontal="center" vertical="center" wrapText="1"/>
    </xf>
    <xf numFmtId="0" fontId="79" fillId="0" borderId="152" xfId="0" applyFont="1" applyBorder="1" applyAlignment="1">
      <alignment horizontal="center" vertical="center"/>
    </xf>
    <xf numFmtId="0" fontId="79" fillId="0" borderId="300" xfId="0" applyFont="1" applyBorder="1" applyAlignment="1">
      <alignment horizontal="center" vertical="center"/>
    </xf>
    <xf numFmtId="0" fontId="79" fillId="23" borderId="184" xfId="0" applyFont="1" applyFill="1" applyBorder="1" applyAlignment="1">
      <alignment horizontal="left"/>
    </xf>
    <xf numFmtId="0" fontId="70" fillId="0" borderId="170" xfId="0" applyFont="1" applyBorder="1" applyAlignment="1">
      <alignment horizontal="center"/>
    </xf>
    <xf numFmtId="171" fontId="70" fillId="0" borderId="170" xfId="0" applyNumberFormat="1" applyFont="1" applyBorder="1" applyAlignment="1">
      <alignment horizontal="center" wrapText="1"/>
    </xf>
    <xf numFmtId="0" fontId="37" fillId="4" borderId="156" xfId="4" applyFont="1" applyFill="1" applyBorder="1"/>
    <xf numFmtId="0" fontId="37" fillId="4" borderId="188" xfId="4" applyFont="1" applyFill="1" applyBorder="1" applyAlignment="1">
      <alignment horizontal="center"/>
    </xf>
    <xf numFmtId="0" fontId="57" fillId="0" borderId="201" xfId="0" applyFont="1" applyBorder="1" applyAlignment="1">
      <alignment horizontal="center" wrapText="1"/>
    </xf>
    <xf numFmtId="2" fontId="57" fillId="0" borderId="201" xfId="0" applyNumberFormat="1" applyFont="1" applyBorder="1" applyAlignment="1">
      <alignment horizontal="center" wrapText="1"/>
    </xf>
    <xf numFmtId="0" fontId="57" fillId="23" borderId="170" xfId="0" applyFont="1" applyFill="1" applyBorder="1"/>
    <xf numFmtId="2" fontId="57" fillId="23" borderId="170" xfId="0" applyNumberFormat="1" applyFont="1" applyFill="1" applyBorder="1" applyAlignment="1">
      <alignment horizontal="center" wrapText="1"/>
    </xf>
    <xf numFmtId="0" fontId="57" fillId="23" borderId="156" xfId="0" applyFont="1" applyFill="1" applyBorder="1" applyAlignment="1">
      <alignment wrapText="1"/>
    </xf>
    <xf numFmtId="0" fontId="57" fillId="23" borderId="156" xfId="0" applyFont="1" applyFill="1" applyBorder="1"/>
    <xf numFmtId="0" fontId="42" fillId="23" borderId="156" xfId="0" applyFont="1" applyFill="1" applyBorder="1" applyAlignment="1">
      <alignment horizontal="center" vertical="top"/>
    </xf>
    <xf numFmtId="0" fontId="42" fillId="23" borderId="156" xfId="0" applyFont="1" applyFill="1" applyBorder="1" applyAlignment="1">
      <alignment horizontal="left" vertical="top" wrapText="1"/>
    </xf>
    <xf numFmtId="0" fontId="42" fillId="23" borderId="156" xfId="0" applyFont="1" applyFill="1" applyBorder="1" applyAlignment="1">
      <alignment vertical="center" wrapText="1"/>
    </xf>
    <xf numFmtId="0" fontId="42" fillId="23" borderId="156" xfId="0" applyFont="1" applyFill="1" applyBorder="1" applyAlignment="1">
      <alignment horizontal="left" vertical="center" wrapText="1"/>
    </xf>
    <xf numFmtId="2" fontId="42" fillId="23" borderId="156" xfId="0" applyNumberFormat="1" applyFont="1" applyFill="1" applyBorder="1" applyAlignment="1">
      <alignment horizontal="center" vertical="center"/>
    </xf>
    <xf numFmtId="0" fontId="42" fillId="23" borderId="172" xfId="0" applyFont="1" applyFill="1" applyBorder="1" applyAlignment="1">
      <alignment horizontal="center" vertical="top"/>
    </xf>
    <xf numFmtId="0" fontId="57" fillId="23" borderId="172" xfId="0" applyFont="1" applyFill="1" applyBorder="1" applyAlignment="1">
      <alignment wrapText="1"/>
    </xf>
    <xf numFmtId="2" fontId="42" fillId="23" borderId="172" xfId="0" applyNumberFormat="1" applyFont="1" applyFill="1" applyBorder="1" applyAlignment="1">
      <alignment horizontal="center" wrapText="1"/>
    </xf>
    <xf numFmtId="2" fontId="57" fillId="23" borderId="172" xfId="0" applyNumberFormat="1" applyFont="1" applyFill="1" applyBorder="1" applyAlignment="1">
      <alignment horizontal="center" wrapText="1"/>
    </xf>
    <xf numFmtId="0" fontId="57" fillId="23" borderId="186" xfId="0" applyFont="1" applyFill="1" applyBorder="1" applyAlignment="1">
      <alignment horizontal="center" wrapText="1"/>
    </xf>
    <xf numFmtId="0" fontId="42" fillId="23" borderId="175" xfId="0" applyFont="1" applyFill="1" applyBorder="1" applyAlignment="1">
      <alignment horizontal="center"/>
    </xf>
    <xf numFmtId="0" fontId="61" fillId="23" borderId="180" xfId="0" applyFont="1" applyFill="1" applyBorder="1" applyAlignment="1">
      <alignment horizontal="center" vertical="center" wrapText="1"/>
    </xf>
    <xf numFmtId="2" fontId="61" fillId="23" borderId="180" xfId="0" applyNumberFormat="1" applyFont="1" applyFill="1" applyBorder="1" applyAlignment="1">
      <alignment horizontal="center" vertical="center" wrapText="1"/>
    </xf>
    <xf numFmtId="0" fontId="61" fillId="23" borderId="286" xfId="0" applyFont="1" applyFill="1" applyBorder="1" applyAlignment="1">
      <alignment horizontal="center" vertical="center" wrapText="1"/>
    </xf>
    <xf numFmtId="0" fontId="57" fillId="23" borderId="157" xfId="0" applyFont="1" applyFill="1" applyBorder="1" applyAlignment="1">
      <alignment horizontal="center" wrapText="1"/>
    </xf>
    <xf numFmtId="0" fontId="42" fillId="23" borderId="157" xfId="0" applyFont="1" applyFill="1" applyBorder="1" applyAlignment="1">
      <alignment wrapText="1"/>
    </xf>
    <xf numFmtId="2" fontId="70" fillId="23" borderId="157" xfId="0" applyNumberFormat="1" applyFont="1" applyFill="1" applyBorder="1" applyAlignment="1">
      <alignment horizontal="center" vertical="center"/>
    </xf>
    <xf numFmtId="0" fontId="70" fillId="23" borderId="157" xfId="0" applyFont="1" applyFill="1" applyBorder="1" applyAlignment="1">
      <alignment horizontal="center" vertical="center"/>
    </xf>
    <xf numFmtId="0" fontId="57" fillId="23" borderId="156" xfId="0" applyFont="1" applyFill="1" applyBorder="1" applyAlignment="1">
      <alignment horizontal="center" wrapText="1"/>
    </xf>
    <xf numFmtId="9" fontId="42" fillId="23" borderId="156" xfId="0" applyNumberFormat="1" applyFont="1" applyFill="1" applyBorder="1" applyAlignment="1">
      <alignment horizontal="center"/>
    </xf>
    <xf numFmtId="0" fontId="37" fillId="6" borderId="48" xfId="0" applyFont="1" applyFill="1" applyBorder="1"/>
    <xf numFmtId="0" fontId="79" fillId="2" borderId="175" xfId="0" applyFont="1" applyFill="1" applyBorder="1" applyAlignment="1">
      <alignment wrapText="1"/>
    </xf>
    <xf numFmtId="0" fontId="70" fillId="0" borderId="188" xfId="0" applyFont="1" applyBorder="1"/>
    <xf numFmtId="0" fontId="70" fillId="0" borderId="219" xfId="0" applyFont="1" applyBorder="1"/>
    <xf numFmtId="0" fontId="70" fillId="0" borderId="186" xfId="0" applyFont="1" applyBorder="1"/>
    <xf numFmtId="0" fontId="70" fillId="0" borderId="175" xfId="0" applyFont="1" applyBorder="1"/>
    <xf numFmtId="0" fontId="70" fillId="0" borderId="174" xfId="0" applyFont="1" applyBorder="1"/>
    <xf numFmtId="49" fontId="70" fillId="0" borderId="157" xfId="22" applyNumberFormat="1" applyFont="1" applyBorder="1" applyAlignment="1">
      <alignment vertical="top"/>
    </xf>
    <xf numFmtId="49" fontId="70" fillId="0" borderId="201" xfId="22" applyNumberFormat="1" applyFont="1" applyBorder="1" applyAlignment="1">
      <alignment vertical="top"/>
    </xf>
    <xf numFmtId="49" fontId="70" fillId="0" borderId="201" xfId="22" applyNumberFormat="1" applyFont="1" applyBorder="1" applyAlignment="1">
      <alignment horizontal="left" vertical="center"/>
    </xf>
    <xf numFmtId="49" fontId="70" fillId="0" borderId="156" xfId="0" applyNumberFormat="1" applyFont="1" applyBorder="1" applyAlignment="1">
      <alignment horizontal="left" vertical="center"/>
    </xf>
    <xf numFmtId="0" fontId="70" fillId="0" borderId="157" xfId="0" applyFont="1" applyBorder="1" applyAlignment="1">
      <alignment horizontal="center" vertical="center"/>
    </xf>
    <xf numFmtId="0" fontId="57" fillId="23" borderId="201" xfId="0" applyFont="1" applyFill="1" applyBorder="1" applyAlignment="1">
      <alignment horizontal="center" wrapText="1"/>
    </xf>
    <xf numFmtId="0" fontId="42" fillId="23" borderId="201" xfId="0" applyFont="1" applyFill="1" applyBorder="1" applyAlignment="1">
      <alignment wrapText="1"/>
    </xf>
    <xf numFmtId="2" fontId="70" fillId="23" borderId="201" xfId="0" applyNumberFormat="1" applyFont="1" applyFill="1" applyBorder="1" applyAlignment="1">
      <alignment horizontal="center" vertical="center"/>
    </xf>
    <xf numFmtId="2" fontId="57" fillId="23" borderId="201" xfId="0" applyNumberFormat="1" applyFont="1" applyFill="1" applyBorder="1" applyAlignment="1">
      <alignment horizontal="center" wrapText="1"/>
    </xf>
    <xf numFmtId="0" fontId="42" fillId="23" borderId="201" xfId="0" applyFont="1" applyFill="1" applyBorder="1" applyAlignment="1">
      <alignment horizontal="center"/>
    </xf>
    <xf numFmtId="0" fontId="70" fillId="23" borderId="201" xfId="0" applyFont="1" applyFill="1" applyBorder="1" applyAlignment="1">
      <alignment horizontal="center" vertical="center"/>
    </xf>
    <xf numFmtId="9" fontId="42" fillId="23" borderId="254" xfId="0" applyNumberFormat="1" applyFont="1" applyFill="1" applyBorder="1" applyAlignment="1">
      <alignment horizontal="center"/>
    </xf>
    <xf numFmtId="0" fontId="61" fillId="23" borderId="305" xfId="0" applyFont="1" applyFill="1" applyBorder="1" applyAlignment="1">
      <alignment horizontal="center" vertical="center" wrapText="1"/>
    </xf>
    <xf numFmtId="0" fontId="61" fillId="23" borderId="224" xfId="0" applyFont="1" applyFill="1" applyBorder="1" applyAlignment="1">
      <alignment wrapText="1"/>
    </xf>
    <xf numFmtId="0" fontId="61" fillId="23" borderId="218" xfId="0" applyFont="1" applyFill="1" applyBorder="1" applyAlignment="1">
      <alignment horizontal="center" vertical="center" wrapText="1"/>
    </xf>
    <xf numFmtId="2" fontId="61" fillId="23" borderId="211" xfId="0" applyNumberFormat="1" applyFont="1" applyFill="1" applyBorder="1" applyAlignment="1">
      <alignment horizontal="center" vertical="center" wrapText="1"/>
    </xf>
    <xf numFmtId="0" fontId="61" fillId="23" borderId="211" xfId="0" applyFont="1" applyFill="1" applyBorder="1" applyAlignment="1">
      <alignment horizontal="center" vertical="center" wrapText="1"/>
    </xf>
    <xf numFmtId="0" fontId="61" fillId="23" borderId="155" xfId="0" applyFont="1" applyFill="1" applyBorder="1" applyAlignment="1">
      <alignment horizontal="center" vertical="center" wrapText="1"/>
    </xf>
    <xf numFmtId="0" fontId="57" fillId="23" borderId="156" xfId="0" applyFont="1" applyFill="1" applyBorder="1" applyAlignment="1">
      <alignment horizontal="center" vertical="center" wrapText="1"/>
    </xf>
    <xf numFmtId="0" fontId="70" fillId="22" borderId="161" xfId="0" applyFont="1" applyFill="1" applyBorder="1" applyAlignment="1">
      <alignment horizontal="center"/>
    </xf>
    <xf numFmtId="0" fontId="70" fillId="22" borderId="156" xfId="0" applyFont="1" applyFill="1" applyBorder="1"/>
    <xf numFmtId="49" fontId="183" fillId="23" borderId="156" xfId="0" applyNumberFormat="1" applyFont="1" applyFill="1" applyBorder="1" applyAlignment="1">
      <alignment horizontal="left" vertical="center"/>
    </xf>
    <xf numFmtId="2" fontId="57" fillId="23" borderId="156" xfId="0" applyNumberFormat="1" applyFont="1" applyFill="1" applyBorder="1" applyAlignment="1">
      <alignment horizontal="center" vertical="center" wrapText="1"/>
    </xf>
    <xf numFmtId="0" fontId="42" fillId="23" borderId="156" xfId="0" applyFont="1" applyFill="1" applyBorder="1" applyAlignment="1">
      <alignment horizontal="center" vertical="center"/>
    </xf>
    <xf numFmtId="2" fontId="57" fillId="23" borderId="201" xfId="0" applyNumberFormat="1" applyFont="1" applyFill="1" applyBorder="1" applyAlignment="1">
      <alignment horizontal="center" vertical="center" wrapText="1"/>
    </xf>
    <xf numFmtId="0" fontId="42" fillId="23" borderId="201" xfId="0" applyFont="1" applyFill="1" applyBorder="1" applyAlignment="1">
      <alignment horizontal="center" vertical="center"/>
    </xf>
    <xf numFmtId="9" fontId="42" fillId="23" borderId="254" xfId="0" applyNumberFormat="1" applyFont="1" applyFill="1" applyBorder="1" applyAlignment="1">
      <alignment horizontal="center" vertical="center"/>
    </xf>
    <xf numFmtId="0" fontId="57" fillId="23" borderId="169" xfId="0" applyFont="1" applyFill="1" applyBorder="1" applyAlignment="1">
      <alignment horizontal="center" wrapText="1"/>
    </xf>
    <xf numFmtId="0" fontId="42" fillId="23" borderId="170" xfId="0" applyFont="1" applyFill="1" applyBorder="1" applyAlignment="1">
      <alignment wrapText="1"/>
    </xf>
    <xf numFmtId="2" fontId="70" fillId="23" borderId="170" xfId="0" applyNumberFormat="1" applyFont="1" applyFill="1" applyBorder="1" applyAlignment="1">
      <alignment horizontal="center" vertical="center"/>
    </xf>
    <xf numFmtId="2" fontId="57" fillId="23" borderId="170" xfId="0" applyNumberFormat="1" applyFont="1" applyFill="1" applyBorder="1" applyAlignment="1">
      <alignment horizontal="center" vertical="center" wrapText="1"/>
    </xf>
    <xf numFmtId="0" fontId="42" fillId="23" borderId="170" xfId="0" applyFont="1" applyFill="1" applyBorder="1" applyAlignment="1">
      <alignment horizontal="center" vertical="center"/>
    </xf>
    <xf numFmtId="0" fontId="70" fillId="23" borderId="170" xfId="0" applyFont="1" applyFill="1" applyBorder="1" applyAlignment="1">
      <alignment horizontal="center" vertical="center"/>
    </xf>
    <xf numFmtId="0" fontId="57" fillId="23" borderId="159" xfId="0" applyFont="1" applyFill="1" applyBorder="1" applyAlignment="1">
      <alignment horizontal="center" wrapText="1"/>
    </xf>
    <xf numFmtId="0" fontId="57" fillId="23" borderId="280" xfId="0" applyFont="1" applyFill="1" applyBorder="1" applyAlignment="1">
      <alignment horizontal="center" wrapText="1"/>
    </xf>
    <xf numFmtId="0" fontId="42" fillId="23" borderId="172" xfId="0" applyFont="1" applyFill="1" applyBorder="1" applyAlignment="1">
      <alignment wrapText="1"/>
    </xf>
    <xf numFmtId="2" fontId="70" fillId="23" borderId="172" xfId="0" applyNumberFormat="1" applyFont="1" applyFill="1" applyBorder="1" applyAlignment="1">
      <alignment horizontal="center" vertical="center"/>
    </xf>
    <xf numFmtId="2" fontId="57" fillId="23" borderId="172" xfId="0" applyNumberFormat="1" applyFont="1" applyFill="1" applyBorder="1" applyAlignment="1">
      <alignment horizontal="center" vertical="center" wrapText="1"/>
    </xf>
    <xf numFmtId="0" fontId="42" fillId="23" borderId="172" xfId="0" applyFont="1" applyFill="1" applyBorder="1" applyAlignment="1">
      <alignment horizontal="center" vertical="center"/>
    </xf>
    <xf numFmtId="0" fontId="70" fillId="23" borderId="172" xfId="0" applyFont="1" applyFill="1" applyBorder="1" applyAlignment="1">
      <alignment horizontal="center" vertical="center"/>
    </xf>
    <xf numFmtId="0" fontId="4" fillId="0" borderId="0" xfId="0" applyFont="1"/>
    <xf numFmtId="1" fontId="206" fillId="0" borderId="256" xfId="0" applyNumberFormat="1" applyFont="1" applyBorder="1" applyAlignment="1">
      <alignment horizontal="center" vertical="top" shrinkToFit="1"/>
    </xf>
    <xf numFmtId="0" fontId="208" fillId="0" borderId="48" xfId="0" applyFont="1" applyBorder="1" applyAlignment="1">
      <alignment vertical="center" wrapText="1"/>
    </xf>
    <xf numFmtId="0" fontId="51" fillId="0" borderId="48" xfId="0" applyFont="1" applyBorder="1" applyAlignment="1">
      <alignment horizontal="center" vertical="center"/>
    </xf>
    <xf numFmtId="2" fontId="206" fillId="0" borderId="48" xfId="0" applyNumberFormat="1" applyFont="1" applyBorder="1" applyAlignment="1">
      <alignment horizontal="center" vertical="center" shrinkToFit="1"/>
    </xf>
    <xf numFmtId="0" fontId="51" fillId="2" borderId="48" xfId="0" applyFont="1" applyFill="1" applyBorder="1" applyAlignment="1">
      <alignment horizontal="center"/>
    </xf>
    <xf numFmtId="1" fontId="206" fillId="0" borderId="48" xfId="0" applyNumberFormat="1" applyFont="1" applyBorder="1" applyAlignment="1">
      <alignment horizontal="center" vertical="center" shrinkToFit="1"/>
    </xf>
    <xf numFmtId="9" fontId="51" fillId="0" borderId="165" xfId="0" applyNumberFormat="1" applyFont="1" applyBorder="1" applyAlignment="1">
      <alignment horizontal="center" vertical="center"/>
    </xf>
    <xf numFmtId="0" fontId="42" fillId="22" borderId="161" xfId="0" applyFont="1" applyFill="1" applyBorder="1" applyAlignment="1">
      <alignment horizontal="center"/>
    </xf>
    <xf numFmtId="0" fontId="81" fillId="0" borderId="157" xfId="0" applyFont="1" applyBorder="1" applyAlignment="1">
      <alignment horizontal="center" vertical="center" wrapText="1"/>
    </xf>
    <xf numFmtId="0" fontId="51" fillId="23" borderId="156" xfId="0" applyFont="1" applyFill="1" applyBorder="1" applyAlignment="1">
      <alignment wrapText="1"/>
    </xf>
    <xf numFmtId="0" fontId="54" fillId="23" borderId="161" xfId="4" applyFont="1" applyFill="1" applyBorder="1" applyAlignment="1">
      <alignment horizontal="center"/>
    </xf>
    <xf numFmtId="0" fontId="54" fillId="23" borderId="253" xfId="4" applyFont="1" applyFill="1" applyBorder="1" applyAlignment="1">
      <alignment horizontal="center"/>
    </xf>
    <xf numFmtId="0" fontId="42" fillId="23" borderId="201" xfId="4" applyFont="1" applyFill="1" applyBorder="1" applyAlignment="1">
      <alignment horizontal="center"/>
    </xf>
    <xf numFmtId="0" fontId="54" fillId="23" borderId="201" xfId="4" applyFont="1" applyFill="1" applyBorder="1" applyAlignment="1">
      <alignment horizontal="center"/>
    </xf>
    <xf numFmtId="2" fontId="57" fillId="23" borderId="201" xfId="4" applyNumberFormat="1" applyFont="1" applyFill="1" applyBorder="1" applyAlignment="1">
      <alignment horizontal="center" wrapText="1"/>
    </xf>
    <xf numFmtId="9" fontId="54" fillId="23" borderId="254" xfId="4" applyNumberFormat="1" applyFont="1" applyFill="1" applyBorder="1" applyAlignment="1">
      <alignment horizontal="center"/>
    </xf>
    <xf numFmtId="0" fontId="70" fillId="23" borderId="169" xfId="0" applyFont="1" applyFill="1" applyBorder="1" applyAlignment="1">
      <alignment horizontal="center" vertical="center" wrapText="1"/>
    </xf>
    <xf numFmtId="0" fontId="0" fillId="23" borderId="170" xfId="0" applyFill="1" applyBorder="1" applyAlignment="1">
      <alignment horizontal="left" vertical="center"/>
    </xf>
    <xf numFmtId="2" fontId="70" fillId="23" borderId="170" xfId="0" applyNumberFormat="1" applyFont="1" applyFill="1" applyBorder="1" applyAlignment="1">
      <alignment horizontal="center" vertical="center" wrapText="1"/>
    </xf>
    <xf numFmtId="0" fontId="70" fillId="23" borderId="170" xfId="0" applyFont="1" applyFill="1" applyBorder="1" applyAlignment="1">
      <alignment horizontal="center" vertical="center" wrapText="1"/>
    </xf>
    <xf numFmtId="9" fontId="177" fillId="23" borderId="171" xfId="0" applyNumberFormat="1" applyFont="1" applyFill="1" applyBorder="1" applyAlignment="1">
      <alignment horizontal="center" vertical="center"/>
    </xf>
    <xf numFmtId="0" fontId="70" fillId="23" borderId="161" xfId="0" applyFont="1" applyFill="1" applyBorder="1" applyAlignment="1">
      <alignment horizontal="center" vertical="center" wrapText="1"/>
    </xf>
    <xf numFmtId="0" fontId="0" fillId="23" borderId="156" xfId="0" applyFill="1" applyBorder="1" applyAlignment="1">
      <alignment horizontal="left" vertical="center"/>
    </xf>
    <xf numFmtId="2" fontId="70" fillId="23" borderId="156" xfId="0" applyNumberFormat="1" applyFont="1" applyFill="1" applyBorder="1" applyAlignment="1">
      <alignment horizontal="center" vertical="center" wrapText="1"/>
    </xf>
    <xf numFmtId="0" fontId="70" fillId="23" borderId="156" xfId="0" applyFont="1" applyFill="1" applyBorder="1" applyAlignment="1">
      <alignment horizontal="center" vertical="center" wrapText="1"/>
    </xf>
    <xf numFmtId="9" fontId="177" fillId="23" borderId="140" xfId="0" applyNumberFormat="1" applyFont="1" applyFill="1" applyBorder="1" applyAlignment="1">
      <alignment horizontal="center" vertical="center"/>
    </xf>
    <xf numFmtId="0" fontId="79" fillId="55" borderId="184" xfId="0" applyFont="1" applyFill="1" applyBorder="1" applyAlignment="1">
      <alignment horizontal="center" vertical="center" wrapText="1"/>
    </xf>
    <xf numFmtId="0" fontId="79" fillId="55" borderId="223" xfId="0" applyFont="1" applyFill="1" applyBorder="1" applyAlignment="1">
      <alignment horizontal="center" vertical="center" wrapText="1"/>
    </xf>
    <xf numFmtId="0" fontId="0" fillId="23" borderId="157" xfId="0" applyFill="1" applyBorder="1"/>
    <xf numFmtId="2" fontId="56" fillId="23" borderId="27" xfId="0" applyNumberFormat="1" applyFont="1" applyFill="1" applyBorder="1" applyAlignment="1">
      <alignment horizontal="center"/>
    </xf>
    <xf numFmtId="0" fontId="56" fillId="23" borderId="10" xfId="0" applyFont="1" applyFill="1" applyBorder="1"/>
    <xf numFmtId="0" fontId="51" fillId="23" borderId="148" xfId="0" applyFont="1" applyFill="1" applyBorder="1" applyAlignment="1">
      <alignment horizontal="center"/>
    </xf>
    <xf numFmtId="0" fontId="54" fillId="23" borderId="27" xfId="0" applyFont="1" applyFill="1" applyBorder="1" applyAlignment="1">
      <alignment horizontal="center"/>
    </xf>
    <xf numFmtId="9" fontId="54" fillId="23" borderId="235" xfId="0" applyNumberFormat="1" applyFont="1" applyFill="1" applyBorder="1" applyAlignment="1">
      <alignment horizontal="center"/>
    </xf>
    <xf numFmtId="0" fontId="54" fillId="23" borderId="43" xfId="0" applyFont="1" applyFill="1" applyBorder="1" applyAlignment="1">
      <alignment horizontal="center"/>
    </xf>
    <xf numFmtId="0" fontId="70" fillId="0" borderId="222" xfId="0" applyFont="1" applyBorder="1" applyAlignment="1">
      <alignment horizontal="center" vertical="center"/>
    </xf>
    <xf numFmtId="2" fontId="70" fillId="0" borderId="184" xfId="0" applyNumberFormat="1" applyFont="1" applyBorder="1" applyAlignment="1">
      <alignment horizontal="center"/>
    </xf>
    <xf numFmtId="2" fontId="51" fillId="0" borderId="184" xfId="0" applyNumberFormat="1" applyFont="1" applyBorder="1" applyAlignment="1">
      <alignment horizontal="center"/>
    </xf>
    <xf numFmtId="9" fontId="70" fillId="0" borderId="223" xfId="0" applyNumberFormat="1" applyFont="1" applyBorder="1" applyAlignment="1">
      <alignment horizontal="center"/>
    </xf>
    <xf numFmtId="0" fontId="37" fillId="0" borderId="184" xfId="0" applyFont="1" applyBorder="1" applyAlignment="1">
      <alignment horizontal="center"/>
    </xf>
    <xf numFmtId="0" fontId="79" fillId="0" borderId="184" xfId="0" applyFont="1" applyBorder="1"/>
    <xf numFmtId="0" fontId="70" fillId="23" borderId="161" xfId="0" applyFont="1" applyFill="1" applyBorder="1" applyAlignment="1">
      <alignment horizontal="center" vertical="center"/>
    </xf>
    <xf numFmtId="0" fontId="51" fillId="23" borderId="201" xfId="0" applyFont="1" applyFill="1" applyBorder="1" applyAlignment="1">
      <alignment horizontal="center"/>
    </xf>
    <xf numFmtId="0" fontId="70" fillId="23" borderId="201" xfId="0" applyFont="1" applyFill="1" applyBorder="1"/>
    <xf numFmtId="2" fontId="70" fillId="23" borderId="201" xfId="0" applyNumberFormat="1" applyFont="1" applyFill="1" applyBorder="1" applyAlignment="1">
      <alignment horizontal="center"/>
    </xf>
    <xf numFmtId="2" fontId="51" fillId="23" borderId="201" xfId="0" applyNumberFormat="1" applyFont="1" applyFill="1" applyBorder="1" applyAlignment="1">
      <alignment horizontal="center"/>
    </xf>
    <xf numFmtId="0" fontId="70" fillId="23" borderId="157" xfId="0" applyFont="1" applyFill="1" applyBorder="1" applyAlignment="1">
      <alignment horizontal="left" vertical="center" wrapText="1"/>
    </xf>
    <xf numFmtId="2" fontId="70" fillId="23" borderId="172" xfId="0" applyNumberFormat="1" applyFont="1" applyFill="1" applyBorder="1" applyAlignment="1">
      <alignment horizontal="center" vertical="center" shrinkToFit="1"/>
    </xf>
    <xf numFmtId="1" fontId="70" fillId="23" borderId="156" xfId="0" applyNumberFormat="1" applyFont="1" applyFill="1" applyBorder="1" applyAlignment="1">
      <alignment horizontal="center" vertical="center" shrinkToFit="1"/>
    </xf>
    <xf numFmtId="9" fontId="70" fillId="23" borderId="140" xfId="0" applyNumberFormat="1" applyFont="1" applyFill="1" applyBorder="1" applyAlignment="1">
      <alignment horizontal="center" vertical="center"/>
    </xf>
    <xf numFmtId="0" fontId="3" fillId="0" borderId="0" xfId="0" applyFont="1"/>
    <xf numFmtId="1" fontId="42" fillId="0" borderId="253" xfId="0" applyNumberFormat="1" applyFont="1" applyBorder="1" applyAlignment="1">
      <alignment horizontal="center"/>
    </xf>
    <xf numFmtId="0" fontId="70" fillId="0" borderId="201" xfId="0" applyFont="1" applyBorder="1" applyAlignment="1">
      <alignment horizontal="left" vertical="center" wrapText="1"/>
    </xf>
    <xf numFmtId="2" fontId="70" fillId="0" borderId="201" xfId="0" applyNumberFormat="1" applyFont="1" applyBorder="1" applyAlignment="1">
      <alignment horizontal="center" vertical="center" wrapText="1"/>
    </xf>
    <xf numFmtId="2" fontId="42" fillId="0" borderId="201" xfId="0" applyNumberFormat="1" applyFont="1" applyBorder="1" applyAlignment="1">
      <alignment horizontal="center" vertical="center" wrapText="1"/>
    </xf>
    <xf numFmtId="9" fontId="70" fillId="0" borderId="254" xfId="0" applyNumberFormat="1" applyFont="1" applyBorder="1" applyAlignment="1">
      <alignment horizontal="center" vertical="center" wrapText="1"/>
    </xf>
    <xf numFmtId="1" fontId="42" fillId="0" borderId="154" xfId="0" applyNumberFormat="1" applyFont="1" applyBorder="1" applyAlignment="1">
      <alignment horizontal="center"/>
    </xf>
    <xf numFmtId="0" fontId="70" fillId="0" borderId="211" xfId="0" applyFont="1" applyBorder="1" applyAlignment="1">
      <alignment horizontal="center" vertical="center" wrapText="1"/>
    </xf>
    <xf numFmtId="2" fontId="86" fillId="0" borderId="211" xfId="0" applyNumberFormat="1" applyFont="1" applyBorder="1" applyAlignment="1">
      <alignment horizontal="center" vertical="center" wrapText="1"/>
    </xf>
    <xf numFmtId="9" fontId="79" fillId="0" borderId="155" xfId="0" applyNumberFormat="1" applyFont="1" applyBorder="1" applyAlignment="1">
      <alignment horizontal="center" vertical="center" wrapText="1"/>
    </xf>
    <xf numFmtId="2" fontId="42" fillId="0" borderId="156" xfId="0" applyNumberFormat="1" applyFont="1" applyBorder="1" applyAlignment="1">
      <alignment horizontal="center" vertical="center" wrapText="1"/>
    </xf>
    <xf numFmtId="9" fontId="70" fillId="0" borderId="156" xfId="0" applyNumberFormat="1" applyFont="1" applyBorder="1" applyAlignment="1">
      <alignment horizontal="center" vertical="center" wrapText="1"/>
    </xf>
    <xf numFmtId="1" fontId="42" fillId="0" borderId="157" xfId="0" applyNumberFormat="1" applyFont="1" applyBorder="1" applyAlignment="1">
      <alignment horizontal="center"/>
    </xf>
    <xf numFmtId="0" fontId="70" fillId="0" borderId="157" xfId="0" applyFont="1" applyBorder="1" applyAlignment="1">
      <alignment horizontal="left" vertical="center" wrapText="1"/>
    </xf>
    <xf numFmtId="0" fontId="70" fillId="0" borderId="157" xfId="0" applyFont="1" applyBorder="1" applyAlignment="1">
      <alignment horizontal="center" vertical="center" wrapText="1"/>
    </xf>
    <xf numFmtId="2" fontId="70" fillId="0" borderId="157" xfId="0" applyNumberFormat="1" applyFont="1" applyBorder="1" applyAlignment="1">
      <alignment horizontal="center" vertical="center" wrapText="1"/>
    </xf>
    <xf numFmtId="2" fontId="42" fillId="0" borderId="157" xfId="0" applyNumberFormat="1" applyFont="1" applyBorder="1" applyAlignment="1">
      <alignment horizontal="center" vertical="center" wrapText="1"/>
    </xf>
    <xf numFmtId="9" fontId="70" fillId="0" borderId="157" xfId="0" applyNumberFormat="1" applyFont="1" applyBorder="1" applyAlignment="1">
      <alignment horizontal="center" vertical="center" wrapText="1"/>
    </xf>
    <xf numFmtId="0" fontId="237" fillId="2" borderId="7" xfId="0" applyFont="1" applyFill="1" applyBorder="1"/>
    <xf numFmtId="166" fontId="57" fillId="23" borderId="156" xfId="4" applyNumberFormat="1" applyFont="1" applyFill="1" applyBorder="1" applyAlignment="1">
      <alignment horizontal="center"/>
    </xf>
    <xf numFmtId="0" fontId="54" fillId="23" borderId="222" xfId="4" applyFont="1" applyFill="1" applyBorder="1" applyAlignment="1">
      <alignment horizontal="center"/>
    </xf>
    <xf numFmtId="0" fontId="54" fillId="23" borderId="184" xfId="4" applyFont="1" applyFill="1" applyBorder="1" applyAlignment="1">
      <alignment horizontal="center"/>
    </xf>
    <xf numFmtId="0" fontId="42" fillId="23" borderId="184" xfId="4" applyFont="1" applyFill="1" applyBorder="1" applyAlignment="1">
      <alignment horizontal="center"/>
    </xf>
    <xf numFmtId="0" fontId="58" fillId="23" borderId="184" xfId="4" applyFont="1" applyFill="1" applyBorder="1" applyAlignment="1">
      <alignment vertical="center"/>
    </xf>
    <xf numFmtId="2" fontId="58" fillId="23" borderId="184" xfId="4" applyNumberFormat="1" applyFont="1" applyFill="1" applyBorder="1" applyAlignment="1">
      <alignment horizontal="center"/>
    </xf>
    <xf numFmtId="2" fontId="57" fillId="23" borderId="184" xfId="4" applyNumberFormat="1" applyFont="1" applyFill="1" applyBorder="1" applyAlignment="1">
      <alignment horizontal="center" wrapText="1"/>
    </xf>
    <xf numFmtId="0" fontId="59" fillId="23" borderId="184" xfId="4" applyFont="1" applyFill="1" applyBorder="1" applyAlignment="1">
      <alignment horizontal="center" vertical="center"/>
    </xf>
    <xf numFmtId="9" fontId="42" fillId="23" borderId="223" xfId="4" applyNumberFormat="1" applyFont="1" applyFill="1" applyBorder="1" applyAlignment="1">
      <alignment horizontal="center"/>
    </xf>
    <xf numFmtId="0" fontId="54" fillId="23" borderId="169" xfId="4" applyFont="1" applyFill="1" applyBorder="1" applyAlignment="1">
      <alignment horizontal="center"/>
    </xf>
    <xf numFmtId="0" fontId="42" fillId="23" borderId="170" xfId="4" applyFont="1" applyFill="1" applyBorder="1" applyAlignment="1">
      <alignment horizontal="center"/>
    </xf>
    <xf numFmtId="0" fontId="51" fillId="23" borderId="201" xfId="0" applyFont="1" applyFill="1" applyBorder="1" applyAlignment="1">
      <alignment wrapText="1"/>
    </xf>
    <xf numFmtId="0" fontId="41" fillId="0" borderId="154" xfId="4" applyFont="1" applyBorder="1" applyAlignment="1">
      <alignment horizontal="center"/>
    </xf>
    <xf numFmtId="0" fontId="41" fillId="0" borderId="218" xfId="4" applyFont="1" applyBorder="1" applyAlignment="1">
      <alignment horizontal="center"/>
    </xf>
    <xf numFmtId="0" fontId="54" fillId="0" borderId="211" xfId="4" applyFont="1" applyBorder="1" applyAlignment="1">
      <alignment horizontal="center"/>
    </xf>
    <xf numFmtId="0" fontId="55" fillId="0" borderId="211" xfId="4" applyFont="1" applyBorder="1"/>
    <xf numFmtId="2" fontId="55" fillId="0" borderId="211" xfId="4" applyNumberFormat="1" applyFont="1" applyBorder="1" applyAlignment="1">
      <alignment horizontal="center"/>
    </xf>
    <xf numFmtId="0" fontId="41" fillId="0" borderId="211" xfId="4" applyFont="1" applyBorder="1" applyAlignment="1">
      <alignment horizontal="center"/>
    </xf>
    <xf numFmtId="9" fontId="60" fillId="0" borderId="155" xfId="4" applyNumberFormat="1" applyFont="1" applyBorder="1" applyAlignment="1">
      <alignment horizontal="center"/>
    </xf>
    <xf numFmtId="0" fontId="58" fillId="0" borderId="35" xfId="4" applyFont="1" applyBorder="1" applyAlignment="1">
      <alignment horizontal="center"/>
    </xf>
    <xf numFmtId="0" fontId="58" fillId="0" borderId="27" xfId="4" applyFont="1" applyBorder="1" applyAlignment="1">
      <alignment horizontal="center"/>
    </xf>
    <xf numFmtId="9" fontId="54" fillId="0" borderId="235" xfId="4" applyNumberFormat="1" applyFont="1" applyBorder="1" applyAlignment="1">
      <alignment horizontal="center"/>
    </xf>
    <xf numFmtId="0" fontId="81" fillId="2" borderId="253" xfId="0" applyFont="1" applyFill="1" applyBorder="1" applyAlignment="1">
      <alignment horizontal="center" vertical="center" wrapText="1"/>
    </xf>
    <xf numFmtId="0" fontId="54" fillId="23" borderId="159" xfId="4" applyFont="1" applyFill="1" applyBorder="1" applyAlignment="1">
      <alignment horizontal="center"/>
    </xf>
    <xf numFmtId="0" fontId="42" fillId="23" borderId="157" xfId="4" applyFont="1" applyFill="1" applyBorder="1" applyAlignment="1">
      <alignment horizontal="center"/>
    </xf>
    <xf numFmtId="0" fontId="54" fillId="23" borderId="157" xfId="4" applyFont="1" applyFill="1" applyBorder="1" applyAlignment="1">
      <alignment horizontal="center"/>
    </xf>
    <xf numFmtId="0" fontId="81" fillId="23" borderId="157" xfId="0" applyFont="1" applyFill="1" applyBorder="1"/>
    <xf numFmtId="2" fontId="57" fillId="23" borderId="157" xfId="4" applyNumberFormat="1" applyFont="1" applyFill="1" applyBorder="1" applyAlignment="1">
      <alignment horizontal="center" wrapText="1"/>
    </xf>
    <xf numFmtId="9" fontId="54" fillId="23" borderId="160" xfId="4" applyNumberFormat="1" applyFont="1" applyFill="1" applyBorder="1" applyAlignment="1">
      <alignment horizontal="center"/>
    </xf>
    <xf numFmtId="0" fontId="42" fillId="23" borderId="156" xfId="4" applyFont="1" applyFill="1" applyBorder="1"/>
    <xf numFmtId="0" fontId="42" fillId="23" borderId="201" xfId="4" applyFont="1" applyFill="1" applyBorder="1"/>
    <xf numFmtId="2" fontId="42" fillId="23" borderId="201" xfId="4" applyNumberFormat="1" applyFont="1" applyFill="1" applyBorder="1" applyAlignment="1">
      <alignment horizontal="center"/>
    </xf>
    <xf numFmtId="0" fontId="42" fillId="23" borderId="157" xfId="4" applyFont="1" applyFill="1" applyBorder="1"/>
    <xf numFmtId="2" fontId="42" fillId="23" borderId="157" xfId="4" applyNumberFormat="1" applyFont="1" applyFill="1" applyBorder="1" applyAlignment="1">
      <alignment horizontal="center"/>
    </xf>
    <xf numFmtId="0" fontId="58" fillId="23" borderId="156" xfId="4" applyFont="1" applyFill="1" applyBorder="1"/>
    <xf numFmtId="0" fontId="58" fillId="23" borderId="156" xfId="4" applyFont="1" applyFill="1" applyBorder="1" applyAlignment="1">
      <alignment horizontal="left"/>
    </xf>
    <xf numFmtId="0" fontId="58" fillId="23" borderId="156" xfId="4" applyFont="1" applyFill="1" applyBorder="1" applyAlignment="1">
      <alignment horizontal="left" vertical="top"/>
    </xf>
    <xf numFmtId="0" fontId="58" fillId="23" borderId="156" xfId="4" applyFont="1" applyFill="1" applyBorder="1" applyAlignment="1">
      <alignment horizontal="left" vertical="top" wrapText="1"/>
    </xf>
    <xf numFmtId="0" fontId="54" fillId="23" borderId="162" xfId="4" applyFont="1" applyFill="1" applyBorder="1" applyAlignment="1">
      <alignment horizontal="center"/>
    </xf>
    <xf numFmtId="0" fontId="42" fillId="23" borderId="172" xfId="4" applyFont="1" applyFill="1" applyBorder="1" applyAlignment="1">
      <alignment horizontal="center"/>
    </xf>
    <xf numFmtId="0" fontId="54" fillId="23" borderId="172" xfId="4" applyFont="1" applyFill="1" applyBorder="1" applyAlignment="1">
      <alignment horizontal="center"/>
    </xf>
    <xf numFmtId="0" fontId="58" fillId="23" borderId="172" xfId="4" applyFont="1" applyFill="1" applyBorder="1" applyAlignment="1">
      <alignment horizontal="left" vertical="top" wrapText="1"/>
    </xf>
    <xf numFmtId="2" fontId="42" fillId="23" borderId="172" xfId="4" applyNumberFormat="1" applyFont="1" applyFill="1" applyBorder="1" applyAlignment="1">
      <alignment horizontal="center"/>
    </xf>
    <xf numFmtId="2" fontId="57" fillId="23" borderId="172" xfId="4" applyNumberFormat="1" applyFont="1" applyFill="1" applyBorder="1" applyAlignment="1">
      <alignment horizontal="center" wrapText="1"/>
    </xf>
    <xf numFmtId="9" fontId="54" fillId="23" borderId="141" xfId="4" applyNumberFormat="1" applyFont="1" applyFill="1" applyBorder="1" applyAlignment="1">
      <alignment horizontal="center"/>
    </xf>
    <xf numFmtId="0" fontId="70" fillId="23" borderId="48" xfId="0" applyFont="1" applyFill="1" applyBorder="1"/>
    <xf numFmtId="9" fontId="70" fillId="41" borderId="140" xfId="0" applyNumberFormat="1" applyFont="1" applyFill="1" applyBorder="1" applyAlignment="1">
      <alignment horizontal="center"/>
    </xf>
    <xf numFmtId="0" fontId="0" fillId="42" borderId="48" xfId="0" applyFill="1" applyBorder="1" applyAlignment="1">
      <alignment horizontal="left" vertical="center"/>
    </xf>
    <xf numFmtId="0" fontId="0" fillId="42" borderId="48" xfId="0" applyFill="1" applyBorder="1"/>
    <xf numFmtId="0" fontId="37" fillId="41" borderId="48" xfId="0" applyFont="1" applyFill="1" applyBorder="1" applyAlignment="1">
      <alignment vertical="center"/>
    </xf>
    <xf numFmtId="0" fontId="70" fillId="30" borderId="234" xfId="0" applyFont="1" applyFill="1" applyBorder="1" applyAlignment="1">
      <alignment horizontal="center" vertical="center" wrapText="1"/>
    </xf>
    <xf numFmtId="0" fontId="70" fillId="30" borderId="159" xfId="0" applyFont="1" applyFill="1" applyBorder="1" applyAlignment="1">
      <alignment horizontal="center" vertical="center" wrapText="1"/>
    </xf>
    <xf numFmtId="0" fontId="81" fillId="23" borderId="148" xfId="0" applyFont="1" applyFill="1" applyBorder="1" applyAlignment="1">
      <alignment horizontal="center"/>
    </xf>
    <xf numFmtId="2" fontId="81" fillId="23" borderId="10" xfId="0" applyNumberFormat="1" applyFont="1" applyFill="1" applyBorder="1" applyAlignment="1">
      <alignment horizontal="center" wrapText="1"/>
    </xf>
    <xf numFmtId="0" fontId="81" fillId="23" borderId="10" xfId="0" applyFont="1" applyFill="1" applyBorder="1" applyAlignment="1">
      <alignment horizontal="center" vertical="top" wrapText="1"/>
    </xf>
    <xf numFmtId="0" fontId="81" fillId="23" borderId="10" xfId="0" applyFont="1" applyFill="1" applyBorder="1" applyAlignment="1">
      <alignment horizontal="center" wrapText="1"/>
    </xf>
    <xf numFmtId="9" fontId="81" fillId="23" borderId="149" xfId="0" applyNumberFormat="1" applyFont="1" applyFill="1" applyBorder="1" applyAlignment="1">
      <alignment horizontal="center" wrapText="1"/>
    </xf>
    <xf numFmtId="0" fontId="81" fillId="23" borderId="10" xfId="0" applyFont="1" applyFill="1" applyBorder="1" applyAlignment="1">
      <alignment horizontal="center"/>
    </xf>
    <xf numFmtId="0" fontId="81" fillId="23" borderId="27" xfId="0" applyFont="1" applyFill="1" applyBorder="1" applyAlignment="1">
      <alignment horizontal="center" vertical="top" wrapText="1"/>
    </xf>
    <xf numFmtId="9" fontId="81" fillId="23" borderId="235" xfId="0" applyNumberFormat="1" applyFont="1" applyFill="1" applyBorder="1" applyAlignment="1">
      <alignment horizontal="center" wrapText="1"/>
    </xf>
    <xf numFmtId="1" fontId="81" fillId="23" borderId="225" xfId="0" applyNumberFormat="1" applyFont="1" applyFill="1" applyBorder="1" applyAlignment="1">
      <alignment horizontal="center" vertical="top" shrinkToFit="1"/>
    </xf>
    <xf numFmtId="1" fontId="81" fillId="23" borderId="226" xfId="0" applyNumberFormat="1" applyFont="1" applyFill="1" applyBorder="1" applyAlignment="1">
      <alignment horizontal="center" vertical="top" shrinkToFit="1"/>
    </xf>
    <xf numFmtId="0" fontId="81" fillId="23" borderId="10" xfId="0" applyFont="1" applyFill="1" applyBorder="1"/>
    <xf numFmtId="1" fontId="81" fillId="23" borderId="10" xfId="0" applyNumberFormat="1" applyFont="1" applyFill="1" applyBorder="1" applyAlignment="1">
      <alignment horizontal="center" vertical="top" shrinkToFit="1"/>
    </xf>
    <xf numFmtId="1" fontId="81" fillId="23" borderId="146" xfId="0" applyNumberFormat="1" applyFont="1" applyFill="1" applyBorder="1" applyAlignment="1">
      <alignment horizontal="center" vertical="top" shrinkToFit="1"/>
    </xf>
    <xf numFmtId="1" fontId="81" fillId="23" borderId="35" xfId="0" applyNumberFormat="1" applyFont="1" applyFill="1" applyBorder="1" applyAlignment="1">
      <alignment horizontal="center" vertical="top" shrinkToFit="1"/>
    </xf>
    <xf numFmtId="1" fontId="81" fillId="23" borderId="150" xfId="0" applyNumberFormat="1" applyFont="1" applyFill="1" applyBorder="1" applyAlignment="1">
      <alignment horizontal="center" vertical="top" shrinkToFit="1"/>
    </xf>
    <xf numFmtId="0" fontId="144" fillId="23" borderId="10" xfId="0" applyFont="1" applyFill="1" applyBorder="1" applyAlignment="1">
      <alignment horizontal="left" vertical="top" wrapText="1"/>
    </xf>
    <xf numFmtId="2" fontId="144" fillId="23" borderId="10" xfId="0" applyNumberFormat="1" applyFont="1" applyFill="1" applyBorder="1" applyAlignment="1">
      <alignment horizontal="center" shrinkToFit="1"/>
    </xf>
    <xf numFmtId="0" fontId="144" fillId="23" borderId="148" xfId="0" applyFont="1" applyFill="1" applyBorder="1" applyAlignment="1">
      <alignment horizontal="center" vertical="top" wrapText="1"/>
    </xf>
    <xf numFmtId="2" fontId="81" fillId="23" borderId="27" xfId="0" applyNumberFormat="1" applyFont="1" applyFill="1" applyBorder="1" applyAlignment="1">
      <alignment horizontal="center" wrapText="1"/>
    </xf>
    <xf numFmtId="0" fontId="81" fillId="23" borderId="27" xfId="0" applyFont="1" applyFill="1" applyBorder="1" applyAlignment="1">
      <alignment horizontal="center"/>
    </xf>
    <xf numFmtId="0" fontId="81" fillId="23" borderId="156" xfId="0" applyFont="1" applyFill="1" applyBorder="1"/>
    <xf numFmtId="0" fontId="81" fillId="23" borderId="201" xfId="0" applyFont="1" applyFill="1" applyBorder="1"/>
    <xf numFmtId="2" fontId="81" fillId="23" borderId="43" xfId="0" applyNumberFormat="1" applyFont="1" applyFill="1" applyBorder="1" applyAlignment="1">
      <alignment horizontal="center" wrapText="1"/>
    </xf>
    <xf numFmtId="0" fontId="177" fillId="23" borderId="81" xfId="0" applyFont="1" applyFill="1" applyBorder="1" applyAlignment="1">
      <alignment horizontal="left" vertical="top" wrapText="1"/>
    </xf>
    <xf numFmtId="0" fontId="0" fillId="23" borderId="48" xfId="0" applyFill="1" applyBorder="1"/>
    <xf numFmtId="1" fontId="81" fillId="23" borderId="161" xfId="0" applyNumberFormat="1" applyFont="1" applyFill="1" applyBorder="1" applyAlignment="1">
      <alignment horizontal="center" vertical="top" shrinkToFit="1"/>
    </xf>
    <xf numFmtId="1" fontId="81" fillId="23" borderId="156" xfId="0" applyNumberFormat="1" applyFont="1" applyFill="1" applyBorder="1" applyAlignment="1">
      <alignment horizontal="center" vertical="top" shrinkToFit="1"/>
    </xf>
    <xf numFmtId="0" fontId="177" fillId="23" borderId="10" xfId="0" applyFont="1" applyFill="1" applyBorder="1" applyAlignment="1">
      <alignment horizontal="left" vertical="top" wrapText="1"/>
    </xf>
    <xf numFmtId="0" fontId="70" fillId="23" borderId="156" xfId="0" applyFont="1" applyFill="1" applyBorder="1" applyAlignment="1">
      <alignment horizontal="left" vertical="center"/>
    </xf>
    <xf numFmtId="1" fontId="81" fillId="23" borderId="234" xfId="0" applyNumberFormat="1" applyFont="1" applyFill="1" applyBorder="1" applyAlignment="1">
      <alignment horizontal="center" vertical="top" shrinkToFit="1"/>
    </xf>
    <xf numFmtId="0" fontId="81" fillId="23" borderId="27" xfId="0" applyFont="1" applyFill="1" applyBorder="1" applyAlignment="1">
      <alignment horizontal="left" vertical="top" wrapText="1"/>
    </xf>
    <xf numFmtId="1" fontId="81" fillId="23" borderId="27" xfId="0" applyNumberFormat="1" applyFont="1" applyFill="1" applyBorder="1" applyAlignment="1">
      <alignment horizontal="center" vertical="top" shrinkToFit="1"/>
    </xf>
    <xf numFmtId="1" fontId="81" fillId="23" borderId="81" xfId="0" applyNumberFormat="1" applyFont="1" applyFill="1" applyBorder="1" applyAlignment="1">
      <alignment horizontal="center" vertical="top" shrinkToFit="1"/>
    </xf>
    <xf numFmtId="1" fontId="81" fillId="23" borderId="162" xfId="0" applyNumberFormat="1" applyFont="1" applyFill="1" applyBorder="1" applyAlignment="1">
      <alignment horizontal="center" vertical="top" shrinkToFit="1"/>
    </xf>
    <xf numFmtId="1" fontId="81" fillId="23" borderId="172" xfId="0" applyNumberFormat="1" applyFont="1" applyFill="1" applyBorder="1" applyAlignment="1">
      <alignment horizontal="center" vertical="top" shrinkToFit="1"/>
    </xf>
    <xf numFmtId="1" fontId="81" fillId="23" borderId="206" xfId="0" applyNumberFormat="1" applyFont="1" applyFill="1" applyBorder="1" applyAlignment="1">
      <alignment horizontal="center" vertical="top" shrinkToFit="1"/>
    </xf>
    <xf numFmtId="0" fontId="61" fillId="2" borderId="240" xfId="0" applyFont="1" applyFill="1" applyBorder="1" applyAlignment="1">
      <alignment horizontal="center"/>
    </xf>
    <xf numFmtId="0" fontId="62" fillId="2" borderId="211" xfId="0" applyFont="1" applyFill="1" applyBorder="1"/>
    <xf numFmtId="0" fontId="61" fillId="2" borderId="211" xfId="0" applyFont="1" applyFill="1" applyBorder="1" applyAlignment="1">
      <alignment horizontal="center" wrapText="1"/>
    </xf>
    <xf numFmtId="0" fontId="61" fillId="2" borderId="155" xfId="0" applyFont="1" applyFill="1" applyBorder="1" applyAlignment="1">
      <alignment horizontal="center" wrapText="1"/>
    </xf>
    <xf numFmtId="0" fontId="58" fillId="22" borderId="146" xfId="0" applyFont="1" applyFill="1" applyBorder="1" applyAlignment="1">
      <alignment horizontal="center"/>
    </xf>
    <xf numFmtId="0" fontId="58" fillId="22" borderId="35" xfId="0" applyFont="1" applyFill="1" applyBorder="1" applyAlignment="1">
      <alignment horizontal="center"/>
    </xf>
    <xf numFmtId="0" fontId="58" fillId="22" borderId="35" xfId="0" applyFont="1" applyFill="1" applyBorder="1"/>
    <xf numFmtId="0" fontId="42" fillId="22" borderId="35" xfId="0" applyFont="1" applyFill="1" applyBorder="1" applyAlignment="1">
      <alignment horizontal="left" vertical="top" wrapText="1"/>
    </xf>
    <xf numFmtId="2" fontId="58" fillId="22" borderId="35" xfId="0" applyNumberFormat="1" applyFont="1" applyFill="1" applyBorder="1" applyAlignment="1">
      <alignment horizontal="center" vertical="top" shrinkToFit="1"/>
    </xf>
    <xf numFmtId="2" fontId="58" fillId="22" borderId="35" xfId="0" applyNumberFormat="1" applyFont="1" applyFill="1" applyBorder="1" applyAlignment="1">
      <alignment horizontal="center"/>
    </xf>
    <xf numFmtId="1" fontId="58" fillId="22" borderId="35" xfId="0" applyNumberFormat="1" applyFont="1" applyFill="1" applyBorder="1" applyAlignment="1">
      <alignment horizontal="center" vertical="top" shrinkToFit="1"/>
    </xf>
    <xf numFmtId="0" fontId="58" fillId="22" borderId="148" xfId="0" applyFont="1" applyFill="1" applyBorder="1" applyAlignment="1">
      <alignment horizontal="center"/>
    </xf>
    <xf numFmtId="0" fontId="58" fillId="22" borderId="10" xfId="0" applyFont="1" applyFill="1" applyBorder="1" applyAlignment="1">
      <alignment horizontal="center"/>
    </xf>
    <xf numFmtId="0" fontId="58" fillId="22" borderId="10" xfId="0" applyFont="1" applyFill="1" applyBorder="1"/>
    <xf numFmtId="0" fontId="42" fillId="22" borderId="10" xfId="0" applyFont="1" applyFill="1" applyBorder="1" applyAlignment="1">
      <alignment horizontal="left" vertical="top" wrapText="1"/>
    </xf>
    <xf numFmtId="2" fontId="58" fillId="22" borderId="10" xfId="0" applyNumberFormat="1" applyFont="1" applyFill="1" applyBorder="1" applyAlignment="1">
      <alignment horizontal="center" vertical="top" shrinkToFit="1"/>
    </xf>
    <xf numFmtId="2" fontId="58" fillId="22" borderId="10" xfId="0" applyNumberFormat="1" applyFont="1" applyFill="1" applyBorder="1" applyAlignment="1">
      <alignment horizontal="center"/>
    </xf>
    <xf numFmtId="1" fontId="58" fillId="22" borderId="10" xfId="0" applyNumberFormat="1" applyFont="1" applyFill="1" applyBorder="1" applyAlignment="1">
      <alignment horizontal="center" vertical="top" shrinkToFit="1"/>
    </xf>
    <xf numFmtId="0" fontId="42" fillId="22" borderId="10" xfId="0" applyFont="1" applyFill="1" applyBorder="1" applyAlignment="1">
      <alignment horizontal="left" wrapText="1"/>
    </xf>
    <xf numFmtId="2" fontId="58" fillId="22" borderId="10" xfId="0" applyNumberFormat="1" applyFont="1" applyFill="1" applyBorder="1" applyAlignment="1">
      <alignment horizontal="center" shrinkToFit="1"/>
    </xf>
    <xf numFmtId="1" fontId="58" fillId="22" borderId="10" xfId="0" applyNumberFormat="1" applyFont="1" applyFill="1" applyBorder="1" applyAlignment="1">
      <alignment horizontal="center" shrinkToFit="1"/>
    </xf>
    <xf numFmtId="0" fontId="58" fillId="22" borderId="27" xfId="0" applyFont="1" applyFill="1" applyBorder="1" applyAlignment="1">
      <alignment horizontal="center"/>
    </xf>
    <xf numFmtId="0" fontId="58" fillId="22" borderId="27" xfId="0" applyFont="1" applyFill="1" applyBorder="1"/>
    <xf numFmtId="0" fontId="42" fillId="22" borderId="27" xfId="0" applyFont="1" applyFill="1" applyBorder="1" applyAlignment="1">
      <alignment horizontal="left" vertical="top" wrapText="1"/>
    </xf>
    <xf numFmtId="2" fontId="58" fillId="22" borderId="27" xfId="0" applyNumberFormat="1" applyFont="1" applyFill="1" applyBorder="1" applyAlignment="1">
      <alignment horizontal="center" vertical="top" shrinkToFit="1"/>
    </xf>
    <xf numFmtId="2" fontId="58" fillId="22" borderId="27" xfId="0" applyNumberFormat="1" applyFont="1" applyFill="1" applyBorder="1" applyAlignment="1">
      <alignment horizontal="center"/>
    </xf>
    <xf numFmtId="1" fontId="58" fillId="22" borderId="27" xfId="0" applyNumberFormat="1" applyFont="1" applyFill="1" applyBorder="1" applyAlignment="1">
      <alignment horizontal="center" vertical="top" shrinkToFit="1"/>
    </xf>
    <xf numFmtId="0" fontId="42" fillId="22" borderId="166" xfId="0" applyFont="1" applyFill="1" applyBorder="1" applyAlignment="1">
      <alignment horizontal="center"/>
    </xf>
    <xf numFmtId="0" fontId="171" fillId="29" borderId="91" xfId="0" applyFont="1" applyFill="1" applyBorder="1" applyAlignment="1">
      <alignment horizontal="center" vertical="top" wrapText="1"/>
    </xf>
    <xf numFmtId="0" fontId="42" fillId="22" borderId="234" xfId="0" applyFont="1" applyFill="1" applyBorder="1" applyAlignment="1">
      <alignment horizontal="center"/>
    </xf>
    <xf numFmtId="0" fontId="171" fillId="29" borderId="92" xfId="0" applyFont="1" applyFill="1" applyBorder="1" applyAlignment="1">
      <alignment horizontal="center" vertical="top" wrapText="1"/>
    </xf>
    <xf numFmtId="0" fontId="42" fillId="22" borderId="35" xfId="0" applyFont="1" applyFill="1" applyBorder="1" applyAlignment="1">
      <alignment horizontal="left"/>
    </xf>
    <xf numFmtId="0" fontId="42" fillId="22" borderId="10" xfId="0" applyFont="1" applyFill="1" applyBorder="1"/>
    <xf numFmtId="0" fontId="42" fillId="22" borderId="27" xfId="0" applyFont="1" applyFill="1" applyBorder="1"/>
    <xf numFmtId="0" fontId="81" fillId="23" borderId="43" xfId="0" applyFont="1" applyFill="1" applyBorder="1"/>
    <xf numFmtId="166" fontId="42" fillId="23" borderId="35" xfId="0" applyNumberFormat="1" applyFont="1" applyFill="1" applyBorder="1" applyAlignment="1">
      <alignment horizontal="center"/>
    </xf>
    <xf numFmtId="0" fontId="81" fillId="23" borderId="48" xfId="0" applyFont="1" applyFill="1" applyBorder="1"/>
    <xf numFmtId="0" fontId="42" fillId="23" borderId="87" xfId="0" applyFont="1" applyFill="1" applyBorder="1" applyAlignment="1">
      <alignment horizontal="center"/>
    </xf>
    <xf numFmtId="166" fontId="42" fillId="23" borderId="95" xfId="0" applyNumberFormat="1" applyFont="1" applyFill="1" applyBorder="1" applyAlignment="1">
      <alignment horizontal="center"/>
    </xf>
    <xf numFmtId="166" fontId="42" fillId="23" borderId="10" xfId="0" applyNumberFormat="1" applyFont="1" applyFill="1" applyBorder="1" applyAlignment="1">
      <alignment horizontal="center"/>
    </xf>
    <xf numFmtId="0" fontId="42" fillId="23" borderId="81" xfId="0" applyFont="1" applyFill="1" applyBorder="1" applyAlignment="1">
      <alignment horizontal="center"/>
    </xf>
    <xf numFmtId="166" fontId="42" fillId="23" borderId="92" xfId="0" applyNumberFormat="1" applyFont="1" applyFill="1" applyBorder="1" applyAlignment="1">
      <alignment horizontal="center"/>
    </xf>
    <xf numFmtId="166" fontId="42" fillId="23" borderId="156" xfId="0" applyNumberFormat="1" applyFont="1" applyFill="1" applyBorder="1" applyAlignment="1">
      <alignment horizontal="center"/>
    </xf>
    <xf numFmtId="0" fontId="42" fillId="23" borderId="27" xfId="0" applyFont="1" applyFill="1" applyBorder="1" applyAlignment="1">
      <alignment horizontal="center"/>
    </xf>
    <xf numFmtId="166" fontId="42" fillId="23" borderId="27" xfId="0" applyNumberFormat="1" applyFont="1" applyFill="1" applyBorder="1" applyAlignment="1">
      <alignment horizontal="center"/>
    </xf>
    <xf numFmtId="9" fontId="42" fillId="23" borderId="235" xfId="0" applyNumberFormat="1" applyFont="1" applyFill="1" applyBorder="1" applyAlignment="1">
      <alignment horizontal="center"/>
    </xf>
    <xf numFmtId="0" fontId="61" fillId="22" borderId="146" xfId="0" applyFont="1" applyFill="1" applyBorder="1" applyAlignment="1">
      <alignment horizontal="center" wrapText="1"/>
    </xf>
    <xf numFmtId="0" fontId="42" fillId="22" borderId="35" xfId="0" applyFont="1" applyFill="1" applyBorder="1" applyAlignment="1">
      <alignment horizontal="center" wrapText="1"/>
    </xf>
    <xf numFmtId="0" fontId="42" fillId="22" borderId="35" xfId="0" applyFont="1" applyFill="1" applyBorder="1"/>
    <xf numFmtId="0" fontId="61" fillId="22" borderId="148" xfId="0" applyFont="1" applyFill="1" applyBorder="1" applyAlignment="1">
      <alignment horizontal="center" wrapText="1"/>
    </xf>
    <xf numFmtId="0" fontId="42" fillId="22" borderId="10" xfId="0" applyFont="1" applyFill="1" applyBorder="1" applyAlignment="1">
      <alignment horizontal="center" wrapText="1"/>
    </xf>
    <xf numFmtId="0" fontId="42" fillId="22" borderId="256" xfId="0" applyFont="1" applyFill="1" applyBorder="1" applyAlignment="1">
      <alignment horizontal="center"/>
    </xf>
    <xf numFmtId="0" fontId="42" fillId="23" borderId="48" xfId="0" applyFont="1" applyFill="1" applyBorder="1"/>
    <xf numFmtId="0" fontId="42" fillId="22" borderId="48" xfId="0" applyFont="1" applyFill="1" applyBorder="1" applyAlignment="1">
      <alignment horizontal="center"/>
    </xf>
    <xf numFmtId="0" fontId="42" fillId="22" borderId="10" xfId="0" applyFont="1" applyFill="1" applyBorder="1" applyAlignment="1">
      <alignment horizontal="center" vertical="top"/>
    </xf>
    <xf numFmtId="166" fontId="42" fillId="22" borderId="10" xfId="0" applyNumberFormat="1" applyFont="1" applyFill="1" applyBorder="1" applyAlignment="1">
      <alignment horizontal="center" vertical="top"/>
    </xf>
    <xf numFmtId="9" fontId="42" fillId="22" borderId="149" xfId="0" applyNumberFormat="1" applyFont="1" applyFill="1" applyBorder="1" applyAlignment="1">
      <alignment horizontal="center" vertical="top"/>
    </xf>
    <xf numFmtId="0" fontId="42" fillId="2" borderId="48" xfId="0" applyFont="1" applyFill="1" applyBorder="1"/>
    <xf numFmtId="49" fontId="183" fillId="23" borderId="0" xfId="0" applyNumberFormat="1" applyFont="1" applyFill="1" applyAlignment="1">
      <alignment vertical="top"/>
    </xf>
    <xf numFmtId="49" fontId="183" fillId="23" borderId="156" xfId="0" applyNumberFormat="1" applyFont="1" applyFill="1" applyBorder="1" applyAlignment="1">
      <alignment vertical="top"/>
    </xf>
    <xf numFmtId="0" fontId="79" fillId="0" borderId="163" xfId="0" applyFont="1" applyBorder="1"/>
    <xf numFmtId="0" fontId="79" fillId="0" borderId="229" xfId="0" applyFont="1" applyBorder="1"/>
    <xf numFmtId="0" fontId="61" fillId="0" borderId="231" xfId="0" applyFont="1" applyBorder="1" applyAlignment="1">
      <alignment horizontal="center" wrapText="1"/>
    </xf>
    <xf numFmtId="2" fontId="61" fillId="0" borderId="231" xfId="0" applyNumberFormat="1" applyFont="1" applyBorder="1" applyAlignment="1">
      <alignment horizontal="center" wrapText="1"/>
    </xf>
    <xf numFmtId="0" fontId="79" fillId="0" borderId="231" xfId="0" applyFont="1" applyBorder="1" applyAlignment="1">
      <alignment horizontal="center" vertical="center" wrapText="1"/>
    </xf>
    <xf numFmtId="0" fontId="79" fillId="0" borderId="229" xfId="0" applyFont="1" applyBorder="1" applyAlignment="1">
      <alignment horizontal="center" vertical="center" wrapText="1"/>
    </xf>
    <xf numFmtId="0" fontId="70" fillId="0" borderId="170" xfId="0" applyFont="1" applyBorder="1" applyAlignment="1">
      <alignment horizontal="left"/>
    </xf>
    <xf numFmtId="2" fontId="70" fillId="0" borderId="170" xfId="0" applyNumberFormat="1" applyFont="1" applyBorder="1" applyAlignment="1">
      <alignment horizontal="center"/>
    </xf>
    <xf numFmtId="0" fontId="51" fillId="23" borderId="146" xfId="0" applyFont="1" applyFill="1" applyBorder="1" applyAlignment="1">
      <alignment horizontal="center"/>
    </xf>
    <xf numFmtId="0" fontId="54" fillId="23" borderId="35" xfId="0" applyFont="1" applyFill="1" applyBorder="1" applyAlignment="1">
      <alignment horizontal="center"/>
    </xf>
    <xf numFmtId="0" fontId="51" fillId="23" borderId="166" xfId="0" applyFont="1" applyFill="1" applyBorder="1" applyAlignment="1">
      <alignment horizontal="center"/>
    </xf>
    <xf numFmtId="0" fontId="56" fillId="23" borderId="27" xfId="0" applyFont="1" applyFill="1" applyBorder="1"/>
    <xf numFmtId="0" fontId="2" fillId="0" borderId="0" xfId="0" applyFont="1"/>
    <xf numFmtId="0" fontId="70" fillId="23" borderId="265" xfId="0" applyFont="1" applyFill="1" applyBorder="1" applyAlignment="1">
      <alignment horizontal="center" vertical="center" wrapText="1"/>
    </xf>
    <xf numFmtId="0" fontId="70" fillId="23" borderId="11" xfId="0" applyFont="1" applyFill="1" applyBorder="1" applyAlignment="1">
      <alignment horizontal="left" vertical="center" wrapText="1"/>
    </xf>
    <xf numFmtId="0" fontId="70" fillId="23" borderId="127" xfId="0" applyFont="1" applyFill="1" applyBorder="1" applyAlignment="1">
      <alignment horizontal="left" vertical="center" wrapText="1"/>
    </xf>
    <xf numFmtId="0" fontId="70" fillId="23" borderId="91" xfId="0" applyFont="1" applyFill="1" applyBorder="1" applyAlignment="1">
      <alignment horizontal="left" vertical="center" wrapText="1"/>
    </xf>
    <xf numFmtId="0" fontId="37" fillId="0" borderId="154" xfId="0" applyFont="1" applyBorder="1"/>
    <xf numFmtId="0" fontId="37" fillId="0" borderId="155" xfId="0" applyFont="1" applyBorder="1"/>
    <xf numFmtId="0" fontId="42" fillId="0" borderId="159" xfId="0" applyFont="1" applyBorder="1" applyAlignment="1">
      <alignment horizontal="center"/>
    </xf>
    <xf numFmtId="0" fontId="58" fillId="0" borderId="157" xfId="0" applyFont="1" applyBorder="1" applyAlignment="1">
      <alignment wrapText="1"/>
    </xf>
    <xf numFmtId="166" fontId="58" fillId="0" borderId="157" xfId="0" applyNumberFormat="1" applyFont="1" applyBorder="1" applyAlignment="1">
      <alignment horizontal="center"/>
    </xf>
    <xf numFmtId="2" fontId="58" fillId="0" borderId="157" xfId="0" applyNumberFormat="1" applyFont="1" applyBorder="1" applyAlignment="1">
      <alignment horizontal="center"/>
    </xf>
    <xf numFmtId="0" fontId="42" fillId="0" borderId="129" xfId="0" applyFont="1" applyBorder="1" applyAlignment="1">
      <alignment horizontal="center"/>
    </xf>
    <xf numFmtId="0" fontId="58" fillId="23" borderId="156" xfId="0" applyFont="1" applyFill="1" applyBorder="1" applyAlignment="1">
      <alignment wrapText="1"/>
    </xf>
    <xf numFmtId="166" fontId="58" fillId="23" borderId="156" xfId="0" applyNumberFormat="1" applyFont="1" applyFill="1" applyBorder="1" applyAlignment="1">
      <alignment horizontal="center"/>
    </xf>
    <xf numFmtId="2" fontId="42" fillId="22" borderId="236" xfId="0" applyNumberFormat="1" applyFont="1" applyFill="1" applyBorder="1" applyAlignment="1">
      <alignment horizontal="center"/>
    </xf>
    <xf numFmtId="2" fontId="42" fillId="22" borderId="48" xfId="0" applyNumberFormat="1" applyFont="1" applyFill="1" applyBorder="1" applyAlignment="1">
      <alignment horizontal="center"/>
    </xf>
    <xf numFmtId="0" fontId="70" fillId="22" borderId="154" xfId="0" applyFont="1" applyFill="1" applyBorder="1" applyAlignment="1">
      <alignment horizontal="center"/>
    </xf>
    <xf numFmtId="0" fontId="79" fillId="22" borderId="211" xfId="0" applyFont="1" applyFill="1" applyBorder="1" applyAlignment="1">
      <alignment horizontal="center"/>
    </xf>
    <xf numFmtId="0" fontId="79" fillId="22" borderId="211" xfId="0" applyFont="1" applyFill="1" applyBorder="1"/>
    <xf numFmtId="2" fontId="79" fillId="22" borderId="211" xfId="0" applyNumberFormat="1" applyFont="1" applyFill="1" applyBorder="1" applyAlignment="1">
      <alignment horizontal="center"/>
    </xf>
    <xf numFmtId="0" fontId="79" fillId="22" borderId="155" xfId="0" applyFont="1" applyFill="1" applyBorder="1" applyAlignment="1">
      <alignment horizontal="center"/>
    </xf>
    <xf numFmtId="0" fontId="70" fillId="22" borderId="225" xfId="0" applyFont="1" applyFill="1" applyBorder="1" applyAlignment="1">
      <alignment horizontal="center"/>
    </xf>
    <xf numFmtId="0" fontId="51" fillId="22" borderId="226" xfId="0" applyFont="1" applyFill="1" applyBorder="1" applyAlignment="1">
      <alignment horizontal="center"/>
    </xf>
    <xf numFmtId="0" fontId="70" fillId="22" borderId="226" xfId="0" applyFont="1" applyFill="1" applyBorder="1"/>
    <xf numFmtId="2" fontId="70" fillId="22" borderId="226" xfId="0" applyNumberFormat="1" applyFont="1" applyFill="1" applyBorder="1" applyAlignment="1">
      <alignment horizontal="center"/>
    </xf>
    <xf numFmtId="2" fontId="51" fillId="22" borderId="226" xfId="0" applyNumberFormat="1" applyFont="1" applyFill="1" applyBorder="1" applyAlignment="1">
      <alignment horizontal="center"/>
    </xf>
    <xf numFmtId="0" fontId="70" fillId="22" borderId="228" xfId="0" applyFont="1" applyFill="1" applyBorder="1" applyAlignment="1">
      <alignment horizontal="center"/>
    </xf>
    <xf numFmtId="9" fontId="70" fillId="22" borderId="233" xfId="0" applyNumberFormat="1" applyFont="1" applyFill="1" applyBorder="1" applyAlignment="1">
      <alignment horizontal="center"/>
    </xf>
    <xf numFmtId="0" fontId="70" fillId="22" borderId="148" xfId="0" applyFont="1" applyFill="1" applyBorder="1" applyAlignment="1">
      <alignment horizontal="center"/>
    </xf>
    <xf numFmtId="0" fontId="70" fillId="23" borderId="10" xfId="0" applyFont="1" applyFill="1" applyBorder="1"/>
    <xf numFmtId="2" fontId="70" fillId="22" borderId="10" xfId="0" applyNumberFormat="1" applyFont="1" applyFill="1" applyBorder="1" applyAlignment="1">
      <alignment horizontal="center"/>
    </xf>
    <xf numFmtId="0" fontId="70" fillId="22" borderId="10" xfId="0" applyFont="1" applyFill="1" applyBorder="1" applyAlignment="1">
      <alignment horizontal="center"/>
    </xf>
    <xf numFmtId="9" fontId="70" fillId="22" borderId="149" xfId="0" applyNumberFormat="1" applyFont="1" applyFill="1" applyBorder="1" applyAlignment="1">
      <alignment horizontal="center"/>
    </xf>
    <xf numFmtId="0" fontId="70" fillId="22" borderId="10" xfId="0" applyFont="1" applyFill="1" applyBorder="1"/>
    <xf numFmtId="0" fontId="180" fillId="23" borderId="10" xfId="0" applyFont="1" applyFill="1" applyBorder="1" applyAlignment="1">
      <alignment horizontal="left" vertical="top" wrapText="1"/>
    </xf>
    <xf numFmtId="0" fontId="238" fillId="23" borderId="81" xfId="0" applyFont="1" applyFill="1" applyBorder="1" applyAlignment="1">
      <alignment horizontal="left" vertical="top" wrapText="1"/>
    </xf>
    <xf numFmtId="1" fontId="239" fillId="23" borderId="10" xfId="0" applyNumberFormat="1" applyFont="1" applyFill="1" applyBorder="1" applyAlignment="1">
      <alignment horizontal="left" vertical="top" indent="2" shrinkToFit="1"/>
    </xf>
    <xf numFmtId="0" fontId="37" fillId="23" borderId="156" xfId="0" applyFont="1" applyFill="1" applyBorder="1" applyAlignment="1">
      <alignment horizontal="center"/>
    </xf>
    <xf numFmtId="0" fontId="81" fillId="23" borderId="43" xfId="0" applyFont="1" applyFill="1" applyBorder="1" applyAlignment="1">
      <alignment horizontal="center"/>
    </xf>
    <xf numFmtId="0" fontId="81" fillId="23" borderId="43" xfId="0" applyFont="1" applyFill="1" applyBorder="1" applyAlignment="1">
      <alignment horizontal="center" vertical="top" wrapText="1"/>
    </xf>
    <xf numFmtId="0" fontId="177" fillId="23" borderId="10" xfId="0" applyFont="1" applyFill="1" applyBorder="1" applyAlignment="1">
      <alignment horizontal="center" wrapText="1"/>
    </xf>
    <xf numFmtId="1" fontId="81" fillId="23" borderId="43" xfId="0" applyNumberFormat="1" applyFont="1" applyFill="1" applyBorder="1" applyAlignment="1">
      <alignment horizontal="center" vertical="top" shrinkToFit="1"/>
    </xf>
    <xf numFmtId="1" fontId="58" fillId="23" borderId="159" xfId="13" applyNumberFormat="1" applyFont="1" applyFill="1" applyBorder="1" applyAlignment="1">
      <alignment horizontal="center" vertical="top" shrinkToFit="1"/>
    </xf>
    <xf numFmtId="0" fontId="171" fillId="23" borderId="157" xfId="13" applyFont="1" applyFill="1" applyBorder="1" applyAlignment="1">
      <alignment horizontal="center" vertical="top" wrapText="1"/>
    </xf>
    <xf numFmtId="0" fontId="171" fillId="23" borderId="157" xfId="0" applyFont="1" applyFill="1" applyBorder="1" applyAlignment="1">
      <alignment horizontal="left" vertical="top" wrapText="1"/>
    </xf>
    <xf numFmtId="0" fontId="171" fillId="23" borderId="35" xfId="0" applyFont="1" applyFill="1" applyBorder="1" applyAlignment="1">
      <alignment horizontal="center" vertical="top" wrapText="1"/>
    </xf>
    <xf numFmtId="1" fontId="58" fillId="23" borderId="157" xfId="0" applyNumberFormat="1" applyFont="1" applyFill="1" applyBorder="1" applyAlignment="1">
      <alignment horizontal="center" vertical="top" shrinkToFit="1"/>
    </xf>
    <xf numFmtId="2" fontId="58" fillId="23" borderId="157" xfId="0" applyNumberFormat="1" applyFont="1" applyFill="1" applyBorder="1" applyAlignment="1">
      <alignment horizontal="center" vertical="center" shrinkToFit="1"/>
    </xf>
    <xf numFmtId="9" fontId="42" fillId="23" borderId="160" xfId="0" applyNumberFormat="1" applyFont="1" applyFill="1" applyBorder="1" applyAlignment="1">
      <alignment horizontal="center" vertical="center"/>
    </xf>
    <xf numFmtId="1" fontId="58" fillId="23" borderId="161" xfId="13" applyNumberFormat="1" applyFont="1" applyFill="1" applyBorder="1" applyAlignment="1">
      <alignment horizontal="center" vertical="top" shrinkToFit="1"/>
    </xf>
    <xf numFmtId="0" fontId="171" fillId="23" borderId="156" xfId="13" applyFont="1" applyFill="1" applyBorder="1" applyAlignment="1">
      <alignment horizontal="center" vertical="top" wrapText="1"/>
    </xf>
    <xf numFmtId="0" fontId="171" fillId="23" borderId="156" xfId="0" applyFont="1" applyFill="1" applyBorder="1" applyAlignment="1">
      <alignment horizontal="left" vertical="top" wrapText="1"/>
    </xf>
    <xf numFmtId="0" fontId="171" fillId="23" borderId="156" xfId="13" applyFont="1" applyFill="1" applyBorder="1" applyAlignment="1">
      <alignment horizontal="left" vertical="top" wrapText="1"/>
    </xf>
    <xf numFmtId="0" fontId="70" fillId="23" borderId="48" xfId="9" applyFont="1" applyFill="1"/>
    <xf numFmtId="1" fontId="81" fillId="23" borderId="35" xfId="0" applyNumberFormat="1" applyFont="1" applyFill="1" applyBorder="1" applyAlignment="1">
      <alignment horizontal="center" vertical="center" shrinkToFit="1"/>
    </xf>
    <xf numFmtId="2" fontId="81" fillId="23" borderId="87" xfId="0" applyNumberFormat="1" applyFont="1" applyFill="1" applyBorder="1" applyAlignment="1">
      <alignment horizontal="center" vertical="center" shrinkToFit="1"/>
    </xf>
    <xf numFmtId="2" fontId="81" fillId="23" borderId="35" xfId="0" applyNumberFormat="1" applyFont="1" applyFill="1" applyBorder="1" applyAlignment="1">
      <alignment horizontal="center" vertical="center" shrinkToFit="1"/>
    </xf>
    <xf numFmtId="1" fontId="81" fillId="23" borderId="27" xfId="0" applyNumberFormat="1" applyFont="1" applyFill="1" applyBorder="1" applyAlignment="1">
      <alignment horizontal="center" vertical="center" shrinkToFit="1"/>
    </xf>
    <xf numFmtId="1" fontId="81" fillId="23" borderId="156" xfId="0" applyNumberFormat="1" applyFont="1" applyFill="1" applyBorder="1" applyAlignment="1">
      <alignment horizontal="center" vertical="center" shrinkToFit="1"/>
    </xf>
    <xf numFmtId="0" fontId="70" fillId="23" borderId="10" xfId="0" applyFont="1" applyFill="1" applyBorder="1" applyAlignment="1">
      <alignment horizontal="center" vertical="center" wrapText="1"/>
    </xf>
    <xf numFmtId="0" fontId="70" fillId="23" borderId="27" xfId="0" applyFont="1" applyFill="1" applyBorder="1" applyAlignment="1">
      <alignment horizontal="left" vertical="top" wrapText="1"/>
    </xf>
    <xf numFmtId="2" fontId="81" fillId="23" borderId="89" xfId="0" applyNumberFormat="1" applyFont="1" applyFill="1" applyBorder="1" applyAlignment="1">
      <alignment horizontal="center" vertical="center" shrinkToFit="1"/>
    </xf>
    <xf numFmtId="2" fontId="81" fillId="23" borderId="27" xfId="0" applyNumberFormat="1" applyFont="1" applyFill="1" applyBorder="1" applyAlignment="1">
      <alignment horizontal="center" vertical="center" shrinkToFit="1"/>
    </xf>
    <xf numFmtId="0" fontId="70" fillId="23" borderId="35" xfId="0" applyFont="1" applyFill="1" applyBorder="1" applyAlignment="1">
      <alignment horizontal="left" vertical="top" wrapText="1"/>
    </xf>
    <xf numFmtId="1" fontId="81" fillId="23" borderId="87" xfId="0" applyNumberFormat="1" applyFont="1" applyFill="1" applyBorder="1" applyAlignment="1">
      <alignment horizontal="center" vertical="top" shrinkToFit="1"/>
    </xf>
    <xf numFmtId="2" fontId="70" fillId="23" borderId="35" xfId="0" applyNumberFormat="1" applyFont="1" applyFill="1" applyBorder="1" applyAlignment="1">
      <alignment horizontal="center"/>
    </xf>
    <xf numFmtId="2" fontId="70" fillId="23" borderId="10" xfId="0" applyNumberFormat="1" applyFont="1" applyFill="1" applyBorder="1" applyAlignment="1">
      <alignment horizontal="center"/>
    </xf>
    <xf numFmtId="1" fontId="81" fillId="23" borderId="166" xfId="0" applyNumberFormat="1" applyFont="1" applyFill="1" applyBorder="1" applyAlignment="1">
      <alignment horizontal="center" vertical="top" shrinkToFit="1"/>
    </xf>
    <xf numFmtId="0" fontId="177" fillId="23" borderId="43" xfId="0" applyFont="1" applyFill="1" applyBorder="1" applyAlignment="1">
      <alignment horizontal="center" vertical="top" wrapText="1"/>
    </xf>
    <xf numFmtId="0" fontId="177" fillId="23" borderId="43" xfId="0" applyFont="1" applyFill="1" applyBorder="1" applyAlignment="1">
      <alignment horizontal="left" vertical="top" wrapText="1"/>
    </xf>
    <xf numFmtId="0" fontId="171" fillId="23" borderId="43" xfId="0" applyFont="1" applyFill="1" applyBorder="1" applyAlignment="1">
      <alignment horizontal="center" vertical="top" wrapText="1"/>
    </xf>
    <xf numFmtId="1" fontId="81" fillId="23" borderId="43" xfId="0" applyNumberFormat="1" applyFont="1" applyFill="1" applyBorder="1" applyAlignment="1">
      <alignment horizontal="center" vertical="center" shrinkToFit="1"/>
    </xf>
    <xf numFmtId="2" fontId="81" fillId="23" borderId="137" xfId="0" applyNumberFormat="1" applyFont="1" applyFill="1" applyBorder="1" applyAlignment="1">
      <alignment horizontal="center" vertical="center" shrinkToFit="1"/>
    </xf>
    <xf numFmtId="2" fontId="81" fillId="23" borderId="43" xfId="0" applyNumberFormat="1" applyFont="1" applyFill="1" applyBorder="1" applyAlignment="1">
      <alignment horizontal="center" vertical="center" shrinkToFit="1"/>
    </xf>
    <xf numFmtId="9" fontId="70" fillId="23" borderId="173" xfId="0" applyNumberFormat="1" applyFont="1" applyFill="1" applyBorder="1" applyAlignment="1">
      <alignment horizontal="center" vertical="center"/>
    </xf>
    <xf numFmtId="0" fontId="177" fillId="23" borderId="81" xfId="0" applyFont="1" applyFill="1" applyBorder="1" applyAlignment="1">
      <alignment horizontal="center" vertical="top" wrapText="1"/>
    </xf>
    <xf numFmtId="49" fontId="70" fillId="23" borderId="156" xfId="10" applyNumberFormat="1" applyFont="1" applyFill="1" applyBorder="1" applyAlignment="1">
      <alignment vertical="top"/>
    </xf>
    <xf numFmtId="0" fontId="171" fillId="23" borderId="91" xfId="0" applyFont="1" applyFill="1" applyBorder="1" applyAlignment="1">
      <alignment horizontal="center" vertical="top" wrapText="1"/>
    </xf>
    <xf numFmtId="49" fontId="70" fillId="23" borderId="48" xfId="10" applyNumberFormat="1" applyFont="1" applyFill="1" applyAlignment="1">
      <alignment vertical="top"/>
    </xf>
    <xf numFmtId="0" fontId="177" fillId="23" borderId="27" xfId="0" applyFont="1" applyFill="1" applyBorder="1" applyAlignment="1">
      <alignment horizontal="center" vertical="top" wrapText="1"/>
    </xf>
    <xf numFmtId="0" fontId="177" fillId="23" borderId="201" xfId="0" applyFont="1" applyFill="1" applyBorder="1" applyAlignment="1">
      <alignment horizontal="center" vertical="top" wrapText="1"/>
    </xf>
    <xf numFmtId="0" fontId="70" fillId="23" borderId="201" xfId="0" applyFont="1" applyFill="1" applyBorder="1" applyAlignment="1">
      <alignment horizontal="left" vertical="top" wrapText="1"/>
    </xf>
    <xf numFmtId="0" fontId="171" fillId="23" borderId="27" xfId="0" applyFont="1" applyFill="1" applyBorder="1" applyAlignment="1">
      <alignment horizontal="center" vertical="top" wrapText="1"/>
    </xf>
    <xf numFmtId="1" fontId="81" fillId="23" borderId="201" xfId="0" applyNumberFormat="1" applyFont="1" applyFill="1" applyBorder="1" applyAlignment="1">
      <alignment horizontal="center" vertical="center" shrinkToFit="1"/>
    </xf>
    <xf numFmtId="2" fontId="81" fillId="23" borderId="201" xfId="0" applyNumberFormat="1" applyFont="1" applyFill="1" applyBorder="1" applyAlignment="1">
      <alignment horizontal="center" vertical="center" shrinkToFit="1"/>
    </xf>
    <xf numFmtId="9" fontId="70" fillId="23" borderId="254" xfId="0" applyNumberFormat="1" applyFont="1" applyFill="1" applyBorder="1" applyAlignment="1">
      <alignment horizontal="center" vertical="center"/>
    </xf>
    <xf numFmtId="0" fontId="70" fillId="23" borderId="156" xfId="0" applyFont="1" applyFill="1" applyBorder="1" applyAlignment="1">
      <alignment horizontal="left" vertical="top" wrapText="1"/>
    </xf>
    <xf numFmtId="1" fontId="81" fillId="23" borderId="48" xfId="0" applyNumberFormat="1" applyFont="1" applyFill="1" applyBorder="1" applyAlignment="1">
      <alignment horizontal="center" vertical="center" shrinkToFit="1"/>
    </xf>
    <xf numFmtId="0" fontId="70" fillId="23" borderId="159" xfId="0" applyFont="1" applyFill="1" applyBorder="1" applyAlignment="1">
      <alignment horizontal="center" vertical="center" wrapText="1"/>
    </xf>
    <xf numFmtId="0" fontId="70" fillId="23" borderId="35" xfId="0" applyFont="1" applyFill="1" applyBorder="1" applyAlignment="1">
      <alignment horizontal="center" vertical="center" wrapText="1"/>
    </xf>
    <xf numFmtId="0" fontId="70" fillId="23" borderId="27" xfId="0" applyFont="1" applyFill="1" applyBorder="1" applyAlignment="1">
      <alignment horizontal="center" vertical="center" wrapText="1"/>
    </xf>
    <xf numFmtId="9" fontId="70" fillId="23" borderId="151" xfId="0" applyNumberFormat="1" applyFont="1" applyFill="1" applyBorder="1" applyAlignment="1">
      <alignment horizontal="center" vertical="center"/>
    </xf>
    <xf numFmtId="1" fontId="81" fillId="23" borderId="89" xfId="0" applyNumberFormat="1" applyFont="1" applyFill="1" applyBorder="1" applyAlignment="1">
      <alignment horizontal="center" vertical="top" shrinkToFit="1"/>
    </xf>
    <xf numFmtId="2" fontId="70" fillId="23" borderId="27" xfId="0" applyNumberFormat="1" applyFont="1" applyFill="1" applyBorder="1" applyAlignment="1">
      <alignment horizontal="center"/>
    </xf>
    <xf numFmtId="0" fontId="70" fillId="23" borderId="48" xfId="9" applyFont="1" applyFill="1" applyAlignment="1">
      <alignment horizontal="center" wrapText="1"/>
    </xf>
    <xf numFmtId="1" fontId="246" fillId="23" borderId="10" xfId="0" applyNumberFormat="1" applyFont="1" applyFill="1" applyBorder="1" applyAlignment="1">
      <alignment horizontal="center" vertical="top" shrinkToFit="1"/>
    </xf>
    <xf numFmtId="0" fontId="247" fillId="23" borderId="10" xfId="0" applyFont="1" applyFill="1" applyBorder="1" applyAlignment="1">
      <alignment horizontal="left" vertical="top" wrapText="1"/>
    </xf>
    <xf numFmtId="1" fontId="81" fillId="23" borderId="253" xfId="0" applyNumberFormat="1" applyFont="1" applyFill="1" applyBorder="1" applyAlignment="1">
      <alignment horizontal="center" vertical="top" shrinkToFit="1"/>
    </xf>
    <xf numFmtId="1" fontId="81" fillId="23" borderId="201" xfId="0" applyNumberFormat="1" applyFont="1" applyFill="1" applyBorder="1" applyAlignment="1">
      <alignment horizontal="center" vertical="top" shrinkToFit="1"/>
    </xf>
    <xf numFmtId="0" fontId="177" fillId="23" borderId="89" xfId="0" applyFont="1" applyFill="1" applyBorder="1" applyAlignment="1">
      <alignment horizontal="left" vertical="top" wrapText="1"/>
    </xf>
    <xf numFmtId="0" fontId="70" fillId="23" borderId="43" xfId="0" applyFont="1" applyFill="1" applyBorder="1" applyAlignment="1">
      <alignment horizontal="center" vertical="center" wrapText="1"/>
    </xf>
    <xf numFmtId="1" fontId="81" fillId="23" borderId="91" xfId="0" applyNumberFormat="1" applyFont="1" applyFill="1" applyBorder="1" applyAlignment="1">
      <alignment horizontal="center" vertical="center" shrinkToFit="1"/>
    </xf>
    <xf numFmtId="0" fontId="70" fillId="23" borderId="201" xfId="9" applyFont="1" applyFill="1" applyBorder="1"/>
    <xf numFmtId="1" fontId="81" fillId="23" borderId="92" xfId="0" applyNumberFormat="1" applyFont="1" applyFill="1" applyBorder="1" applyAlignment="1">
      <alignment horizontal="center" vertical="center" shrinkToFit="1"/>
    </xf>
    <xf numFmtId="2" fontId="70" fillId="23" borderId="91" xfId="0" applyNumberFormat="1" applyFont="1" applyFill="1" applyBorder="1" applyAlignment="1">
      <alignment horizontal="center"/>
    </xf>
    <xf numFmtId="0" fontId="70" fillId="23" borderId="157" xfId="9" applyFont="1" applyFill="1" applyBorder="1"/>
    <xf numFmtId="1" fontId="81" fillId="23" borderId="157" xfId="0" applyNumberFormat="1" applyFont="1" applyFill="1" applyBorder="1" applyAlignment="1">
      <alignment horizontal="center" vertical="top" shrinkToFit="1"/>
    </xf>
    <xf numFmtId="0" fontId="70" fillId="23" borderId="108" xfId="0" applyFont="1" applyFill="1" applyBorder="1" applyAlignment="1">
      <alignment horizontal="center" vertical="center" wrapText="1"/>
    </xf>
    <xf numFmtId="0" fontId="177" fillId="23" borderId="156" xfId="0" applyFont="1" applyFill="1" applyBorder="1" applyAlignment="1">
      <alignment horizontal="center" vertical="top" wrapText="1"/>
    </xf>
    <xf numFmtId="0" fontId="177" fillId="23" borderId="156" xfId="0" applyFont="1" applyFill="1" applyBorder="1" applyAlignment="1">
      <alignment horizontal="left" vertical="top" wrapText="1"/>
    </xf>
    <xf numFmtId="2" fontId="81" fillId="23" borderId="91" xfId="0" applyNumberFormat="1" applyFont="1" applyFill="1" applyBorder="1" applyAlignment="1">
      <alignment horizontal="center" vertical="center" shrinkToFit="1"/>
    </xf>
    <xf numFmtId="1" fontId="81" fillId="23" borderId="237" xfId="0" applyNumberFormat="1" applyFont="1" applyFill="1" applyBorder="1" applyAlignment="1">
      <alignment horizontal="center" vertical="top" shrinkToFit="1"/>
    </xf>
    <xf numFmtId="0" fontId="70" fillId="23" borderId="177" xfId="9" applyFont="1" applyFill="1" applyBorder="1"/>
    <xf numFmtId="1" fontId="81" fillId="23" borderId="220" xfId="0" applyNumberFormat="1" applyFont="1" applyFill="1" applyBorder="1" applyAlignment="1">
      <alignment horizontal="center" vertical="top" shrinkToFit="1"/>
    </xf>
    <xf numFmtId="2" fontId="70" fillId="23" borderId="231" xfId="0" applyNumberFormat="1" applyFont="1" applyFill="1" applyBorder="1" applyAlignment="1">
      <alignment horizontal="center"/>
    </xf>
    <xf numFmtId="2" fontId="81" fillId="23" borderId="172" xfId="0" applyNumberFormat="1" applyFont="1" applyFill="1" applyBorder="1" applyAlignment="1">
      <alignment horizontal="center" vertical="center" shrinkToFit="1"/>
    </xf>
    <xf numFmtId="9" fontId="70" fillId="23" borderId="141" xfId="0" applyNumberFormat="1" applyFont="1" applyFill="1" applyBorder="1" applyAlignment="1">
      <alignment horizontal="center" vertical="center"/>
    </xf>
    <xf numFmtId="0" fontId="70" fillId="23" borderId="10" xfId="0" applyFont="1" applyFill="1" applyBorder="1" applyAlignment="1">
      <alignment horizontal="left" wrapText="1"/>
    </xf>
    <xf numFmtId="0" fontId="177" fillId="23" borderId="27" xfId="0" applyFont="1" applyFill="1" applyBorder="1" applyAlignment="1">
      <alignment horizontal="center" wrapText="1"/>
    </xf>
    <xf numFmtId="0" fontId="70" fillId="23" borderId="27" xfId="0" applyFont="1" applyFill="1" applyBorder="1" applyAlignment="1">
      <alignment horizontal="left" wrapText="1"/>
    </xf>
    <xf numFmtId="0" fontId="177" fillId="23" borderId="27" xfId="0" applyFont="1" applyFill="1" applyBorder="1" applyAlignment="1">
      <alignment horizontal="left" vertical="top" wrapText="1"/>
    </xf>
    <xf numFmtId="1" fontId="81" fillId="23" borderId="95" xfId="0" applyNumberFormat="1" applyFont="1" applyFill="1" applyBorder="1" applyAlignment="1">
      <alignment horizontal="center" vertical="center" shrinkToFit="1"/>
    </xf>
    <xf numFmtId="0" fontId="177" fillId="23" borderId="201" xfId="0" applyFont="1" applyFill="1" applyBorder="1" applyAlignment="1">
      <alignment horizontal="left" vertical="top" wrapText="1"/>
    </xf>
    <xf numFmtId="0" fontId="70" fillId="23" borderId="250" xfId="0" applyFont="1" applyFill="1" applyBorder="1" applyAlignment="1">
      <alignment horizontal="center" vertical="center" wrapText="1"/>
    </xf>
    <xf numFmtId="0" fontId="79" fillId="23" borderId="236" xfId="0" applyFont="1" applyFill="1" applyBorder="1" applyAlignment="1">
      <alignment horizontal="center" vertical="center" wrapText="1"/>
    </xf>
    <xf numFmtId="0" fontId="177" fillId="23" borderId="129" xfId="0" applyFont="1" applyFill="1" applyBorder="1" applyAlignment="1">
      <alignment horizontal="center" vertical="top" wrapText="1"/>
    </xf>
    <xf numFmtId="0" fontId="79" fillId="23" borderId="156" xfId="0" applyFont="1" applyFill="1" applyBorder="1" applyAlignment="1">
      <alignment horizontal="center" vertical="center" wrapText="1"/>
    </xf>
    <xf numFmtId="9" fontId="70" fillId="23" borderId="238" xfId="0" applyNumberFormat="1" applyFont="1" applyFill="1" applyBorder="1" applyAlignment="1">
      <alignment horizontal="center" vertical="center"/>
    </xf>
    <xf numFmtId="0" fontId="248" fillId="0" borderId="146" xfId="0" applyFont="1" applyBorder="1" applyAlignment="1">
      <alignment horizontal="center"/>
    </xf>
    <xf numFmtId="0" fontId="78" fillId="0" borderId="10" xfId="0" applyFont="1" applyBorder="1" applyAlignment="1">
      <alignment horizontal="center"/>
    </xf>
    <xf numFmtId="0" fontId="78" fillId="0" borderId="10" xfId="0" applyFont="1" applyBorder="1"/>
    <xf numFmtId="2" fontId="78" fillId="0" borderId="10" xfId="0" applyNumberFormat="1" applyFont="1" applyBorder="1" applyAlignment="1">
      <alignment horizontal="center"/>
    </xf>
    <xf numFmtId="9" fontId="78" fillId="0" borderId="149" xfId="0" applyNumberFormat="1" applyFont="1" applyBorder="1" applyAlignment="1">
      <alignment horizontal="center"/>
    </xf>
    <xf numFmtId="0" fontId="78" fillId="23" borderId="10" xfId="0" applyFont="1" applyFill="1" applyBorder="1" applyAlignment="1">
      <alignment horizontal="center"/>
    </xf>
    <xf numFmtId="0" fontId="248" fillId="0" borderId="148" xfId="0" applyFont="1" applyBorder="1" applyAlignment="1">
      <alignment horizontal="center"/>
    </xf>
    <xf numFmtId="0" fontId="78" fillId="0" borderId="35" xfId="0" applyFont="1" applyBorder="1" applyAlignment="1">
      <alignment horizontal="center"/>
    </xf>
    <xf numFmtId="0" fontId="208" fillId="23" borderId="146" xfId="0" applyFont="1" applyFill="1" applyBorder="1" applyAlignment="1">
      <alignment horizontal="center"/>
    </xf>
    <xf numFmtId="2" fontId="182" fillId="23" borderId="10" xfId="0" applyNumberFormat="1" applyFont="1" applyFill="1" applyBorder="1" applyAlignment="1">
      <alignment horizontal="center"/>
    </xf>
    <xf numFmtId="0" fontId="182" fillId="23" borderId="35" xfId="0" applyFont="1" applyFill="1" applyBorder="1" applyAlignment="1">
      <alignment horizontal="center"/>
    </xf>
    <xf numFmtId="9" fontId="182" fillId="23" borderId="149" xfId="0" applyNumberFormat="1" applyFont="1" applyFill="1" applyBorder="1" applyAlignment="1">
      <alignment horizontal="center"/>
    </xf>
    <xf numFmtId="0" fontId="182" fillId="23" borderId="81" xfId="0" applyFont="1" applyFill="1" applyBorder="1" applyAlignment="1">
      <alignment horizontal="center"/>
    </xf>
    <xf numFmtId="2" fontId="182" fillId="23" borderId="91" xfId="0" applyNumberFormat="1" applyFont="1" applyFill="1" applyBorder="1" applyAlignment="1">
      <alignment horizontal="center"/>
    </xf>
    <xf numFmtId="0" fontId="56" fillId="23" borderId="35" xfId="0" applyFont="1" applyFill="1" applyBorder="1"/>
    <xf numFmtId="0" fontId="56" fillId="23" borderId="156" xfId="0" applyFont="1" applyFill="1" applyBorder="1"/>
    <xf numFmtId="0" fontId="56" fillId="23" borderId="43" xfId="0" applyFont="1" applyFill="1" applyBorder="1"/>
    <xf numFmtId="2" fontId="58" fillId="23" borderId="43" xfId="0" applyNumberFormat="1" applyFont="1" applyFill="1" applyBorder="1" applyAlignment="1">
      <alignment horizontal="center"/>
    </xf>
    <xf numFmtId="0" fontId="58" fillId="23" borderId="43" xfId="0" applyFont="1" applyFill="1" applyBorder="1" applyAlignment="1">
      <alignment horizontal="center"/>
    </xf>
    <xf numFmtId="9" fontId="54" fillId="23" borderId="173" xfId="0" applyNumberFormat="1" applyFont="1" applyFill="1" applyBorder="1" applyAlignment="1">
      <alignment horizontal="center"/>
    </xf>
    <xf numFmtId="2" fontId="58" fillId="23" borderId="10" xfId="0" applyNumberFormat="1" applyFont="1" applyFill="1" applyBorder="1" applyAlignment="1">
      <alignment horizontal="center"/>
    </xf>
    <xf numFmtId="0" fontId="58" fillId="23" borderId="10" xfId="0" applyFont="1" applyFill="1" applyBorder="1" applyAlignment="1">
      <alignment horizontal="center"/>
    </xf>
    <xf numFmtId="2" fontId="69" fillId="0" borderId="10" xfId="0" applyNumberFormat="1" applyFont="1" applyBorder="1" applyAlignment="1">
      <alignment horizontal="center"/>
    </xf>
    <xf numFmtId="0" fontId="69" fillId="0" borderId="10" xfId="0" applyFont="1" applyBorder="1" applyAlignment="1">
      <alignment horizontal="center"/>
    </xf>
    <xf numFmtId="2" fontId="56" fillId="23" borderId="35" xfId="0" applyNumberFormat="1" applyFont="1" applyFill="1" applyBorder="1" applyAlignment="1">
      <alignment horizontal="center"/>
    </xf>
    <xf numFmtId="0" fontId="78" fillId="0" borderId="35" xfId="0" applyFont="1" applyBorder="1"/>
    <xf numFmtId="2" fontId="69" fillId="0" borderId="35" xfId="0" applyNumberFormat="1" applyFont="1" applyBorder="1" applyAlignment="1">
      <alignment horizontal="center"/>
    </xf>
    <xf numFmtId="2" fontId="78" fillId="0" borderId="35" xfId="0" applyNumberFormat="1" applyFont="1" applyBorder="1" applyAlignment="1">
      <alignment horizontal="center"/>
    </xf>
    <xf numFmtId="0" fontId="69" fillId="0" borderId="35" xfId="0" applyFont="1" applyBorder="1" applyAlignment="1">
      <alignment horizontal="center"/>
    </xf>
    <xf numFmtId="9" fontId="78" fillId="0" borderId="147" xfId="0" applyNumberFormat="1" applyFont="1" applyBorder="1" applyAlignment="1">
      <alignment horizontal="center"/>
    </xf>
    <xf numFmtId="0" fontId="248" fillId="0" borderId="166" xfId="0" applyFont="1" applyBorder="1" applyAlignment="1">
      <alignment horizontal="center"/>
    </xf>
    <xf numFmtId="0" fontId="78" fillId="0" borderId="27" xfId="0" applyFont="1" applyBorder="1" applyAlignment="1">
      <alignment horizontal="center"/>
    </xf>
    <xf numFmtId="2" fontId="69" fillId="0" borderId="27" xfId="0" applyNumberFormat="1" applyFont="1" applyBorder="1" applyAlignment="1">
      <alignment horizontal="center"/>
    </xf>
    <xf numFmtId="0" fontId="69" fillId="0" borderId="27" xfId="0" applyFont="1" applyBorder="1" applyAlignment="1">
      <alignment horizontal="center"/>
    </xf>
    <xf numFmtId="9" fontId="78" fillId="0" borderId="235" xfId="0" applyNumberFormat="1" applyFont="1" applyBorder="1" applyAlignment="1">
      <alignment horizontal="center"/>
    </xf>
    <xf numFmtId="0" fontId="248" fillId="42" borderId="148" xfId="0" applyFont="1" applyFill="1" applyBorder="1" applyAlignment="1">
      <alignment horizontal="center"/>
    </xf>
    <xf numFmtId="0" fontId="78" fillId="42" borderId="10" xfId="0" applyFont="1" applyFill="1" applyBorder="1" applyAlignment="1">
      <alignment horizontal="center"/>
    </xf>
    <xf numFmtId="0" fontId="78" fillId="42" borderId="10" xfId="0" applyFont="1" applyFill="1" applyBorder="1"/>
    <xf numFmtId="2" fontId="78" fillId="42" borderId="10" xfId="0" applyNumberFormat="1" applyFont="1" applyFill="1" applyBorder="1" applyAlignment="1">
      <alignment horizontal="center"/>
    </xf>
    <xf numFmtId="0" fontId="78" fillId="42" borderId="35" xfId="0" applyFont="1" applyFill="1" applyBorder="1" applyAlignment="1">
      <alignment horizontal="center"/>
    </xf>
    <xf numFmtId="9" fontId="78" fillId="42" borderId="149" xfId="0" applyNumberFormat="1" applyFont="1" applyFill="1" applyBorder="1" applyAlignment="1">
      <alignment horizontal="center"/>
    </xf>
    <xf numFmtId="0" fontId="248" fillId="42" borderId="146" xfId="0" applyFont="1" applyFill="1" applyBorder="1" applyAlignment="1">
      <alignment horizontal="center"/>
    </xf>
    <xf numFmtId="0" fontId="78" fillId="42" borderId="43" xfId="0" applyFont="1" applyFill="1" applyBorder="1"/>
    <xf numFmtId="9" fontId="54" fillId="23" borderId="147" xfId="0" applyNumberFormat="1" applyFont="1" applyFill="1" applyBorder="1" applyAlignment="1">
      <alignment horizontal="center"/>
    </xf>
    <xf numFmtId="0" fontId="70" fillId="22" borderId="256" xfId="0" applyFont="1" applyFill="1" applyBorder="1" applyAlignment="1">
      <alignment horizontal="center"/>
    </xf>
    <xf numFmtId="0" fontId="215" fillId="23" borderId="10" xfId="0" applyFont="1" applyFill="1" applyBorder="1" applyAlignment="1">
      <alignment horizontal="left" vertical="top" wrapText="1"/>
    </xf>
    <xf numFmtId="0" fontId="70" fillId="23" borderId="159" xfId="0" applyFont="1" applyFill="1" applyBorder="1" applyAlignment="1">
      <alignment horizontal="center" vertical="center"/>
    </xf>
    <xf numFmtId="0" fontId="51" fillId="23" borderId="157" xfId="0" applyFont="1" applyFill="1" applyBorder="1" applyAlignment="1">
      <alignment horizontal="center"/>
    </xf>
    <xf numFmtId="0" fontId="70" fillId="23" borderId="157" xfId="0" applyFont="1" applyFill="1" applyBorder="1" applyAlignment="1">
      <alignment wrapText="1"/>
    </xf>
    <xf numFmtId="2" fontId="70" fillId="23" borderId="157" xfId="0" applyNumberFormat="1" applyFont="1" applyFill="1" applyBorder="1" applyAlignment="1">
      <alignment horizontal="center"/>
    </xf>
    <xf numFmtId="2" fontId="51" fillId="23" borderId="157" xfId="0" applyNumberFormat="1" applyFont="1" applyFill="1" applyBorder="1" applyAlignment="1">
      <alignment horizontal="center"/>
    </xf>
    <xf numFmtId="0" fontId="37" fillId="23" borderId="157" xfId="0" applyFont="1" applyFill="1" applyBorder="1" applyAlignment="1">
      <alignment horizontal="center"/>
    </xf>
    <xf numFmtId="0" fontId="70" fillId="23" borderId="156" xfId="0" applyFont="1" applyFill="1" applyBorder="1" applyAlignment="1">
      <alignment vertical="top" wrapText="1"/>
    </xf>
    <xf numFmtId="0" fontId="222" fillId="23" borderId="156" xfId="0" applyFont="1" applyFill="1" applyBorder="1" applyAlignment="1">
      <alignment horizontal="center"/>
    </xf>
    <xf numFmtId="0" fontId="70" fillId="23" borderId="201" xfId="0" applyFont="1" applyFill="1" applyBorder="1" applyAlignment="1">
      <alignment vertical="top" wrapText="1"/>
    </xf>
    <xf numFmtId="0" fontId="37" fillId="23" borderId="201" xfId="0" applyFont="1" applyFill="1" applyBorder="1" applyAlignment="1">
      <alignment horizontal="center"/>
    </xf>
    <xf numFmtId="0" fontId="70" fillId="41" borderId="161" xfId="0" applyFont="1" applyFill="1" applyBorder="1" applyAlignment="1">
      <alignment horizontal="center"/>
    </xf>
    <xf numFmtId="0" fontId="51" fillId="41" borderId="156" xfId="0" applyFont="1" applyFill="1" applyBorder="1" applyAlignment="1">
      <alignment horizontal="center"/>
    </xf>
    <xf numFmtId="0" fontId="70" fillId="41" borderId="156" xfId="0" applyFont="1" applyFill="1" applyBorder="1"/>
    <xf numFmtId="2" fontId="70" fillId="41" borderId="156" xfId="0" applyNumberFormat="1" applyFont="1" applyFill="1" applyBorder="1" applyAlignment="1">
      <alignment horizontal="center"/>
    </xf>
    <xf numFmtId="2" fontId="51" fillId="41" borderId="156" xfId="0" applyNumberFormat="1" applyFont="1" applyFill="1" applyBorder="1" applyAlignment="1">
      <alignment horizontal="center"/>
    </xf>
    <xf numFmtId="0" fontId="70" fillId="41" borderId="156" xfId="0" applyFont="1" applyFill="1" applyBorder="1" applyAlignment="1">
      <alignment horizontal="center"/>
    </xf>
    <xf numFmtId="0" fontId="51" fillId="41" borderId="201" xfId="0" applyFont="1" applyFill="1" applyBorder="1" applyAlignment="1">
      <alignment horizontal="center"/>
    </xf>
    <xf numFmtId="0" fontId="70" fillId="41" borderId="250" xfId="0" applyFont="1" applyFill="1" applyBorder="1" applyAlignment="1">
      <alignment horizontal="center"/>
    </xf>
    <xf numFmtId="0" fontId="51" fillId="41" borderId="236" xfId="0" applyFont="1" applyFill="1" applyBorder="1" applyAlignment="1">
      <alignment horizontal="center"/>
    </xf>
    <xf numFmtId="0" fontId="70" fillId="41" borderId="236" xfId="0" applyFont="1" applyFill="1" applyBorder="1"/>
    <xf numFmtId="2" fontId="70" fillId="41" borderId="236" xfId="0" applyNumberFormat="1" applyFont="1" applyFill="1" applyBorder="1" applyAlignment="1">
      <alignment horizontal="center"/>
    </xf>
    <xf numFmtId="2" fontId="51" fillId="41" borderId="236" xfId="0" applyNumberFormat="1" applyFont="1" applyFill="1" applyBorder="1" applyAlignment="1">
      <alignment horizontal="center"/>
    </xf>
    <xf numFmtId="0" fontId="70" fillId="41" borderId="236" xfId="0" applyFont="1" applyFill="1" applyBorder="1" applyAlignment="1">
      <alignment horizontal="center"/>
    </xf>
    <xf numFmtId="9" fontId="70" fillId="41" borderId="248" xfId="0" applyNumberFormat="1" applyFont="1" applyFill="1" applyBorder="1" applyAlignment="1">
      <alignment horizontal="center"/>
    </xf>
    <xf numFmtId="0" fontId="70" fillId="42" borderId="161" xfId="0" applyFont="1" applyFill="1" applyBorder="1" applyAlignment="1">
      <alignment horizontal="center"/>
    </xf>
    <xf numFmtId="0" fontId="51" fillId="42" borderId="172" xfId="0" applyFont="1" applyFill="1" applyBorder="1" applyAlignment="1">
      <alignment horizontal="center"/>
    </xf>
    <xf numFmtId="0" fontId="70" fillId="42" borderId="172" xfId="0" applyFont="1" applyFill="1" applyBorder="1"/>
    <xf numFmtId="2" fontId="70" fillId="42" borderId="172" xfId="0" applyNumberFormat="1" applyFont="1" applyFill="1" applyBorder="1" applyAlignment="1">
      <alignment horizontal="center"/>
    </xf>
    <xf numFmtId="2" fontId="51" fillId="42" borderId="172" xfId="0" applyNumberFormat="1" applyFont="1" applyFill="1" applyBorder="1" applyAlignment="1">
      <alignment horizontal="center"/>
    </xf>
    <xf numFmtId="0" fontId="70" fillId="42" borderId="172" xfId="0" applyFont="1" applyFill="1" applyBorder="1" applyAlignment="1">
      <alignment horizontal="center"/>
    </xf>
    <xf numFmtId="9" fontId="70" fillId="42" borderId="141" xfId="0" applyNumberFormat="1" applyFont="1" applyFill="1" applyBorder="1" applyAlignment="1">
      <alignment horizontal="center"/>
    </xf>
    <xf numFmtId="1" fontId="81" fillId="23" borderId="27" xfId="0" applyNumberFormat="1" applyFont="1" applyFill="1" applyBorder="1" applyAlignment="1">
      <alignment horizontal="center" shrinkToFit="1"/>
    </xf>
    <xf numFmtId="1" fontId="81" fillId="23" borderId="156" xfId="0" applyNumberFormat="1" applyFont="1" applyFill="1" applyBorder="1" applyAlignment="1">
      <alignment horizontal="center" shrinkToFit="1"/>
    </xf>
    <xf numFmtId="49" fontId="70" fillId="23" borderId="156" xfId="10" applyNumberFormat="1" applyFont="1" applyFill="1" applyBorder="1"/>
    <xf numFmtId="0" fontId="79" fillId="0" borderId="166" xfId="0" applyFont="1" applyBorder="1" applyAlignment="1">
      <alignment horizontal="center" vertical="center" wrapText="1"/>
    </xf>
    <xf numFmtId="0" fontId="79" fillId="0" borderId="129" xfId="0" applyFont="1" applyBorder="1" applyAlignment="1">
      <alignment horizontal="center" vertical="center" wrapText="1"/>
    </xf>
    <xf numFmtId="0" fontId="177" fillId="23" borderId="226" xfId="0" applyFont="1" applyFill="1" applyBorder="1" applyAlignment="1">
      <alignment horizontal="center" wrapText="1"/>
    </xf>
    <xf numFmtId="49" fontId="70" fillId="23" borderId="196" xfId="10" applyNumberFormat="1" applyFont="1" applyFill="1" applyBorder="1"/>
    <xf numFmtId="0" fontId="171" fillId="23" borderId="226" xfId="0" applyFont="1" applyFill="1" applyBorder="1" applyAlignment="1">
      <alignment horizontal="center" vertical="top" wrapText="1"/>
    </xf>
    <xf numFmtId="1" fontId="81" fillId="23" borderId="226" xfId="0" applyNumberFormat="1" applyFont="1" applyFill="1" applyBorder="1" applyAlignment="1">
      <alignment horizontal="center" vertical="center" shrinkToFit="1"/>
    </xf>
    <xf numFmtId="2" fontId="81" fillId="23" borderId="228" xfId="0" applyNumberFormat="1" applyFont="1" applyFill="1" applyBorder="1" applyAlignment="1">
      <alignment horizontal="center" vertical="center" shrinkToFit="1"/>
    </xf>
    <xf numFmtId="2" fontId="81" fillId="23" borderId="226" xfId="0" applyNumberFormat="1" applyFont="1" applyFill="1" applyBorder="1" applyAlignment="1">
      <alignment horizontal="center" vertical="center" shrinkToFit="1"/>
    </xf>
    <xf numFmtId="9" fontId="70" fillId="23" borderId="233" xfId="0" applyNumberFormat="1" applyFont="1" applyFill="1" applyBorder="1" applyAlignment="1">
      <alignment horizontal="center" vertical="center"/>
    </xf>
    <xf numFmtId="0" fontId="70" fillId="23" borderId="239" xfId="0" applyFont="1" applyFill="1" applyBorder="1" applyAlignment="1">
      <alignment horizontal="center" vertical="center"/>
    </xf>
    <xf numFmtId="0" fontId="79" fillId="0" borderId="158" xfId="0" applyFont="1" applyBorder="1" applyAlignment="1">
      <alignment horizontal="left" vertical="center" wrapText="1"/>
    </xf>
    <xf numFmtId="0" fontId="173" fillId="0" borderId="48" xfId="0" applyFont="1" applyBorder="1" applyAlignment="1">
      <alignment wrapText="1"/>
    </xf>
    <xf numFmtId="0" fontId="20" fillId="0" borderId="170" xfId="0" applyFont="1" applyBorder="1" applyAlignment="1">
      <alignment wrapText="1"/>
    </xf>
    <xf numFmtId="0" fontId="201" fillId="0" borderId="156" xfId="0" applyFont="1" applyBorder="1"/>
    <xf numFmtId="0" fontId="201" fillId="0" borderId="172" xfId="0" applyFont="1" applyBorder="1" applyAlignment="1">
      <alignment wrapText="1"/>
    </xf>
    <xf numFmtId="0" fontId="79" fillId="0" borderId="154" xfId="0" applyFont="1" applyBorder="1" applyAlignment="1">
      <alignment horizontal="center" wrapText="1"/>
    </xf>
    <xf numFmtId="0" fontId="79" fillId="0" borderId="211" xfId="0" applyFont="1" applyBorder="1" applyAlignment="1">
      <alignment wrapText="1"/>
    </xf>
    <xf numFmtId="0" fontId="101" fillId="0" borderId="156" xfId="0" applyFont="1" applyBorder="1" applyAlignment="1">
      <alignment horizontal="center"/>
    </xf>
    <xf numFmtId="0" fontId="100" fillId="0" borderId="43" xfId="0" applyFont="1" applyBorder="1" applyAlignment="1">
      <alignment horizontal="center"/>
    </xf>
    <xf numFmtId="0" fontId="81" fillId="0" borderId="43" xfId="0" applyFont="1" applyBorder="1"/>
    <xf numFmtId="0" fontId="100" fillId="0" borderId="43" xfId="0" applyFont="1" applyBorder="1" applyAlignment="1">
      <alignment horizontal="left"/>
    </xf>
    <xf numFmtId="0" fontId="100" fillId="0" borderId="43" xfId="0" applyFont="1" applyBorder="1" applyAlignment="1">
      <alignment horizontal="center" wrapText="1"/>
    </xf>
    <xf numFmtId="0" fontId="100" fillId="0" borderId="137" xfId="0" applyFont="1" applyBorder="1" applyAlignment="1">
      <alignment wrapText="1"/>
    </xf>
    <xf numFmtId="0" fontId="209" fillId="0" borderId="156" xfId="0" applyFont="1" applyBorder="1" applyAlignment="1">
      <alignment horizontal="center"/>
    </xf>
    <xf numFmtId="0" fontId="81" fillId="0" borderId="225" xfId="0" applyFont="1" applyBorder="1" applyAlignment="1">
      <alignment horizontal="center"/>
    </xf>
    <xf numFmtId="0" fontId="81" fillId="0" borderId="226" xfId="0" applyFont="1" applyBorder="1" applyAlignment="1">
      <alignment horizontal="center"/>
    </xf>
    <xf numFmtId="0" fontId="81" fillId="0" borderId="226" xfId="0" applyFont="1" applyBorder="1"/>
    <xf numFmtId="2" fontId="81" fillId="0" borderId="226" xfId="0" applyNumberFormat="1" applyFont="1" applyBorder="1" applyAlignment="1">
      <alignment horizontal="center" wrapText="1"/>
    </xf>
    <xf numFmtId="0" fontId="81" fillId="0" borderId="226" xfId="0" applyFont="1" applyBorder="1" applyAlignment="1">
      <alignment horizontal="center" vertical="top" wrapText="1"/>
    </xf>
    <xf numFmtId="0" fontId="81" fillId="0" borderId="226" xfId="0" applyFont="1" applyBorder="1" applyAlignment="1">
      <alignment horizontal="center" wrapText="1"/>
    </xf>
    <xf numFmtId="9" fontId="81" fillId="0" borderId="233" xfId="0" applyNumberFormat="1" applyFont="1" applyBorder="1" applyAlignment="1">
      <alignment horizontal="center" wrapText="1"/>
    </xf>
    <xf numFmtId="0" fontId="209" fillId="0" borderId="188" xfId="0" applyFont="1" applyBorder="1" applyAlignment="1">
      <alignment horizontal="center"/>
    </xf>
    <xf numFmtId="2" fontId="70" fillId="0" borderId="0" xfId="0" applyNumberFormat="1" applyFont="1"/>
    <xf numFmtId="0" fontId="81" fillId="0" borderId="148" xfId="0" applyFont="1" applyBorder="1" applyAlignment="1">
      <alignment horizontal="center"/>
    </xf>
    <xf numFmtId="0" fontId="81" fillId="0" borderId="10" xfId="0" applyFont="1" applyBorder="1" applyAlignment="1">
      <alignment horizontal="center"/>
    </xf>
    <xf numFmtId="2" fontId="81" fillId="0" borderId="10" xfId="0" applyNumberFormat="1" applyFont="1" applyBorder="1" applyAlignment="1">
      <alignment horizontal="center" wrapText="1"/>
    </xf>
    <xf numFmtId="0" fontId="81" fillId="0" borderId="10" xfId="0" applyFont="1" applyBorder="1" applyAlignment="1">
      <alignment horizontal="center" vertical="top" wrapText="1"/>
    </xf>
    <xf numFmtId="0" fontId="81" fillId="0" borderId="10" xfId="0" applyFont="1" applyBorder="1" applyAlignment="1">
      <alignment horizontal="center" wrapText="1"/>
    </xf>
    <xf numFmtId="9" fontId="81" fillId="0" borderId="149" xfId="0" applyNumberFormat="1" applyFont="1" applyBorder="1" applyAlignment="1">
      <alignment horizontal="center" wrapText="1"/>
    </xf>
    <xf numFmtId="0" fontId="210" fillId="0" borderId="188" xfId="0" applyFont="1" applyBorder="1" applyAlignment="1">
      <alignment horizontal="center"/>
    </xf>
    <xf numFmtId="0" fontId="100" fillId="0" borderId="10" xfId="0" applyFont="1" applyBorder="1"/>
    <xf numFmtId="2" fontId="81" fillId="0" borderId="27" xfId="0" applyNumberFormat="1" applyFont="1" applyBorder="1" applyAlignment="1">
      <alignment horizontal="center" wrapText="1"/>
    </xf>
    <xf numFmtId="0" fontId="81" fillId="0" borderId="10" xfId="0" applyFont="1" applyBorder="1" applyAlignment="1">
      <alignment horizontal="left"/>
    </xf>
    <xf numFmtId="0" fontId="81" fillId="0" borderId="10" xfId="0" applyFont="1" applyBorder="1" applyAlignment="1">
      <alignment horizontal="left" vertical="top" wrapText="1"/>
    </xf>
    <xf numFmtId="0" fontId="81" fillId="0" borderId="150" xfId="0" applyFont="1" applyBorder="1" applyAlignment="1">
      <alignment horizontal="center"/>
    </xf>
    <xf numFmtId="0" fontId="81" fillId="0" borderId="239" xfId="0" applyFont="1" applyBorder="1" applyAlignment="1">
      <alignment horizontal="center"/>
    </xf>
    <xf numFmtId="0" fontId="81" fillId="0" borderId="239" xfId="0" applyFont="1" applyBorder="1"/>
    <xf numFmtId="2" fontId="81" fillId="0" borderId="239" xfId="0" applyNumberFormat="1" applyFont="1" applyBorder="1" applyAlignment="1">
      <alignment horizontal="center" wrapText="1"/>
    </xf>
    <xf numFmtId="0" fontId="81" fillId="0" borderId="239" xfId="0" applyFont="1" applyBorder="1" applyAlignment="1">
      <alignment horizontal="center" vertical="top" wrapText="1"/>
    </xf>
    <xf numFmtId="0" fontId="81" fillId="0" borderId="239" xfId="0" applyFont="1" applyBorder="1" applyAlignment="1">
      <alignment horizontal="center" wrapText="1"/>
    </xf>
    <xf numFmtId="9" fontId="81" fillId="0" borderId="151" xfId="0" applyNumberFormat="1" applyFont="1" applyBorder="1" applyAlignment="1">
      <alignment horizontal="center" wrapText="1"/>
    </xf>
    <xf numFmtId="0" fontId="212" fillId="0" borderId="188" xfId="0" applyFont="1" applyBorder="1" applyAlignment="1">
      <alignment horizontal="center"/>
    </xf>
    <xf numFmtId="2" fontId="81" fillId="0" borderId="43" xfId="0" applyNumberFormat="1" applyFont="1" applyBorder="1" applyAlignment="1">
      <alignment horizontal="center" wrapText="1"/>
    </xf>
    <xf numFmtId="0" fontId="212" fillId="0" borderId="156" xfId="0" applyFont="1" applyBorder="1" applyAlignment="1">
      <alignment horizontal="center"/>
    </xf>
    <xf numFmtId="0" fontId="100" fillId="0" borderId="62" xfId="0" applyFont="1" applyBorder="1" applyAlignment="1">
      <alignment horizontal="center"/>
    </xf>
    <xf numFmtId="0" fontId="100" fillId="0" borderId="63" xfId="0" applyFont="1" applyBorder="1" applyAlignment="1">
      <alignment horizontal="center"/>
    </xf>
    <xf numFmtId="0" fontId="100" fillId="0" borderId="63" xfId="0" applyFont="1" applyBorder="1" applyAlignment="1">
      <alignment horizontal="left"/>
    </xf>
    <xf numFmtId="0" fontId="100" fillId="0" borderId="138" xfId="0" applyFont="1" applyBorder="1" applyAlignment="1">
      <alignment horizontal="center"/>
    </xf>
    <xf numFmtId="1" fontId="81" fillId="0" borderId="225" xfId="0" applyNumberFormat="1" applyFont="1" applyBorder="1" applyAlignment="1">
      <alignment horizontal="center" vertical="top" shrinkToFit="1"/>
    </xf>
    <xf numFmtId="0" fontId="81" fillId="0" borderId="228" xfId="0" applyFont="1" applyBorder="1" applyAlignment="1">
      <alignment horizontal="left" vertical="top" wrapText="1"/>
    </xf>
    <xf numFmtId="2" fontId="81" fillId="0" borderId="226" xfId="0" applyNumberFormat="1" applyFont="1" applyBorder="1" applyAlignment="1">
      <alignment horizontal="center"/>
    </xf>
    <xf numFmtId="0" fontId="81" fillId="0" borderId="81" xfId="0" applyFont="1" applyBorder="1" applyAlignment="1">
      <alignment horizontal="left" vertical="top" wrapText="1"/>
    </xf>
    <xf numFmtId="2" fontId="81" fillId="0" borderId="10" xfId="0" applyNumberFormat="1" applyFont="1" applyBorder="1" applyAlignment="1">
      <alignment horizontal="center"/>
    </xf>
    <xf numFmtId="1" fontId="81" fillId="0" borderId="150" xfId="0" applyNumberFormat="1" applyFont="1" applyBorder="1" applyAlignment="1">
      <alignment horizontal="center" vertical="top" shrinkToFit="1"/>
    </xf>
    <xf numFmtId="0" fontId="81" fillId="0" borderId="209" xfId="0" applyFont="1" applyBorder="1" applyAlignment="1">
      <alignment horizontal="left" vertical="top" wrapText="1"/>
    </xf>
    <xf numFmtId="9" fontId="81" fillId="0" borderId="191" xfId="0" applyNumberFormat="1" applyFont="1" applyBorder="1" applyAlignment="1">
      <alignment horizontal="center" wrapText="1"/>
    </xf>
    <xf numFmtId="0" fontId="81" fillId="0" borderId="79" xfId="0" applyFont="1" applyBorder="1" applyAlignment="1">
      <alignment horizontal="center"/>
    </xf>
    <xf numFmtId="0" fontId="81" fillId="0" borderId="43" xfId="0" applyFont="1" applyBorder="1" applyAlignment="1">
      <alignment horizontal="center"/>
    </xf>
    <xf numFmtId="0" fontId="100" fillId="0" borderId="43" xfId="0" applyFont="1" applyBorder="1"/>
    <xf numFmtId="0" fontId="81" fillId="0" borderId="43" xfId="0" applyFont="1" applyBorder="1" applyAlignment="1">
      <alignment horizontal="center" vertical="top" wrapText="1"/>
    </xf>
    <xf numFmtId="0" fontId="81" fillId="0" borderId="43" xfId="0" applyFont="1" applyBorder="1" applyAlignment="1">
      <alignment horizontal="center" wrapText="1"/>
    </xf>
    <xf numFmtId="9" fontId="81" fillId="0" borderId="137" xfId="0" applyNumberFormat="1" applyFont="1" applyBorder="1" applyAlignment="1">
      <alignment horizontal="center" wrapText="1"/>
    </xf>
    <xf numFmtId="2" fontId="70" fillId="0" borderId="48" xfId="0" applyNumberFormat="1" applyFont="1" applyBorder="1"/>
    <xf numFmtId="0" fontId="81" fillId="0" borderId="255" xfId="0" applyFont="1" applyBorder="1" applyAlignment="1">
      <alignment horizontal="center"/>
    </xf>
    <xf numFmtId="0" fontId="81" fillId="0" borderId="63" xfId="0" applyFont="1" applyBorder="1" applyAlignment="1">
      <alignment horizontal="center"/>
    </xf>
    <xf numFmtId="0" fontId="100" fillId="0" borderId="63" xfId="0" applyFont="1" applyBorder="1"/>
    <xf numFmtId="2" fontId="81" fillId="0" borderId="63" xfId="0" applyNumberFormat="1" applyFont="1" applyBorder="1" applyAlignment="1">
      <alignment horizontal="center" wrapText="1"/>
    </xf>
    <xf numFmtId="0" fontId="81" fillId="0" borderId="63" xfId="0" applyFont="1" applyBorder="1" applyAlignment="1">
      <alignment horizontal="center" vertical="top" wrapText="1"/>
    </xf>
    <xf numFmtId="0" fontId="81" fillId="0" borderId="63" xfId="0" applyFont="1" applyBorder="1" applyAlignment="1">
      <alignment horizontal="center" wrapText="1"/>
    </xf>
    <xf numFmtId="9" fontId="81" fillId="0" borderId="205" xfId="0" applyNumberFormat="1" applyFont="1" applyBorder="1" applyAlignment="1">
      <alignment horizontal="center" wrapText="1"/>
    </xf>
    <xf numFmtId="2" fontId="81" fillId="0" borderId="35" xfId="0" applyNumberFormat="1" applyFont="1" applyBorder="1" applyAlignment="1">
      <alignment horizontal="center" wrapText="1"/>
    </xf>
    <xf numFmtId="0" fontId="81" fillId="0" borderId="166" xfId="0" applyFont="1" applyBorder="1" applyAlignment="1">
      <alignment horizontal="center"/>
    </xf>
    <xf numFmtId="9" fontId="81" fillId="0" borderId="173" xfId="0" applyNumberFormat="1" applyFont="1" applyBorder="1" applyAlignment="1">
      <alignment horizontal="center" wrapText="1"/>
    </xf>
    <xf numFmtId="0" fontId="210" fillId="0" borderId="219" xfId="0" applyFont="1" applyBorder="1" applyAlignment="1">
      <alignment horizontal="center"/>
    </xf>
    <xf numFmtId="0" fontId="209" fillId="0" borderId="201" xfId="0" applyFont="1" applyBorder="1" applyAlignment="1">
      <alignment horizontal="center"/>
    </xf>
    <xf numFmtId="0" fontId="210" fillId="0" borderId="156" xfId="0" applyFont="1" applyBorder="1" applyAlignment="1">
      <alignment horizontal="center"/>
    </xf>
    <xf numFmtId="0" fontId="81" fillId="0" borderId="222" xfId="0" applyFont="1" applyBorder="1" applyAlignment="1">
      <alignment horizontal="center"/>
    </xf>
    <xf numFmtId="0" fontId="81" fillId="0" borderId="184" xfId="0" applyFont="1" applyBorder="1" applyAlignment="1">
      <alignment horizontal="center"/>
    </xf>
    <xf numFmtId="0" fontId="100" fillId="0" borderId="184" xfId="0" applyFont="1" applyBorder="1"/>
    <xf numFmtId="2" fontId="81" fillId="0" borderId="184" xfId="0" applyNumberFormat="1" applyFont="1" applyBorder="1" applyAlignment="1">
      <alignment horizontal="center" wrapText="1"/>
    </xf>
    <xf numFmtId="0" fontId="81" fillId="0" borderId="184" xfId="0" applyFont="1" applyBorder="1" applyAlignment="1">
      <alignment horizontal="center" vertical="top" wrapText="1"/>
    </xf>
    <xf numFmtId="0" fontId="81" fillId="0" borderId="184" xfId="0" applyFont="1" applyBorder="1" applyAlignment="1">
      <alignment horizontal="center" wrapText="1"/>
    </xf>
    <xf numFmtId="0" fontId="209" fillId="0" borderId="288" xfId="0" applyFont="1" applyBorder="1" applyAlignment="1">
      <alignment horizontal="center"/>
    </xf>
    <xf numFmtId="0" fontId="209" fillId="0" borderId="157" xfId="0" applyFont="1" applyBorder="1" applyAlignment="1">
      <alignment horizontal="center"/>
    </xf>
    <xf numFmtId="0" fontId="81" fillId="0" borderId="91" xfId="0" applyFont="1" applyBorder="1"/>
    <xf numFmtId="0" fontId="213" fillId="0" borderId="226" xfId="0" applyFont="1" applyBorder="1"/>
    <xf numFmtId="0" fontId="213" fillId="0" borderId="10" xfId="0" applyFont="1" applyBorder="1"/>
    <xf numFmtId="0" fontId="213" fillId="0" borderId="239" xfId="0" applyFont="1" applyBorder="1"/>
    <xf numFmtId="0" fontId="81" fillId="0" borderId="226" xfId="0" applyFont="1" applyBorder="1" applyAlignment="1">
      <alignment horizontal="center" vertical="center" wrapText="1"/>
    </xf>
    <xf numFmtId="0" fontId="81" fillId="0" borderId="10" xfId="0" applyFont="1" applyBorder="1" applyAlignment="1">
      <alignment horizontal="center" vertical="center" wrapText="1"/>
    </xf>
    <xf numFmtId="0" fontId="81" fillId="0" borderId="239" xfId="0" applyFont="1" applyBorder="1" applyAlignment="1">
      <alignment horizontal="center" vertical="center" wrapText="1"/>
    </xf>
    <xf numFmtId="0" fontId="81" fillId="0" borderId="85" xfId="0" applyFont="1" applyBorder="1" applyAlignment="1">
      <alignment horizontal="center"/>
    </xf>
    <xf numFmtId="0" fontId="81" fillId="0" borderId="62" xfId="0" applyFont="1" applyBorder="1" applyAlignment="1">
      <alignment horizontal="center"/>
    </xf>
    <xf numFmtId="9" fontId="81" fillId="0" borderId="138" xfId="0" applyNumberFormat="1" applyFont="1" applyBorder="1" applyAlignment="1">
      <alignment horizontal="center" wrapText="1"/>
    </xf>
    <xf numFmtId="0" fontId="141" fillId="0" borderId="91" xfId="0" applyFont="1" applyBorder="1" applyAlignment="1">
      <alignment horizontal="left" vertical="top"/>
    </xf>
    <xf numFmtId="0" fontId="81" fillId="0" borderId="226" xfId="0" applyFont="1" applyBorder="1" applyAlignment="1">
      <alignment horizontal="left"/>
    </xf>
    <xf numFmtId="0" fontId="140" fillId="0" borderId="95" xfId="0" applyFont="1" applyBorder="1" applyAlignment="1">
      <alignment horizontal="left" vertical="top"/>
    </xf>
    <xf numFmtId="0" fontId="140" fillId="0" borderId="91" xfId="0" applyFont="1" applyBorder="1" applyAlignment="1">
      <alignment horizontal="left" vertical="top"/>
    </xf>
    <xf numFmtId="2" fontId="210" fillId="0" borderId="188" xfId="0" applyNumberFormat="1" applyFont="1" applyBorder="1" applyAlignment="1">
      <alignment horizontal="center"/>
    </xf>
    <xf numFmtId="0" fontId="141" fillId="0" borderId="92" xfId="0" applyFont="1" applyBorder="1" applyAlignment="1">
      <alignment horizontal="left" vertical="top"/>
    </xf>
    <xf numFmtId="0" fontId="81" fillId="0" borderId="56" xfId="0" applyFont="1" applyBorder="1" applyAlignment="1">
      <alignment horizontal="left"/>
    </xf>
    <xf numFmtId="0" fontId="140" fillId="0" borderId="73" xfId="0" applyFont="1" applyBorder="1" applyAlignment="1">
      <alignment horizontal="left" vertical="top" wrapText="1"/>
    </xf>
    <xf numFmtId="2" fontId="140" fillId="0" borderId="56" xfId="0" applyNumberFormat="1" applyFont="1" applyBorder="1" applyAlignment="1">
      <alignment horizontal="center" shrinkToFit="1"/>
    </xf>
    <xf numFmtId="0" fontId="81" fillId="0" borderId="93" xfId="0" applyFont="1" applyBorder="1" applyAlignment="1">
      <alignment horizontal="center" vertical="top" wrapText="1"/>
    </xf>
    <xf numFmtId="1" fontId="140" fillId="0" borderId="73" xfId="0" applyNumberFormat="1" applyFont="1" applyBorder="1" applyAlignment="1">
      <alignment horizontal="center" vertical="top" shrinkToFit="1"/>
    </xf>
    <xf numFmtId="9" fontId="81" fillId="0" borderId="83" xfId="0" applyNumberFormat="1" applyFont="1" applyBorder="1" applyAlignment="1">
      <alignment horizontal="center" wrapText="1"/>
    </xf>
    <xf numFmtId="0" fontId="81" fillId="0" borderId="63" xfId="0" applyFont="1" applyBorder="1" applyAlignment="1">
      <alignment horizontal="left"/>
    </xf>
    <xf numFmtId="9" fontId="70" fillId="0" borderId="0" xfId="0" applyNumberFormat="1" applyFont="1" applyAlignment="1">
      <alignment horizontal="center"/>
    </xf>
    <xf numFmtId="0" fontId="100" fillId="0" borderId="79" xfId="0" applyFont="1" applyBorder="1" applyAlignment="1">
      <alignment horizontal="center"/>
    </xf>
    <xf numFmtId="0" fontId="81" fillId="0" borderId="154" xfId="0" applyFont="1" applyBorder="1" applyAlignment="1">
      <alignment horizontal="center"/>
    </xf>
    <xf numFmtId="0" fontId="81" fillId="0" borderId="211" xfId="0" applyFont="1" applyBorder="1" applyAlignment="1">
      <alignment horizontal="center"/>
    </xf>
    <xf numFmtId="0" fontId="100" fillId="0" borderId="211" xfId="0" applyFont="1" applyBorder="1"/>
    <xf numFmtId="2" fontId="81" fillId="0" borderId="211" xfId="0" applyNumberFormat="1" applyFont="1" applyBorder="1" applyAlignment="1">
      <alignment horizontal="center" wrapText="1"/>
    </xf>
    <xf numFmtId="0" fontId="81" fillId="0" borderId="211" xfId="0" applyFont="1" applyBorder="1" applyAlignment="1">
      <alignment horizontal="center" vertical="top" wrapText="1"/>
    </xf>
    <xf numFmtId="0" fontId="81" fillId="0" borderId="211" xfId="0" applyFont="1" applyBorder="1" applyAlignment="1">
      <alignment horizontal="center" wrapText="1"/>
    </xf>
    <xf numFmtId="9" fontId="81" fillId="0" borderId="158" xfId="0" applyNumberFormat="1" applyFont="1" applyBorder="1" applyAlignment="1">
      <alignment horizontal="center" wrapText="1"/>
    </xf>
    <xf numFmtId="0" fontId="209" fillId="0" borderId="156" xfId="0" applyFont="1" applyBorder="1" applyAlignment="1">
      <alignment horizontal="center" vertical="center"/>
    </xf>
    <xf numFmtId="0" fontId="81" fillId="0" borderId="226" xfId="0" applyFont="1" applyBorder="1" applyAlignment="1">
      <alignment horizontal="center" vertical="center"/>
    </xf>
    <xf numFmtId="0" fontId="81" fillId="0" borderId="226" xfId="0" applyFont="1" applyBorder="1" applyAlignment="1">
      <alignment horizontal="left" vertical="top" wrapText="1"/>
    </xf>
    <xf numFmtId="0" fontId="81" fillId="0" borderId="182" xfId="0" applyFont="1" applyBorder="1" applyAlignment="1">
      <alignment horizontal="center" wrapText="1"/>
    </xf>
    <xf numFmtId="2" fontId="81" fillId="0" borderId="182" xfId="0" applyNumberFormat="1" applyFont="1" applyBorder="1" applyAlignment="1">
      <alignment horizontal="center" wrapText="1"/>
    </xf>
    <xf numFmtId="9" fontId="81" fillId="0" borderId="233" xfId="0" applyNumberFormat="1" applyFont="1" applyBorder="1" applyAlignment="1">
      <alignment horizontal="center" vertical="center" wrapText="1"/>
    </xf>
    <xf numFmtId="0" fontId="70" fillId="0" borderId="48" xfId="0" applyFont="1" applyBorder="1" applyAlignment="1">
      <alignment horizontal="left" vertical="center"/>
    </xf>
    <xf numFmtId="0" fontId="81" fillId="0" borderId="35" xfId="0" applyFont="1" applyBorder="1" applyAlignment="1">
      <alignment horizontal="center" vertical="center"/>
    </xf>
    <xf numFmtId="9" fontId="81" fillId="0" borderId="149" xfId="0" applyNumberFormat="1" applyFont="1" applyBorder="1" applyAlignment="1">
      <alignment horizontal="center" vertical="center" wrapText="1"/>
    </xf>
    <xf numFmtId="0" fontId="81" fillId="0" borderId="146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43" xfId="0" applyFont="1" applyBorder="1" applyAlignment="1">
      <alignment horizontal="left" vertical="center"/>
    </xf>
    <xf numFmtId="0" fontId="81" fillId="0" borderId="204" xfId="0" applyFont="1" applyBorder="1" applyAlignment="1">
      <alignment horizontal="center" vertical="center"/>
    </xf>
    <xf numFmtId="0" fontId="70" fillId="0" borderId="156" xfId="0" applyFont="1" applyBorder="1" applyAlignment="1">
      <alignment horizontal="left" vertical="center"/>
    </xf>
    <xf numFmtId="2" fontId="81" fillId="0" borderId="95" xfId="0" applyNumberFormat="1" applyFont="1" applyBorder="1" applyAlignment="1">
      <alignment horizontal="center" wrapText="1"/>
    </xf>
    <xf numFmtId="0" fontId="81" fillId="0" borderId="148" xfId="0" applyFont="1" applyBorder="1" applyAlignment="1">
      <alignment horizontal="center" vertical="center"/>
    </xf>
    <xf numFmtId="0" fontId="81" fillId="0" borderId="35" xfId="0" applyFont="1" applyBorder="1" applyAlignment="1">
      <alignment horizontal="left" vertical="center"/>
    </xf>
    <xf numFmtId="0" fontId="81" fillId="0" borderId="10" xfId="0" applyFont="1" applyBorder="1" applyAlignment="1">
      <alignment horizontal="center" vertical="center"/>
    </xf>
    <xf numFmtId="0" fontId="81" fillId="0" borderId="10" xfId="0" applyFont="1" applyBorder="1" applyAlignment="1">
      <alignment horizontal="left" vertical="center"/>
    </xf>
    <xf numFmtId="0" fontId="81" fillId="0" borderId="91" xfId="0" applyFont="1" applyBorder="1" applyAlignment="1">
      <alignment horizontal="left" vertical="center"/>
    </xf>
    <xf numFmtId="1" fontId="81" fillId="0" borderId="148" xfId="0" applyNumberFormat="1" applyFont="1" applyBorder="1" applyAlignment="1">
      <alignment horizontal="center" vertical="center" shrinkToFit="1"/>
    </xf>
    <xf numFmtId="0" fontId="81" fillId="0" borderId="10" xfId="0" applyFont="1" applyBorder="1" applyAlignment="1">
      <alignment horizontal="left" vertical="center" wrapText="1"/>
    </xf>
    <xf numFmtId="0" fontId="81" fillId="0" borderId="91" xfId="0" applyFont="1" applyBorder="1" applyAlignment="1">
      <alignment horizontal="left" vertical="top"/>
    </xf>
    <xf numFmtId="0" fontId="81" fillId="0" borderId="150" xfId="0" applyFont="1" applyBorder="1" applyAlignment="1">
      <alignment horizontal="center" vertical="center"/>
    </xf>
    <xf numFmtId="0" fontId="81" fillId="0" borderId="239" xfId="0" applyFont="1" applyBorder="1" applyAlignment="1">
      <alignment horizontal="center" vertical="center"/>
    </xf>
    <xf numFmtId="0" fontId="81" fillId="0" borderId="239" xfId="0" applyFont="1" applyBorder="1" applyAlignment="1">
      <alignment horizontal="left" vertical="center"/>
    </xf>
    <xf numFmtId="9" fontId="81" fillId="0" borderId="151" xfId="0" applyNumberFormat="1" applyFont="1" applyBorder="1" applyAlignment="1">
      <alignment horizontal="center" vertical="center" wrapText="1"/>
    </xf>
    <xf numFmtId="1" fontId="70" fillId="0" borderId="0" xfId="0" applyNumberFormat="1" applyFont="1"/>
    <xf numFmtId="1" fontId="81" fillId="0" borderId="91" xfId="0" applyNumberFormat="1" applyFont="1" applyBorder="1" applyAlignment="1">
      <alignment horizontal="center" vertical="top" shrinkToFit="1"/>
    </xf>
    <xf numFmtId="0" fontId="81" fillId="0" borderId="148" xfId="0" applyFont="1" applyBorder="1" applyAlignment="1">
      <alignment horizontal="center" vertical="top" wrapText="1"/>
    </xf>
    <xf numFmtId="0" fontId="0" fillId="0" borderId="0" xfId="0" applyAlignment="1">
      <alignment horizontal="right"/>
    </xf>
    <xf numFmtId="1" fontId="81" fillId="0" borderId="154" xfId="0" applyNumberFormat="1" applyFont="1" applyBorder="1" applyAlignment="1">
      <alignment horizontal="center" vertical="top" shrinkToFit="1"/>
    </xf>
    <xf numFmtId="0" fontId="100" fillId="0" borderId="211" xfId="0" applyFont="1" applyBorder="1" applyAlignment="1">
      <alignment horizontal="left"/>
    </xf>
    <xf numFmtId="1" fontId="81" fillId="0" borderId="211" xfId="0" applyNumberFormat="1" applyFont="1" applyBorder="1" applyAlignment="1">
      <alignment horizontal="center" vertical="top" shrinkToFit="1"/>
    </xf>
    <xf numFmtId="0" fontId="81" fillId="0" borderId="239" xfId="0" applyFont="1" applyBorder="1" applyAlignment="1">
      <alignment horizontal="left" vertical="top" wrapText="1"/>
    </xf>
    <xf numFmtId="2" fontId="209" fillId="0" borderId="156" xfId="0" applyNumberFormat="1" applyFont="1" applyBorder="1" applyAlignment="1">
      <alignment horizontal="center"/>
    </xf>
    <xf numFmtId="0" fontId="81" fillId="0" borderId="176" xfId="0" applyFont="1" applyBorder="1" applyAlignment="1">
      <alignment horizontal="center"/>
    </xf>
    <xf numFmtId="0" fontId="81" fillId="0" borderId="177" xfId="0" applyFont="1" applyBorder="1" applyAlignment="1">
      <alignment horizontal="center"/>
    </xf>
    <xf numFmtId="0" fontId="100" fillId="0" borderId="177" xfId="0" applyFont="1" applyBorder="1"/>
    <xf numFmtId="2" fontId="81" fillId="0" borderId="177" xfId="0" applyNumberFormat="1" applyFont="1" applyBorder="1" applyAlignment="1">
      <alignment horizontal="center" wrapText="1"/>
    </xf>
    <xf numFmtId="2" fontId="81" fillId="0" borderId="231" xfId="0" applyNumberFormat="1" applyFont="1" applyBorder="1" applyAlignment="1">
      <alignment horizontal="center" wrapText="1"/>
    </xf>
    <xf numFmtId="0" fontId="81" fillId="0" borderId="177" xfId="0" applyFont="1" applyBorder="1" applyAlignment="1">
      <alignment horizontal="center" vertical="top" wrapText="1"/>
    </xf>
    <xf numFmtId="0" fontId="81" fillId="0" borderId="177" xfId="0" applyFont="1" applyBorder="1" applyAlignment="1">
      <alignment horizontal="center" wrapText="1"/>
    </xf>
    <xf numFmtId="9" fontId="81" fillId="0" borderId="177" xfId="0" applyNumberFormat="1" applyFont="1" applyBorder="1" applyAlignment="1">
      <alignment horizontal="center" wrapText="1"/>
    </xf>
    <xf numFmtId="0" fontId="81" fillId="0" borderId="263" xfId="0" applyFont="1" applyBorder="1" applyAlignment="1">
      <alignment horizontal="center"/>
    </xf>
    <xf numFmtId="9" fontId="81" fillId="0" borderId="262" xfId="0" applyNumberFormat="1" applyFont="1" applyBorder="1" applyAlignment="1">
      <alignment horizontal="center" wrapText="1"/>
    </xf>
    <xf numFmtId="0" fontId="81" fillId="0" borderId="0" xfId="0" applyFont="1" applyAlignment="1">
      <alignment horizontal="center"/>
    </xf>
    <xf numFmtId="0" fontId="81" fillId="0" borderId="0" xfId="0" applyFont="1" applyAlignment="1">
      <alignment horizontal="left" vertical="top" wrapText="1"/>
    </xf>
    <xf numFmtId="2" fontId="81" fillId="0" borderId="0" xfId="0" applyNumberFormat="1" applyFont="1" applyAlignment="1">
      <alignment horizontal="center" shrinkToFit="1"/>
    </xf>
    <xf numFmtId="2" fontId="81" fillId="0" borderId="85" xfId="0" applyNumberFormat="1" applyFont="1" applyBorder="1" applyAlignment="1">
      <alignment horizontal="center" wrapText="1"/>
    </xf>
    <xf numFmtId="0" fontId="81" fillId="0" borderId="230" xfId="0" applyFont="1" applyBorder="1" applyAlignment="1">
      <alignment horizontal="center"/>
    </xf>
    <xf numFmtId="0" fontId="210" fillId="0" borderId="48" xfId="0" applyFont="1" applyBorder="1" applyAlignment="1">
      <alignment horizontal="center"/>
    </xf>
    <xf numFmtId="0" fontId="209" fillId="0" borderId="48" xfId="0" applyFont="1" applyBorder="1" applyAlignment="1">
      <alignment horizontal="center"/>
    </xf>
    <xf numFmtId="1" fontId="81" fillId="23" borderId="222" xfId="0" applyNumberFormat="1" applyFont="1" applyFill="1" applyBorder="1" applyAlignment="1">
      <alignment horizontal="center" vertical="top" shrinkToFit="1"/>
    </xf>
    <xf numFmtId="0" fontId="81" fillId="23" borderId="184" xfId="0" applyFont="1" applyFill="1" applyBorder="1" applyAlignment="1">
      <alignment horizontal="center"/>
    </xf>
    <xf numFmtId="0" fontId="100" fillId="23" borderId="184" xfId="0" applyFont="1" applyFill="1" applyBorder="1" applyAlignment="1">
      <alignment horizontal="left" vertical="top" wrapText="1"/>
    </xf>
    <xf numFmtId="9" fontId="81" fillId="23" borderId="137" xfId="0" applyNumberFormat="1" applyFont="1" applyFill="1" applyBorder="1" applyAlignment="1">
      <alignment horizontal="center" wrapText="1"/>
    </xf>
    <xf numFmtId="1" fontId="81" fillId="23" borderId="79" xfId="0" applyNumberFormat="1" applyFont="1" applyFill="1" applyBorder="1" applyAlignment="1">
      <alignment horizontal="center" vertical="top" shrinkToFit="1"/>
    </xf>
    <xf numFmtId="0" fontId="100" fillId="23" borderId="43" xfId="0" applyFont="1" applyFill="1" applyBorder="1" applyAlignment="1">
      <alignment horizontal="left" vertical="top" wrapText="1"/>
    </xf>
    <xf numFmtId="0" fontId="100" fillId="23" borderId="184" xfId="0" applyFont="1" applyFill="1" applyBorder="1" applyAlignment="1">
      <alignment horizontal="center" wrapText="1"/>
    </xf>
    <xf numFmtId="0" fontId="100" fillId="23" borderId="223" xfId="0" applyFont="1" applyFill="1" applyBorder="1" applyAlignment="1">
      <alignment wrapText="1"/>
    </xf>
    <xf numFmtId="0" fontId="100" fillId="23" borderId="148" xfId="0" applyFont="1" applyFill="1" applyBorder="1" applyAlignment="1">
      <alignment horizontal="center"/>
    </xf>
    <xf numFmtId="0" fontId="100" fillId="23" borderId="10" xfId="0" applyFont="1" applyFill="1" applyBorder="1" applyAlignment="1">
      <alignment horizontal="left"/>
    </xf>
    <xf numFmtId="0" fontId="100" fillId="23" borderId="10" xfId="0" applyFont="1" applyFill="1" applyBorder="1" applyAlignment="1">
      <alignment horizontal="center" wrapText="1"/>
    </xf>
    <xf numFmtId="0" fontId="100" fillId="23" borderId="149" xfId="0" applyFont="1" applyFill="1" applyBorder="1" applyAlignment="1">
      <alignment wrapText="1"/>
    </xf>
    <xf numFmtId="0" fontId="81" fillId="23" borderId="237" xfId="0" applyFont="1" applyFill="1" applyBorder="1" applyAlignment="1">
      <alignment horizontal="center"/>
    </xf>
    <xf numFmtId="0" fontId="79" fillId="2" borderId="222" xfId="0" applyFont="1" applyFill="1" applyBorder="1" applyAlignment="1">
      <alignment horizontal="center" vertical="center" wrapText="1"/>
    </xf>
    <xf numFmtId="0" fontId="64" fillId="2" borderId="184" xfId="0" applyFont="1" applyFill="1" applyBorder="1" applyAlignment="1">
      <alignment horizontal="center" vertical="center" wrapText="1"/>
    </xf>
    <xf numFmtId="0" fontId="79" fillId="2" borderId="184" xfId="0" applyFont="1" applyFill="1" applyBorder="1" applyAlignment="1">
      <alignment vertical="center" wrapText="1"/>
    </xf>
    <xf numFmtId="0" fontId="79" fillId="2" borderId="184" xfId="0" applyFont="1" applyFill="1" applyBorder="1" applyAlignment="1">
      <alignment horizontal="center" vertical="center" wrapText="1"/>
    </xf>
    <xf numFmtId="0" fontId="79" fillId="2" borderId="223" xfId="0" applyFont="1" applyFill="1" applyBorder="1" applyAlignment="1">
      <alignment horizontal="center" vertical="center" wrapText="1"/>
    </xf>
    <xf numFmtId="166" fontId="42" fillId="0" borderId="10" xfId="0" applyNumberFormat="1" applyFont="1" applyBorder="1" applyAlignment="1">
      <alignment horizontal="center"/>
    </xf>
    <xf numFmtId="0" fontId="61" fillId="0" borderId="144" xfId="0" applyFont="1" applyBorder="1" applyAlignment="1">
      <alignment horizontal="center"/>
    </xf>
    <xf numFmtId="0" fontId="61" fillId="0" borderId="29" xfId="0" applyFont="1" applyBorder="1"/>
    <xf numFmtId="166" fontId="42" fillId="0" borderId="29" xfId="0" applyNumberFormat="1" applyFont="1" applyBorder="1" applyAlignment="1">
      <alignment horizontal="center"/>
    </xf>
    <xf numFmtId="166" fontId="42" fillId="0" borderId="27" xfId="0" applyNumberFormat="1" applyFont="1" applyBorder="1" applyAlignment="1">
      <alignment horizontal="center"/>
    </xf>
    <xf numFmtId="0" fontId="42" fillId="0" borderId="27" xfId="0" applyFont="1" applyBorder="1"/>
    <xf numFmtId="0" fontId="61" fillId="0" borderId="225" xfId="0" applyFont="1" applyBorder="1" applyAlignment="1">
      <alignment horizontal="center"/>
    </xf>
    <xf numFmtId="0" fontId="61" fillId="0" borderId="226" xfId="0" applyFont="1" applyBorder="1" applyAlignment="1">
      <alignment horizontal="center"/>
    </xf>
    <xf numFmtId="0" fontId="61" fillId="0" borderId="226" xfId="0" applyFont="1" applyBorder="1"/>
    <xf numFmtId="166" fontId="42" fillId="0" borderId="226" xfId="0" applyNumberFormat="1" applyFont="1" applyBorder="1" applyAlignment="1">
      <alignment horizontal="center"/>
    </xf>
    <xf numFmtId="0" fontId="61" fillId="0" borderId="150" xfId="0" applyFont="1" applyBorder="1" applyAlignment="1">
      <alignment horizontal="center"/>
    </xf>
    <xf numFmtId="0" fontId="61" fillId="0" borderId="239" xfId="0" applyFont="1" applyBorder="1" applyAlignment="1">
      <alignment horizontal="center"/>
    </xf>
    <xf numFmtId="0" fontId="61" fillId="0" borderId="239" xfId="0" applyFont="1" applyBorder="1"/>
    <xf numFmtId="166" fontId="42" fillId="0" borderId="239" xfId="0" applyNumberFormat="1" applyFont="1" applyBorder="1" applyAlignment="1">
      <alignment horizontal="center"/>
    </xf>
    <xf numFmtId="166" fontId="42" fillId="0" borderId="157" xfId="0" applyNumberFormat="1" applyFont="1" applyBorder="1" applyAlignment="1">
      <alignment horizontal="center"/>
    </xf>
    <xf numFmtId="0" fontId="61" fillId="0" borderId="156" xfId="0" applyFont="1" applyBorder="1" applyAlignment="1">
      <alignment horizontal="center"/>
    </xf>
    <xf numFmtId="166" fontId="42" fillId="0" borderId="156" xfId="0" applyNumberFormat="1" applyFont="1" applyBorder="1" applyAlignment="1">
      <alignment horizontal="center"/>
    </xf>
    <xf numFmtId="0" fontId="42" fillId="0" borderId="35" xfId="0" applyFont="1" applyBorder="1"/>
    <xf numFmtId="166" fontId="42" fillId="0" borderId="35" xfId="0" applyNumberFormat="1" applyFont="1" applyBorder="1" applyAlignment="1">
      <alignment horizontal="center"/>
    </xf>
    <xf numFmtId="0" fontId="61" fillId="0" borderId="224" xfId="0" applyFont="1" applyBorder="1" applyAlignment="1">
      <alignment horizontal="center"/>
    </xf>
    <xf numFmtId="0" fontId="61" fillId="0" borderId="94" xfId="0" applyFont="1" applyBorder="1" applyAlignment="1">
      <alignment horizontal="center"/>
    </xf>
    <xf numFmtId="166" fontId="61" fillId="0" borderId="29" xfId="0" applyNumberFormat="1" applyFont="1" applyBorder="1" applyAlignment="1">
      <alignment horizontal="center"/>
    </xf>
    <xf numFmtId="9" fontId="61" fillId="0" borderId="145" xfId="0" applyNumberFormat="1" applyFont="1" applyBorder="1" applyAlignment="1">
      <alignment horizontal="center"/>
    </xf>
    <xf numFmtId="0" fontId="42" fillId="0" borderId="35" xfId="0" applyFont="1" applyBorder="1" applyAlignment="1">
      <alignment horizontal="left"/>
    </xf>
    <xf numFmtId="0" fontId="42" fillId="0" borderId="10" xfId="0" applyFont="1" applyBorder="1" applyAlignment="1">
      <alignment horizontal="left"/>
    </xf>
    <xf numFmtId="1" fontId="56" fillId="0" borderId="10" xfId="0" applyNumberFormat="1" applyFont="1" applyBorder="1" applyAlignment="1">
      <alignment horizontal="center" vertical="top" shrinkToFit="1"/>
    </xf>
    <xf numFmtId="0" fontId="182" fillId="0" borderId="10" xfId="0" applyFont="1" applyBorder="1" applyAlignment="1">
      <alignment horizontal="left" vertical="top" wrapText="1"/>
    </xf>
    <xf numFmtId="0" fontId="42" fillId="0" borderId="239" xfId="0" applyFont="1" applyBorder="1" applyAlignment="1">
      <alignment horizontal="left"/>
    </xf>
    <xf numFmtId="166" fontId="58" fillId="0" borderId="231" xfId="0" applyNumberFormat="1" applyFont="1" applyBorder="1" applyAlignment="1">
      <alignment horizontal="center"/>
    </xf>
    <xf numFmtId="0" fontId="42" fillId="0" borderId="7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61" fillId="0" borderId="226" xfId="0" applyFont="1" applyBorder="1" applyAlignment="1">
      <alignment horizontal="center" wrapText="1"/>
    </xf>
    <xf numFmtId="0" fontId="61" fillId="0" borderId="228" xfId="0" applyFont="1" applyBorder="1" applyAlignment="1">
      <alignment horizontal="center" wrapText="1"/>
    </xf>
    <xf numFmtId="0" fontId="42" fillId="0" borderId="236" xfId="0" applyFont="1" applyBorder="1" applyAlignment="1">
      <alignment horizontal="center"/>
    </xf>
    <xf numFmtId="0" fontId="42" fillId="23" borderId="234" xfId="0" applyFont="1" applyFill="1" applyBorder="1" applyAlignment="1">
      <alignment horizontal="center"/>
    </xf>
    <xf numFmtId="0" fontId="42" fillId="20" borderId="234" xfId="0" applyFont="1" applyFill="1" applyBorder="1" applyAlignment="1">
      <alignment horizontal="center"/>
    </xf>
    <xf numFmtId="0" fontId="42" fillId="20" borderId="10" xfId="0" applyFont="1" applyFill="1" applyBorder="1" applyAlignment="1">
      <alignment horizontal="center"/>
    </xf>
    <xf numFmtId="0" fontId="42" fillId="20" borderId="10" xfId="0" applyFont="1" applyFill="1" applyBorder="1"/>
    <xf numFmtId="166" fontId="42" fillId="20" borderId="10" xfId="0" applyNumberFormat="1" applyFont="1" applyFill="1" applyBorder="1" applyAlignment="1">
      <alignment horizontal="center"/>
    </xf>
    <xf numFmtId="9" fontId="42" fillId="20" borderId="149" xfId="0" applyNumberFormat="1" applyFont="1" applyFill="1" applyBorder="1" applyAlignment="1">
      <alignment horizontal="center"/>
    </xf>
    <xf numFmtId="0" fontId="42" fillId="56" borderId="234" xfId="0" applyFont="1" applyFill="1" applyBorder="1" applyAlignment="1">
      <alignment horizontal="center"/>
    </xf>
    <xf numFmtId="0" fontId="42" fillId="56" borderId="10" xfId="0" applyFont="1" applyFill="1" applyBorder="1" applyAlignment="1">
      <alignment horizontal="center"/>
    </xf>
    <xf numFmtId="0" fontId="249" fillId="56" borderId="156" xfId="0" applyFont="1" applyFill="1" applyBorder="1" applyAlignment="1">
      <alignment horizontal="left" vertical="top" wrapText="1"/>
    </xf>
    <xf numFmtId="0" fontId="42" fillId="56" borderId="10" xfId="0" applyFont="1" applyFill="1" applyBorder="1"/>
    <xf numFmtId="166" fontId="42" fillId="56" borderId="10" xfId="0" applyNumberFormat="1" applyFont="1" applyFill="1" applyBorder="1" applyAlignment="1">
      <alignment horizontal="center"/>
    </xf>
    <xf numFmtId="9" fontId="42" fillId="56" borderId="149" xfId="0" applyNumberFormat="1" applyFont="1" applyFill="1" applyBorder="1" applyAlignment="1">
      <alignment horizontal="center"/>
    </xf>
    <xf numFmtId="0" fontId="42" fillId="57" borderId="234" xfId="0" applyFont="1" applyFill="1" applyBorder="1" applyAlignment="1">
      <alignment horizontal="center"/>
    </xf>
    <xf numFmtId="0" fontId="42" fillId="57" borderId="10" xfId="0" applyFont="1" applyFill="1" applyBorder="1" applyAlignment="1">
      <alignment horizontal="center"/>
    </xf>
    <xf numFmtId="0" fontId="42" fillId="57" borderId="10" xfId="0" applyFont="1" applyFill="1" applyBorder="1"/>
    <xf numFmtId="166" fontId="42" fillId="57" borderId="10" xfId="0" applyNumberFormat="1" applyFont="1" applyFill="1" applyBorder="1" applyAlignment="1">
      <alignment horizontal="center"/>
    </xf>
    <xf numFmtId="9" fontId="42" fillId="57" borderId="149" xfId="0" applyNumberFormat="1" applyFont="1" applyFill="1" applyBorder="1" applyAlignment="1">
      <alignment horizontal="center"/>
    </xf>
    <xf numFmtId="0" fontId="42" fillId="42" borderId="10" xfId="0" applyFont="1" applyFill="1" applyBorder="1" applyAlignment="1">
      <alignment horizontal="center"/>
    </xf>
    <xf numFmtId="0" fontId="42" fillId="42" borderId="10" xfId="0" applyFont="1" applyFill="1" applyBorder="1"/>
    <xf numFmtId="166" fontId="42" fillId="42" borderId="10" xfId="0" applyNumberFormat="1" applyFont="1" applyFill="1" applyBorder="1" applyAlignment="1">
      <alignment horizontal="center"/>
    </xf>
    <xf numFmtId="9" fontId="42" fillId="42" borderId="149" xfId="0" applyNumberFormat="1" applyFont="1" applyFill="1" applyBorder="1" applyAlignment="1">
      <alignment horizontal="center"/>
    </xf>
    <xf numFmtId="0" fontId="42" fillId="42" borderId="234" xfId="0" applyFont="1" applyFill="1" applyBorder="1" applyAlignment="1">
      <alignment horizontal="center"/>
    </xf>
    <xf numFmtId="0" fontId="42" fillId="55" borderId="308" xfId="0" applyFont="1" applyFill="1" applyBorder="1" applyAlignment="1">
      <alignment horizontal="center"/>
    </xf>
    <xf numFmtId="0" fontId="42" fillId="55" borderId="91" xfId="0" applyFont="1" applyFill="1" applyBorder="1" applyAlignment="1">
      <alignment horizontal="center"/>
    </xf>
    <xf numFmtId="0" fontId="42" fillId="55" borderId="10" xfId="0" applyFont="1" applyFill="1" applyBorder="1" applyAlignment="1">
      <alignment horizontal="center"/>
    </xf>
    <xf numFmtId="0" fontId="42" fillId="55" borderId="10" xfId="0" applyFont="1" applyFill="1" applyBorder="1"/>
    <xf numFmtId="166" fontId="42" fillId="55" borderId="10" xfId="0" applyNumberFormat="1" applyFont="1" applyFill="1" applyBorder="1" applyAlignment="1">
      <alignment horizontal="center"/>
    </xf>
    <xf numFmtId="9" fontId="42" fillId="55" borderId="149" xfId="0" applyNumberFormat="1" applyFont="1" applyFill="1" applyBorder="1" applyAlignment="1">
      <alignment horizontal="center"/>
    </xf>
    <xf numFmtId="0" fontId="42" fillId="55" borderId="166" xfId="0" applyFont="1" applyFill="1" applyBorder="1" applyAlignment="1">
      <alignment horizontal="center"/>
    </xf>
    <xf numFmtId="0" fontId="42" fillId="55" borderId="43" xfId="0" applyFont="1" applyFill="1" applyBorder="1" applyAlignment="1">
      <alignment horizontal="center"/>
    </xf>
    <xf numFmtId="166" fontId="42" fillId="55" borderId="43" xfId="0" applyNumberFormat="1" applyFont="1" applyFill="1" applyBorder="1" applyAlignment="1">
      <alignment horizontal="center"/>
    </xf>
    <xf numFmtId="0" fontId="42" fillId="23" borderId="35" xfId="0" applyFont="1" applyFill="1" applyBorder="1"/>
    <xf numFmtId="2" fontId="54" fillId="23" borderId="10" xfId="0" applyNumberFormat="1" applyFont="1" applyFill="1" applyBorder="1" applyAlignment="1">
      <alignment horizontal="center"/>
    </xf>
    <xf numFmtId="0" fontId="70" fillId="23" borderId="227" xfId="0" applyFont="1" applyFill="1" applyBorder="1" applyAlignment="1">
      <alignment horizontal="left" vertical="center" wrapText="1"/>
    </xf>
    <xf numFmtId="2" fontId="70" fillId="23" borderId="170" xfId="0" applyNumberFormat="1" applyFont="1" applyFill="1" applyBorder="1" applyAlignment="1">
      <alignment horizontal="center" vertical="center" shrinkToFit="1"/>
    </xf>
    <xf numFmtId="1" fontId="70" fillId="23" borderId="170" xfId="0" applyNumberFormat="1" applyFont="1" applyFill="1" applyBorder="1" applyAlignment="1">
      <alignment horizontal="center" vertical="center" shrinkToFit="1"/>
    </xf>
    <xf numFmtId="9" fontId="70" fillId="23" borderId="171" xfId="0" applyNumberFormat="1" applyFont="1" applyFill="1" applyBorder="1" applyAlignment="1">
      <alignment horizontal="center" vertical="center"/>
    </xf>
    <xf numFmtId="0" fontId="70" fillId="23" borderId="156" xfId="0" applyFont="1" applyFill="1" applyBorder="1" applyAlignment="1">
      <alignment horizontal="left" vertical="center" wrapText="1"/>
    </xf>
    <xf numFmtId="2" fontId="70" fillId="23" borderId="156" xfId="0" applyNumberFormat="1" applyFont="1" applyFill="1" applyBorder="1" applyAlignment="1">
      <alignment horizontal="center" vertical="center" shrinkToFit="1"/>
    </xf>
    <xf numFmtId="0" fontId="70" fillId="23" borderId="170" xfId="0" applyFont="1" applyFill="1" applyBorder="1" applyAlignment="1">
      <alignment horizontal="left" vertical="center"/>
    </xf>
    <xf numFmtId="2" fontId="70" fillId="23" borderId="226" xfId="0" applyNumberFormat="1" applyFont="1" applyFill="1" applyBorder="1" applyAlignment="1">
      <alignment horizontal="center" vertical="center"/>
    </xf>
    <xf numFmtId="0" fontId="70" fillId="23" borderId="226" xfId="0" applyFont="1" applyFill="1" applyBorder="1" applyAlignment="1">
      <alignment horizontal="center" vertical="center"/>
    </xf>
    <xf numFmtId="1" fontId="70" fillId="23" borderId="226" xfId="0" applyNumberFormat="1" applyFont="1" applyFill="1" applyBorder="1" applyAlignment="1">
      <alignment horizontal="center" vertical="center" shrinkToFit="1"/>
    </xf>
    <xf numFmtId="0" fontId="70" fillId="23" borderId="172" xfId="0" applyFont="1" applyFill="1" applyBorder="1" applyAlignment="1">
      <alignment horizontal="left" vertical="center"/>
    </xf>
    <xf numFmtId="2" fontId="70" fillId="23" borderId="239" xfId="0" applyNumberFormat="1" applyFont="1" applyFill="1" applyBorder="1" applyAlignment="1">
      <alignment horizontal="center" vertical="center"/>
    </xf>
    <xf numFmtId="1" fontId="70" fillId="23" borderId="239" xfId="0" applyNumberFormat="1" applyFont="1" applyFill="1" applyBorder="1" applyAlignment="1">
      <alignment horizontal="center" vertical="center" shrinkToFit="1"/>
    </xf>
    <xf numFmtId="0" fontId="70" fillId="23" borderId="220" xfId="0" applyFont="1" applyFill="1" applyBorder="1" applyAlignment="1">
      <alignment horizontal="left" vertical="center" wrapText="1"/>
    </xf>
    <xf numFmtId="1" fontId="70" fillId="23" borderId="157" xfId="0" applyNumberFormat="1" applyFont="1" applyFill="1" applyBorder="1" applyAlignment="1">
      <alignment horizontal="center" vertical="center" shrinkToFit="1"/>
    </xf>
    <xf numFmtId="9" fontId="70" fillId="23" borderId="160" xfId="0" applyNumberFormat="1" applyFont="1" applyFill="1" applyBorder="1" applyAlignment="1">
      <alignment horizontal="center" vertical="center"/>
    </xf>
    <xf numFmtId="0" fontId="70" fillId="23" borderId="172" xfId="0" applyFont="1" applyFill="1" applyBorder="1" applyAlignment="1">
      <alignment horizontal="left" vertical="center" wrapText="1"/>
    </xf>
    <xf numFmtId="1" fontId="70" fillId="23" borderId="172" xfId="0" applyNumberFormat="1" applyFont="1" applyFill="1" applyBorder="1" applyAlignment="1">
      <alignment horizontal="center" vertical="center" shrinkToFit="1"/>
    </xf>
    <xf numFmtId="0" fontId="70" fillId="23" borderId="170" xfId="0" applyFont="1" applyFill="1" applyBorder="1" applyAlignment="1">
      <alignment horizontal="left" vertical="center" wrapText="1"/>
    </xf>
    <xf numFmtId="0" fontId="243" fillId="23" borderId="186" xfId="0" applyFont="1" applyFill="1" applyBorder="1" applyAlignment="1">
      <alignment vertical="center"/>
    </xf>
    <xf numFmtId="2" fontId="241" fillId="23" borderId="201" xfId="0" applyNumberFormat="1" applyFont="1" applyFill="1" applyBorder="1" applyAlignment="1">
      <alignment horizontal="center" vertical="center"/>
    </xf>
    <xf numFmtId="0" fontId="240" fillId="23" borderId="201" xfId="0" applyFont="1" applyFill="1" applyBorder="1" applyAlignment="1">
      <alignment horizontal="center" vertical="center"/>
    </xf>
    <xf numFmtId="0" fontId="241" fillId="23" borderId="201" xfId="0" applyFont="1" applyFill="1" applyBorder="1" applyAlignment="1">
      <alignment vertical="center"/>
    </xf>
    <xf numFmtId="2" fontId="240" fillId="23" borderId="201" xfId="0" applyNumberFormat="1" applyFont="1" applyFill="1" applyBorder="1" applyAlignment="1">
      <alignment horizontal="center" vertical="center"/>
    </xf>
    <xf numFmtId="0" fontId="241" fillId="23" borderId="172" xfId="0" applyFont="1" applyFill="1" applyBorder="1" applyAlignment="1">
      <alignment vertical="center"/>
    </xf>
    <xf numFmtId="2" fontId="130" fillId="0" borderId="0" xfId="0" applyNumberFormat="1" applyFont="1" applyAlignment="1">
      <alignment horizontal="left" vertical="center"/>
    </xf>
    <xf numFmtId="0" fontId="70" fillId="23" borderId="234" xfId="0" applyFont="1" applyFill="1" applyBorder="1" applyAlignment="1">
      <alignment horizontal="center" vertical="center" wrapText="1"/>
    </xf>
    <xf numFmtId="0" fontId="70" fillId="23" borderId="27" xfId="0" applyFont="1" applyFill="1" applyBorder="1" applyAlignment="1">
      <alignment horizontal="left" vertical="center"/>
    </xf>
    <xf numFmtId="3" fontId="70" fillId="23" borderId="27" xfId="0" applyNumberFormat="1" applyFont="1" applyFill="1" applyBorder="1" applyAlignment="1">
      <alignment horizontal="center" vertical="center" shrinkToFit="1"/>
    </xf>
    <xf numFmtId="0" fontId="180" fillId="23" borderId="161" xfId="12" applyFont="1" applyFill="1" applyBorder="1" applyAlignment="1">
      <alignment horizontal="center" wrapText="1"/>
    </xf>
    <xf numFmtId="0" fontId="180" fillId="23" borderId="156" xfId="12" applyFont="1" applyFill="1" applyBorder="1" applyAlignment="1">
      <alignment horizontal="left" vertical="top" wrapText="1"/>
    </xf>
    <xf numFmtId="1" fontId="81" fillId="23" borderId="156" xfId="12" applyNumberFormat="1" applyFont="1" applyFill="1" applyBorder="1" applyAlignment="1">
      <alignment horizontal="center" vertical="center" shrinkToFit="1"/>
    </xf>
    <xf numFmtId="0" fontId="180" fillId="23" borderId="253" xfId="12" applyFont="1" applyFill="1" applyBorder="1" applyAlignment="1">
      <alignment horizontal="center" wrapText="1"/>
    </xf>
    <xf numFmtId="0" fontId="180" fillId="23" borderId="201" xfId="12" applyFont="1" applyFill="1" applyBorder="1" applyAlignment="1">
      <alignment horizontal="left" vertical="top" wrapText="1"/>
    </xf>
    <xf numFmtId="2" fontId="70" fillId="23" borderId="201" xfId="0" applyNumberFormat="1" applyFont="1" applyFill="1" applyBorder="1" applyAlignment="1">
      <alignment horizontal="center" vertical="center" shrinkToFit="1"/>
    </xf>
    <xf numFmtId="1" fontId="81" fillId="23" borderId="201" xfId="12" applyNumberFormat="1" applyFont="1" applyFill="1" applyBorder="1" applyAlignment="1">
      <alignment horizontal="center" vertical="center" shrinkToFit="1"/>
    </xf>
    <xf numFmtId="0" fontId="180" fillId="23" borderId="162" xfId="12" applyFont="1" applyFill="1" applyBorder="1" applyAlignment="1">
      <alignment horizontal="center" vertical="center" wrapText="1"/>
    </xf>
    <xf numFmtId="0" fontId="130" fillId="23" borderId="172" xfId="0" applyFont="1" applyFill="1" applyBorder="1" applyAlignment="1">
      <alignment horizontal="center" vertical="center" wrapText="1"/>
    </xf>
    <xf numFmtId="0" fontId="180" fillId="23" borderId="172" xfId="12" applyFont="1" applyFill="1" applyBorder="1" applyAlignment="1">
      <alignment horizontal="left" vertical="center" wrapText="1"/>
    </xf>
    <xf numFmtId="1" fontId="203" fillId="23" borderId="172" xfId="12" applyNumberFormat="1" applyFont="1" applyFill="1" applyBorder="1" applyAlignment="1">
      <alignment horizontal="center" vertical="center" shrinkToFit="1"/>
    </xf>
    <xf numFmtId="2" fontId="37" fillId="0" borderId="157" xfId="0" applyNumberFormat="1" applyFont="1" applyBorder="1" applyAlignment="1">
      <alignment horizontal="center"/>
    </xf>
    <xf numFmtId="2" fontId="69" fillId="23" borderId="156" xfId="0" applyNumberFormat="1" applyFont="1" applyFill="1" applyBorder="1" applyAlignment="1">
      <alignment horizontal="center" wrapText="1"/>
    </xf>
    <xf numFmtId="0" fontId="69" fillId="0" borderId="156" xfId="0" applyFont="1" applyBorder="1" applyAlignment="1">
      <alignment horizontal="left" vertical="top" wrapText="1"/>
    </xf>
    <xf numFmtId="2" fontId="69" fillId="0" borderId="156" xfId="0" applyNumberFormat="1" applyFont="1" applyBorder="1" applyAlignment="1">
      <alignment horizontal="center" vertical="top"/>
    </xf>
    <xf numFmtId="2" fontId="69" fillId="0" borderId="156" xfId="0" applyNumberFormat="1" applyFont="1" applyBorder="1" applyAlignment="1">
      <alignment horizontal="center" wrapText="1"/>
    </xf>
    <xf numFmtId="0" fontId="69" fillId="0" borderId="156" xfId="0" applyFont="1" applyBorder="1" applyAlignment="1">
      <alignment horizontal="center"/>
    </xf>
    <xf numFmtId="1" fontId="69" fillId="0" borderId="156" xfId="0" applyNumberFormat="1" applyFont="1" applyBorder="1" applyAlignment="1">
      <alignment horizontal="center" vertical="top" shrinkToFit="1"/>
    </xf>
    <xf numFmtId="9" fontId="69" fillId="0" borderId="140" xfId="0" applyNumberFormat="1" applyFont="1" applyBorder="1" applyAlignment="1">
      <alignment horizontal="center"/>
    </xf>
    <xf numFmtId="0" fontId="42" fillId="22" borderId="169" xfId="0" applyFont="1" applyFill="1" applyBorder="1" applyAlignment="1">
      <alignment horizontal="center"/>
    </xf>
    <xf numFmtId="0" fontId="42" fillId="22" borderId="170" xfId="0" applyFont="1" applyFill="1" applyBorder="1" applyAlignment="1">
      <alignment horizontal="center"/>
    </xf>
    <xf numFmtId="0" fontId="42" fillId="23" borderId="170" xfId="0" applyFont="1" applyFill="1" applyBorder="1" applyAlignment="1">
      <alignment vertical="top" wrapText="1"/>
    </xf>
    <xf numFmtId="2" fontId="42" fillId="23" borderId="170" xfId="0" applyNumberFormat="1" applyFont="1" applyFill="1" applyBorder="1" applyAlignment="1">
      <alignment horizontal="center" vertical="top"/>
    </xf>
    <xf numFmtId="174" fontId="58" fillId="23" borderId="170" xfId="0" applyNumberFormat="1" applyFont="1" applyFill="1" applyBorder="1" applyAlignment="1">
      <alignment horizontal="center" vertical="top" shrinkToFit="1"/>
    </xf>
    <xf numFmtId="0" fontId="42" fillId="22" borderId="156" xfId="0" applyFont="1" applyFill="1" applyBorder="1" applyAlignment="1">
      <alignment horizontal="center" vertical="top"/>
    </xf>
    <xf numFmtId="0" fontId="69" fillId="22" borderId="156" xfId="0" applyFont="1" applyFill="1" applyBorder="1" applyAlignment="1">
      <alignment horizontal="center"/>
    </xf>
    <xf numFmtId="0" fontId="69" fillId="23" borderId="156" xfId="0" applyFont="1" applyFill="1" applyBorder="1" applyAlignment="1">
      <alignment horizontal="left" vertical="top" wrapText="1"/>
    </xf>
    <xf numFmtId="2" fontId="69" fillId="23" borderId="156" xfId="0" applyNumberFormat="1" applyFont="1" applyFill="1" applyBorder="1" applyAlignment="1">
      <alignment horizontal="center" vertical="top"/>
    </xf>
    <xf numFmtId="0" fontId="69" fillId="23" borderId="156" xfId="0" applyFont="1" applyFill="1" applyBorder="1" applyAlignment="1">
      <alignment horizontal="center"/>
    </xf>
    <xf numFmtId="1" fontId="69" fillId="23" borderId="156" xfId="0" applyNumberFormat="1" applyFont="1" applyFill="1" applyBorder="1" applyAlignment="1">
      <alignment horizontal="center" vertical="top" shrinkToFit="1"/>
    </xf>
    <xf numFmtId="9" fontId="69" fillId="23" borderId="140" xfId="0" applyNumberFormat="1" applyFont="1" applyFill="1" applyBorder="1" applyAlignment="1">
      <alignment horizontal="center"/>
    </xf>
    <xf numFmtId="0" fontId="70" fillId="0" borderId="48" xfId="9" applyFont="1"/>
    <xf numFmtId="1" fontId="81" fillId="0" borderId="156" xfId="0" applyNumberFormat="1" applyFont="1" applyBorder="1" applyAlignment="1">
      <alignment horizontal="center" vertical="center" shrinkToFit="1"/>
    </xf>
    <xf numFmtId="0" fontId="70" fillId="0" borderId="156" xfId="0" applyFont="1" applyBorder="1" applyAlignment="1">
      <alignment horizontal="left" vertical="top" wrapText="1"/>
    </xf>
    <xf numFmtId="1" fontId="81" fillId="0" borderId="43" xfId="0" applyNumberFormat="1" applyFont="1" applyBorder="1" applyAlignment="1">
      <alignment horizontal="center" vertical="center" shrinkToFit="1"/>
    </xf>
    <xf numFmtId="0" fontId="177" fillId="0" borderId="81" xfId="0" applyFont="1" applyBorder="1" applyAlignment="1">
      <alignment horizontal="center" vertical="top" wrapText="1"/>
    </xf>
    <xf numFmtId="1" fontId="81" fillId="0" borderId="256" xfId="0" applyNumberFormat="1" applyFont="1" applyBorder="1" applyAlignment="1">
      <alignment horizontal="center" vertical="top" shrinkToFit="1"/>
    </xf>
    <xf numFmtId="0" fontId="177" fillId="0" borderId="48" xfId="0" applyFont="1" applyBorder="1" applyAlignment="1">
      <alignment horizontal="center" vertical="top" wrapText="1"/>
    </xf>
    <xf numFmtId="0" fontId="70" fillId="0" borderId="48" xfId="0" applyFont="1" applyBorder="1" applyAlignment="1">
      <alignment horizontal="left" vertical="top" wrapText="1"/>
    </xf>
    <xf numFmtId="0" fontId="171" fillId="0" borderId="48" xfId="0" applyFont="1" applyBorder="1" applyAlignment="1">
      <alignment horizontal="center" vertical="top" wrapText="1"/>
    </xf>
    <xf numFmtId="1" fontId="81" fillId="0" borderId="48" xfId="0" applyNumberFormat="1" applyFont="1" applyBorder="1" applyAlignment="1">
      <alignment horizontal="center" vertical="center" shrinkToFit="1"/>
    </xf>
    <xf numFmtId="2" fontId="81" fillId="0" borderId="48" xfId="0" applyNumberFormat="1" applyFont="1" applyBorder="1" applyAlignment="1">
      <alignment horizontal="center" vertical="center" shrinkToFit="1"/>
    </xf>
    <xf numFmtId="0" fontId="177" fillId="0" borderId="43" xfId="0" applyFont="1" applyBorder="1" applyAlignment="1">
      <alignment horizontal="center" vertical="top" wrapText="1"/>
    </xf>
    <xf numFmtId="9" fontId="70" fillId="0" borderId="173" xfId="0" applyNumberFormat="1" applyFont="1" applyBorder="1" applyAlignment="1">
      <alignment horizontal="center" vertical="center"/>
    </xf>
    <xf numFmtId="0" fontId="70" fillId="0" borderId="156" xfId="9" applyFont="1" applyBorder="1"/>
    <xf numFmtId="1" fontId="81" fillId="0" borderId="91" xfId="0" applyNumberFormat="1" applyFont="1" applyBorder="1" applyAlignment="1">
      <alignment horizontal="center" vertical="center" shrinkToFit="1"/>
    </xf>
    <xf numFmtId="0" fontId="70" fillId="0" borderId="92" xfId="0" applyFont="1" applyBorder="1" applyAlignment="1">
      <alignment horizontal="left" vertical="top" wrapText="1"/>
    </xf>
    <xf numFmtId="2" fontId="58" fillId="0" borderId="27" xfId="0" applyNumberFormat="1" applyFont="1" applyBorder="1" applyAlignment="1">
      <alignment horizontal="center" vertical="center" shrinkToFit="1"/>
    </xf>
    <xf numFmtId="1" fontId="58" fillId="0" borderId="167" xfId="0" applyNumberFormat="1" applyFont="1" applyBorder="1" applyAlignment="1">
      <alignment horizontal="center" vertical="top" shrinkToFit="1"/>
    </xf>
    <xf numFmtId="0" fontId="0" fillId="0" borderId="196" xfId="0" applyBorder="1"/>
    <xf numFmtId="1" fontId="58" fillId="0" borderId="182" xfId="0" applyNumberFormat="1" applyFont="1" applyBorder="1" applyAlignment="1">
      <alignment horizontal="center" vertical="center" shrinkToFit="1"/>
    </xf>
    <xf numFmtId="0" fontId="61" fillId="0" borderId="182" xfId="0" applyFont="1" applyBorder="1" applyAlignment="1">
      <alignment horizontal="left" vertical="top" wrapText="1"/>
    </xf>
    <xf numFmtId="0" fontId="192" fillId="0" borderId="227" xfId="0" applyFont="1" applyBorder="1" applyAlignment="1">
      <alignment horizontal="center" readingOrder="1"/>
    </xf>
    <xf numFmtId="2" fontId="58" fillId="0" borderId="168" xfId="0" applyNumberFormat="1" applyFont="1" applyBorder="1" applyAlignment="1">
      <alignment horizontal="center" vertical="center" shrinkToFit="1"/>
    </xf>
    <xf numFmtId="2" fontId="58" fillId="0" borderId="182" xfId="0" applyNumberFormat="1" applyFont="1" applyBorder="1" applyAlignment="1">
      <alignment horizontal="center" vertical="center" shrinkToFit="1"/>
    </xf>
    <xf numFmtId="9" fontId="42" fillId="0" borderId="183" xfId="0" applyNumberFormat="1" applyFont="1" applyBorder="1" applyAlignment="1">
      <alignment horizontal="center" vertical="center"/>
    </xf>
    <xf numFmtId="0" fontId="70" fillId="0" borderId="256" xfId="0" applyFont="1" applyBorder="1" applyAlignment="1">
      <alignment horizontal="center" vertical="center" wrapText="1"/>
    </xf>
    <xf numFmtId="1" fontId="81" fillId="0" borderId="81" xfId="0" applyNumberFormat="1" applyFont="1" applyBorder="1" applyAlignment="1">
      <alignment horizontal="center" vertical="center" shrinkToFit="1"/>
    </xf>
    <xf numFmtId="0" fontId="70" fillId="0" borderId="91" xfId="0" applyFont="1" applyBorder="1" applyAlignment="1">
      <alignment horizontal="center" vertical="center"/>
    </xf>
    <xf numFmtId="1" fontId="228" fillId="0" borderId="146" xfId="0" applyNumberFormat="1" applyFont="1" applyBorder="1" applyAlignment="1">
      <alignment horizontal="center" vertical="top" shrinkToFit="1"/>
    </xf>
    <xf numFmtId="1" fontId="228" fillId="0" borderId="27" xfId="0" applyNumberFormat="1" applyFont="1" applyBorder="1" applyAlignment="1">
      <alignment horizontal="center" vertical="top" shrinkToFit="1"/>
    </xf>
    <xf numFmtId="1" fontId="228" fillId="0" borderId="27" xfId="0" applyNumberFormat="1" applyFont="1" applyBorder="1" applyAlignment="1">
      <alignment horizontal="center" vertical="center" shrinkToFit="1"/>
    </xf>
    <xf numFmtId="0" fontId="228" fillId="0" borderId="137" xfId="0" applyFont="1" applyBorder="1" applyAlignment="1">
      <alignment horizontal="left" vertical="top" wrapText="1"/>
    </xf>
    <xf numFmtId="0" fontId="69" fillId="0" borderId="10" xfId="0" applyFont="1" applyBorder="1" applyAlignment="1">
      <alignment horizontal="center" vertical="top" wrapText="1"/>
    </xf>
    <xf numFmtId="0" fontId="228" fillId="0" borderId="27" xfId="0" applyFont="1" applyBorder="1" applyAlignment="1">
      <alignment horizontal="center" vertical="center"/>
    </xf>
    <xf numFmtId="1" fontId="228" fillId="0" borderId="92" xfId="0" applyNumberFormat="1" applyFont="1" applyBorder="1" applyAlignment="1">
      <alignment horizontal="center" vertical="center" shrinkToFit="1"/>
    </xf>
    <xf numFmtId="2" fontId="228" fillId="0" borderId="89" xfId="0" applyNumberFormat="1" applyFont="1" applyBorder="1" applyAlignment="1">
      <alignment horizontal="center" vertical="center" shrinkToFit="1"/>
    </xf>
    <xf numFmtId="2" fontId="228" fillId="0" borderId="27" xfId="0" applyNumberFormat="1" applyFont="1" applyBorder="1" applyAlignment="1">
      <alignment horizontal="center" vertical="center" shrinkToFit="1"/>
    </xf>
    <xf numFmtId="9" fontId="228" fillId="0" borderId="235" xfId="0" applyNumberFormat="1" applyFont="1" applyBorder="1" applyAlignment="1">
      <alignment horizontal="center" vertical="center"/>
    </xf>
    <xf numFmtId="0" fontId="177" fillId="0" borderId="156" xfId="0" applyFont="1" applyBorder="1" applyAlignment="1">
      <alignment horizontal="center" wrapText="1"/>
    </xf>
    <xf numFmtId="0" fontId="70" fillId="0" borderId="156" xfId="0" applyFont="1" applyBorder="1" applyAlignment="1">
      <alignment horizontal="left" wrapText="1"/>
    </xf>
    <xf numFmtId="0" fontId="177" fillId="0" borderId="35" xfId="0" applyFont="1" applyBorder="1" applyAlignment="1">
      <alignment horizontal="center" wrapText="1"/>
    </xf>
    <xf numFmtId="0" fontId="70" fillId="0" borderId="35" xfId="0" applyFont="1" applyBorder="1" applyAlignment="1">
      <alignment horizontal="left" wrapText="1"/>
    </xf>
    <xf numFmtId="1" fontId="81" fillId="23" borderId="167" xfId="0" applyNumberFormat="1" applyFont="1" applyFill="1" applyBorder="1" applyAlignment="1">
      <alignment horizontal="center" vertical="top" shrinkToFit="1"/>
    </xf>
    <xf numFmtId="0" fontId="70" fillId="23" borderId="196" xfId="9" applyFont="1" applyFill="1" applyBorder="1"/>
    <xf numFmtId="2" fontId="81" fillId="23" borderId="92" xfId="0" applyNumberFormat="1" applyFont="1" applyFill="1" applyBorder="1" applyAlignment="1">
      <alignment horizontal="center" vertical="center" shrinkToFit="1"/>
    </xf>
    <xf numFmtId="1" fontId="81" fillId="23" borderId="187" xfId="0" applyNumberFormat="1" applyFont="1" applyFill="1" applyBorder="1" applyAlignment="1">
      <alignment horizontal="center" vertical="top" shrinkToFit="1"/>
    </xf>
    <xf numFmtId="2" fontId="81" fillId="23" borderId="129" xfId="0" applyNumberFormat="1" applyFont="1" applyFill="1" applyBorder="1" applyAlignment="1">
      <alignment horizontal="center" vertical="center" shrinkToFit="1"/>
    </xf>
    <xf numFmtId="9" fontId="70" fillId="23" borderId="271" xfId="0" applyNumberFormat="1" applyFont="1" applyFill="1" applyBorder="1" applyAlignment="1">
      <alignment horizontal="center" vertical="center"/>
    </xf>
    <xf numFmtId="9" fontId="70" fillId="0" borderId="271" xfId="0" applyNumberFormat="1" applyFont="1" applyBorder="1" applyAlignment="1">
      <alignment horizontal="center" vertical="center"/>
    </xf>
    <xf numFmtId="0" fontId="70" fillId="23" borderId="231" xfId="0" applyFont="1" applyFill="1" applyBorder="1" applyAlignment="1">
      <alignment horizontal="center" vertical="center" wrapText="1"/>
    </xf>
    <xf numFmtId="0" fontId="70" fillId="23" borderId="231" xfId="0" applyFont="1" applyFill="1" applyBorder="1" applyAlignment="1">
      <alignment horizontal="left" vertical="top" wrapText="1"/>
    </xf>
    <xf numFmtId="1" fontId="81" fillId="23" borderId="231" xfId="0" applyNumberFormat="1" applyFont="1" applyFill="1" applyBorder="1" applyAlignment="1">
      <alignment horizontal="center" vertical="center" shrinkToFit="1"/>
    </xf>
    <xf numFmtId="2" fontId="81" fillId="23" borderId="229" xfId="0" applyNumberFormat="1" applyFont="1" applyFill="1" applyBorder="1" applyAlignment="1">
      <alignment horizontal="center" vertical="center" shrinkToFit="1"/>
    </xf>
    <xf numFmtId="2" fontId="81" fillId="23" borderId="231" xfId="0" applyNumberFormat="1" applyFont="1" applyFill="1" applyBorder="1" applyAlignment="1">
      <alignment horizontal="center" vertical="center" shrinkToFit="1"/>
    </xf>
    <xf numFmtId="1" fontId="81" fillId="0" borderId="48" xfId="0" applyNumberFormat="1" applyFont="1" applyBorder="1" applyAlignment="1">
      <alignment horizontal="center" vertical="top" shrinkToFit="1"/>
    </xf>
    <xf numFmtId="0" fontId="70" fillId="0" borderId="48" xfId="0" applyFont="1" applyBorder="1" applyAlignment="1">
      <alignment vertical="top" wrapText="1"/>
    </xf>
    <xf numFmtId="9" fontId="70" fillId="0" borderId="48" xfId="0" applyNumberFormat="1" applyFont="1" applyBorder="1" applyAlignment="1">
      <alignment horizontal="center" vertical="center"/>
    </xf>
    <xf numFmtId="0" fontId="42" fillId="23" borderId="150" xfId="0" applyFont="1" applyFill="1" applyBorder="1" applyAlignment="1">
      <alignment horizontal="center"/>
    </xf>
    <xf numFmtId="0" fontId="42" fillId="22" borderId="239" xfId="0" applyFont="1" applyFill="1" applyBorder="1" applyAlignment="1">
      <alignment horizontal="center"/>
    </xf>
    <xf numFmtId="0" fontId="42" fillId="23" borderId="239" xfId="0" applyFont="1" applyFill="1" applyBorder="1"/>
    <xf numFmtId="2" fontId="58" fillId="23" borderId="239" xfId="0" applyNumberFormat="1" applyFont="1" applyFill="1" applyBorder="1" applyAlignment="1">
      <alignment horizontal="center"/>
    </xf>
    <xf numFmtId="2" fontId="42" fillId="23" borderId="239" xfId="0" applyNumberFormat="1" applyFont="1" applyFill="1" applyBorder="1" applyAlignment="1">
      <alignment horizontal="center"/>
    </xf>
    <xf numFmtId="0" fontId="42" fillId="23" borderId="239" xfId="0" applyFont="1" applyFill="1" applyBorder="1" applyAlignment="1">
      <alignment horizontal="center"/>
    </xf>
    <xf numFmtId="9" fontId="42" fillId="22" borderId="151" xfId="0" applyNumberFormat="1" applyFont="1" applyFill="1" applyBorder="1" applyAlignment="1">
      <alignment horizontal="center"/>
    </xf>
    <xf numFmtId="0" fontId="42" fillId="22" borderId="226" xfId="0" applyFont="1" applyFill="1" applyBorder="1" applyAlignment="1">
      <alignment horizontal="center"/>
    </xf>
    <xf numFmtId="0" fontId="42" fillId="23" borderId="226" xfId="0" applyFont="1" applyFill="1" applyBorder="1" applyAlignment="1">
      <alignment wrapText="1"/>
    </xf>
    <xf numFmtId="2" fontId="58" fillId="23" borderId="226" xfId="0" applyNumberFormat="1" applyFont="1" applyFill="1" applyBorder="1" applyAlignment="1">
      <alignment horizontal="center"/>
    </xf>
    <xf numFmtId="9" fontId="42" fillId="22" borderId="233" xfId="0" applyNumberFormat="1" applyFont="1" applyFill="1" applyBorder="1" applyAlignment="1">
      <alignment horizontal="center"/>
    </xf>
    <xf numFmtId="0" fontId="42" fillId="23" borderId="239" xfId="0" applyFont="1" applyFill="1" applyBorder="1" applyAlignment="1">
      <alignment wrapText="1"/>
    </xf>
    <xf numFmtId="0" fontId="42" fillId="22" borderId="231" xfId="0" applyFont="1" applyFill="1" applyBorder="1" applyAlignment="1">
      <alignment horizontal="center"/>
    </xf>
    <xf numFmtId="0" fontId="70" fillId="23" borderId="226" xfId="0" applyFont="1" applyFill="1" applyBorder="1" applyAlignment="1">
      <alignment wrapText="1"/>
    </xf>
    <xf numFmtId="0" fontId="70" fillId="23" borderId="10" xfId="0" applyFont="1" applyFill="1" applyBorder="1" applyAlignment="1">
      <alignment wrapText="1"/>
    </xf>
    <xf numFmtId="2" fontId="42" fillId="23" borderId="27" xfId="0" applyNumberFormat="1" applyFont="1" applyFill="1" applyBorder="1" applyAlignment="1">
      <alignment horizontal="center"/>
    </xf>
    <xf numFmtId="0" fontId="70" fillId="23" borderId="239" xfId="0" applyFont="1" applyFill="1" applyBorder="1" applyAlignment="1">
      <alignment wrapText="1"/>
    </xf>
    <xf numFmtId="0" fontId="42" fillId="23" borderId="226" xfId="0" applyFont="1" applyFill="1" applyBorder="1" applyAlignment="1">
      <alignment vertical="top"/>
    </xf>
    <xf numFmtId="169" fontId="42" fillId="23" borderId="226" xfId="0" applyNumberFormat="1" applyFont="1" applyFill="1" applyBorder="1" applyAlignment="1">
      <alignment horizontal="center"/>
    </xf>
    <xf numFmtId="0" fontId="42" fillId="23" borderId="10" xfId="0" applyFont="1" applyFill="1" applyBorder="1" applyAlignment="1">
      <alignment vertical="top"/>
    </xf>
    <xf numFmtId="169" fontId="42" fillId="23" borderId="10" xfId="0" applyNumberFormat="1" applyFont="1" applyFill="1" applyBorder="1" applyAlignment="1">
      <alignment horizontal="center"/>
    </xf>
    <xf numFmtId="0" fontId="69" fillId="0" borderId="27" xfId="0" applyFont="1" applyBorder="1" applyAlignment="1">
      <alignment horizontal="left" vertical="top" wrapText="1"/>
    </xf>
    <xf numFmtId="0" fontId="73" fillId="23" borderId="10" xfId="0" applyFont="1" applyFill="1" applyBorder="1"/>
    <xf numFmtId="9" fontId="54" fillId="23" borderId="89" xfId="0" applyNumberFormat="1" applyFont="1" applyFill="1" applyBorder="1" applyAlignment="1">
      <alignment horizontal="center"/>
    </xf>
    <xf numFmtId="0" fontId="37" fillId="8" borderId="288" xfId="0" applyFont="1" applyFill="1" applyBorder="1"/>
    <xf numFmtId="0" fontId="69" fillId="0" borderId="148" xfId="0" applyFont="1" applyBorder="1" applyAlignment="1">
      <alignment horizontal="center"/>
    </xf>
    <xf numFmtId="0" fontId="228" fillId="30" borderId="161" xfId="0" applyFont="1" applyFill="1" applyBorder="1" applyAlignment="1">
      <alignment horizontal="center" vertical="center" wrapText="1"/>
    </xf>
    <xf numFmtId="0" fontId="228" fillId="2" borderId="156" xfId="0" applyFont="1" applyFill="1" applyBorder="1" applyAlignment="1">
      <alignment horizontal="center" vertical="center"/>
    </xf>
    <xf numFmtId="0" fontId="222" fillId="2" borderId="156" xfId="0" applyFont="1" applyFill="1" applyBorder="1" applyAlignment="1">
      <alignment vertical="center"/>
    </xf>
    <xf numFmtId="2" fontId="228" fillId="2" borderId="156" xfId="0" applyNumberFormat="1" applyFont="1" applyFill="1" applyBorder="1" applyAlignment="1">
      <alignment horizontal="center" vertical="center" wrapText="1"/>
    </xf>
    <xf numFmtId="2" fontId="228" fillId="30" borderId="156" xfId="0" applyNumberFormat="1" applyFont="1" applyFill="1" applyBorder="1" applyAlignment="1">
      <alignment horizontal="center" vertical="center" wrapText="1"/>
    </xf>
    <xf numFmtId="0" fontId="228" fillId="30" borderId="156" xfId="0" applyFont="1" applyFill="1" applyBorder="1" applyAlignment="1">
      <alignment horizontal="center" vertical="center" wrapText="1"/>
    </xf>
    <xf numFmtId="9" fontId="228" fillId="30" borderId="140" xfId="0" applyNumberFormat="1" applyFont="1" applyFill="1" applyBorder="1" applyAlignment="1">
      <alignment horizontal="center" vertical="center"/>
    </xf>
    <xf numFmtId="0" fontId="228" fillId="2" borderId="172" xfId="0" applyFont="1" applyFill="1" applyBorder="1" applyAlignment="1">
      <alignment horizontal="center" vertical="center"/>
    </xf>
    <xf numFmtId="0" fontId="222" fillId="2" borderId="172" xfId="0" applyFont="1" applyFill="1" applyBorder="1" applyAlignment="1">
      <alignment vertical="center"/>
    </xf>
    <xf numFmtId="2" fontId="228" fillId="30" borderId="172" xfId="0" applyNumberFormat="1" applyFont="1" applyFill="1" applyBorder="1" applyAlignment="1">
      <alignment horizontal="center" vertical="center" wrapText="1"/>
    </xf>
    <xf numFmtId="0" fontId="228" fillId="30" borderId="172" xfId="0" applyFont="1" applyFill="1" applyBorder="1" applyAlignment="1">
      <alignment horizontal="center" vertical="center" wrapText="1"/>
    </xf>
    <xf numFmtId="9" fontId="228" fillId="30" borderId="141" xfId="0" applyNumberFormat="1" applyFont="1" applyFill="1" applyBorder="1" applyAlignment="1">
      <alignment horizontal="center" vertical="center"/>
    </xf>
    <xf numFmtId="1" fontId="206" fillId="23" borderId="146" xfId="0" applyNumberFormat="1" applyFont="1" applyFill="1" applyBorder="1" applyAlignment="1">
      <alignment horizontal="center" vertical="center" shrinkToFit="1"/>
    </xf>
    <xf numFmtId="0" fontId="208" fillId="23" borderId="156" xfId="0" applyFont="1" applyFill="1" applyBorder="1" applyAlignment="1">
      <alignment vertical="center" wrapText="1"/>
    </xf>
    <xf numFmtId="0" fontId="51" fillId="23" borderId="87" xfId="0" applyFont="1" applyFill="1" applyBorder="1" applyAlignment="1">
      <alignment horizontal="center" vertical="center"/>
    </xf>
    <xf numFmtId="167" fontId="206" fillId="23" borderId="136" xfId="0" applyNumberFormat="1" applyFont="1" applyFill="1" applyBorder="1" applyAlignment="1">
      <alignment horizontal="center" vertical="center" shrinkToFit="1"/>
    </xf>
    <xf numFmtId="2" fontId="206" fillId="23" borderId="35" xfId="0" applyNumberFormat="1" applyFont="1" applyFill="1" applyBorder="1" applyAlignment="1">
      <alignment horizontal="center" vertical="center" shrinkToFit="1"/>
    </xf>
    <xf numFmtId="1" fontId="206" fillId="23" borderId="95" xfId="0" applyNumberFormat="1" applyFont="1" applyFill="1" applyBorder="1" applyAlignment="1">
      <alignment horizontal="center" vertical="center" shrinkToFit="1"/>
    </xf>
    <xf numFmtId="9" fontId="51" fillId="23" borderId="147" xfId="0" applyNumberFormat="1" applyFont="1" applyFill="1" applyBorder="1" applyAlignment="1">
      <alignment horizontal="center" vertical="center"/>
    </xf>
    <xf numFmtId="1" fontId="206" fillId="23" borderId="234" xfId="0" applyNumberFormat="1" applyFont="1" applyFill="1" applyBorder="1" applyAlignment="1">
      <alignment horizontal="center" vertical="top" shrinkToFit="1"/>
    </xf>
    <xf numFmtId="167" fontId="206" fillId="23" borderId="108" xfId="0" applyNumberFormat="1" applyFont="1" applyFill="1" applyBorder="1" applyAlignment="1">
      <alignment horizontal="center" vertical="center" shrinkToFit="1"/>
    </xf>
    <xf numFmtId="2" fontId="206" fillId="23" borderId="27" xfId="0" applyNumberFormat="1" applyFont="1" applyFill="1" applyBorder="1" applyAlignment="1">
      <alignment horizontal="center" vertical="center" shrinkToFit="1"/>
    </xf>
    <xf numFmtId="0" fontId="51" fillId="22" borderId="27" xfId="0" applyFont="1" applyFill="1" applyBorder="1" applyAlignment="1">
      <alignment horizontal="center"/>
    </xf>
    <xf numFmtId="1" fontId="206" fillId="23" borderId="92" xfId="0" applyNumberFormat="1" applyFont="1" applyFill="1" applyBorder="1" applyAlignment="1">
      <alignment horizontal="center" vertical="center" shrinkToFit="1"/>
    </xf>
    <xf numFmtId="9" fontId="51" fillId="23" borderId="235" xfId="0" applyNumberFormat="1" applyFont="1" applyFill="1" applyBorder="1" applyAlignment="1">
      <alignment horizontal="center" vertical="center"/>
    </xf>
    <xf numFmtId="1" fontId="206" fillId="23" borderId="161" xfId="0" applyNumberFormat="1" applyFont="1" applyFill="1" applyBorder="1" applyAlignment="1">
      <alignment horizontal="center" vertical="top" shrinkToFit="1"/>
    </xf>
    <xf numFmtId="0" fontId="51" fillId="23" borderId="156" xfId="0" applyFont="1" applyFill="1" applyBorder="1" applyAlignment="1">
      <alignment horizontal="center" vertical="center"/>
    </xf>
    <xf numFmtId="167" fontId="206" fillId="23" borderId="156" xfId="0" applyNumberFormat="1" applyFont="1" applyFill="1" applyBorder="1" applyAlignment="1">
      <alignment horizontal="center" vertical="center" shrinkToFit="1"/>
    </xf>
    <xf numFmtId="2" fontId="206" fillId="23" borderId="156" xfId="0" applyNumberFormat="1" applyFont="1" applyFill="1" applyBorder="1" applyAlignment="1">
      <alignment horizontal="center" vertical="center" shrinkToFit="1"/>
    </xf>
    <xf numFmtId="1" fontId="206" fillId="23" borderId="156" xfId="0" applyNumberFormat="1" applyFont="1" applyFill="1" applyBorder="1" applyAlignment="1">
      <alignment horizontal="center" vertical="center" shrinkToFit="1"/>
    </xf>
    <xf numFmtId="9" fontId="51" fillId="23" borderId="140" xfId="0" applyNumberFormat="1" applyFont="1" applyFill="1" applyBorder="1" applyAlignment="1">
      <alignment horizontal="center" vertical="center"/>
    </xf>
    <xf numFmtId="0" fontId="208" fillId="23" borderId="137" xfId="0" applyFont="1" applyFill="1" applyBorder="1" applyAlignment="1">
      <alignment vertical="center" wrapText="1"/>
    </xf>
    <xf numFmtId="1" fontId="248" fillId="0" borderId="161" xfId="0" applyNumberFormat="1" applyFont="1" applyBorder="1" applyAlignment="1">
      <alignment horizontal="center" vertical="top" shrinkToFit="1"/>
    </xf>
    <xf numFmtId="0" fontId="248" fillId="0" borderId="156" xfId="0" applyFont="1" applyBorder="1" applyAlignment="1">
      <alignment vertical="center" wrapText="1"/>
    </xf>
    <xf numFmtId="0" fontId="248" fillId="0" borderId="156" xfId="0" applyFont="1" applyBorder="1" applyAlignment="1">
      <alignment horizontal="center" vertical="center"/>
    </xf>
    <xf numFmtId="0" fontId="248" fillId="0" borderId="156" xfId="0" applyFont="1" applyBorder="1" applyAlignment="1">
      <alignment horizontal="center"/>
    </xf>
    <xf numFmtId="167" fontId="248" fillId="0" borderId="156" xfId="0" applyNumberFormat="1" applyFont="1" applyBorder="1" applyAlignment="1">
      <alignment horizontal="center" vertical="center" shrinkToFit="1"/>
    </xf>
    <xf numFmtId="2" fontId="248" fillId="0" borderId="156" xfId="0" applyNumberFormat="1" applyFont="1" applyBorder="1" applyAlignment="1">
      <alignment horizontal="center" vertical="center" shrinkToFit="1"/>
    </xf>
    <xf numFmtId="1" fontId="248" fillId="0" borderId="156" xfId="0" applyNumberFormat="1" applyFont="1" applyBorder="1" applyAlignment="1">
      <alignment horizontal="center" vertical="center" shrinkToFit="1"/>
    </xf>
    <xf numFmtId="9" fontId="248" fillId="0" borderId="140" xfId="0" applyNumberFormat="1" applyFont="1" applyBorder="1" applyAlignment="1">
      <alignment horizontal="center" vertical="center"/>
    </xf>
    <xf numFmtId="0" fontId="73" fillId="23" borderId="226" xfId="0" applyFont="1" applyFill="1" applyBorder="1"/>
    <xf numFmtId="2" fontId="70" fillId="23" borderId="196" xfId="0" applyNumberFormat="1" applyFont="1" applyFill="1" applyBorder="1" applyAlignment="1">
      <alignment horizontal="center"/>
    </xf>
    <xf numFmtId="0" fontId="69" fillId="0" borderId="150" xfId="0" applyFont="1" applyBorder="1" applyAlignment="1">
      <alignment horizontal="center"/>
    </xf>
    <xf numFmtId="0" fontId="69" fillId="0" borderId="231" xfId="0" applyFont="1" applyBorder="1" applyAlignment="1">
      <alignment horizontal="center"/>
    </xf>
    <xf numFmtId="0" fontId="252" fillId="0" borderId="239" xfId="0" applyFont="1" applyBorder="1"/>
    <xf numFmtId="2" fontId="228" fillId="0" borderId="177" xfId="0" applyNumberFormat="1" applyFont="1" applyBorder="1" applyAlignment="1">
      <alignment horizontal="center"/>
    </xf>
    <xf numFmtId="2" fontId="69" fillId="0" borderId="239" xfId="0" applyNumberFormat="1" applyFont="1" applyBorder="1" applyAlignment="1">
      <alignment horizontal="center"/>
    </xf>
    <xf numFmtId="0" fontId="78" fillId="0" borderId="239" xfId="0" applyFont="1" applyBorder="1" applyAlignment="1">
      <alignment horizontal="center"/>
    </xf>
    <xf numFmtId="9" fontId="78" fillId="0" borderId="209" xfId="0" applyNumberFormat="1" applyFont="1" applyBorder="1" applyAlignment="1">
      <alignment horizontal="center"/>
    </xf>
    <xf numFmtId="0" fontId="252" fillId="0" borderId="10" xfId="0" applyFont="1" applyBorder="1" applyAlignment="1">
      <alignment horizontal="left" wrapText="1"/>
    </xf>
    <xf numFmtId="2" fontId="228" fillId="0" borderId="10" xfId="0" applyNumberFormat="1" applyFont="1" applyBorder="1" applyAlignment="1">
      <alignment horizontal="center"/>
    </xf>
    <xf numFmtId="9" fontId="78" fillId="0" borderId="81" xfId="0" applyNumberFormat="1" applyFont="1" applyBorder="1" applyAlignment="1">
      <alignment horizontal="center"/>
    </xf>
    <xf numFmtId="0" fontId="51" fillId="22" borderId="148" xfId="0" applyFont="1" applyFill="1" applyBorder="1" applyAlignment="1">
      <alignment horizontal="center" wrapText="1"/>
    </xf>
    <xf numFmtId="0" fontId="51" fillId="22" borderId="10" xfId="0" applyFont="1" applyFill="1" applyBorder="1" applyAlignment="1">
      <alignment horizontal="center" vertical="center"/>
    </xf>
    <xf numFmtId="166" fontId="42" fillId="0" borderId="43" xfId="0" applyNumberFormat="1" applyFont="1" applyBorder="1" applyAlignment="1">
      <alignment horizontal="center"/>
    </xf>
    <xf numFmtId="0" fontId="42" fillId="0" borderId="201" xfId="0" applyFont="1" applyBorder="1"/>
    <xf numFmtId="166" fontId="58" fillId="0" borderId="201" xfId="0" applyNumberFormat="1" applyFont="1" applyBorder="1" applyAlignment="1">
      <alignment horizontal="center"/>
    </xf>
    <xf numFmtId="9" fontId="42" fillId="0" borderId="304" xfId="0" applyNumberFormat="1" applyFont="1" applyBorder="1" applyAlignment="1">
      <alignment horizontal="center"/>
    </xf>
    <xf numFmtId="0" fontId="61" fillId="0" borderId="222" xfId="0" applyFont="1" applyBorder="1" applyAlignment="1">
      <alignment horizontal="center"/>
    </xf>
    <xf numFmtId="0" fontId="42" fillId="0" borderId="184" xfId="0" applyFont="1" applyBorder="1" applyAlignment="1">
      <alignment horizontal="center"/>
    </xf>
    <xf numFmtId="0" fontId="42" fillId="0" borderId="184" xfId="0" applyFont="1" applyBorder="1"/>
    <xf numFmtId="0" fontId="61" fillId="0" borderId="223" xfId="0" applyFont="1" applyBorder="1" applyAlignment="1">
      <alignment horizontal="center" wrapText="1"/>
    </xf>
    <xf numFmtId="9" fontId="81" fillId="0" borderId="238" xfId="0" applyNumberFormat="1" applyFont="1" applyBorder="1" applyAlignment="1">
      <alignment horizontal="center" wrapText="1"/>
    </xf>
    <xf numFmtId="0" fontId="81" fillId="0" borderId="156" xfId="0" applyFont="1" applyBorder="1" applyAlignment="1">
      <alignment horizontal="center"/>
    </xf>
    <xf numFmtId="0" fontId="81" fillId="0" borderId="156" xfId="0" applyFont="1" applyBorder="1" applyAlignment="1">
      <alignment horizontal="left" vertical="top" wrapText="1"/>
    </xf>
    <xf numFmtId="0" fontId="81" fillId="0" borderId="156" xfId="0" applyFont="1" applyBorder="1" applyAlignment="1">
      <alignment horizontal="center" vertical="top" wrapText="1"/>
    </xf>
    <xf numFmtId="0" fontId="64" fillId="0" borderId="29" xfId="0" applyFont="1" applyBorder="1" applyAlignment="1">
      <alignment horizontal="left" vertical="center"/>
    </xf>
    <xf numFmtId="0" fontId="51" fillId="0" borderId="29" xfId="0" applyFont="1" applyBorder="1" applyAlignment="1">
      <alignment horizontal="left"/>
    </xf>
    <xf numFmtId="2" fontId="51" fillId="0" borderId="29" xfId="0" applyNumberFormat="1" applyFont="1" applyBorder="1" applyAlignment="1">
      <alignment horizontal="center"/>
    </xf>
    <xf numFmtId="2" fontId="206" fillId="0" borderId="29" xfId="0" applyNumberFormat="1" applyFont="1" applyBorder="1" applyAlignment="1">
      <alignment horizontal="center"/>
    </xf>
    <xf numFmtId="9" fontId="51" fillId="0" borderId="145" xfId="0" applyNumberFormat="1" applyFont="1" applyBorder="1" applyAlignment="1">
      <alignment horizontal="center"/>
    </xf>
    <xf numFmtId="0" fontId="51" fillId="0" borderId="35" xfId="0" applyFont="1" applyBorder="1" applyAlignment="1">
      <alignment horizontal="left" vertical="center"/>
    </xf>
    <xf numFmtId="0" fontId="51" fillId="0" borderId="10" xfId="0" applyFont="1" applyBorder="1" applyAlignment="1">
      <alignment horizontal="left"/>
    </xf>
    <xf numFmtId="0" fontId="204" fillId="0" borderId="211" xfId="0" applyFont="1" applyBorder="1"/>
    <xf numFmtId="0" fontId="33" fillId="0" borderId="157" xfId="0" applyFont="1" applyBorder="1"/>
    <xf numFmtId="2" fontId="70" fillId="0" borderId="157" xfId="0" applyNumberFormat="1" applyFont="1" applyBorder="1" applyAlignment="1">
      <alignment horizontal="center" vertical="center" shrinkToFit="1"/>
    </xf>
    <xf numFmtId="2" fontId="70" fillId="0" borderId="157" xfId="0" applyNumberFormat="1" applyFont="1" applyBorder="1" applyAlignment="1">
      <alignment horizontal="center" vertical="center"/>
    </xf>
    <xf numFmtId="1" fontId="70" fillId="0" borderId="157" xfId="0" applyNumberFormat="1" applyFont="1" applyBorder="1" applyAlignment="1">
      <alignment horizontal="center" vertical="center" shrinkToFit="1"/>
    </xf>
    <xf numFmtId="9" fontId="70" fillId="0" borderId="157" xfId="0" applyNumberFormat="1" applyFont="1" applyBorder="1" applyAlignment="1">
      <alignment horizontal="center" vertical="center"/>
    </xf>
    <xf numFmtId="0" fontId="33" fillId="0" borderId="201" xfId="0" applyFont="1" applyBorder="1"/>
    <xf numFmtId="2" fontId="70" fillId="0" borderId="201" xfId="0" applyNumberFormat="1" applyFont="1" applyBorder="1" applyAlignment="1">
      <alignment horizontal="center" vertical="center" shrinkToFit="1"/>
    </xf>
    <xf numFmtId="1" fontId="70" fillId="0" borderId="201" xfId="0" applyNumberFormat="1" applyFont="1" applyBorder="1" applyAlignment="1">
      <alignment horizontal="center" vertical="center" shrinkToFit="1"/>
    </xf>
    <xf numFmtId="9" fontId="70" fillId="0" borderId="201" xfId="0" applyNumberFormat="1" applyFont="1" applyBorder="1" applyAlignment="1">
      <alignment horizontal="center" vertical="center"/>
    </xf>
    <xf numFmtId="0" fontId="70" fillId="0" borderId="222" xfId="0" applyFont="1" applyBorder="1" applyAlignment="1">
      <alignment horizontal="center" vertical="center" wrapText="1"/>
    </xf>
    <xf numFmtId="0" fontId="33" fillId="0" borderId="184" xfId="0" applyFont="1" applyBorder="1"/>
    <xf numFmtId="2" fontId="70" fillId="0" borderId="184" xfId="0" applyNumberFormat="1" applyFont="1" applyBorder="1" applyAlignment="1">
      <alignment horizontal="center" vertical="center" shrinkToFit="1"/>
    </xf>
    <xf numFmtId="2" fontId="70" fillId="0" borderId="184" xfId="0" applyNumberFormat="1" applyFont="1" applyBorder="1" applyAlignment="1">
      <alignment horizontal="center" vertical="center"/>
    </xf>
    <xf numFmtId="0" fontId="70" fillId="0" borderId="184" xfId="0" applyFont="1" applyBorder="1" applyAlignment="1">
      <alignment horizontal="center" vertical="center"/>
    </xf>
    <xf numFmtId="1" fontId="70" fillId="0" borderId="184" xfId="0" applyNumberFormat="1" applyFont="1" applyBorder="1" applyAlignment="1">
      <alignment horizontal="center" vertical="center" shrinkToFit="1"/>
    </xf>
    <xf numFmtId="9" fontId="70" fillId="0" borderId="223" xfId="0" applyNumberFormat="1" applyFont="1" applyBorder="1" applyAlignment="1">
      <alignment horizontal="center" vertical="center"/>
    </xf>
    <xf numFmtId="0" fontId="70" fillId="0" borderId="265" xfId="0" applyFont="1" applyBorder="1" applyAlignment="1">
      <alignment horizontal="center" vertical="center" wrapText="1"/>
    </xf>
    <xf numFmtId="0" fontId="70" fillId="0" borderId="11" xfId="0" applyFont="1" applyBorder="1" applyAlignment="1">
      <alignment horizontal="left" vertical="center" wrapText="1"/>
    </xf>
    <xf numFmtId="2" fontId="70" fillId="0" borderId="11" xfId="0" applyNumberFormat="1" applyFont="1" applyBorder="1" applyAlignment="1">
      <alignment horizontal="center" vertical="center" shrinkToFit="1"/>
    </xf>
    <xf numFmtId="2" fontId="70" fillId="0" borderId="11" xfId="0" applyNumberFormat="1" applyFont="1" applyBorder="1" applyAlignment="1">
      <alignment horizontal="center" vertical="center"/>
    </xf>
    <xf numFmtId="0" fontId="70" fillId="0" borderId="11" xfId="0" applyFont="1" applyBorder="1" applyAlignment="1">
      <alignment horizontal="center" vertical="center"/>
    </xf>
    <xf numFmtId="1" fontId="70" fillId="0" borderId="11" xfId="0" applyNumberFormat="1" applyFont="1" applyBorder="1" applyAlignment="1">
      <alignment horizontal="center" vertical="center" shrinkToFit="1"/>
    </xf>
    <xf numFmtId="9" fontId="70" fillId="0" borderId="264" xfId="0" applyNumberFormat="1" applyFont="1" applyBorder="1" applyAlignment="1">
      <alignment horizontal="center" vertical="center"/>
    </xf>
    <xf numFmtId="0" fontId="70" fillId="0" borderId="234" xfId="0" applyFont="1" applyBorder="1" applyAlignment="1">
      <alignment horizontal="center" vertical="center" wrapText="1"/>
    </xf>
    <xf numFmtId="0" fontId="70" fillId="0" borderId="154" xfId="0" applyFont="1" applyBorder="1" applyAlignment="1">
      <alignment horizontal="center" vertical="center" wrapText="1"/>
    </xf>
    <xf numFmtId="0" fontId="33" fillId="0" borderId="211" xfId="0" applyFont="1" applyBorder="1"/>
    <xf numFmtId="2" fontId="70" fillId="0" borderId="211" xfId="0" applyNumberFormat="1" applyFont="1" applyBorder="1" applyAlignment="1">
      <alignment horizontal="center" vertical="center" shrinkToFit="1"/>
    </xf>
    <xf numFmtId="2" fontId="70" fillId="0" borderId="211" xfId="0" applyNumberFormat="1" applyFont="1" applyBorder="1" applyAlignment="1">
      <alignment horizontal="center" vertical="center"/>
    </xf>
    <xf numFmtId="0" fontId="70" fillId="0" borderId="211" xfId="0" applyFont="1" applyBorder="1" applyAlignment="1">
      <alignment horizontal="center" vertical="center"/>
    </xf>
    <xf numFmtId="1" fontId="70" fillId="0" borderId="211" xfId="0" applyNumberFormat="1" applyFont="1" applyBorder="1" applyAlignment="1">
      <alignment horizontal="center" vertical="center" shrinkToFit="1"/>
    </xf>
    <xf numFmtId="9" fontId="70" fillId="0" borderId="155" xfId="0" applyNumberFormat="1" applyFont="1" applyBorder="1" applyAlignment="1">
      <alignment horizontal="center" vertical="center"/>
    </xf>
    <xf numFmtId="0" fontId="177" fillId="23" borderId="35" xfId="0" applyFont="1" applyFill="1" applyBorder="1" applyAlignment="1">
      <alignment horizontal="center" vertical="top" wrapText="1"/>
    </xf>
    <xf numFmtId="9" fontId="70" fillId="23" borderId="299" xfId="0" applyNumberFormat="1" applyFont="1" applyFill="1" applyBorder="1" applyAlignment="1">
      <alignment horizontal="center" vertical="center"/>
    </xf>
    <xf numFmtId="1" fontId="81" fillId="23" borderId="177" xfId="0" applyNumberFormat="1" applyFont="1" applyFill="1" applyBorder="1" applyAlignment="1">
      <alignment horizontal="center" vertical="top" shrinkToFit="1"/>
    </xf>
    <xf numFmtId="1" fontId="246" fillId="23" borderId="172" xfId="0" applyNumberFormat="1" applyFont="1" applyFill="1" applyBorder="1" applyAlignment="1">
      <alignment horizontal="center" vertical="top" shrinkToFit="1"/>
    </xf>
    <xf numFmtId="49" fontId="70" fillId="23" borderId="172" xfId="10" applyNumberFormat="1" applyFont="1" applyFill="1" applyBorder="1"/>
    <xf numFmtId="2" fontId="70" fillId="23" borderId="172" xfId="0" applyNumberFormat="1" applyFont="1" applyFill="1" applyBorder="1" applyAlignment="1">
      <alignment horizontal="center"/>
    </xf>
    <xf numFmtId="9" fontId="70" fillId="23" borderId="200" xfId="0" applyNumberFormat="1" applyFont="1" applyFill="1" applyBorder="1" applyAlignment="1">
      <alignment horizontal="center" vertical="center"/>
    </xf>
    <xf numFmtId="0" fontId="70" fillId="23" borderId="43" xfId="0" applyFont="1" applyFill="1" applyBorder="1" applyAlignment="1">
      <alignment horizontal="left" vertical="top" wrapText="1"/>
    </xf>
    <xf numFmtId="2" fontId="81" fillId="23" borderId="48" xfId="0" applyNumberFormat="1" applyFont="1" applyFill="1" applyBorder="1" applyAlignment="1">
      <alignment horizontal="center" vertical="center" shrinkToFit="1"/>
    </xf>
    <xf numFmtId="1" fontId="228" fillId="0" borderId="148" xfId="0" applyNumberFormat="1" applyFont="1" applyBorder="1" applyAlignment="1">
      <alignment horizontal="center" vertical="top" shrinkToFit="1"/>
    </xf>
    <xf numFmtId="1" fontId="228" fillId="0" borderId="10" xfId="0" applyNumberFormat="1" applyFont="1" applyBorder="1" applyAlignment="1">
      <alignment horizontal="center" vertical="top" shrinkToFit="1"/>
    </xf>
    <xf numFmtId="1" fontId="228" fillId="0" borderId="10" xfId="0" applyNumberFormat="1" applyFont="1" applyBorder="1" applyAlignment="1">
      <alignment horizontal="center" vertical="center" shrinkToFit="1"/>
    </xf>
    <xf numFmtId="0" fontId="228" fillId="0" borderId="10" xfId="0" applyFont="1" applyBorder="1" applyAlignment="1">
      <alignment horizontal="left" vertical="top" wrapText="1"/>
    </xf>
    <xf numFmtId="2" fontId="228" fillId="0" borderId="81" xfId="0" applyNumberFormat="1" applyFont="1" applyBorder="1" applyAlignment="1">
      <alignment horizontal="center" vertical="center" shrinkToFit="1"/>
    </xf>
    <xf numFmtId="2" fontId="228" fillId="0" borderId="10" xfId="0" applyNumberFormat="1" applyFont="1" applyBorder="1" applyAlignment="1">
      <alignment horizontal="center" vertical="center" shrinkToFit="1"/>
    </xf>
    <xf numFmtId="9" fontId="228" fillId="0" borderId="149" xfId="0" applyNumberFormat="1" applyFont="1" applyBorder="1" applyAlignment="1">
      <alignment horizontal="center" vertical="center"/>
    </xf>
    <xf numFmtId="1" fontId="228" fillId="0" borderId="81" xfId="0" applyNumberFormat="1" applyFont="1" applyBorder="1" applyAlignment="1">
      <alignment horizontal="center" vertical="top" shrinkToFit="1"/>
    </xf>
    <xf numFmtId="1" fontId="228" fillId="0" borderId="234" xfId="0" applyNumberFormat="1" applyFont="1" applyBorder="1" applyAlignment="1">
      <alignment horizontal="center" vertical="top" shrinkToFit="1"/>
    </xf>
    <xf numFmtId="0" fontId="228" fillId="0" borderId="27" xfId="0" applyFont="1" applyBorder="1" applyAlignment="1">
      <alignment horizontal="left" vertical="top" wrapText="1"/>
    </xf>
    <xf numFmtId="1" fontId="228" fillId="0" borderId="89" xfId="0" applyNumberFormat="1" applyFont="1" applyBorder="1" applyAlignment="1">
      <alignment horizontal="center" vertical="top" shrinkToFit="1"/>
    </xf>
    <xf numFmtId="0" fontId="70" fillId="23" borderId="87" xfId="0" applyFont="1" applyFill="1" applyBorder="1" applyAlignment="1">
      <alignment vertical="top" wrapText="1"/>
    </xf>
    <xf numFmtId="0" fontId="70" fillId="23" borderId="89" xfId="0" applyFont="1" applyFill="1" applyBorder="1" applyAlignment="1">
      <alignment vertical="top" wrapText="1"/>
    </xf>
    <xf numFmtId="0" fontId="70" fillId="23" borderId="81" xfId="0" applyFont="1" applyFill="1" applyBorder="1" applyAlignment="1">
      <alignment vertical="top" wrapText="1"/>
    </xf>
    <xf numFmtId="0" fontId="70" fillId="23" borderId="137" xfId="0" applyFont="1" applyFill="1" applyBorder="1" applyAlignment="1">
      <alignment horizontal="center" vertical="center" wrapText="1"/>
    </xf>
    <xf numFmtId="0" fontId="70" fillId="23" borderId="87" xfId="0" applyFont="1" applyFill="1" applyBorder="1" applyAlignment="1">
      <alignment horizontal="center" vertical="center" wrapText="1"/>
    </xf>
    <xf numFmtId="1" fontId="81" fillId="23" borderId="87" xfId="0" applyNumberFormat="1" applyFont="1" applyFill="1" applyBorder="1" applyAlignment="1">
      <alignment horizontal="center" vertical="center" shrinkToFit="1"/>
    </xf>
    <xf numFmtId="0" fontId="70" fillId="23" borderId="76" xfId="0" applyFont="1" applyFill="1" applyBorder="1" applyAlignment="1">
      <alignment horizontal="center" vertical="center" wrapText="1"/>
    </xf>
    <xf numFmtId="1" fontId="81" fillId="23" borderId="81" xfId="0" applyNumberFormat="1" applyFont="1" applyFill="1" applyBorder="1" applyAlignment="1">
      <alignment horizontal="center" vertical="center" shrinkToFit="1"/>
    </xf>
    <xf numFmtId="0" fontId="70" fillId="23" borderId="81" xfId="0" applyFont="1" applyFill="1" applyBorder="1" applyAlignment="1">
      <alignment horizontal="center" vertical="center" wrapText="1"/>
    </xf>
    <xf numFmtId="1" fontId="81" fillId="23" borderId="89" xfId="0" applyNumberFormat="1" applyFont="1" applyFill="1" applyBorder="1" applyAlignment="1">
      <alignment horizontal="center" vertical="center" shrinkToFit="1"/>
    </xf>
    <xf numFmtId="0" fontId="70" fillId="23" borderId="89" xfId="0" applyFont="1" applyFill="1" applyBorder="1" applyAlignment="1">
      <alignment horizontal="center" vertical="center" wrapText="1"/>
    </xf>
    <xf numFmtId="1" fontId="81" fillId="23" borderId="204" xfId="0" applyNumberFormat="1" applyFont="1" applyFill="1" applyBorder="1" applyAlignment="1">
      <alignment horizontal="center" vertical="top" shrinkToFit="1"/>
    </xf>
    <xf numFmtId="0" fontId="70" fillId="23" borderId="157" xfId="0" applyFont="1" applyFill="1" applyBorder="1" applyAlignment="1">
      <alignment horizontal="center" vertical="center" wrapText="1"/>
    </xf>
    <xf numFmtId="1" fontId="81" fillId="23" borderId="136" xfId="0" applyNumberFormat="1" applyFont="1" applyFill="1" applyBorder="1" applyAlignment="1">
      <alignment horizontal="center" vertical="center" shrinkToFit="1"/>
    </xf>
    <xf numFmtId="0" fontId="70" fillId="23" borderId="188" xfId="9" applyFont="1" applyFill="1" applyBorder="1"/>
    <xf numFmtId="0" fontId="70" fillId="23" borderId="91" xfId="0" applyFont="1" applyFill="1" applyBorder="1" applyAlignment="1">
      <alignment horizontal="center" vertical="center"/>
    </xf>
    <xf numFmtId="1" fontId="81" fillId="23" borderId="76" xfId="0" applyNumberFormat="1" applyFont="1" applyFill="1" applyBorder="1" applyAlignment="1">
      <alignment horizontal="center" vertical="center" shrinkToFit="1"/>
    </xf>
    <xf numFmtId="1" fontId="81" fillId="23" borderId="207" xfId="0" applyNumberFormat="1" applyFont="1" applyFill="1" applyBorder="1" applyAlignment="1">
      <alignment horizontal="center" vertical="top" shrinkToFit="1"/>
    </xf>
    <xf numFmtId="1" fontId="81" fillId="23" borderId="229" xfId="0" applyNumberFormat="1" applyFont="1" applyFill="1" applyBorder="1" applyAlignment="1">
      <alignment horizontal="center" vertical="top" shrinkToFit="1"/>
    </xf>
    <xf numFmtId="1" fontId="81" fillId="23" borderId="229" xfId="0" applyNumberFormat="1" applyFont="1" applyFill="1" applyBorder="1" applyAlignment="1">
      <alignment horizontal="center" vertical="center" shrinkToFit="1"/>
    </xf>
    <xf numFmtId="0" fontId="70" fillId="23" borderId="229" xfId="0" applyFont="1" applyFill="1" applyBorder="1" applyAlignment="1">
      <alignment vertical="top" wrapText="1"/>
    </xf>
    <xf numFmtId="0" fontId="171" fillId="23" borderId="239" xfId="0" applyFont="1" applyFill="1" applyBorder="1" applyAlignment="1">
      <alignment horizontal="center" vertical="top" wrapText="1"/>
    </xf>
    <xf numFmtId="1" fontId="81" fillId="23" borderId="194" xfId="0" applyNumberFormat="1" applyFont="1" applyFill="1" applyBorder="1" applyAlignment="1">
      <alignment horizontal="center" vertical="center" shrinkToFit="1"/>
    </xf>
    <xf numFmtId="2" fontId="81" fillId="23" borderId="209" xfId="0" applyNumberFormat="1" applyFont="1" applyFill="1" applyBorder="1" applyAlignment="1">
      <alignment horizontal="center" vertical="center" shrinkToFit="1"/>
    </xf>
    <xf numFmtId="2" fontId="81" fillId="23" borderId="239" xfId="0" applyNumberFormat="1" applyFont="1" applyFill="1" applyBorder="1" applyAlignment="1">
      <alignment horizontal="center" vertical="center" shrinkToFit="1"/>
    </xf>
    <xf numFmtId="1" fontId="81" fillId="23" borderId="108" xfId="0" applyNumberFormat="1" applyFont="1" applyFill="1" applyBorder="1" applyAlignment="1">
      <alignment horizontal="center" vertical="center" shrinkToFit="1"/>
    </xf>
    <xf numFmtId="0" fontId="70" fillId="23" borderId="137" xfId="0" applyFont="1" applyFill="1" applyBorder="1" applyAlignment="1">
      <alignment horizontal="left" vertical="top" wrapText="1"/>
    </xf>
    <xf numFmtId="0" fontId="70" fillId="23" borderId="187" xfId="0" applyFont="1" applyFill="1" applyBorder="1" applyAlignment="1">
      <alignment horizontal="left" vertical="top" wrapText="1"/>
    </xf>
    <xf numFmtId="0" fontId="177" fillId="23" borderId="81" xfId="0" applyFont="1" applyFill="1" applyBorder="1" applyAlignment="1">
      <alignment vertical="top" wrapText="1"/>
    </xf>
    <xf numFmtId="0" fontId="177" fillId="23" borderId="156" xfId="0" applyFont="1" applyFill="1" applyBorder="1" applyAlignment="1">
      <alignment vertical="top" wrapText="1"/>
    </xf>
    <xf numFmtId="1" fontId="58" fillId="23" borderId="161" xfId="0" applyNumberFormat="1" applyFont="1" applyFill="1" applyBorder="1" applyAlignment="1">
      <alignment horizontal="center" vertical="top" shrinkToFit="1"/>
    </xf>
    <xf numFmtId="0" fontId="256" fillId="0" borderId="224" xfId="0" applyFont="1" applyBorder="1" applyAlignment="1">
      <alignment horizontal="center" vertical="center" wrapText="1"/>
    </xf>
    <xf numFmtId="0" fontId="256" fillId="0" borderId="224" xfId="0" applyFont="1" applyBorder="1" applyAlignment="1">
      <alignment horizontal="left" vertical="center" wrapText="1"/>
    </xf>
    <xf numFmtId="0" fontId="79" fillId="0" borderId="224" xfId="0" applyFont="1" applyBorder="1" applyAlignment="1">
      <alignment horizontal="center" vertical="center" wrapText="1"/>
    </xf>
    <xf numFmtId="0" fontId="163" fillId="0" borderId="224" xfId="0" applyFont="1" applyBorder="1" applyAlignment="1">
      <alignment horizontal="center" vertical="center" wrapText="1"/>
    </xf>
    <xf numFmtId="1" fontId="257" fillId="0" borderId="259" xfId="0" applyNumberFormat="1" applyFont="1" applyBorder="1" applyAlignment="1">
      <alignment horizontal="center" vertical="center" shrinkToFit="1"/>
    </xf>
    <xf numFmtId="0" fontId="258" fillId="0" borderId="263" xfId="0" applyFont="1" applyBorder="1" applyAlignment="1">
      <alignment horizontal="left" vertical="center" wrapText="1"/>
    </xf>
    <xf numFmtId="0" fontId="258" fillId="0" borderId="226" xfId="0" applyFont="1" applyBorder="1" applyAlignment="1">
      <alignment horizontal="center" vertical="center" wrapText="1"/>
    </xf>
    <xf numFmtId="0" fontId="259" fillId="0" borderId="226" xfId="0" applyFont="1" applyBorder="1" applyAlignment="1">
      <alignment horizontal="center" vertical="center" wrapText="1"/>
    </xf>
    <xf numFmtId="2" fontId="258" fillId="0" borderId="226" xfId="0" applyNumberFormat="1" applyFont="1" applyBorder="1" applyAlignment="1">
      <alignment horizontal="center" vertical="center" wrapText="1"/>
    </xf>
    <xf numFmtId="1" fontId="257" fillId="0" borderId="226" xfId="0" applyNumberFormat="1" applyFont="1" applyBorder="1" applyAlignment="1">
      <alignment horizontal="center" vertical="center" shrinkToFit="1"/>
    </xf>
    <xf numFmtId="9" fontId="257" fillId="0" borderId="233" xfId="0" applyNumberFormat="1" applyFont="1" applyBorder="1" applyAlignment="1">
      <alignment horizontal="center" vertical="center" shrinkToFit="1"/>
    </xf>
    <xf numFmtId="1" fontId="257" fillId="0" borderId="206" xfId="0" applyNumberFormat="1" applyFont="1" applyBorder="1" applyAlignment="1">
      <alignment horizontal="center" vertical="center" shrinkToFit="1"/>
    </xf>
    <xf numFmtId="0" fontId="258" fillId="0" borderId="91" xfId="0" applyFont="1" applyBorder="1" applyAlignment="1">
      <alignment horizontal="left" vertical="center" wrapText="1"/>
    </xf>
    <xf numFmtId="0" fontId="258" fillId="0" borderId="10" xfId="0" applyFont="1" applyBorder="1" applyAlignment="1">
      <alignment horizontal="center" vertical="center" wrapText="1"/>
    </xf>
    <xf numFmtId="0" fontId="259" fillId="0" borderId="10" xfId="0" applyFont="1" applyBorder="1" applyAlignment="1">
      <alignment horizontal="center" vertical="center" wrapText="1"/>
    </xf>
    <xf numFmtId="2" fontId="258" fillId="0" borderId="10" xfId="0" applyNumberFormat="1" applyFont="1" applyBorder="1" applyAlignment="1">
      <alignment horizontal="center" vertical="center" wrapText="1"/>
    </xf>
    <xf numFmtId="1" fontId="257" fillId="0" borderId="10" xfId="0" applyNumberFormat="1" applyFont="1" applyBorder="1" applyAlignment="1">
      <alignment horizontal="center" vertical="center" shrinkToFit="1"/>
    </xf>
    <xf numFmtId="9" fontId="257" fillId="0" borderId="149" xfId="0" applyNumberFormat="1" applyFont="1" applyBorder="1" applyAlignment="1">
      <alignment horizontal="center" vertical="center" shrinkToFit="1"/>
    </xf>
    <xf numFmtId="0" fontId="163" fillId="0" borderId="224" xfId="0" applyFont="1" applyBorder="1" applyAlignment="1">
      <alignment horizontal="left" vertical="top" wrapText="1"/>
    </xf>
    <xf numFmtId="0" fontId="258" fillId="0" borderId="10" xfId="0" applyFont="1" applyBorder="1" applyAlignment="1">
      <alignment horizontal="center" vertical="center"/>
    </xf>
    <xf numFmtId="1" fontId="257" fillId="0" borderId="207" xfId="0" applyNumberFormat="1" applyFont="1" applyBorder="1" applyAlignment="1">
      <alignment horizontal="center" vertical="center" shrinkToFit="1"/>
    </xf>
    <xf numFmtId="0" fontId="258" fillId="0" borderId="208" xfId="0" applyFont="1" applyBorder="1" applyAlignment="1">
      <alignment horizontal="left" vertical="center" wrapText="1"/>
    </xf>
    <xf numFmtId="0" fontId="258" fillId="0" borderId="239" xfId="0" applyFont="1" applyBorder="1" applyAlignment="1">
      <alignment horizontal="center" vertical="center" wrapText="1"/>
    </xf>
    <xf numFmtId="0" fontId="259" fillId="0" borderId="239" xfId="0" applyFont="1" applyBorder="1" applyAlignment="1">
      <alignment horizontal="center" vertical="center" wrapText="1"/>
    </xf>
    <xf numFmtId="2" fontId="258" fillId="0" borderId="239" xfId="0" applyNumberFormat="1" applyFont="1" applyBorder="1" applyAlignment="1">
      <alignment horizontal="center" vertical="center" wrapText="1"/>
    </xf>
    <xf numFmtId="1" fontId="257" fillId="0" borderId="239" xfId="0" applyNumberFormat="1" applyFont="1" applyBorder="1" applyAlignment="1">
      <alignment horizontal="center" vertical="center" shrinkToFit="1"/>
    </xf>
    <xf numFmtId="9" fontId="257" fillId="0" borderId="151" xfId="0" applyNumberFormat="1" applyFont="1" applyBorder="1" applyAlignment="1">
      <alignment horizontal="center" vertical="center" shrinkToFit="1"/>
    </xf>
    <xf numFmtId="1" fontId="257" fillId="0" borderId="204" xfId="0" applyNumberFormat="1" applyFont="1" applyBorder="1" applyAlignment="1">
      <alignment horizontal="center" vertical="center" shrinkToFit="1"/>
    </xf>
    <xf numFmtId="0" fontId="258" fillId="0" borderId="225" xfId="0" applyFont="1" applyBorder="1" applyAlignment="1">
      <alignment horizontal="left" vertical="center" wrapText="1"/>
    </xf>
    <xf numFmtId="1" fontId="257" fillId="0" borderId="237" xfId="0" applyNumberFormat="1" applyFont="1" applyBorder="1" applyAlignment="1">
      <alignment horizontal="center" vertical="center" shrinkToFit="1"/>
    </xf>
    <xf numFmtId="0" fontId="258" fillId="0" borderId="150" xfId="0" applyFont="1" applyBorder="1" applyAlignment="1">
      <alignment horizontal="left" vertical="center" wrapText="1"/>
    </xf>
    <xf numFmtId="0" fontId="258" fillId="0" borderId="148" xfId="0" applyFont="1" applyBorder="1" applyAlignment="1">
      <alignment horizontal="left" vertical="center" wrapText="1"/>
    </xf>
    <xf numFmtId="0" fontId="163" fillId="0" borderId="178" xfId="0" applyFont="1" applyBorder="1" applyAlignment="1">
      <alignment horizontal="left" vertical="top" wrapText="1"/>
    </xf>
    <xf numFmtId="0" fontId="258" fillId="0" borderId="234" xfId="0" applyFont="1" applyBorder="1" applyAlignment="1">
      <alignment horizontal="left" vertical="center" wrapText="1"/>
    </xf>
    <xf numFmtId="0" fontId="258" fillId="0" borderId="27" xfId="0" applyFont="1" applyBorder="1" applyAlignment="1">
      <alignment horizontal="center" vertical="center" wrapText="1"/>
    </xf>
    <xf numFmtId="2" fontId="258" fillId="0" borderId="27" xfId="0" applyNumberFormat="1" applyFont="1" applyBorder="1" applyAlignment="1">
      <alignment horizontal="center" vertical="center" wrapText="1"/>
    </xf>
    <xf numFmtId="1" fontId="257" fillId="0" borderId="27" xfId="0" applyNumberFormat="1" applyFont="1" applyBorder="1" applyAlignment="1">
      <alignment horizontal="center" vertical="center" shrinkToFit="1"/>
    </xf>
    <xf numFmtId="9" fontId="257" fillId="0" borderId="235" xfId="0" applyNumberFormat="1" applyFont="1" applyBorder="1" applyAlignment="1">
      <alignment horizontal="center" vertical="center" shrinkToFit="1"/>
    </xf>
    <xf numFmtId="0" fontId="258" fillId="0" borderId="226" xfId="0" applyFont="1" applyBorder="1" applyAlignment="1">
      <alignment horizontal="left" vertical="center" wrapText="1"/>
    </xf>
    <xf numFmtId="0" fontId="258" fillId="0" borderId="27" xfId="0" applyFont="1" applyBorder="1" applyAlignment="1">
      <alignment horizontal="left" vertical="center" wrapText="1"/>
    </xf>
    <xf numFmtId="0" fontId="163" fillId="0" borderId="163" xfId="0" applyFont="1" applyBorder="1" applyAlignment="1">
      <alignment horizontal="left" vertical="top" wrapText="1"/>
    </xf>
    <xf numFmtId="0" fontId="258" fillId="0" borderId="239" xfId="0" applyFont="1" applyBorder="1" applyAlignment="1">
      <alignment horizontal="left" vertical="center" wrapText="1"/>
    </xf>
    <xf numFmtId="1" fontId="257" fillId="0" borderId="204" xfId="0" applyNumberFormat="1" applyFont="1" applyBorder="1" applyAlignment="1">
      <alignment horizontal="center" vertical="top" shrinkToFit="1"/>
    </xf>
    <xf numFmtId="1" fontId="257" fillId="0" borderId="206" xfId="0" applyNumberFormat="1" applyFont="1" applyBorder="1" applyAlignment="1">
      <alignment horizontal="center" vertical="top" shrinkToFit="1"/>
    </xf>
    <xf numFmtId="1" fontId="257" fillId="0" borderId="148" xfId="0" applyNumberFormat="1" applyFont="1" applyBorder="1" applyAlignment="1">
      <alignment horizontal="center" vertical="center" shrinkToFit="1"/>
    </xf>
    <xf numFmtId="0" fontId="163" fillId="0" borderId="87" xfId="0" applyFont="1" applyBorder="1" applyAlignment="1">
      <alignment horizontal="left" vertical="top" wrapText="1"/>
    </xf>
    <xf numFmtId="1" fontId="257" fillId="0" borderId="237" xfId="0" applyNumberFormat="1" applyFont="1" applyBorder="1" applyAlignment="1">
      <alignment horizontal="center" vertical="top" shrinkToFit="1"/>
    </xf>
    <xf numFmtId="0" fontId="258" fillId="0" borderId="234" xfId="0" applyFont="1" applyBorder="1" applyAlignment="1">
      <alignment horizontal="left" vertical="top" wrapText="1"/>
    </xf>
    <xf numFmtId="0" fontId="256" fillId="0" borderId="186" xfId="0" applyFont="1" applyBorder="1" applyAlignment="1">
      <alignment horizontal="center" vertical="center" wrapText="1"/>
    </xf>
    <xf numFmtId="0" fontId="258" fillId="0" borderId="91" xfId="0" applyFont="1" applyBorder="1" applyAlignment="1">
      <alignment horizontal="left" vertical="top" wrapText="1"/>
    </xf>
    <xf numFmtId="0" fontId="258" fillId="0" borderId="208" xfId="0" applyFont="1" applyBorder="1" applyAlignment="1">
      <alignment horizontal="left" vertical="top" wrapText="1"/>
    </xf>
    <xf numFmtId="0" fontId="256" fillId="0" borderId="175" xfId="0" applyFont="1" applyBorder="1" applyAlignment="1">
      <alignment horizontal="center" vertical="center" wrapText="1"/>
    </xf>
    <xf numFmtId="0" fontId="163" fillId="0" borderId="10" xfId="0" applyFont="1" applyBorder="1" applyAlignment="1">
      <alignment horizontal="center" vertical="center" wrapText="1"/>
    </xf>
    <xf numFmtId="0" fontId="163" fillId="0" borderId="239" xfId="0" applyFont="1" applyBorder="1" applyAlignment="1">
      <alignment horizontal="center" vertical="center" wrapText="1"/>
    </xf>
    <xf numFmtId="0" fontId="163" fillId="0" borderId="225" xfId="0" applyFont="1" applyBorder="1" applyAlignment="1">
      <alignment horizontal="left" vertical="top" wrapText="1"/>
    </xf>
    <xf numFmtId="1" fontId="257" fillId="0" borderId="226" xfId="0" applyNumberFormat="1" applyFont="1" applyBorder="1" applyAlignment="1">
      <alignment horizontal="center" vertical="center" wrapText="1" shrinkToFit="1"/>
    </xf>
    <xf numFmtId="9" fontId="257" fillId="0" borderId="233" xfId="0" applyNumberFormat="1" applyFont="1" applyBorder="1" applyAlignment="1">
      <alignment horizontal="center" vertical="center" wrapText="1" shrinkToFit="1"/>
    </xf>
    <xf numFmtId="0" fontId="163" fillId="0" borderId="234" xfId="0" applyFont="1" applyBorder="1" applyAlignment="1">
      <alignment horizontal="left" vertical="top" wrapText="1"/>
    </xf>
    <xf numFmtId="0" fontId="258" fillId="0" borderId="10" xfId="0" applyFont="1" applyBorder="1" applyAlignment="1">
      <alignment horizontal="left" vertical="center" wrapText="1"/>
    </xf>
    <xf numFmtId="1" fontId="257" fillId="0" borderId="10" xfId="0" applyNumberFormat="1" applyFont="1" applyBorder="1" applyAlignment="1">
      <alignment horizontal="center" vertical="center" wrapText="1" shrinkToFit="1"/>
    </xf>
    <xf numFmtId="9" fontId="257" fillId="0" borderId="149" xfId="0" applyNumberFormat="1" applyFont="1" applyBorder="1" applyAlignment="1">
      <alignment horizontal="center" vertical="center" wrapText="1" shrinkToFit="1"/>
    </xf>
    <xf numFmtId="0" fontId="163" fillId="0" borderId="146" xfId="0" applyFont="1" applyBorder="1" applyAlignment="1">
      <alignment horizontal="left" vertical="top" wrapText="1"/>
    </xf>
    <xf numFmtId="1" fontId="257" fillId="0" borderId="27" xfId="0" applyNumberFormat="1" applyFont="1" applyBorder="1" applyAlignment="1">
      <alignment horizontal="center" vertical="center" wrapText="1" shrinkToFit="1"/>
    </xf>
    <xf numFmtId="9" fontId="257" fillId="0" borderId="235" xfId="0" applyNumberFormat="1" applyFont="1" applyBorder="1" applyAlignment="1">
      <alignment horizontal="center" vertical="center" wrapText="1" shrinkToFit="1"/>
    </xf>
    <xf numFmtId="0" fontId="163" fillId="0" borderId="0" xfId="0" applyFont="1" applyAlignment="1">
      <alignment horizontal="left" vertical="top"/>
    </xf>
    <xf numFmtId="0" fontId="163" fillId="0" borderId="0" xfId="0" applyFont="1" applyAlignment="1">
      <alignment horizontal="center" vertical="top"/>
    </xf>
    <xf numFmtId="0" fontId="261" fillId="0" borderId="0" xfId="0" applyFont="1" applyAlignment="1">
      <alignment horizontal="left" vertical="top"/>
    </xf>
    <xf numFmtId="0" fontId="261" fillId="0" borderId="0" xfId="0" applyFont="1" applyAlignment="1">
      <alignment horizontal="left" vertical="center"/>
    </xf>
    <xf numFmtId="0" fontId="163" fillId="0" borderId="150" xfId="0" applyFont="1" applyBorder="1" applyAlignment="1">
      <alignment horizontal="left" vertical="top" wrapText="1"/>
    </xf>
    <xf numFmtId="0" fontId="70" fillId="23" borderId="236" xfId="0" applyFont="1" applyFill="1" applyBorder="1" applyAlignment="1">
      <alignment horizontal="center" vertical="center" wrapText="1"/>
    </xf>
    <xf numFmtId="0" fontId="33" fillId="23" borderId="236" xfId="0" applyFont="1" applyFill="1" applyBorder="1"/>
    <xf numFmtId="0" fontId="70" fillId="23" borderId="236" xfId="0" applyFont="1" applyFill="1" applyBorder="1" applyAlignment="1">
      <alignment horizontal="left" vertical="center" wrapText="1"/>
    </xf>
    <xf numFmtId="2" fontId="70" fillId="23" borderId="236" xfId="0" applyNumberFormat="1" applyFont="1" applyFill="1" applyBorder="1" applyAlignment="1">
      <alignment horizontal="center" vertical="center" shrinkToFit="1"/>
    </xf>
    <xf numFmtId="1" fontId="70" fillId="23" borderId="236" xfId="0" applyNumberFormat="1" applyFont="1" applyFill="1" applyBorder="1" applyAlignment="1">
      <alignment horizontal="center" vertical="center" shrinkToFit="1"/>
    </xf>
    <xf numFmtId="9" fontId="70" fillId="23" borderId="236" xfId="0" applyNumberFormat="1" applyFont="1" applyFill="1" applyBorder="1" applyAlignment="1">
      <alignment horizontal="center" vertical="center"/>
    </xf>
    <xf numFmtId="0" fontId="70" fillId="23" borderId="251" xfId="0" applyFont="1" applyFill="1" applyBorder="1" applyAlignment="1">
      <alignment horizontal="center" vertical="center" wrapText="1"/>
    </xf>
    <xf numFmtId="0" fontId="70" fillId="23" borderId="227" xfId="0" applyFont="1" applyFill="1" applyBorder="1" applyAlignment="1">
      <alignment horizontal="center" vertical="center"/>
    </xf>
    <xf numFmtId="0" fontId="0" fillId="23" borderId="227" xfId="0" applyFill="1" applyBorder="1" applyAlignment="1">
      <alignment horizontal="left" vertical="center"/>
    </xf>
    <xf numFmtId="2" fontId="70" fillId="23" borderId="227" xfId="0" applyNumberFormat="1" applyFont="1" applyFill="1" applyBorder="1" applyAlignment="1">
      <alignment horizontal="center" vertical="center" wrapText="1"/>
    </xf>
    <xf numFmtId="2" fontId="70" fillId="2" borderId="227" xfId="0" applyNumberFormat="1" applyFont="1" applyFill="1" applyBorder="1" applyAlignment="1">
      <alignment horizontal="center" vertical="center" wrapText="1"/>
    </xf>
    <xf numFmtId="0" fontId="0" fillId="23" borderId="157" xfId="0" applyFill="1" applyBorder="1" applyAlignment="1">
      <alignment horizontal="left" vertical="center"/>
    </xf>
    <xf numFmtId="2" fontId="70" fillId="23" borderId="157" xfId="0" applyNumberFormat="1" applyFont="1" applyFill="1" applyBorder="1" applyAlignment="1">
      <alignment horizontal="center" vertical="center" wrapText="1"/>
    </xf>
    <xf numFmtId="2" fontId="70" fillId="2" borderId="157" xfId="0" applyNumberFormat="1" applyFont="1" applyFill="1" applyBorder="1" applyAlignment="1">
      <alignment horizontal="center" vertical="center" wrapText="1"/>
    </xf>
    <xf numFmtId="0" fontId="228" fillId="23" borderId="161" xfId="0" applyFont="1" applyFill="1" applyBorder="1" applyAlignment="1">
      <alignment horizontal="center" vertical="center" wrapText="1"/>
    </xf>
    <xf numFmtId="0" fontId="228" fillId="22" borderId="156" xfId="0" applyFont="1" applyFill="1" applyBorder="1" applyAlignment="1">
      <alignment horizontal="center" vertical="center"/>
    </xf>
    <xf numFmtId="0" fontId="222" fillId="22" borderId="156" xfId="0" applyFont="1" applyFill="1" applyBorder="1" applyAlignment="1">
      <alignment vertical="center"/>
    </xf>
    <xf numFmtId="2" fontId="228" fillId="22" borderId="156" xfId="0" applyNumberFormat="1" applyFont="1" applyFill="1" applyBorder="1" applyAlignment="1">
      <alignment horizontal="center" vertical="center" wrapText="1"/>
    </xf>
    <xf numFmtId="2" fontId="228" fillId="41" borderId="156" xfId="0" applyNumberFormat="1" applyFont="1" applyFill="1" applyBorder="1" applyAlignment="1">
      <alignment horizontal="center" vertical="center" wrapText="1"/>
    </xf>
    <xf numFmtId="0" fontId="228" fillId="41" borderId="156" xfId="0" applyFont="1" applyFill="1" applyBorder="1" applyAlignment="1">
      <alignment horizontal="center" vertical="center" wrapText="1"/>
    </xf>
    <xf numFmtId="9" fontId="228" fillId="41" borderId="140" xfId="0" applyNumberFormat="1" applyFont="1" applyFill="1" applyBorder="1" applyAlignment="1">
      <alignment horizontal="center"/>
    </xf>
    <xf numFmtId="0" fontId="228" fillId="22" borderId="172" xfId="0" applyFont="1" applyFill="1" applyBorder="1" applyAlignment="1">
      <alignment horizontal="center" vertical="center"/>
    </xf>
    <xf numFmtId="0" fontId="222" fillId="22" borderId="172" xfId="0" applyFont="1" applyFill="1" applyBorder="1" applyAlignment="1">
      <alignment vertical="center"/>
    </xf>
    <xf numFmtId="2" fontId="228" fillId="23" borderId="172" xfId="0" applyNumberFormat="1" applyFont="1" applyFill="1" applyBorder="1" applyAlignment="1">
      <alignment horizontal="center" vertical="center" wrapText="1"/>
    </xf>
    <xf numFmtId="2" fontId="228" fillId="41" borderId="172" xfId="0" applyNumberFormat="1" applyFont="1" applyFill="1" applyBorder="1" applyAlignment="1">
      <alignment horizontal="center" vertical="center" wrapText="1"/>
    </xf>
    <xf numFmtId="0" fontId="228" fillId="41" borderId="172" xfId="0" applyFont="1" applyFill="1" applyBorder="1" applyAlignment="1">
      <alignment horizontal="center" vertical="center" wrapText="1"/>
    </xf>
    <xf numFmtId="9" fontId="228" fillId="41" borderId="141" xfId="0" applyNumberFormat="1" applyFont="1" applyFill="1" applyBorder="1" applyAlignment="1">
      <alignment horizontal="center"/>
    </xf>
    <xf numFmtId="0" fontId="184" fillId="23" borderId="211" xfId="0" applyFont="1" applyFill="1" applyBorder="1" applyAlignment="1">
      <alignment horizontal="left" vertical="top" wrapText="1" indent="2"/>
    </xf>
    <xf numFmtId="0" fontId="79" fillId="23" borderId="211" xfId="0" applyFont="1" applyFill="1" applyBorder="1" applyAlignment="1">
      <alignment horizontal="center" wrapText="1"/>
    </xf>
    <xf numFmtId="0" fontId="79" fillId="23" borderId="155" xfId="0" applyFont="1" applyFill="1" applyBorder="1" applyAlignment="1">
      <alignment horizontal="center" wrapText="1"/>
    </xf>
    <xf numFmtId="0" fontId="177" fillId="23" borderId="157" xfId="0" applyFont="1" applyFill="1" applyBorder="1" applyAlignment="1">
      <alignment horizontal="left" vertical="top" wrapText="1"/>
    </xf>
    <xf numFmtId="2" fontId="70" fillId="23" borderId="157" xfId="0" applyNumberFormat="1" applyFont="1" applyFill="1" applyBorder="1" applyAlignment="1">
      <alignment horizontal="center" vertical="top"/>
    </xf>
    <xf numFmtId="9" fontId="70" fillId="23" borderId="157" xfId="0" applyNumberFormat="1" applyFont="1" applyFill="1" applyBorder="1" applyAlignment="1">
      <alignment horizontal="center"/>
    </xf>
    <xf numFmtId="2" fontId="70" fillId="23" borderId="156" xfId="0" applyNumberFormat="1" applyFont="1" applyFill="1" applyBorder="1" applyAlignment="1">
      <alignment horizontal="center" vertical="top"/>
    </xf>
    <xf numFmtId="9" fontId="70" fillId="23" borderId="156" xfId="0" applyNumberFormat="1" applyFont="1" applyFill="1" applyBorder="1" applyAlignment="1">
      <alignment horizontal="center"/>
    </xf>
    <xf numFmtId="0" fontId="88" fillId="0" borderId="48" xfId="0" applyFont="1" applyBorder="1" applyAlignment="1">
      <alignment horizontal="center"/>
    </xf>
    <xf numFmtId="0" fontId="218" fillId="0" borderId="48" xfId="0" applyFont="1" applyBorder="1"/>
    <xf numFmtId="0" fontId="232" fillId="0" borderId="0" xfId="0" applyFont="1"/>
    <xf numFmtId="0" fontId="232" fillId="61" borderId="35" xfId="0" applyFont="1" applyFill="1" applyBorder="1" applyAlignment="1">
      <alignment horizontal="center" vertical="top" wrapText="1"/>
    </xf>
    <xf numFmtId="0" fontId="267" fillId="61" borderId="35" xfId="0" applyFont="1" applyFill="1" applyBorder="1" applyAlignment="1">
      <alignment horizontal="center" vertical="top" wrapText="1"/>
    </xf>
    <xf numFmtId="0" fontId="267" fillId="0" borderId="10" xfId="0" applyFont="1" applyBorder="1" applyAlignment="1">
      <alignment horizontal="center" vertical="top" wrapText="1"/>
    </xf>
    <xf numFmtId="0" fontId="267" fillId="61" borderId="10" xfId="0" applyFont="1" applyFill="1" applyBorder="1" applyAlignment="1">
      <alignment horizontal="center" vertical="top" wrapText="1"/>
    </xf>
    <xf numFmtId="0" fontId="232" fillId="0" borderId="10" xfId="0" applyFont="1" applyBorder="1" applyAlignment="1">
      <alignment horizontal="left" wrapText="1"/>
    </xf>
    <xf numFmtId="0" fontId="266" fillId="61" borderId="10" xfId="0" applyFont="1" applyFill="1" applyBorder="1" applyAlignment="1">
      <alignment horizontal="center" vertical="top" wrapText="1"/>
    </xf>
    <xf numFmtId="0" fontId="266" fillId="61" borderId="10" xfId="0" applyFont="1" applyFill="1" applyBorder="1" applyAlignment="1">
      <alignment horizontal="left" vertical="top" wrapText="1"/>
    </xf>
    <xf numFmtId="0" fontId="266" fillId="61" borderId="10" xfId="0" applyFont="1" applyFill="1" applyBorder="1" applyAlignment="1">
      <alignment horizontal="left" vertical="top" wrapText="1" indent="1"/>
    </xf>
    <xf numFmtId="0" fontId="232" fillId="0" borderId="0" xfId="0" applyFont="1" applyAlignment="1">
      <alignment horizontal="left" vertical="top"/>
    </xf>
    <xf numFmtId="0" fontId="267" fillId="0" borderId="27" xfId="0" applyFont="1" applyBorder="1" applyAlignment="1">
      <alignment horizontal="center" vertical="top" wrapText="1"/>
    </xf>
    <xf numFmtId="0" fontId="232" fillId="0" borderId="27" xfId="0" applyFont="1" applyBorder="1" applyAlignment="1">
      <alignment horizontal="left" wrapText="1"/>
    </xf>
    <xf numFmtId="0" fontId="267" fillId="0" borderId="35" xfId="0" applyFont="1" applyBorder="1" applyAlignment="1">
      <alignment horizontal="center" vertical="top" wrapText="1"/>
    </xf>
    <xf numFmtId="0" fontId="232" fillId="0" borderId="35" xfId="0" applyFont="1" applyBorder="1" applyAlignment="1">
      <alignment horizontal="left" wrapText="1"/>
    </xf>
    <xf numFmtId="0" fontId="266" fillId="61" borderId="239" xfId="0" applyFont="1" applyFill="1" applyBorder="1" applyAlignment="1">
      <alignment horizontal="center" vertical="top" wrapText="1"/>
    </xf>
    <xf numFmtId="0" fontId="265" fillId="61" borderId="239" xfId="0" applyFont="1" applyFill="1" applyBorder="1" applyAlignment="1">
      <alignment horizontal="left" wrapText="1"/>
    </xf>
    <xf numFmtId="0" fontId="265" fillId="61" borderId="151" xfId="0" applyFont="1" applyFill="1" applyBorder="1" applyAlignment="1">
      <alignment horizontal="left" wrapText="1"/>
    </xf>
    <xf numFmtId="0" fontId="266" fillId="61" borderId="150" xfId="0" applyFont="1" applyFill="1" applyBorder="1" applyAlignment="1">
      <alignment horizontal="center" vertical="top" wrapText="1"/>
    </xf>
    <xf numFmtId="0" fontId="266" fillId="61" borderId="239" xfId="0" applyFont="1" applyFill="1" applyBorder="1" applyAlignment="1">
      <alignment horizontal="left" vertical="top" wrapText="1"/>
    </xf>
    <xf numFmtId="0" fontId="266" fillId="61" borderId="239" xfId="0" applyFont="1" applyFill="1" applyBorder="1" applyAlignment="1">
      <alignment horizontal="left" vertical="top" wrapText="1" indent="1"/>
    </xf>
    <xf numFmtId="0" fontId="266" fillId="61" borderId="151" xfId="0" applyFont="1" applyFill="1" applyBorder="1" applyAlignment="1">
      <alignment horizontal="center" vertical="top" wrapText="1"/>
    </xf>
    <xf numFmtId="0" fontId="267" fillId="61" borderId="35" xfId="0" applyFont="1" applyFill="1" applyBorder="1" applyAlignment="1">
      <alignment horizontal="left" vertical="top" wrapText="1"/>
    </xf>
    <xf numFmtId="0" fontId="267" fillId="61" borderId="35" xfId="0" applyFont="1" applyFill="1" applyBorder="1" applyAlignment="1">
      <alignment horizontal="left" vertical="top" wrapText="1" indent="1"/>
    </xf>
    <xf numFmtId="0" fontId="267" fillId="61" borderId="35" xfId="0" applyFont="1" applyFill="1" applyBorder="1" applyAlignment="1">
      <alignment horizontal="center" vertical="center" wrapText="1"/>
    </xf>
    <xf numFmtId="0" fontId="232" fillId="0" borderId="27" xfId="0" applyFont="1" applyBorder="1" applyAlignment="1">
      <alignment horizontal="center" wrapText="1"/>
    </xf>
    <xf numFmtId="0" fontId="266" fillId="61" borderId="150" xfId="0" applyFont="1" applyFill="1" applyBorder="1" applyAlignment="1">
      <alignment horizontal="left" vertical="top" wrapText="1" indent="1"/>
    </xf>
    <xf numFmtId="0" fontId="54" fillId="0" borderId="166" xfId="4" applyFont="1" applyBorder="1" applyAlignment="1">
      <alignment horizontal="center"/>
    </xf>
    <xf numFmtId="0" fontId="37" fillId="0" borderId="129" xfId="4" applyFont="1" applyBorder="1" applyAlignment="1">
      <alignment horizontal="center"/>
    </xf>
    <xf numFmtId="0" fontId="56" fillId="0" borderId="43" xfId="4" applyFont="1" applyBorder="1"/>
    <xf numFmtId="166" fontId="56" fillId="0" borderId="43" xfId="4" applyNumberFormat="1" applyFont="1" applyBorder="1" applyAlignment="1">
      <alignment horizontal="center"/>
    </xf>
    <xf numFmtId="2" fontId="57" fillId="0" borderId="27" xfId="4" applyNumberFormat="1" applyFont="1" applyBorder="1" applyAlignment="1">
      <alignment horizontal="center" wrapText="1"/>
    </xf>
    <xf numFmtId="0" fontId="54" fillId="0" borderId="201" xfId="4" applyFont="1" applyBorder="1" applyAlignment="1">
      <alignment horizontal="center"/>
    </xf>
    <xf numFmtId="0" fontId="37" fillId="0" borderId="201" xfId="4" applyFont="1" applyBorder="1" applyAlignment="1">
      <alignment horizontal="center"/>
    </xf>
    <xf numFmtId="0" fontId="56" fillId="0" borderId="201" xfId="4" applyFont="1" applyBorder="1"/>
    <xf numFmtId="166" fontId="56" fillId="0" borderId="201" xfId="4" applyNumberFormat="1" applyFont="1" applyBorder="1" applyAlignment="1">
      <alignment horizontal="center"/>
    </xf>
    <xf numFmtId="2" fontId="57" fillId="0" borderId="201" xfId="4" applyNumberFormat="1" applyFont="1" applyBorder="1" applyAlignment="1">
      <alignment horizontal="center" wrapText="1"/>
    </xf>
    <xf numFmtId="0" fontId="54" fillId="0" borderId="92" xfId="4" applyFont="1" applyBorder="1" applyAlignment="1">
      <alignment horizontal="center"/>
    </xf>
    <xf numFmtId="0" fontId="51" fillId="23" borderId="204" xfId="0" applyFont="1" applyFill="1" applyBorder="1" applyAlignment="1">
      <alignment horizontal="center"/>
    </xf>
    <xf numFmtId="0" fontId="51" fillId="23" borderId="157" xfId="0" applyFont="1" applyFill="1" applyBorder="1" applyAlignment="1">
      <alignment wrapText="1"/>
    </xf>
    <xf numFmtId="0" fontId="51" fillId="22" borderId="95" xfId="0" applyFont="1" applyFill="1" applyBorder="1" applyAlignment="1">
      <alignment horizontal="center"/>
    </xf>
    <xf numFmtId="0" fontId="51" fillId="22" borderId="35" xfId="0" applyFont="1" applyFill="1" applyBorder="1" applyAlignment="1">
      <alignment horizontal="center" vertical="center"/>
    </xf>
    <xf numFmtId="2" fontId="51" fillId="23" borderId="35" xfId="0" applyNumberFormat="1" applyFont="1" applyFill="1" applyBorder="1" applyAlignment="1">
      <alignment horizontal="center"/>
    </xf>
    <xf numFmtId="2" fontId="51" fillId="22" borderId="35" xfId="0" applyNumberFormat="1" applyFont="1" applyFill="1" applyBorder="1" applyAlignment="1">
      <alignment horizontal="center"/>
    </xf>
    <xf numFmtId="9" fontId="51" fillId="22" borderId="147" xfId="0" applyNumberFormat="1" applyFont="1" applyFill="1" applyBorder="1" applyAlignment="1">
      <alignment horizontal="center"/>
    </xf>
    <xf numFmtId="0" fontId="51" fillId="23" borderId="35" xfId="0" applyFont="1" applyFill="1" applyBorder="1" applyAlignment="1">
      <alignment horizontal="left"/>
    </xf>
    <xf numFmtId="2" fontId="206" fillId="22" borderId="35" xfId="0" applyNumberFormat="1" applyFont="1" applyFill="1" applyBorder="1" applyAlignment="1">
      <alignment horizontal="center"/>
    </xf>
    <xf numFmtId="0" fontId="51" fillId="22" borderId="91" xfId="0" applyFont="1" applyFill="1" applyBorder="1" applyAlignment="1">
      <alignment horizontal="center"/>
    </xf>
    <xf numFmtId="2" fontId="51" fillId="23" borderId="10" xfId="0" applyNumberFormat="1" applyFont="1" applyFill="1" applyBorder="1" applyAlignment="1">
      <alignment horizontal="center"/>
    </xf>
    <xf numFmtId="0" fontId="51" fillId="23" borderId="234" xfId="0" applyFont="1" applyFill="1" applyBorder="1" applyAlignment="1">
      <alignment horizontal="center"/>
    </xf>
    <xf numFmtId="0" fontId="51" fillId="22" borderId="92" xfId="0" applyFont="1" applyFill="1" applyBorder="1" applyAlignment="1">
      <alignment horizontal="center"/>
    </xf>
    <xf numFmtId="0" fontId="51" fillId="22" borderId="27" xfId="0" applyFont="1" applyFill="1" applyBorder="1" applyAlignment="1">
      <alignment horizontal="center" vertical="center"/>
    </xf>
    <xf numFmtId="2" fontId="51" fillId="23" borderId="27" xfId="0" applyNumberFormat="1" applyFont="1" applyFill="1" applyBorder="1" applyAlignment="1">
      <alignment horizontal="center"/>
    </xf>
    <xf numFmtId="2" fontId="51" fillId="22" borderId="27" xfId="0" applyNumberFormat="1" applyFont="1" applyFill="1" applyBorder="1" applyAlignment="1">
      <alignment horizontal="center"/>
    </xf>
    <xf numFmtId="9" fontId="51" fillId="22" borderId="235" xfId="0" applyNumberFormat="1" applyFont="1" applyFill="1" applyBorder="1" applyAlignment="1">
      <alignment horizontal="center"/>
    </xf>
    <xf numFmtId="0" fontId="248" fillId="30" borderId="148" xfId="0" applyFont="1" applyFill="1" applyBorder="1" applyAlignment="1">
      <alignment horizontal="center"/>
    </xf>
    <xf numFmtId="0" fontId="248" fillId="30" borderId="156" xfId="0" applyFont="1" applyFill="1" applyBorder="1" applyAlignment="1">
      <alignment wrapText="1"/>
    </xf>
    <xf numFmtId="0" fontId="248" fillId="2" borderId="91" xfId="0" applyFont="1" applyFill="1" applyBorder="1" applyAlignment="1">
      <alignment horizontal="center"/>
    </xf>
    <xf numFmtId="0" fontId="248" fillId="2" borderId="10" xfId="0" applyFont="1" applyFill="1" applyBorder="1" applyAlignment="1">
      <alignment horizontal="center" vertical="center"/>
    </xf>
    <xf numFmtId="2" fontId="248" fillId="30" borderId="10" xfId="0" applyNumberFormat="1" applyFont="1" applyFill="1" applyBorder="1" applyAlignment="1">
      <alignment horizontal="center"/>
    </xf>
    <xf numFmtId="2" fontId="248" fillId="2" borderId="10" xfId="0" applyNumberFormat="1" applyFont="1" applyFill="1" applyBorder="1" applyAlignment="1">
      <alignment horizontal="center"/>
    </xf>
    <xf numFmtId="0" fontId="248" fillId="2" borderId="10" xfId="0" applyFont="1" applyFill="1" applyBorder="1" applyAlignment="1">
      <alignment horizontal="center"/>
    </xf>
    <xf numFmtId="9" fontId="248" fillId="2" borderId="149" xfId="0" applyNumberFormat="1" applyFont="1" applyFill="1" applyBorder="1" applyAlignment="1">
      <alignment horizontal="center"/>
    </xf>
    <xf numFmtId="0" fontId="248" fillId="0" borderId="156" xfId="0" applyFont="1" applyBorder="1" applyAlignment="1">
      <alignment wrapText="1"/>
    </xf>
    <xf numFmtId="2" fontId="248" fillId="0" borderId="10" xfId="0" applyNumberFormat="1" applyFont="1" applyBorder="1" applyAlignment="1">
      <alignment horizontal="center"/>
    </xf>
    <xf numFmtId="0" fontId="51" fillId="23" borderId="150" xfId="0" applyFont="1" applyFill="1" applyBorder="1" applyAlignment="1">
      <alignment horizontal="center"/>
    </xf>
    <xf numFmtId="0" fontId="51" fillId="23" borderId="241" xfId="0" applyFont="1" applyFill="1" applyBorder="1" applyAlignment="1">
      <alignment wrapText="1"/>
    </xf>
    <xf numFmtId="0" fontId="51" fillId="22" borderId="239" xfId="0" applyFont="1" applyFill="1" applyBorder="1" applyAlignment="1">
      <alignment horizontal="center"/>
    </xf>
    <xf numFmtId="2" fontId="51" fillId="23" borderId="239" xfId="0" applyNumberFormat="1" applyFont="1" applyFill="1" applyBorder="1" applyAlignment="1">
      <alignment horizontal="center"/>
    </xf>
    <xf numFmtId="2" fontId="51" fillId="22" borderId="239" xfId="0" applyNumberFormat="1" applyFont="1" applyFill="1" applyBorder="1" applyAlignment="1">
      <alignment horizontal="center"/>
    </xf>
    <xf numFmtId="9" fontId="51" fillId="22" borderId="151" xfId="0" applyNumberFormat="1" applyFont="1" applyFill="1" applyBorder="1" applyAlignment="1">
      <alignment horizontal="center"/>
    </xf>
    <xf numFmtId="0" fontId="51" fillId="23" borderId="43" xfId="0" applyFont="1" applyFill="1" applyBorder="1" applyAlignment="1">
      <alignment horizontal="left"/>
    </xf>
    <xf numFmtId="2" fontId="206" fillId="22" borderId="27" xfId="0" applyNumberFormat="1" applyFont="1" applyFill="1" applyBorder="1" applyAlignment="1">
      <alignment horizontal="center"/>
    </xf>
    <xf numFmtId="0" fontId="54" fillId="23" borderId="14" xfId="0" applyFont="1" applyFill="1" applyBorder="1" applyAlignment="1">
      <alignment horizontal="center"/>
    </xf>
    <xf numFmtId="0" fontId="54" fillId="23" borderId="10" xfId="0" applyFont="1" applyFill="1" applyBorder="1" applyAlignment="1">
      <alignment horizontal="left"/>
    </xf>
    <xf numFmtId="0" fontId="75" fillId="23" borderId="10" xfId="0" applyFont="1" applyFill="1" applyBorder="1" applyAlignment="1">
      <alignment horizontal="center"/>
    </xf>
    <xf numFmtId="9" fontId="54" fillId="23" borderId="13" xfId="0" applyNumberFormat="1" applyFont="1" applyFill="1" applyBorder="1" applyAlignment="1">
      <alignment horizontal="center"/>
    </xf>
    <xf numFmtId="0" fontId="64" fillId="22" borderId="154" xfId="0" applyFont="1" applyFill="1" applyBorder="1" applyAlignment="1">
      <alignment horizontal="left" wrapText="1"/>
    </xf>
    <xf numFmtId="0" fontId="64" fillId="22" borderId="240" xfId="0" applyFont="1" applyFill="1" applyBorder="1" applyAlignment="1">
      <alignment horizontal="left"/>
    </xf>
    <xf numFmtId="0" fontId="64" fillId="22" borderId="158" xfId="0" applyFont="1" applyFill="1" applyBorder="1" applyAlignment="1">
      <alignment horizontal="center" vertical="center"/>
    </xf>
    <xf numFmtId="0" fontId="64" fillId="22" borderId="211" xfId="0" applyFont="1" applyFill="1" applyBorder="1" applyAlignment="1">
      <alignment horizontal="center"/>
    </xf>
    <xf numFmtId="0" fontId="64" fillId="22" borderId="211" xfId="0" applyFont="1" applyFill="1" applyBorder="1" applyAlignment="1">
      <alignment horizontal="center" wrapText="1"/>
    </xf>
    <xf numFmtId="2" fontId="64" fillId="22" borderId="211" xfId="0" applyNumberFormat="1" applyFont="1" applyFill="1" applyBorder="1" applyAlignment="1">
      <alignment horizontal="center"/>
    </xf>
    <xf numFmtId="0" fontId="64" fillId="22" borderId="155" xfId="0" applyFont="1" applyFill="1" applyBorder="1" applyAlignment="1">
      <alignment horizontal="center" wrapText="1"/>
    </xf>
    <xf numFmtId="0" fontId="51" fillId="22" borderId="146" xfId="0" applyFont="1" applyFill="1" applyBorder="1" applyAlignment="1">
      <alignment horizontal="center" wrapText="1"/>
    </xf>
    <xf numFmtId="0" fontId="51" fillId="22" borderId="129" xfId="0" applyFont="1" applyFill="1" applyBorder="1" applyAlignment="1">
      <alignment horizontal="center"/>
    </xf>
    <xf numFmtId="0" fontId="51" fillId="23" borderId="130" xfId="0" applyFont="1" applyFill="1" applyBorder="1" applyAlignment="1">
      <alignment wrapText="1"/>
    </xf>
    <xf numFmtId="0" fontId="51" fillId="22" borderId="166" xfId="0" applyFont="1" applyFill="1" applyBorder="1" applyAlignment="1">
      <alignment horizontal="center" wrapText="1"/>
    </xf>
    <xf numFmtId="0" fontId="51" fillId="22" borderId="43" xfId="0" applyFont="1" applyFill="1" applyBorder="1" applyAlignment="1">
      <alignment horizontal="center"/>
    </xf>
    <xf numFmtId="0" fontId="54" fillId="0" borderId="226" xfId="0" applyFont="1" applyBorder="1" applyAlignment="1">
      <alignment horizontal="center"/>
    </xf>
    <xf numFmtId="0" fontId="54" fillId="0" borderId="226" xfId="0" applyFont="1" applyBorder="1"/>
    <xf numFmtId="9" fontId="54" fillId="0" borderId="228" xfId="0" applyNumberFormat="1" applyFont="1" applyBorder="1" applyAlignment="1">
      <alignment horizontal="center"/>
    </xf>
    <xf numFmtId="0" fontId="58" fillId="23" borderId="35" xfId="0" applyFont="1" applyFill="1" applyBorder="1"/>
    <xf numFmtId="2" fontId="58" fillId="23" borderId="35" xfId="0" applyNumberFormat="1" applyFont="1" applyFill="1" applyBorder="1" applyAlignment="1">
      <alignment horizontal="center"/>
    </xf>
    <xf numFmtId="0" fontId="51" fillId="23" borderId="161" xfId="0" applyFont="1" applyFill="1" applyBorder="1" applyAlignment="1">
      <alignment horizontal="center"/>
    </xf>
    <xf numFmtId="1" fontId="51" fillId="23" borderId="156" xfId="0" applyNumberFormat="1" applyFont="1" applyFill="1" applyBorder="1" applyAlignment="1">
      <alignment horizontal="center"/>
    </xf>
    <xf numFmtId="2" fontId="51" fillId="23" borderId="187" xfId="0" applyNumberFormat="1" applyFont="1" applyFill="1" applyBorder="1" applyAlignment="1">
      <alignment horizontal="center" vertical="center"/>
    </xf>
    <xf numFmtId="2" fontId="51" fillId="23" borderId="156" xfId="0" applyNumberFormat="1" applyFont="1" applyFill="1" applyBorder="1" applyAlignment="1">
      <alignment horizontal="center" vertical="center"/>
    </xf>
    <xf numFmtId="0" fontId="51" fillId="23" borderId="188" xfId="0" applyFont="1" applyFill="1" applyBorder="1" applyAlignment="1">
      <alignment horizontal="center" vertical="center"/>
    </xf>
    <xf numFmtId="0" fontId="51" fillId="23" borderId="43" xfId="0" applyFont="1" applyFill="1" applyBorder="1" applyAlignment="1">
      <alignment horizontal="center" vertical="center"/>
    </xf>
    <xf numFmtId="1" fontId="51" fillId="23" borderId="43" xfId="0" applyNumberFormat="1" applyFont="1" applyFill="1" applyBorder="1" applyAlignment="1">
      <alignment horizontal="center"/>
    </xf>
    <xf numFmtId="2" fontId="51" fillId="23" borderId="43" xfId="0" applyNumberFormat="1" applyFont="1" applyFill="1" applyBorder="1" applyAlignment="1">
      <alignment horizontal="center" vertical="center"/>
    </xf>
    <xf numFmtId="0" fontId="51" fillId="23" borderId="43" xfId="0" applyFont="1" applyFill="1" applyBorder="1" applyAlignment="1">
      <alignment horizontal="center"/>
    </xf>
    <xf numFmtId="9" fontId="51" fillId="23" borderId="173" xfId="0" applyNumberFormat="1" applyFont="1" applyFill="1" applyBorder="1" applyAlignment="1">
      <alignment horizontal="center" vertical="center"/>
    </xf>
    <xf numFmtId="0" fontId="51" fillId="23" borderId="35" xfId="0" applyFont="1" applyFill="1" applyBorder="1"/>
    <xf numFmtId="0" fontId="51" fillId="23" borderId="35" xfId="0" applyFont="1" applyFill="1" applyBorder="1" applyAlignment="1">
      <alignment horizontal="center" vertical="center"/>
    </xf>
    <xf numFmtId="1" fontId="51" fillId="23" borderId="35" xfId="0" applyNumberFormat="1" applyFont="1" applyFill="1" applyBorder="1" applyAlignment="1">
      <alignment horizontal="center"/>
    </xf>
    <xf numFmtId="2" fontId="206" fillId="23" borderId="35" xfId="0" applyNumberFormat="1" applyFont="1" applyFill="1" applyBorder="1" applyAlignment="1">
      <alignment horizontal="center"/>
    </xf>
    <xf numFmtId="0" fontId="51" fillId="23" borderId="35" xfId="0" applyFont="1" applyFill="1" applyBorder="1" applyAlignment="1">
      <alignment horizontal="center"/>
    </xf>
    <xf numFmtId="9" fontId="51" fillId="23" borderId="147" xfId="0" applyNumberFormat="1" applyFont="1" applyFill="1" applyBorder="1" applyAlignment="1">
      <alignment horizontal="center"/>
    </xf>
    <xf numFmtId="0" fontId="51" fillId="23" borderId="27" xfId="0" applyFont="1" applyFill="1" applyBorder="1" applyAlignment="1">
      <alignment horizontal="left" vertical="center"/>
    </xf>
    <xf numFmtId="0" fontId="51" fillId="23" borderId="27" xfId="0" applyFont="1" applyFill="1" applyBorder="1" applyAlignment="1">
      <alignment horizontal="center"/>
    </xf>
    <xf numFmtId="0" fontId="51" fillId="23" borderId="27" xfId="0" applyFont="1" applyFill="1" applyBorder="1" applyAlignment="1">
      <alignment horizontal="left"/>
    </xf>
    <xf numFmtId="2" fontId="206" fillId="23" borderId="27" xfId="0" applyNumberFormat="1" applyFont="1" applyFill="1" applyBorder="1" applyAlignment="1">
      <alignment horizontal="center"/>
    </xf>
    <xf numFmtId="9" fontId="51" fillId="23" borderId="235" xfId="0" applyNumberFormat="1" applyFont="1" applyFill="1" applyBorder="1" applyAlignment="1">
      <alignment horizontal="center"/>
    </xf>
    <xf numFmtId="0" fontId="51" fillId="23" borderId="43" xfId="0" applyFont="1" applyFill="1" applyBorder="1"/>
    <xf numFmtId="0" fontId="51" fillId="23" borderId="10" xfId="0" applyFont="1" applyFill="1" applyBorder="1" applyAlignment="1">
      <alignment horizontal="center" vertical="center"/>
    </xf>
    <xf numFmtId="1" fontId="51" fillId="23" borderId="10" xfId="0" applyNumberFormat="1" applyFont="1" applyFill="1" applyBorder="1" applyAlignment="1">
      <alignment horizontal="center"/>
    </xf>
    <xf numFmtId="2" fontId="206" fillId="23" borderId="10" xfId="0" applyNumberFormat="1" applyFont="1" applyFill="1" applyBorder="1" applyAlignment="1">
      <alignment horizontal="center"/>
    </xf>
    <xf numFmtId="0" fontId="51" fillId="23" borderId="10" xfId="0" applyFont="1" applyFill="1" applyBorder="1" applyAlignment="1">
      <alignment horizontal="center"/>
    </xf>
    <xf numFmtId="9" fontId="51" fillId="23" borderId="149" xfId="0" applyNumberFormat="1" applyFont="1" applyFill="1" applyBorder="1" applyAlignment="1">
      <alignment horizontal="center"/>
    </xf>
    <xf numFmtId="0" fontId="51" fillId="23" borderId="156" xfId="0" applyFont="1" applyFill="1" applyBorder="1"/>
    <xf numFmtId="0" fontId="51" fillId="23" borderId="91" xfId="0" applyFont="1" applyFill="1" applyBorder="1" applyAlignment="1">
      <alignment horizontal="center" vertical="center"/>
    </xf>
    <xf numFmtId="49" fontId="248" fillId="0" borderId="156" xfId="8" applyNumberFormat="1" applyFont="1" applyBorder="1" applyAlignment="1">
      <alignment vertical="top"/>
    </xf>
    <xf numFmtId="0" fontId="248" fillId="0" borderId="91" xfId="0" applyFont="1" applyBorder="1" applyAlignment="1">
      <alignment horizontal="center" vertical="center"/>
    </xf>
    <xf numFmtId="1" fontId="248" fillId="0" borderId="10" xfId="0" applyNumberFormat="1" applyFont="1" applyBorder="1" applyAlignment="1">
      <alignment horizontal="center"/>
    </xf>
    <xf numFmtId="2" fontId="248" fillId="0" borderId="81" xfId="0" applyNumberFormat="1" applyFont="1" applyBorder="1" applyAlignment="1">
      <alignment horizontal="center" vertical="center"/>
    </xf>
    <xf numFmtId="2" fontId="248" fillId="0" borderId="156" xfId="0" applyNumberFormat="1" applyFont="1" applyBorder="1" applyAlignment="1">
      <alignment horizontal="center" vertical="center"/>
    </xf>
    <xf numFmtId="0" fontId="248" fillId="0" borderId="95" xfId="0" applyFont="1" applyBorder="1" applyAlignment="1">
      <alignment horizontal="center" vertical="center"/>
    </xf>
    <xf numFmtId="9" fontId="248" fillId="0" borderId="149" xfId="0" applyNumberFormat="1" applyFont="1" applyBorder="1" applyAlignment="1">
      <alignment horizontal="center" vertical="center"/>
    </xf>
    <xf numFmtId="0" fontId="270" fillId="8" borderId="188" xfId="0" applyFont="1" applyFill="1" applyBorder="1" applyAlignment="1">
      <alignment horizontal="center"/>
    </xf>
    <xf numFmtId="0" fontId="270" fillId="8" borderId="156" xfId="0" applyFont="1" applyFill="1" applyBorder="1" applyAlignment="1">
      <alignment horizontal="center"/>
    </xf>
    <xf numFmtId="0" fontId="271" fillId="0" borderId="48" xfId="0" applyFont="1" applyBorder="1"/>
    <xf numFmtId="0" fontId="271" fillId="0" borderId="0" xfId="0" applyFont="1"/>
    <xf numFmtId="0" fontId="248" fillId="0" borderId="161" xfId="0" applyFont="1" applyBorder="1" applyAlignment="1">
      <alignment horizontal="center"/>
    </xf>
    <xf numFmtId="2" fontId="51" fillId="23" borderId="81" xfId="0" applyNumberFormat="1" applyFont="1" applyFill="1" applyBorder="1" applyAlignment="1">
      <alignment horizontal="center" vertical="center"/>
    </xf>
    <xf numFmtId="0" fontId="51" fillId="23" borderId="95" xfId="0" applyFont="1" applyFill="1" applyBorder="1" applyAlignment="1">
      <alignment horizontal="center" vertical="center"/>
    </xf>
    <xf numFmtId="9" fontId="51" fillId="23" borderId="149" xfId="0" applyNumberFormat="1" applyFont="1" applyFill="1" applyBorder="1" applyAlignment="1">
      <alignment horizontal="center" vertical="center"/>
    </xf>
    <xf numFmtId="0" fontId="51" fillId="23" borderId="92" xfId="0" applyFont="1" applyFill="1" applyBorder="1" applyAlignment="1">
      <alignment horizontal="center" vertical="center"/>
    </xf>
    <xf numFmtId="1" fontId="51" fillId="23" borderId="27" xfId="0" applyNumberFormat="1" applyFont="1" applyFill="1" applyBorder="1" applyAlignment="1">
      <alignment horizontal="center"/>
    </xf>
    <xf numFmtId="2" fontId="51" fillId="23" borderId="27" xfId="0" applyNumberFormat="1" applyFont="1" applyFill="1" applyBorder="1" applyAlignment="1">
      <alignment horizontal="center" vertical="center"/>
    </xf>
    <xf numFmtId="0" fontId="51" fillId="23" borderId="159" xfId="0" applyFont="1" applyFill="1" applyBorder="1" applyAlignment="1">
      <alignment horizontal="center"/>
    </xf>
    <xf numFmtId="0" fontId="51" fillId="23" borderId="157" xfId="0" applyFont="1" applyFill="1" applyBorder="1" applyAlignment="1">
      <alignment horizontal="center" vertical="center"/>
    </xf>
    <xf numFmtId="1" fontId="51" fillId="23" borderId="157" xfId="0" applyNumberFormat="1" applyFont="1" applyFill="1" applyBorder="1" applyAlignment="1">
      <alignment horizontal="center"/>
    </xf>
    <xf numFmtId="9" fontId="51" fillId="23" borderId="160" xfId="0" applyNumberFormat="1" applyFont="1" applyFill="1" applyBorder="1" applyAlignment="1">
      <alignment horizontal="center" vertical="center"/>
    </xf>
    <xf numFmtId="0" fontId="51" fillId="23" borderId="43" xfId="0" applyFont="1" applyFill="1" applyBorder="1" applyAlignment="1">
      <alignment horizontal="left" vertical="center"/>
    </xf>
    <xf numFmtId="0" fontId="51" fillId="23" borderId="137" xfId="0" applyFont="1" applyFill="1" applyBorder="1" applyAlignment="1">
      <alignment horizontal="center" vertical="center"/>
    </xf>
    <xf numFmtId="2" fontId="51" fillId="23" borderId="43" xfId="0" applyNumberFormat="1" applyFont="1" applyFill="1" applyBorder="1" applyAlignment="1">
      <alignment horizontal="center"/>
    </xf>
    <xf numFmtId="0" fontId="51" fillId="23" borderId="156" xfId="0" applyFont="1" applyFill="1" applyBorder="1" applyAlignment="1">
      <alignment horizontal="left" wrapText="1"/>
    </xf>
    <xf numFmtId="0" fontId="51" fillId="23" borderId="156" xfId="0" applyFont="1" applyFill="1" applyBorder="1" applyAlignment="1">
      <alignment horizontal="left" vertical="center"/>
    </xf>
    <xf numFmtId="0" fontId="51" fillId="22" borderId="146" xfId="0" applyFont="1" applyFill="1" applyBorder="1" applyAlignment="1">
      <alignment horizontal="center"/>
    </xf>
    <xf numFmtId="0" fontId="51" fillId="22" borderId="35" xfId="0" applyFont="1" applyFill="1" applyBorder="1" applyAlignment="1">
      <alignment horizontal="left" vertical="center"/>
    </xf>
    <xf numFmtId="2" fontId="51" fillId="22" borderId="43" xfId="0" applyNumberFormat="1" applyFont="1" applyFill="1" applyBorder="1" applyAlignment="1">
      <alignment horizontal="center"/>
    </xf>
    <xf numFmtId="2" fontId="206" fillId="22" borderId="10" xfId="0" applyNumberFormat="1" applyFont="1" applyFill="1" applyBorder="1" applyAlignment="1">
      <alignment horizontal="center"/>
    </xf>
    <xf numFmtId="0" fontId="51" fillId="22" borderId="148" xfId="0" applyFont="1" applyFill="1" applyBorder="1" applyAlignment="1">
      <alignment horizontal="center"/>
    </xf>
    <xf numFmtId="0" fontId="51" fillId="22" borderId="10" xfId="0" applyFont="1" applyFill="1" applyBorder="1" applyAlignment="1">
      <alignment horizontal="left" vertical="center"/>
    </xf>
    <xf numFmtId="0" fontId="51" fillId="22" borderId="234" xfId="0" applyFont="1" applyFill="1" applyBorder="1" applyAlignment="1">
      <alignment horizontal="center"/>
    </xf>
    <xf numFmtId="0" fontId="51" fillId="22" borderId="27" xfId="0" applyFont="1" applyFill="1" applyBorder="1" applyAlignment="1">
      <alignment horizontal="left" vertical="center"/>
    </xf>
    <xf numFmtId="0" fontId="56" fillId="29" borderId="156" xfId="0" applyFont="1" applyFill="1" applyBorder="1" applyAlignment="1">
      <alignment horizontal="left" vertical="top" wrapText="1"/>
    </xf>
    <xf numFmtId="0" fontId="56" fillId="29" borderId="157" xfId="0" applyFont="1" applyFill="1" applyBorder="1" applyAlignment="1">
      <alignment horizontal="left" vertical="top" wrapText="1"/>
    </xf>
    <xf numFmtId="0" fontId="0" fillId="23" borderId="222" xfId="0" applyFill="1" applyBorder="1"/>
    <xf numFmtId="0" fontId="0" fillId="23" borderId="184" xfId="0" applyFill="1" applyBorder="1"/>
    <xf numFmtId="0" fontId="64" fillId="22" borderId="184" xfId="0" applyFont="1" applyFill="1" applyBorder="1" applyAlignment="1">
      <alignment horizontal="left" vertical="center" wrapText="1"/>
    </xf>
    <xf numFmtId="0" fontId="0" fillId="23" borderId="223" xfId="0" applyFill="1" applyBorder="1"/>
    <xf numFmtId="2" fontId="0" fillId="23" borderId="157" xfId="0" applyNumberFormat="1" applyFill="1" applyBorder="1" applyAlignment="1">
      <alignment horizontal="center"/>
    </xf>
    <xf numFmtId="2" fontId="0" fillId="23" borderId="156" xfId="0" applyNumberFormat="1" applyFill="1" applyBorder="1" applyAlignment="1">
      <alignment horizontal="center"/>
    </xf>
    <xf numFmtId="0" fontId="37" fillId="23" borderId="170" xfId="0" applyFont="1" applyFill="1" applyBorder="1" applyAlignment="1">
      <alignment horizontal="center"/>
    </xf>
    <xf numFmtId="1" fontId="58" fillId="23" borderId="170" xfId="0" applyNumberFormat="1" applyFont="1" applyFill="1" applyBorder="1" applyAlignment="1">
      <alignment horizontal="center" shrinkToFit="1"/>
    </xf>
    <xf numFmtId="1" fontId="58" fillId="23" borderId="156" xfId="0" applyNumberFormat="1" applyFont="1" applyFill="1" applyBorder="1" applyAlignment="1">
      <alignment horizontal="center" shrinkToFit="1"/>
    </xf>
    <xf numFmtId="0" fontId="73" fillId="23" borderId="169" xfId="0" applyFont="1" applyFill="1" applyBorder="1" applyAlignment="1">
      <alignment horizontal="center" vertical="center" wrapText="1"/>
    </xf>
    <xf numFmtId="0" fontId="42" fillId="23" borderId="170" xfId="0" applyFont="1" applyFill="1" applyBorder="1" applyAlignment="1">
      <alignment vertical="center" wrapText="1"/>
    </xf>
    <xf numFmtId="2" fontId="58" fillId="23" borderId="170" xfId="0" applyNumberFormat="1" applyFont="1" applyFill="1" applyBorder="1" applyAlignment="1">
      <alignment horizontal="center" vertical="center"/>
    </xf>
    <xf numFmtId="0" fontId="58" fillId="23" borderId="170" xfId="0" applyFont="1" applyFill="1" applyBorder="1" applyAlignment="1">
      <alignment horizontal="center" vertical="center"/>
    </xf>
    <xf numFmtId="1" fontId="58" fillId="23" borderId="170" xfId="0" applyNumberFormat="1" applyFont="1" applyFill="1" applyBorder="1" applyAlignment="1">
      <alignment horizontal="center" vertical="center" shrinkToFit="1"/>
    </xf>
    <xf numFmtId="9" fontId="58" fillId="23" borderId="171" xfId="0" applyNumberFormat="1" applyFont="1" applyFill="1" applyBorder="1" applyAlignment="1">
      <alignment horizontal="center" vertical="center"/>
    </xf>
    <xf numFmtId="0" fontId="73" fillId="23" borderId="161" xfId="0" applyFont="1" applyFill="1" applyBorder="1" applyAlignment="1">
      <alignment horizontal="center" vertical="center" wrapText="1"/>
    </xf>
    <xf numFmtId="2" fontId="58" fillId="23" borderId="156" xfId="0" applyNumberFormat="1" applyFont="1" applyFill="1" applyBorder="1" applyAlignment="1">
      <alignment horizontal="center" vertical="center"/>
    </xf>
    <xf numFmtId="0" fontId="58" fillId="23" borderId="156" xfId="0" applyFont="1" applyFill="1" applyBorder="1" applyAlignment="1">
      <alignment horizontal="center" vertical="center"/>
    </xf>
    <xf numFmtId="1" fontId="58" fillId="23" borderId="156" xfId="0" applyNumberFormat="1" applyFont="1" applyFill="1" applyBorder="1" applyAlignment="1">
      <alignment horizontal="center" vertical="center" shrinkToFit="1"/>
    </xf>
    <xf numFmtId="9" fontId="58" fillId="23" borderId="140" xfId="0" applyNumberFormat="1" applyFont="1" applyFill="1" applyBorder="1" applyAlignment="1">
      <alignment horizontal="center" vertical="center"/>
    </xf>
    <xf numFmtId="0" fontId="73" fillId="23" borderId="162" xfId="0" applyFont="1" applyFill="1" applyBorder="1" applyAlignment="1">
      <alignment horizontal="center" vertical="center" wrapText="1"/>
    </xf>
    <xf numFmtId="0" fontId="42" fillId="23" borderId="172" xfId="0" applyFont="1" applyFill="1" applyBorder="1" applyAlignment="1">
      <alignment vertical="center" wrapText="1"/>
    </xf>
    <xf numFmtId="2" fontId="58" fillId="23" borderId="172" xfId="0" applyNumberFormat="1" applyFont="1" applyFill="1" applyBorder="1" applyAlignment="1">
      <alignment horizontal="center" vertical="center"/>
    </xf>
    <xf numFmtId="0" fontId="58" fillId="23" borderId="172" xfId="0" applyFont="1" applyFill="1" applyBorder="1" applyAlignment="1">
      <alignment horizontal="center" vertical="center"/>
    </xf>
    <xf numFmtId="1" fontId="58" fillId="23" borderId="172" xfId="0" applyNumberFormat="1" applyFont="1" applyFill="1" applyBorder="1" applyAlignment="1">
      <alignment horizontal="center" vertical="center" shrinkToFit="1"/>
    </xf>
    <xf numFmtId="9" fontId="58" fillId="23" borderId="141" xfId="0" applyNumberFormat="1" applyFont="1" applyFill="1" applyBorder="1" applyAlignment="1">
      <alignment horizontal="center" vertical="center"/>
    </xf>
    <xf numFmtId="0" fontId="37" fillId="23" borderId="172" xfId="0" applyFont="1" applyFill="1" applyBorder="1" applyAlignment="1">
      <alignment horizontal="center"/>
    </xf>
    <xf numFmtId="1" fontId="58" fillId="23" borderId="172" xfId="0" applyNumberFormat="1" applyFont="1" applyFill="1" applyBorder="1" applyAlignment="1">
      <alignment horizontal="center" shrinkToFit="1"/>
    </xf>
    <xf numFmtId="0" fontId="51" fillId="22" borderId="161" xfId="0" applyFont="1" applyFill="1" applyBorder="1" applyAlignment="1">
      <alignment horizontal="center"/>
    </xf>
    <xf numFmtId="9" fontId="51" fillId="22" borderId="140" xfId="0" applyNumberFormat="1" applyFont="1" applyFill="1" applyBorder="1" applyAlignment="1">
      <alignment horizontal="center"/>
    </xf>
    <xf numFmtId="0" fontId="51" fillId="22" borderId="162" xfId="0" applyFont="1" applyFill="1" applyBorder="1" applyAlignment="1">
      <alignment horizontal="center"/>
    </xf>
    <xf numFmtId="0" fontId="51" fillId="23" borderId="172" xfId="0" applyFont="1" applyFill="1" applyBorder="1" applyAlignment="1">
      <alignment wrapText="1"/>
    </xf>
    <xf numFmtId="0" fontId="51" fillId="22" borderId="172" xfId="0" applyFont="1" applyFill="1" applyBorder="1" applyAlignment="1">
      <alignment horizontal="center"/>
    </xf>
    <xf numFmtId="2" fontId="51" fillId="22" borderId="172" xfId="0" applyNumberFormat="1" applyFont="1" applyFill="1" applyBorder="1" applyAlignment="1">
      <alignment horizontal="center"/>
    </xf>
    <xf numFmtId="2" fontId="206" fillId="22" borderId="172" xfId="0" applyNumberFormat="1" applyFont="1" applyFill="1" applyBorder="1" applyAlignment="1">
      <alignment horizontal="center"/>
    </xf>
    <xf numFmtId="9" fontId="51" fillId="22" borderId="141" xfId="0" applyNumberFormat="1" applyFont="1" applyFill="1" applyBorder="1" applyAlignment="1">
      <alignment horizontal="center"/>
    </xf>
    <xf numFmtId="0" fontId="51" fillId="22" borderId="204" xfId="0" applyFont="1" applyFill="1" applyBorder="1" applyAlignment="1">
      <alignment horizontal="center"/>
    </xf>
    <xf numFmtId="0" fontId="51" fillId="23" borderId="157" xfId="0" applyFont="1" applyFill="1" applyBorder="1" applyAlignment="1">
      <alignment horizontal="left" wrapText="1"/>
    </xf>
    <xf numFmtId="0" fontId="51" fillId="22" borderId="95" xfId="0" applyFont="1" applyFill="1" applyBorder="1" applyAlignment="1">
      <alignment horizontal="center" vertical="center"/>
    </xf>
    <xf numFmtId="1" fontId="51" fillId="22" borderId="35" xfId="0" applyNumberFormat="1" applyFont="1" applyFill="1" applyBorder="1" applyAlignment="1">
      <alignment horizontal="center"/>
    </xf>
    <xf numFmtId="0" fontId="51" fillId="22" borderId="206" xfId="0" applyFont="1" applyFill="1" applyBorder="1" applyAlignment="1">
      <alignment horizontal="center"/>
    </xf>
    <xf numFmtId="0" fontId="51" fillId="22" borderId="91" xfId="0" applyFont="1" applyFill="1" applyBorder="1" applyAlignment="1">
      <alignment horizontal="center" vertical="center"/>
    </xf>
    <xf numFmtId="1" fontId="51" fillId="22" borderId="10" xfId="0" applyNumberFormat="1" applyFont="1" applyFill="1" applyBorder="1" applyAlignment="1">
      <alignment horizontal="center"/>
    </xf>
    <xf numFmtId="0" fontId="51" fillId="22" borderId="27" xfId="0" applyFont="1" applyFill="1" applyBorder="1" applyAlignment="1">
      <alignment horizontal="left"/>
    </xf>
    <xf numFmtId="0" fontId="51" fillId="22" borderId="152" xfId="0" applyFont="1" applyFill="1" applyBorder="1" applyAlignment="1">
      <alignment horizontal="center"/>
    </xf>
    <xf numFmtId="0" fontId="51" fillId="23" borderId="227" xfId="0" applyFont="1" applyFill="1" applyBorder="1" applyAlignment="1">
      <alignment horizontal="left" wrapText="1"/>
    </xf>
    <xf numFmtId="0" fontId="0" fillId="23" borderId="196" xfId="0" applyFill="1" applyBorder="1" applyAlignment="1">
      <alignment horizontal="center"/>
    </xf>
    <xf numFmtId="1" fontId="51" fillId="22" borderId="170" xfId="0" applyNumberFormat="1" applyFont="1" applyFill="1" applyBorder="1" applyAlignment="1">
      <alignment horizontal="center"/>
    </xf>
    <xf numFmtId="0" fontId="0" fillId="23" borderId="170" xfId="0" applyFill="1" applyBorder="1"/>
    <xf numFmtId="2" fontId="206" fillId="22" borderId="156" xfId="0" applyNumberFormat="1" applyFont="1" applyFill="1" applyBorder="1" applyAlignment="1">
      <alignment horizontal="center"/>
    </xf>
    <xf numFmtId="0" fontId="51" fillId="22" borderId="187" xfId="0" applyFont="1" applyFill="1" applyBorder="1" applyAlignment="1">
      <alignment horizontal="center" vertical="center"/>
    </xf>
    <xf numFmtId="1" fontId="51" fillId="22" borderId="156" xfId="0" applyNumberFormat="1" applyFont="1" applyFill="1" applyBorder="1" applyAlignment="1">
      <alignment horizontal="center"/>
    </xf>
    <xf numFmtId="0" fontId="51" fillId="23" borderId="172" xfId="0" applyFont="1" applyFill="1" applyBorder="1" applyAlignment="1">
      <alignment horizontal="left" wrapText="1"/>
    </xf>
    <xf numFmtId="0" fontId="51" fillId="22" borderId="311" xfId="0" applyFont="1" applyFill="1" applyBorder="1" applyAlignment="1">
      <alignment horizontal="center"/>
    </xf>
    <xf numFmtId="0" fontId="51" fillId="22" borderId="172" xfId="0" applyFont="1" applyFill="1" applyBorder="1" applyAlignment="1">
      <alignment horizontal="left"/>
    </xf>
    <xf numFmtId="0" fontId="206" fillId="22" borderId="10" xfId="0" applyFont="1" applyFill="1" applyBorder="1"/>
    <xf numFmtId="0" fontId="206" fillId="22" borderId="10" xfId="0" applyFont="1" applyFill="1" applyBorder="1" applyAlignment="1">
      <alignment horizontal="center"/>
    </xf>
    <xf numFmtId="0" fontId="206" fillId="22" borderId="35" xfId="0" applyFont="1" applyFill="1" applyBorder="1"/>
    <xf numFmtId="0" fontId="206" fillId="22" borderId="35" xfId="0" applyFont="1" applyFill="1" applyBorder="1" applyAlignment="1">
      <alignment horizontal="center"/>
    </xf>
    <xf numFmtId="0" fontId="58" fillId="11" borderId="157" xfId="0" applyFont="1" applyFill="1" applyBorder="1" applyAlignment="1">
      <alignment wrapText="1"/>
    </xf>
    <xf numFmtId="0" fontId="58" fillId="30" borderId="11" xfId="0" applyFont="1" applyFill="1" applyBorder="1" applyAlignment="1">
      <alignment wrapText="1"/>
    </xf>
    <xf numFmtId="166" fontId="58" fillId="30" borderId="11" xfId="0" applyNumberFormat="1" applyFont="1" applyFill="1" applyBorder="1" applyAlignment="1">
      <alignment horizontal="center"/>
    </xf>
    <xf numFmtId="2" fontId="58" fillId="30" borderId="11" xfId="0" applyNumberFormat="1" applyFont="1" applyFill="1" applyBorder="1" applyAlignment="1">
      <alignment horizontal="center"/>
    </xf>
    <xf numFmtId="0" fontId="42" fillId="30" borderId="11" xfId="0" applyFont="1" applyFill="1" applyBorder="1" applyAlignment="1">
      <alignment horizontal="center"/>
    </xf>
    <xf numFmtId="9" fontId="58" fillId="30" borderId="264" xfId="0" applyNumberFormat="1" applyFont="1" applyFill="1" applyBorder="1" applyAlignment="1">
      <alignment horizontal="center"/>
    </xf>
    <xf numFmtId="0" fontId="58" fillId="30" borderId="10" xfId="0" applyFont="1" applyFill="1" applyBorder="1" applyAlignment="1">
      <alignment wrapText="1"/>
    </xf>
    <xf numFmtId="166" fontId="58" fillId="30" borderId="10" xfId="0" applyNumberFormat="1" applyFont="1" applyFill="1" applyBorder="1" applyAlignment="1">
      <alignment horizontal="center"/>
    </xf>
    <xf numFmtId="2" fontId="58" fillId="30" borderId="10" xfId="0" applyNumberFormat="1" applyFont="1" applyFill="1" applyBorder="1" applyAlignment="1">
      <alignment horizontal="center"/>
    </xf>
    <xf numFmtId="0" fontId="42" fillId="30" borderId="10" xfId="0" applyFont="1" applyFill="1" applyBorder="1" applyAlignment="1">
      <alignment horizontal="center"/>
    </xf>
    <xf numFmtId="9" fontId="58" fillId="30" borderId="149" xfId="0" applyNumberFormat="1" applyFont="1" applyFill="1" applyBorder="1" applyAlignment="1">
      <alignment horizontal="center"/>
    </xf>
    <xf numFmtId="1" fontId="206" fillId="23" borderId="166" xfId="0" applyNumberFormat="1" applyFont="1" applyFill="1" applyBorder="1" applyAlignment="1">
      <alignment horizontal="center" vertical="center" shrinkToFit="1"/>
    </xf>
    <xf numFmtId="0" fontId="51" fillId="23" borderId="236" xfId="0" applyFont="1" applyFill="1" applyBorder="1" applyAlignment="1">
      <alignment horizontal="center" vertical="center"/>
    </xf>
    <xf numFmtId="2" fontId="206" fillId="23" borderId="236" xfId="0" applyNumberFormat="1" applyFont="1" applyFill="1" applyBorder="1" applyAlignment="1">
      <alignment horizontal="center" vertical="center" shrinkToFit="1"/>
    </xf>
    <xf numFmtId="2" fontId="206" fillId="23" borderId="193" xfId="0" applyNumberFormat="1" applyFont="1" applyFill="1" applyBorder="1" applyAlignment="1">
      <alignment horizontal="center" vertical="center" shrinkToFit="1"/>
    </xf>
    <xf numFmtId="0" fontId="51" fillId="22" borderId="236" xfId="0" applyFont="1" applyFill="1" applyBorder="1" applyAlignment="1">
      <alignment horizontal="center"/>
    </xf>
    <xf numFmtId="1" fontId="206" fillId="23" borderId="236" xfId="0" applyNumberFormat="1" applyFont="1" applyFill="1" applyBorder="1" applyAlignment="1">
      <alignment horizontal="center" vertical="center" shrinkToFit="1"/>
    </xf>
    <xf numFmtId="9" fontId="51" fillId="23" borderId="248" xfId="0" applyNumberFormat="1" applyFont="1" applyFill="1" applyBorder="1" applyAlignment="1">
      <alignment horizontal="center" vertical="center"/>
    </xf>
    <xf numFmtId="0" fontId="70" fillId="22" borderId="14" xfId="0" applyFont="1" applyFill="1" applyBorder="1" applyAlignment="1">
      <alignment horizontal="center" vertical="center" wrapText="1"/>
    </xf>
    <xf numFmtId="0" fontId="70" fillId="22" borderId="27" xfId="0" applyFont="1" applyFill="1" applyBorder="1" applyAlignment="1">
      <alignment horizontal="center"/>
    </xf>
    <xf numFmtId="0" fontId="70" fillId="22" borderId="10" xfId="0" applyFont="1" applyFill="1" applyBorder="1" applyAlignment="1">
      <alignment horizontal="left" vertical="center" wrapText="1"/>
    </xf>
    <xf numFmtId="2" fontId="70" fillId="22" borderId="10" xfId="0" applyNumberFormat="1" applyFont="1" applyFill="1" applyBorder="1" applyAlignment="1">
      <alignment horizontal="center" vertical="center" wrapText="1"/>
    </xf>
    <xf numFmtId="2" fontId="70" fillId="22" borderId="25" xfId="0" applyNumberFormat="1" applyFont="1" applyFill="1" applyBorder="1" applyAlignment="1">
      <alignment horizontal="center" vertical="center" wrapText="1"/>
    </xf>
    <xf numFmtId="0" fontId="70" fillId="22" borderId="10" xfId="0" applyFont="1" applyFill="1" applyBorder="1" applyAlignment="1">
      <alignment horizontal="center" vertical="center" wrapText="1"/>
    </xf>
    <xf numFmtId="9" fontId="70" fillId="22" borderId="13" xfId="0" applyNumberFormat="1" applyFont="1" applyFill="1" applyBorder="1" applyAlignment="1">
      <alignment horizontal="center"/>
    </xf>
    <xf numFmtId="0" fontId="70" fillId="22" borderId="70" xfId="0" applyFont="1" applyFill="1" applyBorder="1" applyAlignment="1">
      <alignment horizontal="center" vertical="center" wrapText="1"/>
    </xf>
    <xf numFmtId="0" fontId="70" fillId="22" borderId="43" xfId="0" applyFont="1" applyFill="1" applyBorder="1" applyAlignment="1">
      <alignment horizontal="left" vertical="center" wrapText="1"/>
    </xf>
    <xf numFmtId="2" fontId="70" fillId="22" borderId="43" xfId="0" applyNumberFormat="1" applyFont="1" applyFill="1" applyBorder="1" applyAlignment="1">
      <alignment horizontal="center" vertical="center" wrapText="1"/>
    </xf>
    <xf numFmtId="0" fontId="70" fillId="22" borderId="43" xfId="0" applyFont="1" applyFill="1" applyBorder="1" applyAlignment="1">
      <alignment horizontal="center" vertical="center" wrapText="1"/>
    </xf>
    <xf numFmtId="0" fontId="70" fillId="22" borderId="25" xfId="0" applyFont="1" applyFill="1" applyBorder="1" applyAlignment="1">
      <alignment horizontal="center" vertical="center" wrapText="1"/>
    </xf>
    <xf numFmtId="0" fontId="70" fillId="23" borderId="162" xfId="0" applyFont="1" applyFill="1" applyBorder="1" applyAlignment="1">
      <alignment horizontal="center" vertical="center" wrapText="1"/>
    </xf>
    <xf numFmtId="2" fontId="70" fillId="23" borderId="172" xfId="0" applyNumberFormat="1" applyFont="1" applyFill="1" applyBorder="1" applyAlignment="1">
      <alignment horizontal="center" vertical="center" wrapText="1"/>
    </xf>
    <xf numFmtId="0" fontId="70" fillId="23" borderId="172" xfId="0" applyFont="1" applyFill="1" applyBorder="1" applyAlignment="1">
      <alignment horizontal="center" vertical="center" wrapText="1"/>
    </xf>
    <xf numFmtId="9" fontId="177" fillId="23" borderId="141" xfId="0" applyNumberFormat="1" applyFont="1" applyFill="1" applyBorder="1" applyAlignment="1">
      <alignment horizontal="center" vertical="center"/>
    </xf>
    <xf numFmtId="1" fontId="275" fillId="23" borderId="157" xfId="0" applyNumberFormat="1" applyFont="1" applyFill="1" applyBorder="1" applyAlignment="1">
      <alignment horizontal="center" vertical="top" shrinkToFit="1"/>
    </xf>
    <xf numFmtId="0" fontId="228" fillId="23" borderId="157" xfId="0" applyFont="1" applyFill="1" applyBorder="1" applyAlignment="1">
      <alignment horizontal="center"/>
    </xf>
    <xf numFmtId="0" fontId="276" fillId="23" borderId="157" xfId="0" applyFont="1" applyFill="1" applyBorder="1" applyAlignment="1">
      <alignment horizontal="left" vertical="top" wrapText="1"/>
    </xf>
    <xf numFmtId="2" fontId="228" fillId="23" borderId="157" xfId="0" applyNumberFormat="1" applyFont="1" applyFill="1" applyBorder="1" applyAlignment="1">
      <alignment horizontal="center" wrapText="1"/>
    </xf>
    <xf numFmtId="0" fontId="228" fillId="23" borderId="157" xfId="0" applyFont="1" applyFill="1" applyBorder="1" applyAlignment="1">
      <alignment horizontal="center" vertical="top" wrapText="1"/>
    </xf>
    <xf numFmtId="9" fontId="228" fillId="23" borderId="157" xfId="0" applyNumberFormat="1" applyFont="1" applyFill="1" applyBorder="1" applyAlignment="1">
      <alignment horizontal="center" wrapText="1"/>
    </xf>
    <xf numFmtId="1" fontId="186" fillId="23" borderId="156" xfId="0" applyNumberFormat="1" applyFont="1" applyFill="1" applyBorder="1" applyAlignment="1">
      <alignment horizontal="center" vertical="top" shrinkToFit="1"/>
    </xf>
    <xf numFmtId="0" fontId="81" fillId="23" borderId="156" xfId="0" applyFont="1" applyFill="1" applyBorder="1" applyAlignment="1">
      <alignment horizontal="center"/>
    </xf>
    <xf numFmtId="0" fontId="189" fillId="23" borderId="156" xfId="0" applyFont="1" applyFill="1" applyBorder="1" applyAlignment="1">
      <alignment horizontal="left" vertical="top" wrapText="1"/>
    </xf>
    <xf numFmtId="2" fontId="81" fillId="23" borderId="156" xfId="0" applyNumberFormat="1" applyFont="1" applyFill="1" applyBorder="1" applyAlignment="1">
      <alignment horizontal="center" wrapText="1"/>
    </xf>
    <xf numFmtId="0" fontId="81" fillId="23" borderId="156" xfId="0" applyFont="1" applyFill="1" applyBorder="1" applyAlignment="1">
      <alignment horizontal="center" vertical="top" wrapText="1"/>
    </xf>
    <xf numFmtId="9" fontId="81" fillId="23" borderId="156" xfId="0" applyNumberFormat="1" applyFont="1" applyFill="1" applyBorder="1" applyAlignment="1">
      <alignment horizontal="center" wrapText="1"/>
    </xf>
    <xf numFmtId="1" fontId="186" fillId="23" borderId="146" xfId="0" applyNumberFormat="1" applyFont="1" applyFill="1" applyBorder="1" applyAlignment="1">
      <alignment horizontal="center" vertical="top" shrinkToFit="1"/>
    </xf>
    <xf numFmtId="0" fontId="81" fillId="23" borderId="35" xfId="0" applyFont="1" applyFill="1" applyBorder="1" applyAlignment="1">
      <alignment horizontal="center"/>
    </xf>
    <xf numFmtId="0" fontId="189" fillId="23" borderId="87" xfId="0" applyFont="1" applyFill="1" applyBorder="1" applyAlignment="1">
      <alignment horizontal="left" vertical="top" wrapText="1"/>
    </xf>
    <xf numFmtId="2" fontId="81" fillId="23" borderId="157" xfId="0" applyNumberFormat="1" applyFont="1" applyFill="1" applyBorder="1" applyAlignment="1">
      <alignment horizontal="center" wrapText="1"/>
    </xf>
    <xf numFmtId="1" fontId="186" fillId="23" borderId="35" xfId="0" applyNumberFormat="1" applyFont="1" applyFill="1" applyBorder="1" applyAlignment="1">
      <alignment horizontal="center" vertical="top" shrinkToFit="1"/>
    </xf>
    <xf numFmtId="9" fontId="81" fillId="23" borderId="173" xfId="0" applyNumberFormat="1" applyFont="1" applyFill="1" applyBorder="1" applyAlignment="1">
      <alignment horizontal="center" wrapText="1"/>
    </xf>
    <xf numFmtId="1" fontId="186" fillId="23" borderId="148" xfId="0" applyNumberFormat="1" applyFont="1" applyFill="1" applyBorder="1" applyAlignment="1">
      <alignment horizontal="center" vertical="top" shrinkToFit="1"/>
    </xf>
    <xf numFmtId="0" fontId="189" fillId="23" borderId="81" xfId="0" applyFont="1" applyFill="1" applyBorder="1" applyAlignment="1">
      <alignment horizontal="left" vertical="top" wrapText="1"/>
    </xf>
    <xf numFmtId="0" fontId="81" fillId="23" borderId="91" xfId="0" applyFont="1" applyFill="1" applyBorder="1" applyAlignment="1">
      <alignment horizontal="center" vertical="top" wrapText="1"/>
    </xf>
    <xf numFmtId="1" fontId="186" fillId="23" borderId="10" xfId="0" applyNumberFormat="1" applyFont="1" applyFill="1" applyBorder="1" applyAlignment="1">
      <alignment horizontal="center" vertical="top" shrinkToFit="1"/>
    </xf>
    <xf numFmtId="0" fontId="81" fillId="23" borderId="92" xfId="0" applyFont="1" applyFill="1" applyBorder="1" applyAlignment="1">
      <alignment horizontal="center" vertical="top" wrapText="1"/>
    </xf>
    <xf numFmtId="1" fontId="186" fillId="23" borderId="150" xfId="0" applyNumberFormat="1" applyFont="1" applyFill="1" applyBorder="1" applyAlignment="1">
      <alignment horizontal="center" vertical="top" shrinkToFit="1"/>
    </xf>
    <xf numFmtId="0" fontId="81" fillId="23" borderId="239" xfId="0" applyFont="1" applyFill="1" applyBorder="1" applyAlignment="1">
      <alignment horizontal="center"/>
    </xf>
    <xf numFmtId="0" fontId="189" fillId="23" borderId="209" xfId="0" applyFont="1" applyFill="1" applyBorder="1" applyAlignment="1">
      <alignment horizontal="left" vertical="top" wrapText="1"/>
    </xf>
    <xf numFmtId="2" fontId="81" fillId="23" borderId="172" xfId="0" applyNumberFormat="1" applyFont="1" applyFill="1" applyBorder="1" applyAlignment="1">
      <alignment horizontal="center" wrapText="1"/>
    </xf>
    <xf numFmtId="0" fontId="81" fillId="23" borderId="172" xfId="0" applyFont="1" applyFill="1" applyBorder="1" applyAlignment="1">
      <alignment horizontal="center" vertical="top" wrapText="1"/>
    </xf>
    <xf numFmtId="1" fontId="186" fillId="23" borderId="194" xfId="0" applyNumberFormat="1" applyFont="1" applyFill="1" applyBorder="1" applyAlignment="1">
      <alignment horizontal="center" vertical="top" shrinkToFit="1"/>
    </xf>
    <xf numFmtId="9" fontId="81" fillId="23" borderId="141" xfId="0" applyNumberFormat="1" applyFont="1" applyFill="1" applyBorder="1" applyAlignment="1">
      <alignment horizontal="center" wrapText="1"/>
    </xf>
    <xf numFmtId="0" fontId="81" fillId="23" borderId="226" xfId="0" applyFont="1" applyFill="1" applyBorder="1"/>
    <xf numFmtId="0" fontId="81" fillId="23" borderId="226" xfId="0" applyFont="1" applyFill="1" applyBorder="1" applyAlignment="1">
      <alignment vertical="top" wrapText="1"/>
    </xf>
    <xf numFmtId="2" fontId="81" fillId="23" borderId="226" xfId="0" applyNumberFormat="1" applyFont="1" applyFill="1" applyBorder="1" applyAlignment="1">
      <alignment horizontal="center" wrapText="1"/>
    </xf>
    <xf numFmtId="0" fontId="81" fillId="23" borderId="226" xfId="0" applyFont="1" applyFill="1" applyBorder="1" applyAlignment="1">
      <alignment horizontal="center" vertical="top" wrapText="1"/>
    </xf>
    <xf numFmtId="9" fontId="81" fillId="23" borderId="233" xfId="0" applyNumberFormat="1" applyFont="1" applyFill="1" applyBorder="1" applyAlignment="1">
      <alignment horizontal="center" wrapText="1"/>
    </xf>
    <xf numFmtId="0" fontId="81" fillId="23" borderId="10" xfId="0" applyFont="1" applyFill="1" applyBorder="1" applyAlignment="1">
      <alignment vertical="top" wrapText="1"/>
    </xf>
    <xf numFmtId="2" fontId="81" fillId="23" borderId="35" xfId="0" applyNumberFormat="1" applyFont="1" applyFill="1" applyBorder="1" applyAlignment="1">
      <alignment horizontal="center" wrapText="1"/>
    </xf>
    <xf numFmtId="0" fontId="81" fillId="23" borderId="35" xfId="0" applyFont="1" applyFill="1" applyBorder="1" applyAlignment="1">
      <alignment horizontal="center" vertical="top" wrapText="1"/>
    </xf>
    <xf numFmtId="9" fontId="81" fillId="23" borderId="147" xfId="0" applyNumberFormat="1" applyFont="1" applyFill="1" applyBorder="1" applyAlignment="1">
      <alignment horizontal="center" wrapText="1"/>
    </xf>
    <xf numFmtId="0" fontId="81" fillId="23" borderId="226" xfId="0" applyFont="1" applyFill="1" applyBorder="1" applyAlignment="1">
      <alignment horizontal="center"/>
    </xf>
    <xf numFmtId="2" fontId="81" fillId="23" borderId="196" xfId="0" applyNumberFormat="1" applyFont="1" applyFill="1" applyBorder="1" applyAlignment="1">
      <alignment horizontal="center" wrapText="1"/>
    </xf>
    <xf numFmtId="0" fontId="81" fillId="23" borderId="87" xfId="0" applyFont="1" applyFill="1" applyBorder="1" applyAlignment="1">
      <alignment horizontal="left" vertical="top" wrapText="1"/>
    </xf>
    <xf numFmtId="2" fontId="81" fillId="23" borderId="95" xfId="0" applyNumberFormat="1" applyFont="1" applyFill="1" applyBorder="1" applyAlignment="1">
      <alignment horizontal="center" wrapText="1"/>
    </xf>
    <xf numFmtId="0" fontId="81" fillId="23" borderId="231" xfId="0" applyFont="1" applyFill="1" applyBorder="1" applyAlignment="1">
      <alignment horizontal="left" vertical="top" wrapText="1"/>
    </xf>
    <xf numFmtId="2" fontId="81" fillId="23" borderId="231" xfId="0" applyNumberFormat="1" applyFont="1" applyFill="1" applyBorder="1" applyAlignment="1">
      <alignment horizontal="center" wrapText="1"/>
    </xf>
    <xf numFmtId="0" fontId="81" fillId="23" borderId="239" xfId="0" applyFont="1" applyFill="1" applyBorder="1" applyAlignment="1">
      <alignment horizontal="center" vertical="top" wrapText="1"/>
    </xf>
    <xf numFmtId="1" fontId="81" fillId="23" borderId="239" xfId="0" applyNumberFormat="1" applyFont="1" applyFill="1" applyBorder="1" applyAlignment="1">
      <alignment horizontal="center" vertical="top" shrinkToFit="1"/>
    </xf>
    <xf numFmtId="9" fontId="81" fillId="23" borderId="151" xfId="0" applyNumberFormat="1" applyFont="1" applyFill="1" applyBorder="1" applyAlignment="1">
      <alignment horizontal="center" wrapText="1"/>
    </xf>
    <xf numFmtId="0" fontId="81" fillId="23" borderId="43" xfId="0" applyFont="1" applyFill="1" applyBorder="1" applyAlignment="1">
      <alignment vertical="top" wrapText="1"/>
    </xf>
    <xf numFmtId="1" fontId="81" fillId="23" borderId="186" xfId="0" applyNumberFormat="1" applyFont="1" applyFill="1" applyBorder="1" applyAlignment="1">
      <alignment horizontal="center" vertical="top" shrinkToFit="1"/>
    </xf>
    <xf numFmtId="0" fontId="81" fillId="23" borderId="175" xfId="0" applyFont="1" applyFill="1" applyBorder="1" applyAlignment="1">
      <alignment horizontal="center"/>
    </xf>
    <xf numFmtId="0" fontId="100" fillId="23" borderId="224" xfId="0" applyFont="1" applyFill="1" applyBorder="1" applyAlignment="1">
      <alignment horizontal="left" vertical="top" wrapText="1"/>
    </xf>
    <xf numFmtId="0" fontId="100" fillId="23" borderId="211" xfId="0" applyFont="1" applyFill="1" applyBorder="1" applyAlignment="1">
      <alignment horizontal="center" wrapText="1"/>
    </xf>
    <xf numFmtId="0" fontId="100" fillId="23" borderId="155" xfId="0" applyFont="1" applyFill="1" applyBorder="1" applyAlignment="1">
      <alignment wrapText="1"/>
    </xf>
    <xf numFmtId="9" fontId="274" fillId="23" borderId="223" xfId="0" applyNumberFormat="1" applyFont="1" applyFill="1" applyBorder="1" applyAlignment="1">
      <alignment horizontal="center" wrapText="1"/>
    </xf>
    <xf numFmtId="9" fontId="273" fillId="23" borderId="156" xfId="0" applyNumberFormat="1" applyFont="1" applyFill="1" applyBorder="1" applyAlignment="1">
      <alignment horizontal="center" wrapText="1"/>
    </xf>
    <xf numFmtId="9" fontId="148" fillId="23" borderId="175" xfId="0" applyNumberFormat="1" applyFont="1" applyFill="1" applyBorder="1" applyAlignment="1">
      <alignment horizontal="center" wrapText="1"/>
    </xf>
    <xf numFmtId="2" fontId="81" fillId="23" borderId="201" xfId="0" applyNumberFormat="1" applyFont="1" applyFill="1" applyBorder="1" applyAlignment="1">
      <alignment horizontal="center" wrapText="1"/>
    </xf>
    <xf numFmtId="2" fontId="81" fillId="23" borderId="129" xfId="0" applyNumberFormat="1" applyFont="1" applyFill="1" applyBorder="1" applyAlignment="1">
      <alignment horizontal="center" wrapText="1"/>
    </xf>
    <xf numFmtId="2" fontId="70" fillId="23" borderId="263" xfId="0" applyNumberFormat="1" applyFont="1" applyFill="1" applyBorder="1" applyAlignment="1">
      <alignment horizontal="center" vertical="center" shrinkToFit="1"/>
    </xf>
    <xf numFmtId="2" fontId="70" fillId="23" borderId="91" xfId="0" applyNumberFormat="1" applyFont="1" applyFill="1" applyBorder="1" applyAlignment="1">
      <alignment horizontal="center" vertical="center" shrinkToFit="1"/>
    </xf>
    <xf numFmtId="2" fontId="70" fillId="23" borderId="208" xfId="0" applyNumberFormat="1" applyFont="1" applyFill="1" applyBorder="1" applyAlignment="1">
      <alignment horizontal="center" vertical="center" shrinkToFit="1"/>
    </xf>
    <xf numFmtId="0" fontId="66" fillId="0" borderId="175" xfId="0" applyFont="1" applyBorder="1" applyAlignment="1">
      <alignment horizontal="center"/>
    </xf>
    <xf numFmtId="0" fontId="0" fillId="23" borderId="157" xfId="0" applyFill="1" applyBorder="1" applyAlignment="1">
      <alignment horizontal="center"/>
    </xf>
    <xf numFmtId="2" fontId="54" fillId="23" borderId="157" xfId="4" applyNumberFormat="1" applyFont="1" applyFill="1" applyBorder="1" applyAlignment="1">
      <alignment horizontal="center"/>
    </xf>
    <xf numFmtId="2" fontId="54" fillId="23" borderId="156" xfId="4" applyNumberFormat="1" applyFont="1" applyFill="1" applyBorder="1" applyAlignment="1">
      <alignment horizontal="center"/>
    </xf>
    <xf numFmtId="168" fontId="41" fillId="7" borderId="211" xfId="4" applyNumberFormat="1" applyFont="1" applyFill="1" applyBorder="1" applyAlignment="1">
      <alignment horizontal="left" wrapText="1"/>
    </xf>
    <xf numFmtId="2" fontId="42" fillId="62" borderId="156" xfId="4" applyNumberFormat="1" applyFont="1" applyFill="1" applyBorder="1" applyAlignment="1">
      <alignment horizontal="center"/>
    </xf>
    <xf numFmtId="0" fontId="51" fillId="21" borderId="146" xfId="0" applyFont="1" applyFill="1" applyBorder="1" applyAlignment="1">
      <alignment horizontal="center"/>
    </xf>
    <xf numFmtId="0" fontId="206" fillId="21" borderId="35" xfId="0" applyFont="1" applyFill="1" applyBorder="1"/>
    <xf numFmtId="0" fontId="206" fillId="21" borderId="35" xfId="0" applyFont="1" applyFill="1" applyBorder="1" applyAlignment="1">
      <alignment horizontal="center"/>
    </xf>
    <xf numFmtId="2" fontId="206" fillId="21" borderId="35" xfId="0" applyNumberFormat="1" applyFont="1" applyFill="1" applyBorder="1" applyAlignment="1">
      <alignment horizontal="center"/>
    </xf>
    <xf numFmtId="0" fontId="51" fillId="21" borderId="35" xfId="0" applyFont="1" applyFill="1" applyBorder="1" applyAlignment="1">
      <alignment horizontal="center"/>
    </xf>
    <xf numFmtId="9" fontId="51" fillId="40" borderId="147" xfId="0" applyNumberFormat="1" applyFont="1" applyFill="1" applyBorder="1" applyAlignment="1">
      <alignment horizontal="center"/>
    </xf>
    <xf numFmtId="0" fontId="51" fillId="21" borderId="148" xfId="0" applyFont="1" applyFill="1" applyBorder="1" applyAlignment="1">
      <alignment horizontal="center"/>
    </xf>
    <xf numFmtId="0" fontId="206" fillId="21" borderId="10" xfId="0" applyFont="1" applyFill="1" applyBorder="1"/>
    <xf numFmtId="0" fontId="206" fillId="21" borderId="10" xfId="0" applyFont="1" applyFill="1" applyBorder="1" applyAlignment="1">
      <alignment horizontal="center"/>
    </xf>
    <xf numFmtId="2" fontId="206" fillId="21" borderId="10" xfId="0" applyNumberFormat="1" applyFont="1" applyFill="1" applyBorder="1" applyAlignment="1">
      <alignment horizontal="center"/>
    </xf>
    <xf numFmtId="0" fontId="51" fillId="21" borderId="10" xfId="0" applyFont="1" applyFill="1" applyBorder="1" applyAlignment="1">
      <alignment horizontal="center"/>
    </xf>
    <xf numFmtId="9" fontId="51" fillId="40" borderId="149" xfId="0" applyNumberFormat="1" applyFont="1" applyFill="1" applyBorder="1" applyAlignment="1">
      <alignment horizontal="center"/>
    </xf>
    <xf numFmtId="1" fontId="141" fillId="23" borderId="225" xfId="0" applyNumberFormat="1" applyFont="1" applyFill="1" applyBorder="1" applyAlignment="1">
      <alignment horizontal="center" vertical="top" shrinkToFit="1"/>
    </xf>
    <xf numFmtId="0" fontId="81" fillId="23" borderId="226" xfId="0" applyFont="1" applyFill="1" applyBorder="1" applyAlignment="1">
      <alignment horizontal="left"/>
    </xf>
    <xf numFmtId="0" fontId="141" fillId="23" borderId="226" xfId="0" applyFont="1" applyFill="1" applyBorder="1" applyAlignment="1">
      <alignment horizontal="left" vertical="top" wrapText="1"/>
    </xf>
    <xf numFmtId="4" fontId="141" fillId="23" borderId="226" xfId="0" applyNumberFormat="1" applyFont="1" applyFill="1" applyBorder="1" applyAlignment="1">
      <alignment horizontal="center" shrinkToFit="1"/>
    </xf>
    <xf numFmtId="0" fontId="81" fillId="23" borderId="263" xfId="0" applyFont="1" applyFill="1" applyBorder="1" applyAlignment="1">
      <alignment horizontal="center" vertical="top" wrapText="1"/>
    </xf>
    <xf numFmtId="1" fontId="141" fillId="23" borderId="226" xfId="0" applyNumberFormat="1" applyFont="1" applyFill="1" applyBorder="1" applyAlignment="1">
      <alignment horizontal="center" vertical="top" shrinkToFit="1"/>
    </xf>
    <xf numFmtId="1" fontId="141" fillId="23" borderId="148" xfId="0" applyNumberFormat="1" applyFont="1" applyFill="1" applyBorder="1" applyAlignment="1">
      <alignment horizontal="center" vertical="top" shrinkToFit="1"/>
    </xf>
    <xf numFmtId="0" fontId="81" fillId="23" borderId="10" xfId="0" applyFont="1" applyFill="1" applyBorder="1" applyAlignment="1">
      <alignment horizontal="left"/>
    </xf>
    <xf numFmtId="0" fontId="141" fillId="23" borderId="10" xfId="0" applyFont="1" applyFill="1" applyBorder="1" applyAlignment="1">
      <alignment horizontal="left" vertical="top" wrapText="1"/>
    </xf>
    <xf numFmtId="4" fontId="141" fillId="23" borderId="10" xfId="0" applyNumberFormat="1" applyFont="1" applyFill="1" applyBorder="1" applyAlignment="1">
      <alignment horizontal="center" shrinkToFit="1"/>
    </xf>
    <xf numFmtId="1" fontId="141" fillId="23" borderId="10" xfId="0" applyNumberFormat="1" applyFont="1" applyFill="1" applyBorder="1" applyAlignment="1">
      <alignment horizontal="center" vertical="top" shrinkToFit="1"/>
    </xf>
    <xf numFmtId="0" fontId="141" fillId="23" borderId="148" xfId="0" applyFont="1" applyFill="1" applyBorder="1" applyAlignment="1">
      <alignment horizontal="center" vertical="top" wrapText="1"/>
    </xf>
    <xf numFmtId="0" fontId="81" fillId="23" borderId="27" xfId="0" applyFont="1" applyFill="1" applyBorder="1" applyAlignment="1">
      <alignment horizontal="left"/>
    </xf>
    <xf numFmtId="0" fontId="141" fillId="23" borderId="27" xfId="0" applyFont="1" applyFill="1" applyBorder="1" applyAlignment="1">
      <alignment horizontal="left" vertical="top" wrapText="1"/>
    </xf>
    <xf numFmtId="1" fontId="141" fillId="23" borderId="27" xfId="0" applyNumberFormat="1" applyFont="1" applyFill="1" applyBorder="1" applyAlignment="1">
      <alignment horizontal="center" vertical="top" shrinkToFit="1"/>
    </xf>
    <xf numFmtId="1" fontId="141" fillId="23" borderId="206" xfId="0" applyNumberFormat="1" applyFont="1" applyFill="1" applyBorder="1" applyAlignment="1">
      <alignment horizontal="center" vertical="top" shrinkToFit="1"/>
    </xf>
    <xf numFmtId="4" fontId="141" fillId="23" borderId="81" xfId="0" applyNumberFormat="1" applyFont="1" applyFill="1" applyBorder="1" applyAlignment="1">
      <alignment horizontal="center" shrinkToFit="1"/>
    </xf>
    <xf numFmtId="0" fontId="141" fillId="23" borderId="206" xfId="0" applyFont="1" applyFill="1" applyBorder="1" applyAlignment="1">
      <alignment horizontal="center" vertical="top" wrapText="1"/>
    </xf>
    <xf numFmtId="0" fontId="81" fillId="23" borderId="225" xfId="0" applyFont="1" applyFill="1" applyBorder="1" applyAlignment="1">
      <alignment horizontal="center"/>
    </xf>
    <xf numFmtId="0" fontId="81" fillId="23" borderId="226" xfId="0" applyFont="1" applyFill="1" applyBorder="1" applyAlignment="1">
      <alignment horizontal="center" wrapText="1"/>
    </xf>
    <xf numFmtId="0" fontId="81" fillId="23" borderId="150" xfId="0" applyFont="1" applyFill="1" applyBorder="1" applyAlignment="1">
      <alignment horizontal="center"/>
    </xf>
    <xf numFmtId="0" fontId="81" fillId="23" borderId="239" xfId="0" applyFont="1" applyFill="1" applyBorder="1" applyAlignment="1">
      <alignment horizontal="left"/>
    </xf>
    <xf numFmtId="2" fontId="81" fillId="23" borderId="239" xfId="0" applyNumberFormat="1" applyFont="1" applyFill="1" applyBorder="1" applyAlignment="1">
      <alignment horizontal="center" wrapText="1"/>
    </xf>
    <xf numFmtId="0" fontId="81" fillId="23" borderId="239" xfId="0" applyFont="1" applyFill="1" applyBorder="1" applyAlignment="1">
      <alignment horizontal="center" wrapText="1"/>
    </xf>
    <xf numFmtId="0" fontId="81" fillId="23" borderId="43" xfId="0" applyFont="1" applyFill="1" applyBorder="1" applyAlignment="1">
      <alignment horizontal="center" wrapText="1"/>
    </xf>
    <xf numFmtId="0" fontId="81" fillId="23" borderId="156" xfId="0" applyFont="1" applyFill="1" applyBorder="1" applyAlignment="1">
      <alignment horizontal="left"/>
    </xf>
    <xf numFmtId="0" fontId="140" fillId="23" borderId="156" xfId="0" applyFont="1" applyFill="1" applyBorder="1" applyAlignment="1">
      <alignment horizontal="left" vertical="top" wrapText="1"/>
    </xf>
    <xf numFmtId="2" fontId="140" fillId="23" borderId="156" xfId="0" applyNumberFormat="1" applyFont="1" applyFill="1" applyBorder="1" applyAlignment="1">
      <alignment horizontal="center" shrinkToFit="1"/>
    </xf>
    <xf numFmtId="0" fontId="81" fillId="23" borderId="156" xfId="0" applyFont="1" applyFill="1" applyBorder="1" applyAlignment="1">
      <alignment horizontal="center" wrapText="1"/>
    </xf>
    <xf numFmtId="0" fontId="81" fillId="23" borderId="201" xfId="0" applyFont="1" applyFill="1" applyBorder="1" applyAlignment="1">
      <alignment horizontal="center"/>
    </xf>
    <xf numFmtId="0" fontId="81" fillId="23" borderId="201" xfId="0" applyFont="1" applyFill="1" applyBorder="1" applyAlignment="1">
      <alignment horizontal="center" vertical="top" wrapText="1"/>
    </xf>
    <xf numFmtId="0" fontId="81" fillId="23" borderId="201" xfId="0" applyFont="1" applyFill="1" applyBorder="1" applyAlignment="1">
      <alignment horizontal="center" wrapText="1"/>
    </xf>
    <xf numFmtId="9" fontId="81" fillId="23" borderId="201" xfId="0" applyNumberFormat="1" applyFont="1" applyFill="1" applyBorder="1" applyAlignment="1">
      <alignment horizontal="center" wrapText="1"/>
    </xf>
    <xf numFmtId="1" fontId="140" fillId="0" borderId="186" xfId="0" applyNumberFormat="1" applyFont="1" applyBorder="1" applyAlignment="1">
      <alignment horizontal="center" vertical="top" shrinkToFit="1"/>
    </xf>
    <xf numFmtId="0" fontId="81" fillId="0" borderId="211" xfId="0" applyFont="1" applyBorder="1" applyAlignment="1">
      <alignment horizontal="left"/>
    </xf>
    <xf numFmtId="2" fontId="140" fillId="0" borderId="175" xfId="0" applyNumberFormat="1" applyFont="1" applyBorder="1" applyAlignment="1">
      <alignment horizontal="center" shrinkToFit="1"/>
    </xf>
    <xf numFmtId="9" fontId="81" fillId="0" borderId="155" xfId="0" applyNumberFormat="1" applyFont="1" applyBorder="1" applyAlignment="1">
      <alignment horizontal="center" wrapText="1"/>
    </xf>
    <xf numFmtId="0" fontId="81" fillId="23" borderId="226" xfId="0" applyFont="1" applyFill="1" applyBorder="1" applyAlignment="1">
      <alignment horizontal="left" vertical="top" wrapText="1"/>
    </xf>
    <xf numFmtId="0" fontId="0" fillId="23" borderId="156" xfId="0" applyFill="1" applyBorder="1" applyAlignment="1">
      <alignment horizontal="center"/>
    </xf>
    <xf numFmtId="0" fontId="81" fillId="23" borderId="35" xfId="0" applyFont="1" applyFill="1" applyBorder="1" applyAlignment="1">
      <alignment horizontal="center" wrapText="1"/>
    </xf>
    <xf numFmtId="0" fontId="81" fillId="23" borderId="239" xfId="0" applyFont="1" applyFill="1" applyBorder="1"/>
    <xf numFmtId="1" fontId="144" fillId="23" borderId="225" xfId="0" applyNumberFormat="1" applyFont="1" applyFill="1" applyBorder="1" applyAlignment="1">
      <alignment horizontal="center" vertical="top" shrinkToFit="1"/>
    </xf>
    <xf numFmtId="0" fontId="144" fillId="23" borderId="226" xfId="0" applyFont="1" applyFill="1" applyBorder="1" applyAlignment="1">
      <alignment horizontal="left" vertical="top" wrapText="1"/>
    </xf>
    <xf numFmtId="2" fontId="144" fillId="23" borderId="226" xfId="0" applyNumberFormat="1" applyFont="1" applyFill="1" applyBorder="1" applyAlignment="1">
      <alignment horizontal="center" shrinkToFit="1"/>
    </xf>
    <xf numFmtId="1" fontId="144" fillId="23" borderId="226" xfId="0" applyNumberFormat="1" applyFont="1" applyFill="1" applyBorder="1" applyAlignment="1">
      <alignment horizontal="center" vertical="top" shrinkToFit="1"/>
    </xf>
    <xf numFmtId="1" fontId="144" fillId="23" borderId="148" xfId="0" applyNumberFormat="1" applyFont="1" applyFill="1" applyBorder="1" applyAlignment="1">
      <alignment horizontal="center" vertical="top" shrinkToFit="1"/>
    </xf>
    <xf numFmtId="0" fontId="252" fillId="0" borderId="148" xfId="0" applyFont="1" applyBorder="1" applyAlignment="1">
      <alignment horizontal="center" vertical="top" wrapText="1"/>
    </xf>
    <xf numFmtId="0" fontId="228" fillId="0" borderId="10" xfId="0" applyFont="1" applyBorder="1" applyAlignment="1">
      <alignment horizontal="center"/>
    </xf>
    <xf numFmtId="0" fontId="252" fillId="0" borderId="10" xfId="0" applyFont="1" applyBorder="1" applyAlignment="1">
      <alignment horizontal="left" vertical="top" wrapText="1"/>
    </xf>
    <xf numFmtId="2" fontId="252" fillId="0" borderId="10" xfId="0" applyNumberFormat="1" applyFont="1" applyBorder="1" applyAlignment="1">
      <alignment horizontal="center" shrinkToFit="1"/>
    </xf>
    <xf numFmtId="2" fontId="228" fillId="0" borderId="10" xfId="0" applyNumberFormat="1" applyFont="1" applyBorder="1" applyAlignment="1">
      <alignment horizontal="center" wrapText="1"/>
    </xf>
    <xf numFmtId="0" fontId="228" fillId="0" borderId="10" xfId="0" applyFont="1" applyBorder="1" applyAlignment="1">
      <alignment horizontal="center" vertical="top" wrapText="1"/>
    </xf>
    <xf numFmtId="1" fontId="252" fillId="0" borderId="10" xfId="0" applyNumberFormat="1" applyFont="1" applyBorder="1" applyAlignment="1">
      <alignment horizontal="center" vertical="top" shrinkToFit="1"/>
    </xf>
    <xf numFmtId="9" fontId="228" fillId="0" borderId="149" xfId="0" applyNumberFormat="1" applyFont="1" applyBorder="1" applyAlignment="1">
      <alignment horizontal="center" wrapText="1"/>
    </xf>
    <xf numFmtId="1" fontId="144" fillId="23" borderId="150" xfId="0" applyNumberFormat="1" applyFont="1" applyFill="1" applyBorder="1" applyAlignment="1">
      <alignment horizontal="center" vertical="top" shrinkToFit="1"/>
    </xf>
    <xf numFmtId="0" fontId="144" fillId="23" borderId="239" xfId="0" applyFont="1" applyFill="1" applyBorder="1" applyAlignment="1">
      <alignment horizontal="left" vertical="top" wrapText="1"/>
    </xf>
    <xf numFmtId="2" fontId="144" fillId="23" borderId="239" xfId="0" applyNumberFormat="1" applyFont="1" applyFill="1" applyBorder="1" applyAlignment="1">
      <alignment horizontal="center" shrinkToFit="1"/>
    </xf>
    <xf numFmtId="1" fontId="144" fillId="23" borderId="239" xfId="0" applyNumberFormat="1" applyFont="1" applyFill="1" applyBorder="1" applyAlignment="1">
      <alignment horizontal="center" vertical="top" shrinkToFit="1"/>
    </xf>
    <xf numFmtId="0" fontId="81" fillId="23" borderId="157" xfId="0" applyFont="1" applyFill="1" applyBorder="1" applyAlignment="1">
      <alignment horizontal="center"/>
    </xf>
    <xf numFmtId="0" fontId="81" fillId="23" borderId="157" xfId="0" applyFont="1" applyFill="1" applyBorder="1" applyAlignment="1">
      <alignment horizontal="left"/>
    </xf>
    <xf numFmtId="0" fontId="140" fillId="23" borderId="157" xfId="0" applyFont="1" applyFill="1" applyBorder="1" applyAlignment="1">
      <alignment horizontal="left" vertical="top" wrapText="1"/>
    </xf>
    <xf numFmtId="2" fontId="140" fillId="23" borderId="157" xfId="0" applyNumberFormat="1" applyFont="1" applyFill="1" applyBorder="1" applyAlignment="1">
      <alignment horizontal="center" shrinkToFit="1"/>
    </xf>
    <xf numFmtId="0" fontId="81" fillId="23" borderId="157" xfId="0" applyFont="1" applyFill="1" applyBorder="1" applyAlignment="1">
      <alignment horizontal="center" vertical="top" wrapText="1"/>
    </xf>
    <xf numFmtId="0" fontId="81" fillId="23" borderId="157" xfId="0" applyFont="1" applyFill="1" applyBorder="1" applyAlignment="1">
      <alignment horizontal="center" wrapText="1"/>
    </xf>
    <xf numFmtId="9" fontId="81" fillId="23" borderId="157" xfId="0" applyNumberFormat="1" applyFont="1" applyFill="1" applyBorder="1" applyAlignment="1">
      <alignment horizontal="center" wrapText="1"/>
    </xf>
    <xf numFmtId="0" fontId="81" fillId="42" borderId="154" xfId="0" applyFont="1" applyFill="1" applyBorder="1" applyAlignment="1">
      <alignment horizontal="center"/>
    </xf>
    <xf numFmtId="0" fontId="81" fillId="42" borderId="211" xfId="0" applyFont="1" applyFill="1" applyBorder="1" applyAlignment="1">
      <alignment horizontal="center"/>
    </xf>
    <xf numFmtId="0" fontId="100" fillId="42" borderId="211" xfId="0" applyFont="1" applyFill="1" applyBorder="1" applyAlignment="1">
      <alignment horizontal="left"/>
    </xf>
    <xf numFmtId="2" fontId="81" fillId="42" borderId="211" xfId="0" applyNumberFormat="1" applyFont="1" applyFill="1" applyBorder="1" applyAlignment="1">
      <alignment horizontal="center" wrapText="1"/>
    </xf>
    <xf numFmtId="0" fontId="81" fillId="42" borderId="211" xfId="0" applyFont="1" applyFill="1" applyBorder="1" applyAlignment="1">
      <alignment horizontal="center" vertical="top" wrapText="1"/>
    </xf>
    <xf numFmtId="0" fontId="81" fillId="42" borderId="211" xfId="0" applyFont="1" applyFill="1" applyBorder="1" applyAlignment="1">
      <alignment horizontal="center" wrapText="1"/>
    </xf>
    <xf numFmtId="9" fontId="81" fillId="42" borderId="155" xfId="0" applyNumberFormat="1" applyFont="1" applyFill="1" applyBorder="1" applyAlignment="1">
      <alignment horizontal="center" wrapText="1"/>
    </xf>
    <xf numFmtId="0" fontId="42" fillId="0" borderId="157" xfId="0" applyFont="1" applyBorder="1" applyAlignment="1">
      <alignment horizontal="left"/>
    </xf>
    <xf numFmtId="9" fontId="42" fillId="0" borderId="160" xfId="0" applyNumberFormat="1" applyFont="1" applyBorder="1" applyAlignment="1">
      <alignment horizontal="center"/>
    </xf>
    <xf numFmtId="0" fontId="0" fillId="0" borderId="184" xfId="0" applyBorder="1"/>
    <xf numFmtId="2" fontId="61" fillId="0" borderId="184" xfId="0" applyNumberFormat="1" applyFont="1" applyBorder="1" applyAlignment="1">
      <alignment horizontal="center" wrapText="1"/>
    </xf>
    <xf numFmtId="0" fontId="100" fillId="0" borderId="211" xfId="0" applyFont="1" applyBorder="1" applyAlignment="1">
      <alignment horizontal="center" wrapText="1"/>
    </xf>
    <xf numFmtId="2" fontId="61" fillId="0" borderId="223" xfId="0" applyNumberFormat="1" applyFont="1" applyBorder="1" applyAlignment="1">
      <alignment horizontal="center" wrapText="1"/>
    </xf>
    <xf numFmtId="0" fontId="61" fillId="0" borderId="184" xfId="0" applyFont="1" applyBorder="1" applyAlignment="1">
      <alignment horizontal="left"/>
    </xf>
    <xf numFmtId="0" fontId="81" fillId="23" borderId="10" xfId="0" applyFont="1" applyFill="1" applyBorder="1" applyAlignment="1">
      <alignment horizontal="center" vertical="center" wrapText="1"/>
    </xf>
    <xf numFmtId="0" fontId="81" fillId="23" borderId="234" xfId="0" applyFont="1" applyFill="1" applyBorder="1" applyAlignment="1">
      <alignment horizontal="center"/>
    </xf>
    <xf numFmtId="0" fontId="81" fillId="23" borderId="27" xfId="0" applyFont="1" applyFill="1" applyBorder="1" applyAlignment="1">
      <alignment horizontal="center" vertical="center" wrapText="1"/>
    </xf>
    <xf numFmtId="0" fontId="81" fillId="23" borderId="27" xfId="0" applyFont="1" applyFill="1" applyBorder="1"/>
    <xf numFmtId="0" fontId="81" fillId="23" borderId="239" xfId="0" applyFont="1" applyFill="1" applyBorder="1" applyAlignment="1">
      <alignment horizontal="center" vertical="center" wrapText="1"/>
    </xf>
    <xf numFmtId="0" fontId="81" fillId="23" borderId="182" xfId="0" applyFont="1" applyFill="1" applyBorder="1"/>
    <xf numFmtId="0" fontId="81" fillId="23" borderId="146" xfId="0" applyFont="1" applyFill="1" applyBorder="1" applyAlignment="1">
      <alignment horizontal="center"/>
    </xf>
    <xf numFmtId="0" fontId="81" fillId="23" borderId="87" xfId="0" applyFont="1" applyFill="1" applyBorder="1" applyAlignment="1">
      <alignment horizontal="center"/>
    </xf>
    <xf numFmtId="2" fontId="81" fillId="23" borderId="91" xfId="0" applyNumberFormat="1" applyFont="1" applyFill="1" applyBorder="1" applyAlignment="1">
      <alignment horizontal="center" wrapText="1"/>
    </xf>
    <xf numFmtId="0" fontId="81" fillId="23" borderId="27" xfId="0" applyFont="1" applyFill="1" applyBorder="1" applyAlignment="1">
      <alignment horizontal="center" wrapText="1"/>
    </xf>
    <xf numFmtId="0" fontId="81" fillId="23" borderId="166" xfId="0" applyFont="1" applyFill="1" applyBorder="1" applyAlignment="1">
      <alignment horizontal="center"/>
    </xf>
    <xf numFmtId="0" fontId="81" fillId="23" borderId="137" xfId="0" applyFont="1" applyFill="1" applyBorder="1" applyAlignment="1">
      <alignment horizontal="center"/>
    </xf>
    <xf numFmtId="2" fontId="81" fillId="23" borderId="219" xfId="0" applyNumberFormat="1" applyFont="1" applyFill="1" applyBorder="1" applyAlignment="1">
      <alignment horizontal="center" wrapText="1"/>
    </xf>
    <xf numFmtId="0" fontId="81" fillId="23" borderId="108" xfId="0" applyFont="1" applyFill="1" applyBorder="1" applyAlignment="1">
      <alignment horizontal="center" vertical="top" wrapText="1"/>
    </xf>
    <xf numFmtId="9" fontId="81" fillId="23" borderId="254" xfId="0" applyNumberFormat="1" applyFont="1" applyFill="1" applyBorder="1" applyAlignment="1">
      <alignment horizontal="center" wrapText="1"/>
    </xf>
    <xf numFmtId="0" fontId="81" fillId="23" borderId="261" xfId="0" applyFont="1" applyFill="1" applyBorder="1" applyAlignment="1">
      <alignment horizontal="center"/>
    </xf>
    <xf numFmtId="0" fontId="81" fillId="23" borderId="242" xfId="0" applyFont="1" applyFill="1" applyBorder="1" applyAlignment="1">
      <alignment horizontal="center"/>
    </xf>
    <xf numFmtId="2" fontId="81" fillId="23" borderId="188" xfId="0" applyNumberFormat="1" applyFont="1" applyFill="1" applyBorder="1" applyAlignment="1">
      <alignment horizontal="center" wrapText="1"/>
    </xf>
    <xf numFmtId="2" fontId="81" fillId="23" borderId="243" xfId="0" applyNumberFormat="1" applyFont="1" applyFill="1" applyBorder="1" applyAlignment="1">
      <alignment horizontal="center" wrapText="1"/>
    </xf>
    <xf numFmtId="0" fontId="81" fillId="23" borderId="195" xfId="0" applyFont="1" applyFill="1" applyBorder="1" applyAlignment="1">
      <alignment horizontal="center" vertical="top" wrapText="1"/>
    </xf>
    <xf numFmtId="9" fontId="81" fillId="23" borderId="140" xfId="0" applyNumberFormat="1" applyFont="1" applyFill="1" applyBorder="1" applyAlignment="1">
      <alignment horizontal="center" wrapText="1"/>
    </xf>
    <xf numFmtId="0" fontId="81" fillId="23" borderId="229" xfId="0" applyFont="1" applyFill="1" applyBorder="1" applyAlignment="1">
      <alignment horizontal="center"/>
    </xf>
    <xf numFmtId="0" fontId="177" fillId="23" borderId="209" xfId="0" applyFont="1" applyFill="1" applyBorder="1" applyAlignment="1">
      <alignment horizontal="left" vertical="top" wrapText="1"/>
    </xf>
    <xf numFmtId="0" fontId="81" fillId="23" borderId="208" xfId="0" applyFont="1" applyFill="1" applyBorder="1" applyAlignment="1">
      <alignment horizontal="center" vertical="top" wrapText="1"/>
    </xf>
    <xf numFmtId="0" fontId="228" fillId="23" borderId="146" xfId="0" applyFont="1" applyFill="1" applyBorder="1" applyAlignment="1">
      <alignment horizontal="center"/>
    </xf>
    <xf numFmtId="0" fontId="228" fillId="23" borderId="87" xfId="0" applyFont="1" applyFill="1" applyBorder="1" applyAlignment="1">
      <alignment horizontal="center"/>
    </xf>
    <xf numFmtId="0" fontId="228" fillId="23" borderId="156" xfId="0" applyFont="1" applyFill="1" applyBorder="1"/>
    <xf numFmtId="2" fontId="228" fillId="23" borderId="92" xfId="0" applyNumberFormat="1" applyFont="1" applyFill="1" applyBorder="1" applyAlignment="1">
      <alignment horizontal="center" wrapText="1"/>
    </xf>
    <xf numFmtId="2" fontId="228" fillId="23" borderId="35" xfId="0" applyNumberFormat="1" applyFont="1" applyFill="1" applyBorder="1" applyAlignment="1">
      <alignment horizontal="center" wrapText="1"/>
    </xf>
    <xf numFmtId="0" fontId="228" fillId="23" borderId="10" xfId="0" applyFont="1" applyFill="1" applyBorder="1" applyAlignment="1">
      <alignment horizontal="center" vertical="top" wrapText="1"/>
    </xf>
    <xf numFmtId="0" fontId="228" fillId="23" borderId="27" xfId="0" applyFont="1" applyFill="1" applyBorder="1" applyAlignment="1">
      <alignment horizontal="center" wrapText="1"/>
    </xf>
    <xf numFmtId="9" fontId="228" fillId="23" borderId="235" xfId="0" applyNumberFormat="1" applyFont="1" applyFill="1" applyBorder="1" applyAlignment="1">
      <alignment horizontal="center" wrapText="1"/>
    </xf>
    <xf numFmtId="0" fontId="81" fillId="23" borderId="161" xfId="0" applyFont="1" applyFill="1" applyBorder="1" applyAlignment="1">
      <alignment horizontal="center"/>
    </xf>
    <xf numFmtId="0" fontId="81" fillId="23" borderId="91" xfId="0" applyFont="1" applyFill="1" applyBorder="1" applyAlignment="1">
      <alignment horizontal="left"/>
    </xf>
    <xf numFmtId="0" fontId="81" fillId="23" borderId="89" xfId="0" applyFont="1" applyFill="1" applyBorder="1"/>
    <xf numFmtId="0" fontId="81" fillId="23" borderId="163" xfId="0" applyFont="1" applyFill="1" applyBorder="1" applyAlignment="1">
      <alignment horizontal="center"/>
    </xf>
    <xf numFmtId="0" fontId="81" fillId="23" borderId="209" xfId="0" applyFont="1" applyFill="1" applyBorder="1"/>
    <xf numFmtId="0" fontId="81" fillId="23" borderId="172" xfId="0" applyFont="1" applyFill="1" applyBorder="1" applyAlignment="1">
      <alignment horizontal="center" wrapText="1"/>
    </xf>
    <xf numFmtId="0" fontId="81" fillId="23" borderId="181" xfId="0" applyFont="1" applyFill="1" applyBorder="1" applyAlignment="1">
      <alignment horizontal="center"/>
    </xf>
    <xf numFmtId="0" fontId="81" fillId="23" borderId="16" xfId="0" applyFont="1" applyFill="1" applyBorder="1" applyAlignment="1">
      <alignment horizontal="center"/>
    </xf>
    <xf numFmtId="0" fontId="81" fillId="23" borderId="16" xfId="0" applyFont="1" applyFill="1" applyBorder="1"/>
    <xf numFmtId="2" fontId="81" fillId="23" borderId="16" xfId="0" applyNumberFormat="1" applyFont="1" applyFill="1" applyBorder="1" applyAlignment="1">
      <alignment horizontal="center" wrapText="1"/>
    </xf>
    <xf numFmtId="0" fontId="81" fillId="23" borderId="16" xfId="0" applyFont="1" applyFill="1" applyBorder="1" applyAlignment="1">
      <alignment horizontal="center" vertical="top" wrapText="1"/>
    </xf>
    <xf numFmtId="0" fontId="81" fillId="23" borderId="16" xfId="0" applyFont="1" applyFill="1" applyBorder="1" applyAlignment="1">
      <alignment horizontal="center" wrapText="1"/>
    </xf>
    <xf numFmtId="9" fontId="81" fillId="23" borderId="258" xfId="0" applyNumberFormat="1" applyFont="1" applyFill="1" applyBorder="1" applyAlignment="1">
      <alignment horizontal="center" wrapText="1"/>
    </xf>
    <xf numFmtId="0" fontId="81" fillId="23" borderId="222" xfId="0" applyFont="1" applyFill="1" applyBorder="1" applyAlignment="1">
      <alignment horizontal="center"/>
    </xf>
    <xf numFmtId="0" fontId="100" fillId="23" borderId="184" xfId="0" applyFont="1" applyFill="1" applyBorder="1"/>
    <xf numFmtId="2" fontId="81" fillId="23" borderId="184" xfId="0" applyNumberFormat="1" applyFont="1" applyFill="1" applyBorder="1" applyAlignment="1">
      <alignment horizontal="center" wrapText="1"/>
    </xf>
    <xf numFmtId="0" fontId="81" fillId="23" borderId="184" xfId="0" applyFont="1" applyFill="1" applyBorder="1" applyAlignment="1">
      <alignment horizontal="center" vertical="top" wrapText="1"/>
    </xf>
    <xf numFmtId="0" fontId="81" fillId="23" borderId="184" xfId="0" applyFont="1" applyFill="1" applyBorder="1" applyAlignment="1">
      <alignment horizontal="center" wrapText="1"/>
    </xf>
    <xf numFmtId="9" fontId="81" fillId="23" borderId="223" xfId="0" applyNumberFormat="1" applyFont="1" applyFill="1" applyBorder="1" applyAlignment="1">
      <alignment horizontal="center" wrapText="1"/>
    </xf>
    <xf numFmtId="0" fontId="81" fillId="23" borderId="35" xfId="0" applyFont="1" applyFill="1" applyBorder="1"/>
    <xf numFmtId="0" fontId="81" fillId="23" borderId="79" xfId="0" applyFont="1" applyFill="1" applyBorder="1" applyAlignment="1">
      <alignment horizontal="center"/>
    </xf>
    <xf numFmtId="0" fontId="100" fillId="23" borderId="43" xfId="0" applyFont="1" applyFill="1" applyBorder="1"/>
    <xf numFmtId="0" fontId="0" fillId="23" borderId="196" xfId="0" applyFill="1" applyBorder="1"/>
    <xf numFmtId="0" fontId="141" fillId="23" borderId="156" xfId="0" applyFont="1" applyFill="1" applyBorder="1" applyAlignment="1">
      <alignment horizontal="left" vertical="top" wrapText="1"/>
    </xf>
    <xf numFmtId="0" fontId="81" fillId="23" borderId="156" xfId="0" applyFont="1" applyFill="1" applyBorder="1" applyAlignment="1">
      <alignment horizontal="left" vertical="top" wrapText="1"/>
    </xf>
    <xf numFmtId="0" fontId="177" fillId="23" borderId="148" xfId="0" applyFont="1" applyFill="1" applyBorder="1" applyAlignment="1">
      <alignment horizontal="center"/>
    </xf>
    <xf numFmtId="0" fontId="177" fillId="23" borderId="10" xfId="0" applyFont="1" applyFill="1" applyBorder="1" applyAlignment="1">
      <alignment horizontal="center"/>
    </xf>
    <xf numFmtId="0" fontId="245" fillId="23" borderId="10" xfId="14" applyFont="1" applyFill="1" applyBorder="1" applyAlignment="1">
      <alignment horizontal="left" vertical="top" wrapText="1"/>
    </xf>
    <xf numFmtId="2" fontId="177" fillId="23" borderId="10" xfId="0" applyNumberFormat="1" applyFont="1" applyFill="1" applyBorder="1" applyAlignment="1">
      <alignment horizontal="center" wrapText="1"/>
    </xf>
    <xf numFmtId="9" fontId="177" fillId="23" borderId="149" xfId="0" applyNumberFormat="1" applyFont="1" applyFill="1" applyBorder="1" applyAlignment="1">
      <alignment horizontal="center" wrapText="1"/>
    </xf>
    <xf numFmtId="0" fontId="81" fillId="23" borderId="10" xfId="0" applyFont="1" applyFill="1" applyBorder="1" applyAlignment="1">
      <alignment horizontal="left" vertical="top" wrapText="1"/>
    </xf>
    <xf numFmtId="0" fontId="100" fillId="23" borderId="79" xfId="0" applyFont="1" applyFill="1" applyBorder="1" applyAlignment="1">
      <alignment horizontal="center" vertical="top" wrapText="1"/>
    </xf>
    <xf numFmtId="0" fontId="142" fillId="23" borderId="43" xfId="0" applyFont="1" applyFill="1" applyBorder="1" applyAlignment="1">
      <alignment horizontal="left" vertical="top" wrapText="1"/>
    </xf>
    <xf numFmtId="0" fontId="142" fillId="23" borderId="43" xfId="0" applyFont="1" applyFill="1" applyBorder="1" applyAlignment="1">
      <alignment horizontal="center" vertical="top" wrapText="1"/>
    </xf>
    <xf numFmtId="9" fontId="81" fillId="23" borderId="48" xfId="0" applyNumberFormat="1" applyFont="1" applyFill="1" applyBorder="1" applyAlignment="1">
      <alignment horizontal="center" wrapText="1"/>
    </xf>
    <xf numFmtId="0" fontId="70" fillId="23" borderId="196" xfId="0" applyFont="1" applyFill="1" applyBorder="1" applyAlignment="1">
      <alignment horizontal="center"/>
    </xf>
    <xf numFmtId="0" fontId="81" fillId="23" borderId="226" xfId="0" applyFont="1" applyFill="1" applyBorder="1" applyAlignment="1">
      <alignment horizontal="left" wrapText="1"/>
    </xf>
    <xf numFmtId="0" fontId="70" fillId="23" borderId="48" xfId="0" applyFont="1" applyFill="1" applyBorder="1" applyAlignment="1">
      <alignment horizontal="center"/>
    </xf>
    <xf numFmtId="0" fontId="81" fillId="23" borderId="10" xfId="0" applyFont="1" applyFill="1" applyBorder="1" applyAlignment="1">
      <alignment horizontal="left" wrapText="1"/>
    </xf>
    <xf numFmtId="1" fontId="81" fillId="23" borderId="150" xfId="0" applyNumberFormat="1" applyFont="1" applyFill="1" applyBorder="1" applyAlignment="1">
      <alignment horizontal="center" shrinkToFit="1"/>
    </xf>
    <xf numFmtId="0" fontId="81" fillId="23" borderId="239" xfId="0" applyFont="1" applyFill="1" applyBorder="1" applyAlignment="1">
      <alignment horizontal="left" wrapText="1"/>
    </xf>
    <xf numFmtId="0" fontId="81" fillId="23" borderId="206" xfId="0" applyFont="1" applyFill="1" applyBorder="1" applyAlignment="1">
      <alignment horizontal="center" vertical="center"/>
    </xf>
    <xf numFmtId="9" fontId="81" fillId="23" borderId="149" xfId="0" applyNumberFormat="1" applyFont="1" applyFill="1" applyBorder="1" applyAlignment="1">
      <alignment horizontal="center" vertical="center" wrapText="1"/>
    </xf>
    <xf numFmtId="0" fontId="81" fillId="23" borderId="148" xfId="0" applyFont="1" applyFill="1" applyBorder="1" applyAlignment="1">
      <alignment horizontal="center" vertical="center"/>
    </xf>
    <xf numFmtId="0" fontId="81" fillId="23" borderId="10" xfId="0" applyFont="1" applyFill="1" applyBorder="1" applyAlignment="1">
      <alignment horizontal="center" vertical="center"/>
    </xf>
    <xf numFmtId="0" fontId="81" fillId="23" borderId="10" xfId="0" applyFont="1" applyFill="1" applyBorder="1" applyAlignment="1">
      <alignment horizontal="left" vertical="center"/>
    </xf>
    <xf numFmtId="1" fontId="81" fillId="23" borderId="148" xfId="0" applyNumberFormat="1" applyFont="1" applyFill="1" applyBorder="1" applyAlignment="1">
      <alignment horizontal="center" vertical="center" shrinkToFit="1"/>
    </xf>
    <xf numFmtId="0" fontId="81" fillId="23" borderId="10" xfId="0" applyFont="1" applyFill="1" applyBorder="1" applyAlignment="1">
      <alignment horizontal="left" vertical="center" wrapText="1"/>
    </xf>
    <xf numFmtId="0" fontId="81" fillId="23" borderId="62" xfId="0" applyFont="1" applyFill="1" applyBorder="1" applyAlignment="1">
      <alignment horizontal="center"/>
    </xf>
    <xf numFmtId="0" fontId="81" fillId="23" borderId="63" xfId="0" applyFont="1" applyFill="1" applyBorder="1" applyAlignment="1">
      <alignment horizontal="center"/>
    </xf>
    <xf numFmtId="0" fontId="100" fillId="23" borderId="63" xfId="0" applyFont="1" applyFill="1" applyBorder="1"/>
    <xf numFmtId="2" fontId="81" fillId="23" borderId="63" xfId="0" applyNumberFormat="1" applyFont="1" applyFill="1" applyBorder="1" applyAlignment="1">
      <alignment horizontal="center" wrapText="1"/>
    </xf>
    <xf numFmtId="0" fontId="81" fillId="23" borderId="63" xfId="0" applyFont="1" applyFill="1" applyBorder="1" applyAlignment="1">
      <alignment horizontal="center" vertical="top" wrapText="1"/>
    </xf>
    <xf numFmtId="0" fontId="81" fillId="23" borderId="63" xfId="0" applyFont="1" applyFill="1" applyBorder="1" applyAlignment="1">
      <alignment horizontal="center" wrapText="1"/>
    </xf>
    <xf numFmtId="9" fontId="81" fillId="23" borderId="138" xfId="0" applyNumberFormat="1" applyFont="1" applyFill="1" applyBorder="1" applyAlignment="1">
      <alignment horizontal="center" wrapText="1"/>
    </xf>
    <xf numFmtId="1" fontId="81" fillId="23" borderId="263" xfId="0" applyNumberFormat="1" applyFont="1" applyFill="1" applyBorder="1" applyAlignment="1">
      <alignment horizontal="center" vertical="top" shrinkToFit="1"/>
    </xf>
    <xf numFmtId="1" fontId="81" fillId="23" borderId="91" xfId="0" applyNumberFormat="1" applyFont="1" applyFill="1" applyBorder="1" applyAlignment="1">
      <alignment horizontal="center" vertical="top" shrinkToFit="1"/>
    </xf>
    <xf numFmtId="1" fontId="81" fillId="23" borderId="92" xfId="0" applyNumberFormat="1" applyFont="1" applyFill="1" applyBorder="1" applyAlignment="1">
      <alignment horizontal="center" vertical="top" shrinkToFit="1"/>
    </xf>
    <xf numFmtId="0" fontId="81" fillId="23" borderId="239" xfId="0" applyFont="1" applyFill="1" applyBorder="1" applyAlignment="1">
      <alignment horizontal="left" vertical="top" wrapText="1"/>
    </xf>
    <xf numFmtId="2" fontId="81" fillId="23" borderId="182" xfId="0" applyNumberFormat="1" applyFont="1" applyFill="1" applyBorder="1" applyAlignment="1">
      <alignment horizontal="center" wrapText="1"/>
    </xf>
    <xf numFmtId="0" fontId="81" fillId="23" borderId="182" xfId="0" applyFont="1" applyFill="1" applyBorder="1" applyAlignment="1">
      <alignment horizontal="center" vertical="top" wrapText="1"/>
    </xf>
    <xf numFmtId="0" fontId="81" fillId="23" borderId="81" xfId="0" applyFont="1" applyFill="1" applyBorder="1" applyAlignment="1">
      <alignment horizontal="left" vertical="top" wrapText="1"/>
    </xf>
    <xf numFmtId="0" fontId="81" fillId="23" borderId="148" xfId="0" applyFont="1" applyFill="1" applyBorder="1" applyAlignment="1">
      <alignment horizontal="center" vertical="top" wrapText="1"/>
    </xf>
    <xf numFmtId="0" fontId="81" fillId="23" borderId="172" xfId="0" applyFont="1" applyFill="1" applyBorder="1" applyAlignment="1">
      <alignment horizontal="center"/>
    </xf>
    <xf numFmtId="0" fontId="81" fillId="23" borderId="172" xfId="0" applyFont="1" applyFill="1" applyBorder="1" applyAlignment="1">
      <alignment horizontal="left" vertical="top" wrapText="1"/>
    </xf>
    <xf numFmtId="0" fontId="100" fillId="23" borderId="130" xfId="0" applyFont="1" applyFill="1" applyBorder="1" applyAlignment="1">
      <alignment horizontal="center"/>
    </xf>
    <xf numFmtId="0" fontId="100" fillId="23" borderId="128" xfId="0" applyFont="1" applyFill="1" applyBorder="1"/>
    <xf numFmtId="0" fontId="100" fillId="23" borderId="129" xfId="0" applyFont="1" applyFill="1" applyBorder="1" applyAlignment="1">
      <alignment horizontal="left"/>
    </xf>
    <xf numFmtId="0" fontId="100" fillId="23" borderId="43" xfId="0" applyFont="1" applyFill="1" applyBorder="1" applyAlignment="1">
      <alignment horizontal="center"/>
    </xf>
    <xf numFmtId="0" fontId="100" fillId="23" borderId="137" xfId="0" applyFont="1" applyFill="1" applyBorder="1" applyAlignment="1">
      <alignment horizontal="center"/>
    </xf>
    <xf numFmtId="0" fontId="81" fillId="23" borderId="263" xfId="0" applyFont="1" applyFill="1" applyBorder="1" applyAlignment="1">
      <alignment horizontal="center"/>
    </xf>
    <xf numFmtId="2" fontId="81" fillId="23" borderId="226" xfId="0" applyNumberFormat="1" applyFont="1" applyFill="1" applyBorder="1" applyAlignment="1">
      <alignment horizontal="center" shrinkToFit="1"/>
    </xf>
    <xf numFmtId="0" fontId="81" fillId="23" borderId="91" xfId="0" applyFont="1" applyFill="1" applyBorder="1" applyAlignment="1">
      <alignment horizontal="center"/>
    </xf>
    <xf numFmtId="2" fontId="81" fillId="23" borderId="10" xfId="0" applyNumberFormat="1" applyFont="1" applyFill="1" applyBorder="1" applyAlignment="1">
      <alignment horizontal="center" shrinkToFit="1"/>
    </xf>
    <xf numFmtId="0" fontId="81" fillId="23" borderId="95" xfId="0" applyFont="1" applyFill="1" applyBorder="1" applyAlignment="1">
      <alignment horizontal="center"/>
    </xf>
    <xf numFmtId="2" fontId="81" fillId="23" borderId="27" xfId="0" applyNumberFormat="1" applyFont="1" applyFill="1" applyBorder="1" applyAlignment="1">
      <alignment horizontal="center" shrinkToFit="1"/>
    </xf>
    <xf numFmtId="0" fontId="81" fillId="23" borderId="81" xfId="0" applyFont="1" applyFill="1" applyBorder="1" applyAlignment="1">
      <alignment horizontal="center" vertical="top" wrapText="1"/>
    </xf>
    <xf numFmtId="9" fontId="81" fillId="23" borderId="165" xfId="0" applyNumberFormat="1" applyFont="1" applyFill="1" applyBorder="1" applyAlignment="1">
      <alignment horizontal="center" wrapText="1"/>
    </xf>
    <xf numFmtId="0" fontId="81" fillId="23" borderId="137" xfId="0" applyFont="1" applyFill="1" applyBorder="1" applyAlignment="1">
      <alignment horizontal="center" vertical="top" wrapText="1"/>
    </xf>
    <xf numFmtId="9" fontId="81" fillId="23" borderId="238" xfId="0" applyNumberFormat="1" applyFont="1" applyFill="1" applyBorder="1" applyAlignment="1">
      <alignment horizontal="center" wrapText="1"/>
    </xf>
    <xf numFmtId="0" fontId="81" fillId="23" borderId="89" xfId="0" applyFont="1" applyFill="1" applyBorder="1" applyAlignment="1">
      <alignment horizontal="left" vertical="top" wrapText="1"/>
    </xf>
    <xf numFmtId="0" fontId="81" fillId="23" borderId="187" xfId="0" applyFont="1" applyFill="1" applyBorder="1" applyAlignment="1">
      <alignment horizontal="center" vertical="top" wrapText="1"/>
    </xf>
    <xf numFmtId="9" fontId="81" fillId="23" borderId="200" xfId="0" applyNumberFormat="1" applyFont="1" applyFill="1" applyBorder="1" applyAlignment="1">
      <alignment horizontal="center" wrapText="1"/>
    </xf>
    <xf numFmtId="1" fontId="190" fillId="23" borderId="148" xfId="0" applyNumberFormat="1" applyFont="1" applyFill="1" applyBorder="1" applyAlignment="1">
      <alignment horizontal="center" vertical="top" shrinkToFit="1"/>
    </xf>
    <xf numFmtId="0" fontId="191" fillId="23" borderId="81" xfId="0" applyFont="1" applyFill="1" applyBorder="1" applyAlignment="1">
      <alignment horizontal="left" vertical="top" wrapText="1"/>
    </xf>
    <xf numFmtId="1" fontId="190" fillId="23" borderId="156" xfId="0" applyNumberFormat="1" applyFont="1" applyFill="1" applyBorder="1" applyAlignment="1">
      <alignment horizontal="center" vertical="top" shrinkToFit="1"/>
    </xf>
    <xf numFmtId="1" fontId="190" fillId="23" borderId="136" xfId="0" applyNumberFormat="1" applyFont="1" applyFill="1" applyBorder="1" applyAlignment="1">
      <alignment horizontal="center" vertical="top" shrinkToFit="1"/>
    </xf>
    <xf numFmtId="1" fontId="190" fillId="23" borderId="150" xfId="0" applyNumberFormat="1" applyFont="1" applyFill="1" applyBorder="1" applyAlignment="1">
      <alignment horizontal="center" vertical="top" shrinkToFit="1"/>
    </xf>
    <xf numFmtId="0" fontId="81" fillId="23" borderId="208" xfId="0" applyFont="1" applyFill="1" applyBorder="1" applyAlignment="1">
      <alignment horizontal="center"/>
    </xf>
    <xf numFmtId="0" fontId="191" fillId="23" borderId="209" xfId="0" applyFont="1" applyFill="1" applyBorder="1" applyAlignment="1">
      <alignment horizontal="left" vertical="top" wrapText="1"/>
    </xf>
    <xf numFmtId="2" fontId="81" fillId="23" borderId="172" xfId="0" applyNumberFormat="1" applyFont="1" applyFill="1" applyBorder="1" applyAlignment="1">
      <alignment horizontal="center" shrinkToFit="1"/>
    </xf>
    <xf numFmtId="1" fontId="190" fillId="23" borderId="208" xfId="0" applyNumberFormat="1" applyFont="1" applyFill="1" applyBorder="1" applyAlignment="1">
      <alignment horizontal="center" vertical="top" shrinkToFit="1"/>
    </xf>
    <xf numFmtId="9" fontId="81" fillId="23" borderId="164" xfId="0" applyNumberFormat="1" applyFont="1" applyFill="1" applyBorder="1" applyAlignment="1">
      <alignment horizontal="center" wrapText="1"/>
    </xf>
    <xf numFmtId="1" fontId="81" fillId="23" borderId="184" xfId="0" applyNumberFormat="1" applyFont="1" applyFill="1" applyBorder="1" applyAlignment="1">
      <alignment horizontal="center" vertical="top" shrinkToFit="1"/>
    </xf>
    <xf numFmtId="9" fontId="81" fillId="23" borderId="262" xfId="0" applyNumberFormat="1" applyFont="1" applyFill="1" applyBorder="1" applyAlignment="1">
      <alignment horizontal="center" wrapText="1"/>
    </xf>
    <xf numFmtId="1" fontId="81" fillId="23" borderId="259" xfId="0" applyNumberFormat="1" applyFont="1" applyFill="1" applyBorder="1" applyAlignment="1">
      <alignment horizontal="center" vertical="top" shrinkToFit="1"/>
    </xf>
    <xf numFmtId="0" fontId="177" fillId="23" borderId="260" xfId="0" applyFont="1" applyFill="1" applyBorder="1" applyAlignment="1">
      <alignment horizontal="left" vertical="top" wrapText="1"/>
    </xf>
    <xf numFmtId="2" fontId="81" fillId="23" borderId="170" xfId="0" applyNumberFormat="1" applyFont="1" applyFill="1" applyBorder="1" applyAlignment="1">
      <alignment horizontal="center" wrapText="1"/>
    </xf>
    <xf numFmtId="2" fontId="81" fillId="23" borderId="228" xfId="0" applyNumberFormat="1" applyFont="1" applyFill="1" applyBorder="1" applyAlignment="1">
      <alignment horizontal="center" wrapText="1"/>
    </xf>
    <xf numFmtId="0" fontId="81" fillId="23" borderId="170" xfId="0" applyFont="1" applyFill="1" applyBorder="1" applyAlignment="1">
      <alignment horizontal="center" vertical="top" wrapText="1"/>
    </xf>
    <xf numFmtId="1" fontId="81" fillId="23" borderId="170" xfId="0" applyNumberFormat="1" applyFont="1" applyFill="1" applyBorder="1" applyAlignment="1">
      <alignment horizontal="center" vertical="top" shrinkToFit="1"/>
    </xf>
    <xf numFmtId="9" fontId="81" fillId="23" borderId="171" xfId="0" applyNumberFormat="1" applyFont="1" applyFill="1" applyBorder="1" applyAlignment="1">
      <alignment horizontal="center" wrapText="1"/>
    </xf>
    <xf numFmtId="0" fontId="177" fillId="23" borderId="76" xfId="0" applyFont="1" applyFill="1" applyBorder="1" applyAlignment="1">
      <alignment horizontal="left" vertical="top" wrapText="1"/>
    </xf>
    <xf numFmtId="0" fontId="81" fillId="23" borderId="87" xfId="0" applyFont="1" applyFill="1" applyBorder="1" applyAlignment="1">
      <alignment horizontal="center" vertical="top" wrapText="1"/>
    </xf>
    <xf numFmtId="2" fontId="81" fillId="23" borderId="10" xfId="0" applyNumberFormat="1" applyFont="1" applyFill="1" applyBorder="1" applyAlignment="1">
      <alignment horizontal="center" vertical="top" shrinkToFit="1"/>
    </xf>
    <xf numFmtId="2" fontId="81" fillId="23" borderId="239" xfId="0" applyNumberFormat="1" applyFont="1" applyFill="1" applyBorder="1" applyAlignment="1">
      <alignment horizontal="center" vertical="top" shrinkToFit="1"/>
    </xf>
    <xf numFmtId="9" fontId="240" fillId="23" borderId="304" xfId="0" applyNumberFormat="1" applyFont="1" applyFill="1" applyBorder="1" applyAlignment="1">
      <alignment horizontal="center" vertical="center"/>
    </xf>
    <xf numFmtId="0" fontId="228" fillId="0" borderId="161" xfId="0" applyFont="1" applyBorder="1" applyAlignment="1">
      <alignment horizontal="center"/>
    </xf>
    <xf numFmtId="0" fontId="228" fillId="0" borderId="156" xfId="0" applyFont="1" applyBorder="1" applyAlignment="1">
      <alignment horizontal="center"/>
    </xf>
    <xf numFmtId="0" fontId="228" fillId="21" borderId="156" xfId="0" applyFont="1" applyFill="1" applyBorder="1"/>
    <xf numFmtId="2" fontId="228" fillId="0" borderId="156" xfId="0" applyNumberFormat="1" applyFont="1" applyBorder="1" applyAlignment="1">
      <alignment horizontal="center"/>
    </xf>
    <xf numFmtId="9" fontId="228" fillId="0" borderId="140" xfId="0" applyNumberFormat="1" applyFont="1" applyBorder="1" applyAlignment="1">
      <alignment horizontal="center"/>
    </xf>
    <xf numFmtId="0" fontId="37" fillId="0" borderId="156" xfId="0" applyFont="1" applyBorder="1" applyAlignment="1">
      <alignment horizontal="left"/>
    </xf>
    <xf numFmtId="49" fontId="183" fillId="0" borderId="156" xfId="0" applyNumberFormat="1" applyFont="1" applyBorder="1" applyAlignment="1">
      <alignment vertical="top"/>
    </xf>
    <xf numFmtId="9" fontId="70" fillId="23" borderId="141" xfId="0" applyNumberFormat="1" applyFont="1" applyFill="1" applyBorder="1" applyAlignment="1">
      <alignment horizontal="center"/>
    </xf>
    <xf numFmtId="0" fontId="70" fillId="30" borderId="157" xfId="0" applyFont="1" applyFill="1" applyBorder="1" applyAlignment="1">
      <alignment horizontal="center" vertical="center"/>
    </xf>
    <xf numFmtId="0" fontId="284" fillId="30" borderId="48" xfId="15" applyFont="1" applyFill="1" applyBorder="1" applyAlignment="1">
      <alignment horizontal="center" vertical="center"/>
    </xf>
    <xf numFmtId="0" fontId="285" fillId="30" borderId="0" xfId="0" applyFont="1" applyFill="1" applyAlignment="1">
      <alignment horizontal="center" vertical="center"/>
    </xf>
    <xf numFmtId="0" fontId="286" fillId="30" borderId="0" xfId="0" applyFont="1" applyFill="1" applyAlignment="1">
      <alignment horizontal="left"/>
    </xf>
    <xf numFmtId="0" fontId="287" fillId="30" borderId="0" xfId="0" applyFont="1" applyFill="1" applyAlignment="1">
      <alignment horizontal="center"/>
    </xf>
    <xf numFmtId="0" fontId="171" fillId="30" borderId="0" xfId="0" applyFont="1" applyFill="1" applyAlignment="1">
      <alignment horizontal="center" vertical="center"/>
    </xf>
    <xf numFmtId="0" fontId="288" fillId="30" borderId="0" xfId="0" applyFont="1" applyFill="1" applyAlignment="1">
      <alignment horizontal="center"/>
    </xf>
    <xf numFmtId="0" fontId="197" fillId="30" borderId="0" xfId="0" applyFont="1" applyFill="1" applyAlignment="1">
      <alignment horizontal="center"/>
    </xf>
    <xf numFmtId="0" fontId="287" fillId="30" borderId="0" xfId="0" applyFont="1" applyFill="1"/>
    <xf numFmtId="0" fontId="171" fillId="30" borderId="0" xfId="0" applyFont="1" applyFill="1" applyAlignment="1">
      <alignment horizontal="center"/>
    </xf>
    <xf numFmtId="0" fontId="198" fillId="30" borderId="0" xfId="0" applyFont="1" applyFill="1" applyAlignment="1">
      <alignment horizontal="center"/>
    </xf>
    <xf numFmtId="0" fontId="199" fillId="30" borderId="0" xfId="0" applyFont="1" applyFill="1" applyAlignment="1">
      <alignment horizontal="center"/>
    </xf>
    <xf numFmtId="0" fontId="0" fillId="30" borderId="0" xfId="0" applyFill="1"/>
    <xf numFmtId="0" fontId="80" fillId="30" borderId="251" xfId="0" applyFont="1" applyFill="1" applyBorder="1" applyAlignment="1">
      <alignment horizontal="center" vertical="center" wrapText="1"/>
    </xf>
    <xf numFmtId="0" fontId="80" fillId="30" borderId="227" xfId="0" applyFont="1" applyFill="1" applyBorder="1" applyAlignment="1">
      <alignment horizontal="center" vertical="center" wrapText="1"/>
    </xf>
    <xf numFmtId="0" fontId="80" fillId="30" borderId="312" xfId="0" applyFont="1" applyFill="1" applyBorder="1" applyAlignment="1">
      <alignment horizontal="center" vertical="center" wrapText="1"/>
    </xf>
    <xf numFmtId="0" fontId="80" fillId="30" borderId="252" xfId="0" applyFont="1" applyFill="1" applyBorder="1" applyAlignment="1">
      <alignment horizontal="center" vertical="center" wrapText="1"/>
    </xf>
    <xf numFmtId="0" fontId="243" fillId="0" borderId="175" xfId="0" applyFont="1" applyBorder="1" applyAlignment="1">
      <alignment vertical="center"/>
    </xf>
    <xf numFmtId="0" fontId="80" fillId="0" borderId="174" xfId="0" applyFont="1" applyBorder="1" applyAlignment="1">
      <alignment horizontal="center" vertical="center" wrapText="1"/>
    </xf>
    <xf numFmtId="0" fontId="240" fillId="30" borderId="157" xfId="0" applyFont="1" applyFill="1" applyBorder="1" applyAlignment="1">
      <alignment horizontal="center" vertical="center"/>
    </xf>
    <xf numFmtId="2" fontId="241" fillId="30" borderId="236" xfId="0" applyNumberFormat="1" applyFont="1" applyFill="1" applyBorder="1" applyAlignment="1">
      <alignment horizontal="center" vertical="center"/>
    </xf>
    <xf numFmtId="2" fontId="240" fillId="30" borderId="157" xfId="0" applyNumberFormat="1" applyFont="1" applyFill="1" applyBorder="1" applyAlignment="1">
      <alignment horizontal="center" vertical="center"/>
    </xf>
    <xf numFmtId="0" fontId="242" fillId="30" borderId="157" xfId="0" applyFont="1" applyFill="1" applyBorder="1" applyAlignment="1">
      <alignment horizontal="center" vertical="center"/>
    </xf>
    <xf numFmtId="9" fontId="240" fillId="30" borderId="221" xfId="0" applyNumberFormat="1" applyFont="1" applyFill="1" applyBorder="1" applyAlignment="1">
      <alignment horizontal="center" vertical="center"/>
    </xf>
    <xf numFmtId="0" fontId="240" fillId="30" borderId="156" xfId="0" applyFont="1" applyFill="1" applyBorder="1" applyAlignment="1">
      <alignment horizontal="center" vertical="center"/>
    </xf>
    <xf numFmtId="0" fontId="241" fillId="30" borderId="156" xfId="0" applyFont="1" applyFill="1" applyBorder="1" applyAlignment="1">
      <alignment vertical="center"/>
    </xf>
    <xf numFmtId="2" fontId="241" fillId="30" borderId="156" xfId="0" applyNumberFormat="1" applyFont="1" applyFill="1" applyBorder="1" applyAlignment="1">
      <alignment horizontal="center" vertical="center"/>
    </xf>
    <xf numFmtId="2" fontId="240" fillId="30" borderId="156" xfId="0" applyNumberFormat="1" applyFont="1" applyFill="1" applyBorder="1" applyAlignment="1">
      <alignment horizontal="center" vertical="center"/>
    </xf>
    <xf numFmtId="0" fontId="242" fillId="30" borderId="156" xfId="0" applyFont="1" applyFill="1" applyBorder="1" applyAlignment="1">
      <alignment horizontal="center" vertical="center"/>
    </xf>
    <xf numFmtId="9" fontId="240" fillId="30" borderId="187" xfId="0" applyNumberFormat="1" applyFont="1" applyFill="1" applyBorder="1" applyAlignment="1">
      <alignment horizontal="center" vertical="center"/>
    </xf>
    <xf numFmtId="2" fontId="241" fillId="30" borderId="201" xfId="0" applyNumberFormat="1" applyFont="1" applyFill="1" applyBorder="1" applyAlignment="1">
      <alignment horizontal="center" vertical="center"/>
    </xf>
    <xf numFmtId="0" fontId="240" fillId="30" borderId="201" xfId="0" applyFont="1" applyFill="1" applyBorder="1" applyAlignment="1">
      <alignment horizontal="center" vertical="center"/>
    </xf>
    <xf numFmtId="0" fontId="241" fillId="30" borderId="201" xfId="0" applyFont="1" applyFill="1" applyBorder="1" applyAlignment="1">
      <alignment vertical="center"/>
    </xf>
    <xf numFmtId="2" fontId="240" fillId="30" borderId="201" xfId="0" applyNumberFormat="1" applyFont="1" applyFill="1" applyBorder="1" applyAlignment="1">
      <alignment horizontal="center" vertical="center"/>
    </xf>
    <xf numFmtId="9" fontId="240" fillId="30" borderId="304" xfId="0" applyNumberFormat="1" applyFont="1" applyFill="1" applyBorder="1" applyAlignment="1">
      <alignment horizontal="center" vertical="center"/>
    </xf>
    <xf numFmtId="0" fontId="240" fillId="0" borderId="186" xfId="0" applyFont="1" applyBorder="1" applyAlignment="1">
      <alignment horizontal="center" vertical="center"/>
    </xf>
    <xf numFmtId="0" fontId="240" fillId="0" borderId="175" xfId="0" applyFont="1" applyBorder="1" applyAlignment="1">
      <alignment horizontal="center" vertical="center"/>
    </xf>
    <xf numFmtId="2" fontId="241" fillId="0" borderId="175" xfId="0" applyNumberFormat="1" applyFont="1" applyBorder="1" applyAlignment="1">
      <alignment horizontal="center" vertical="center"/>
    </xf>
    <xf numFmtId="2" fontId="240" fillId="0" borderId="175" xfId="0" applyNumberFormat="1" applyFont="1" applyBorder="1" applyAlignment="1">
      <alignment horizontal="center" vertical="center"/>
    </xf>
    <xf numFmtId="9" fontId="240" fillId="0" borderId="175" xfId="0" applyNumberFormat="1" applyFont="1" applyBorder="1" applyAlignment="1">
      <alignment horizontal="center" vertical="center"/>
    </xf>
    <xf numFmtId="9" fontId="171" fillId="0" borderId="174" xfId="0" applyNumberFormat="1" applyFont="1" applyBorder="1" applyAlignment="1">
      <alignment horizontal="center" vertical="center" wrapText="1"/>
    </xf>
    <xf numFmtId="0" fontId="240" fillId="0" borderId="152" xfId="0" applyFont="1" applyBorder="1" applyAlignment="1">
      <alignment horizontal="center" vertical="center"/>
    </xf>
    <xf numFmtId="0" fontId="240" fillId="0" borderId="196" xfId="0" applyFont="1" applyBorder="1" applyAlignment="1">
      <alignment horizontal="center" vertical="center"/>
    </xf>
    <xf numFmtId="0" fontId="243" fillId="0" borderId="196" xfId="0" applyFont="1" applyBorder="1" applyAlignment="1">
      <alignment vertical="center"/>
    </xf>
    <xf numFmtId="2" fontId="241" fillId="0" borderId="196" xfId="0" applyNumberFormat="1" applyFont="1" applyBorder="1" applyAlignment="1">
      <alignment horizontal="center" vertical="center"/>
    </xf>
    <xf numFmtId="2" fontId="240" fillId="0" borderId="196" xfId="0" applyNumberFormat="1" applyFont="1" applyBorder="1" applyAlignment="1">
      <alignment horizontal="center" vertical="center"/>
    </xf>
    <xf numFmtId="9" fontId="240" fillId="0" borderId="196" xfId="0" applyNumberFormat="1" applyFont="1" applyBorder="1" applyAlignment="1">
      <alignment horizontal="center" vertical="center"/>
    </xf>
    <xf numFmtId="0" fontId="181" fillId="30" borderId="152" xfId="0" applyFont="1" applyFill="1" applyBorder="1"/>
    <xf numFmtId="0" fontId="181" fillId="30" borderId="196" xfId="0" applyFont="1" applyFill="1" applyBorder="1"/>
    <xf numFmtId="0" fontId="181" fillId="30" borderId="174" xfId="0" applyFont="1" applyFill="1" applyBorder="1"/>
    <xf numFmtId="0" fontId="240" fillId="30" borderId="169" xfId="0" applyFont="1" applyFill="1" applyBorder="1" applyAlignment="1">
      <alignment horizontal="center" vertical="center"/>
    </xf>
    <xf numFmtId="0" fontId="240" fillId="30" borderId="170" xfId="0" applyFont="1" applyFill="1" applyBorder="1" applyAlignment="1">
      <alignment horizontal="center" vertical="center"/>
    </xf>
    <xf numFmtId="0" fontId="241" fillId="30" borderId="170" xfId="0" applyFont="1" applyFill="1" applyBorder="1" applyAlignment="1">
      <alignment vertical="center"/>
    </xf>
    <xf numFmtId="2" fontId="241" fillId="30" borderId="170" xfId="0" applyNumberFormat="1" applyFont="1" applyFill="1" applyBorder="1" applyAlignment="1">
      <alignment horizontal="center" vertical="center"/>
    </xf>
    <xf numFmtId="2" fontId="240" fillId="30" borderId="170" xfId="0" applyNumberFormat="1" applyFont="1" applyFill="1" applyBorder="1" applyAlignment="1">
      <alignment horizontal="center" vertical="center"/>
    </xf>
    <xf numFmtId="0" fontId="242" fillId="30" borderId="170" xfId="0" applyFont="1" applyFill="1" applyBorder="1" applyAlignment="1">
      <alignment horizontal="center" vertical="center"/>
    </xf>
    <xf numFmtId="9" fontId="240" fillId="30" borderId="171" xfId="0" applyNumberFormat="1" applyFont="1" applyFill="1" applyBorder="1" applyAlignment="1">
      <alignment horizontal="center" vertical="center"/>
    </xf>
    <xf numFmtId="0" fontId="240" fillId="30" borderId="162" xfId="0" applyFont="1" applyFill="1" applyBorder="1" applyAlignment="1">
      <alignment horizontal="center" vertical="center"/>
    </xf>
    <xf numFmtId="0" fontId="240" fillId="30" borderId="172" xfId="0" applyFont="1" applyFill="1" applyBorder="1" applyAlignment="1">
      <alignment horizontal="center" vertical="center"/>
    </xf>
    <xf numFmtId="0" fontId="241" fillId="30" borderId="172" xfId="0" applyFont="1" applyFill="1" applyBorder="1" applyAlignment="1">
      <alignment vertical="center"/>
    </xf>
    <xf numFmtId="2" fontId="241" fillId="30" borderId="172" xfId="0" applyNumberFormat="1" applyFont="1" applyFill="1" applyBorder="1" applyAlignment="1">
      <alignment horizontal="center" vertical="center"/>
    </xf>
    <xf numFmtId="2" fontId="240" fillId="30" borderId="172" xfId="0" applyNumberFormat="1" applyFont="1" applyFill="1" applyBorder="1" applyAlignment="1">
      <alignment horizontal="center" vertical="center"/>
    </xf>
    <xf numFmtId="9" fontId="240" fillId="30" borderId="141" xfId="0" applyNumberFormat="1" applyFont="1" applyFill="1" applyBorder="1" applyAlignment="1">
      <alignment horizontal="center" vertical="center"/>
    </xf>
    <xf numFmtId="0" fontId="243" fillId="30" borderId="186" xfId="0" applyFont="1" applyFill="1" applyBorder="1"/>
    <xf numFmtId="0" fontId="243" fillId="30" borderId="175" xfId="0" applyFont="1" applyFill="1" applyBorder="1"/>
    <xf numFmtId="0" fontId="240" fillId="30" borderId="159" xfId="0" applyFont="1" applyFill="1" applyBorder="1" applyAlignment="1">
      <alignment horizontal="center" vertical="center"/>
    </xf>
    <xf numFmtId="0" fontId="241" fillId="30" borderId="236" xfId="0" applyFont="1" applyFill="1" applyBorder="1" applyAlignment="1">
      <alignment vertical="center"/>
    </xf>
    <xf numFmtId="0" fontId="240" fillId="30" borderId="161" xfId="0" applyFont="1" applyFill="1" applyBorder="1" applyAlignment="1">
      <alignment horizontal="center" vertical="center"/>
    </xf>
    <xf numFmtId="0" fontId="242" fillId="30" borderId="201" xfId="0" applyFont="1" applyFill="1" applyBorder="1" applyAlignment="1">
      <alignment vertical="center"/>
    </xf>
    <xf numFmtId="2" fontId="242" fillId="30" borderId="201" xfId="0" applyNumberFormat="1" applyFont="1" applyFill="1" applyBorder="1" applyAlignment="1">
      <alignment horizontal="center" vertical="center"/>
    </xf>
    <xf numFmtId="2" fontId="242" fillId="30" borderId="156" xfId="0" applyNumberFormat="1" applyFont="1" applyFill="1" applyBorder="1" applyAlignment="1">
      <alignment horizontal="center" vertical="center"/>
    </xf>
    <xf numFmtId="9" fontId="242" fillId="30" borderId="187" xfId="0" applyNumberFormat="1" applyFont="1" applyFill="1" applyBorder="1" applyAlignment="1">
      <alignment horizontal="center" vertical="center"/>
    </xf>
    <xf numFmtId="0" fontId="240" fillId="30" borderId="253" xfId="0" applyFont="1" applyFill="1" applyBorder="1" applyAlignment="1">
      <alignment horizontal="center" vertical="center"/>
    </xf>
    <xf numFmtId="0" fontId="289" fillId="30" borderId="222" xfId="0" applyFont="1" applyFill="1" applyBorder="1" applyAlignment="1">
      <alignment horizontal="center" vertical="center" wrapText="1"/>
    </xf>
    <xf numFmtId="0" fontId="289" fillId="30" borderId="184" xfId="0" applyFont="1" applyFill="1" applyBorder="1" applyAlignment="1">
      <alignment horizontal="center" vertical="center" wrapText="1"/>
    </xf>
    <xf numFmtId="0" fontId="289" fillId="30" borderId="262" xfId="0" applyFont="1" applyFill="1" applyBorder="1" applyAlignment="1">
      <alignment horizontal="center" vertical="center" wrapText="1"/>
    </xf>
    <xf numFmtId="0" fontId="244" fillId="0" borderId="186" xfId="0" applyFont="1" applyBorder="1" applyAlignment="1">
      <alignment vertical="center"/>
    </xf>
    <xf numFmtId="0" fontId="244" fillId="0" borderId="211" xfId="0" applyFont="1" applyBorder="1" applyAlignment="1">
      <alignment vertical="center"/>
    </xf>
    <xf numFmtId="0" fontId="244" fillId="0" borderId="313" xfId="0" applyFont="1" applyBorder="1" applyAlignment="1">
      <alignment vertical="center"/>
    </xf>
    <xf numFmtId="9" fontId="240" fillId="0" borderId="262" xfId="0" applyNumberFormat="1" applyFont="1" applyBorder="1" applyAlignment="1">
      <alignment horizontal="center" vertical="center"/>
    </xf>
    <xf numFmtId="0" fontId="80" fillId="0" borderId="224" xfId="0" applyFont="1" applyBorder="1" applyAlignment="1">
      <alignment horizontal="center" vertical="center" wrapText="1"/>
    </xf>
    <xf numFmtId="0" fontId="242" fillId="0" borderId="225" xfId="0" applyFont="1" applyBorder="1" applyAlignment="1">
      <alignment horizontal="center" vertical="center"/>
    </xf>
    <xf numFmtId="0" fontId="242" fillId="0" borderId="226" xfId="0" applyFont="1" applyBorder="1" applyAlignment="1">
      <alignment horizontal="center" vertical="center"/>
    </xf>
    <xf numFmtId="0" fontId="290" fillId="0" borderId="182" xfId="0" applyFont="1" applyBorder="1" applyAlignment="1">
      <alignment vertical="center" wrapText="1"/>
    </xf>
    <xf numFmtId="2" fontId="242" fillId="0" borderId="226" xfId="0" applyNumberFormat="1" applyFont="1" applyBorder="1" applyAlignment="1">
      <alignment horizontal="center" vertical="center"/>
    </xf>
    <xf numFmtId="2" fontId="240" fillId="0" borderId="227" xfId="0" applyNumberFormat="1" applyFont="1" applyBorder="1" applyAlignment="1">
      <alignment horizontal="center" vertical="center"/>
    </xf>
    <xf numFmtId="0" fontId="242" fillId="0" borderId="228" xfId="0" applyFont="1" applyBorder="1" applyAlignment="1">
      <alignment horizontal="center" vertical="center"/>
    </xf>
    <xf numFmtId="9" fontId="240" fillId="0" borderId="171" xfId="0" applyNumberFormat="1" applyFont="1" applyBorder="1" applyAlignment="1">
      <alignment horizontal="center" vertical="center"/>
    </xf>
    <xf numFmtId="0" fontId="80" fillId="0" borderId="191" xfId="0" applyFont="1" applyBorder="1" applyAlignment="1">
      <alignment horizontal="center" vertical="center" wrapText="1"/>
    </xf>
    <xf numFmtId="0" fontId="242" fillId="0" borderId="163" xfId="0" applyFont="1" applyBorder="1" applyAlignment="1">
      <alignment horizontal="center" vertical="center"/>
    </xf>
    <xf numFmtId="0" fontId="242" fillId="0" borderId="229" xfId="0" applyFont="1" applyBorder="1" applyAlignment="1">
      <alignment horizontal="center" vertical="center"/>
    </xf>
    <xf numFmtId="0" fontId="290" fillId="0" borderId="172" xfId="0" applyFont="1" applyBorder="1" applyAlignment="1">
      <alignment vertical="center" wrapText="1"/>
    </xf>
    <xf numFmtId="2" fontId="242" fillId="0" borderId="230" xfId="0" applyNumberFormat="1" applyFont="1" applyBorder="1" applyAlignment="1">
      <alignment horizontal="center" vertical="center"/>
    </xf>
    <xf numFmtId="2" fontId="240" fillId="0" borderId="172" xfId="0" applyNumberFormat="1" applyFont="1" applyBorder="1" applyAlignment="1">
      <alignment horizontal="center" vertical="center"/>
    </xf>
    <xf numFmtId="0" fontId="242" fillId="0" borderId="231" xfId="0" applyFont="1" applyBorder="1" applyAlignment="1">
      <alignment horizontal="center" vertical="center"/>
    </xf>
    <xf numFmtId="9" fontId="240" fillId="0" borderId="232" xfId="0" applyNumberFormat="1" applyFont="1" applyBorder="1" applyAlignment="1">
      <alignment horizontal="center" vertical="center"/>
    </xf>
    <xf numFmtId="0" fontId="80" fillId="0" borderId="165" xfId="0" applyFont="1" applyBorder="1" applyAlignment="1">
      <alignment horizontal="center" vertical="center" wrapText="1"/>
    </xf>
    <xf numFmtId="0" fontId="243" fillId="30" borderId="186" xfId="0" applyFont="1" applyFill="1" applyBorder="1" applyAlignment="1">
      <alignment vertical="center"/>
    </xf>
    <xf numFmtId="0" fontId="243" fillId="30" borderId="184" xfId="0" applyFont="1" applyFill="1" applyBorder="1" applyAlignment="1">
      <alignment vertical="center"/>
    </xf>
    <xf numFmtId="0" fontId="243" fillId="30" borderId="223" xfId="0" applyFont="1" applyFill="1" applyBorder="1" applyAlignment="1">
      <alignment vertical="center"/>
    </xf>
    <xf numFmtId="0" fontId="80" fillId="0" borderId="223" xfId="0" applyFont="1" applyBorder="1" applyAlignment="1">
      <alignment horizontal="center" vertical="center" wrapText="1"/>
    </xf>
    <xf numFmtId="9" fontId="240" fillId="30" borderId="140" xfId="0" applyNumberFormat="1" applyFont="1" applyFill="1" applyBorder="1" applyAlignment="1">
      <alignment horizontal="center" vertical="center"/>
    </xf>
    <xf numFmtId="0" fontId="243" fillId="23" borderId="184" xfId="0" applyFont="1" applyFill="1" applyBorder="1" applyAlignment="1">
      <alignment vertical="center"/>
    </xf>
    <xf numFmtId="0" fontId="243" fillId="23" borderId="223" xfId="0" applyFont="1" applyFill="1" applyBorder="1" applyAlignment="1">
      <alignment vertical="center"/>
    </xf>
    <xf numFmtId="0" fontId="80" fillId="23" borderId="223" xfId="0" applyFont="1" applyFill="1" applyBorder="1" applyAlignment="1">
      <alignment horizontal="center" vertical="center" wrapText="1"/>
    </xf>
    <xf numFmtId="0" fontId="240" fillId="23" borderId="253" xfId="0" applyFont="1" applyFill="1" applyBorder="1" applyAlignment="1">
      <alignment horizontal="center" vertical="center"/>
    </xf>
    <xf numFmtId="0" fontId="241" fillId="23" borderId="201" xfId="0" applyFont="1" applyFill="1" applyBorder="1" applyAlignment="1">
      <alignment horizontal="left" vertical="center"/>
    </xf>
    <xf numFmtId="0" fontId="0" fillId="23" borderId="224" xfId="0" applyFill="1" applyBorder="1"/>
    <xf numFmtId="0" fontId="240" fillId="23" borderId="169" xfId="0" applyFont="1" applyFill="1" applyBorder="1" applyAlignment="1">
      <alignment horizontal="center"/>
    </xf>
    <xf numFmtId="0" fontId="242" fillId="23" borderId="170" xfId="0" applyFont="1" applyFill="1" applyBorder="1" applyAlignment="1">
      <alignment horizontal="center"/>
    </xf>
    <xf numFmtId="0" fontId="241" fillId="23" borderId="227" xfId="0" applyFont="1" applyFill="1" applyBorder="1" applyAlignment="1">
      <alignment vertical="center"/>
    </xf>
    <xf numFmtId="2" fontId="242" fillId="23" borderId="227" xfId="0" applyNumberFormat="1" applyFont="1" applyFill="1" applyBorder="1" applyAlignment="1">
      <alignment horizontal="center"/>
    </xf>
    <xf numFmtId="2" fontId="242" fillId="23" borderId="170" xfId="0" applyNumberFormat="1" applyFont="1" applyFill="1" applyBorder="1" applyAlignment="1">
      <alignment horizontal="center"/>
    </xf>
    <xf numFmtId="9" fontId="242" fillId="23" borderId="171" xfId="0" applyNumberFormat="1" applyFont="1" applyFill="1" applyBorder="1" applyAlignment="1">
      <alignment horizontal="center"/>
    </xf>
    <xf numFmtId="0" fontId="240" fillId="23" borderId="161" xfId="0" applyFont="1" applyFill="1" applyBorder="1" applyAlignment="1">
      <alignment horizontal="center"/>
    </xf>
    <xf numFmtId="0" fontId="240" fillId="23" borderId="156" xfId="0" applyFont="1" applyFill="1" applyBorder="1" applyAlignment="1">
      <alignment horizontal="center"/>
    </xf>
    <xf numFmtId="0" fontId="242" fillId="23" borderId="201" xfId="0" applyFont="1" applyFill="1" applyBorder="1" applyAlignment="1">
      <alignment vertical="center"/>
    </xf>
    <xf numFmtId="2" fontId="242" fillId="23" borderId="201" xfId="0" applyNumberFormat="1" applyFont="1" applyFill="1" applyBorder="1" applyAlignment="1">
      <alignment horizontal="center"/>
    </xf>
    <xf numFmtId="2" fontId="240" fillId="23" borderId="201" xfId="0" applyNumberFormat="1" applyFont="1" applyFill="1" applyBorder="1" applyAlignment="1">
      <alignment horizontal="center"/>
    </xf>
    <xf numFmtId="0" fontId="240" fillId="23" borderId="201" xfId="0" applyFont="1" applyFill="1" applyBorder="1" applyAlignment="1">
      <alignment horizontal="center"/>
    </xf>
    <xf numFmtId="9" fontId="240" fillId="23" borderId="140" xfId="0" applyNumberFormat="1" applyFont="1" applyFill="1" applyBorder="1" applyAlignment="1">
      <alignment horizontal="center"/>
    </xf>
    <xf numFmtId="0" fontId="240" fillId="23" borderId="253" xfId="0" applyFont="1" applyFill="1" applyBorder="1" applyAlignment="1">
      <alignment horizontal="center"/>
    </xf>
    <xf numFmtId="9" fontId="240" fillId="23" borderId="254" xfId="0" applyNumberFormat="1" applyFont="1" applyFill="1" applyBorder="1" applyAlignment="1">
      <alignment horizontal="center"/>
    </xf>
    <xf numFmtId="2" fontId="241" fillId="23" borderId="156" xfId="0" applyNumberFormat="1" applyFont="1" applyFill="1" applyBorder="1" applyAlignment="1">
      <alignment horizontal="center"/>
    </xf>
    <xf numFmtId="0" fontId="240" fillId="23" borderId="162" xfId="0" applyFont="1" applyFill="1" applyBorder="1" applyAlignment="1">
      <alignment horizontal="center"/>
    </xf>
    <xf numFmtId="0" fontId="240" fillId="23" borderId="172" xfId="0" applyFont="1" applyFill="1" applyBorder="1" applyAlignment="1">
      <alignment horizontal="center"/>
    </xf>
    <xf numFmtId="2" fontId="241" fillId="23" borderId="172" xfId="0" applyNumberFormat="1" applyFont="1" applyFill="1" applyBorder="1" applyAlignment="1">
      <alignment horizontal="center"/>
    </xf>
    <xf numFmtId="2" fontId="240" fillId="23" borderId="172" xfId="0" applyNumberFormat="1" applyFont="1" applyFill="1" applyBorder="1" applyAlignment="1">
      <alignment horizontal="center"/>
    </xf>
    <xf numFmtId="9" fontId="240" fillId="23" borderId="141" xfId="0" applyNumberFormat="1" applyFont="1" applyFill="1" applyBorder="1" applyAlignment="1">
      <alignment horizontal="center"/>
    </xf>
    <xf numFmtId="0" fontId="243" fillId="23" borderId="222" xfId="0" applyFont="1" applyFill="1" applyBorder="1" applyAlignment="1">
      <alignment vertical="center"/>
    </xf>
    <xf numFmtId="0" fontId="240" fillId="23" borderId="222" xfId="0" applyFont="1" applyFill="1" applyBorder="1" applyAlignment="1">
      <alignment horizontal="center" vertical="center"/>
    </xf>
    <xf numFmtId="0" fontId="242" fillId="23" borderId="184" xfId="0" applyFont="1" applyFill="1" applyBorder="1" applyAlignment="1">
      <alignment horizontal="center" vertical="center"/>
    </xf>
    <xf numFmtId="0" fontId="242" fillId="23" borderId="184" xfId="0" applyFont="1" applyFill="1" applyBorder="1" applyAlignment="1">
      <alignment vertical="center"/>
    </xf>
    <xf numFmtId="2" fontId="242" fillId="23" borderId="184" xfId="0" applyNumberFormat="1" applyFont="1" applyFill="1" applyBorder="1" applyAlignment="1">
      <alignment horizontal="center" vertical="center"/>
    </xf>
    <xf numFmtId="9" fontId="242" fillId="23" borderId="184" xfId="0" applyNumberFormat="1" applyFont="1" applyFill="1" applyBorder="1" applyAlignment="1">
      <alignment horizontal="center" vertical="center"/>
    </xf>
    <xf numFmtId="0" fontId="199" fillId="30" borderId="0" xfId="0" applyFont="1" applyFill="1" applyAlignment="1">
      <alignment horizontal="left"/>
    </xf>
    <xf numFmtId="0" fontId="177" fillId="30" borderId="0" xfId="0" applyFont="1" applyFill="1" applyAlignment="1">
      <alignment horizontal="center"/>
    </xf>
    <xf numFmtId="0" fontId="177" fillId="30" borderId="0" xfId="0" applyFont="1" applyFill="1" applyAlignment="1">
      <alignment horizontal="center" vertical="top"/>
    </xf>
    <xf numFmtId="0" fontId="171" fillId="30" borderId="0" xfId="0" applyFont="1" applyFill="1" applyAlignment="1">
      <alignment horizontal="left"/>
    </xf>
    <xf numFmtId="0" fontId="171" fillId="30" borderId="0" xfId="0" applyFont="1" applyFill="1"/>
    <xf numFmtId="0" fontId="0" fillId="30" borderId="0" xfId="0" applyFill="1" applyAlignment="1">
      <alignment horizontal="center"/>
    </xf>
    <xf numFmtId="0" fontId="69" fillId="0" borderId="0" xfId="0" applyFont="1" applyAlignment="1">
      <alignment horizontal="left"/>
    </xf>
    <xf numFmtId="0" fontId="200" fillId="0" borderId="0" xfId="0" applyFont="1" applyAlignment="1">
      <alignment horizontal="center"/>
    </xf>
    <xf numFmtId="0" fontId="291" fillId="0" borderId="186" xfId="0" applyFont="1" applyBorder="1" applyAlignment="1">
      <alignment vertical="center"/>
    </xf>
    <xf numFmtId="0" fontId="291" fillId="0" borderId="175" xfId="0" applyFont="1" applyBorder="1" applyAlignment="1">
      <alignment vertical="center"/>
    </xf>
    <xf numFmtId="0" fontId="177" fillId="30" borderId="157" xfId="0" applyFont="1" applyFill="1" applyBorder="1" applyAlignment="1">
      <alignment horizontal="center" vertical="center"/>
    </xf>
    <xf numFmtId="0" fontId="226" fillId="30" borderId="157" xfId="0" applyFont="1" applyFill="1" applyBorder="1" applyAlignment="1">
      <alignment vertical="center"/>
    </xf>
    <xf numFmtId="2" fontId="226" fillId="30" borderId="236" xfId="0" applyNumberFormat="1" applyFont="1" applyFill="1" applyBorder="1" applyAlignment="1">
      <alignment horizontal="center" vertical="center"/>
    </xf>
    <xf numFmtId="2" fontId="177" fillId="30" borderId="157" xfId="0" applyNumberFormat="1" applyFont="1" applyFill="1" applyBorder="1" applyAlignment="1">
      <alignment horizontal="center" vertical="center"/>
    </xf>
    <xf numFmtId="9" fontId="177" fillId="30" borderId="221" xfId="0" applyNumberFormat="1" applyFont="1" applyFill="1" applyBorder="1" applyAlignment="1">
      <alignment horizontal="center" vertical="center"/>
    </xf>
    <xf numFmtId="0" fontId="177" fillId="30" borderId="156" xfId="0" applyFont="1" applyFill="1" applyBorder="1" applyAlignment="1">
      <alignment horizontal="center" vertical="center"/>
    </xf>
    <xf numFmtId="0" fontId="226" fillId="30" borderId="156" xfId="0" applyFont="1" applyFill="1" applyBorder="1" applyAlignment="1">
      <alignment vertical="center"/>
    </xf>
    <xf numFmtId="2" fontId="226" fillId="30" borderId="156" xfId="0" applyNumberFormat="1" applyFont="1" applyFill="1" applyBorder="1" applyAlignment="1">
      <alignment horizontal="center" vertical="center"/>
    </xf>
    <xf numFmtId="2" fontId="177" fillId="30" borderId="156" xfId="0" applyNumberFormat="1" applyFont="1" applyFill="1" applyBorder="1" applyAlignment="1">
      <alignment horizontal="center" vertical="center"/>
    </xf>
    <xf numFmtId="9" fontId="177" fillId="30" borderId="187" xfId="0" applyNumberFormat="1" applyFont="1" applyFill="1" applyBorder="1" applyAlignment="1">
      <alignment horizontal="center" vertical="center"/>
    </xf>
    <xf numFmtId="2" fontId="226" fillId="30" borderId="201" xfId="0" applyNumberFormat="1" applyFont="1" applyFill="1" applyBorder="1" applyAlignment="1">
      <alignment horizontal="center" vertical="center"/>
    </xf>
    <xf numFmtId="0" fontId="177" fillId="30" borderId="201" xfId="0" applyFont="1" applyFill="1" applyBorder="1" applyAlignment="1">
      <alignment horizontal="center" vertical="center"/>
    </xf>
    <xf numFmtId="0" fontId="226" fillId="30" borderId="201" xfId="0" applyFont="1" applyFill="1" applyBorder="1" applyAlignment="1">
      <alignment vertical="center"/>
    </xf>
    <xf numFmtId="2" fontId="177" fillId="30" borderId="201" xfId="0" applyNumberFormat="1" applyFont="1" applyFill="1" applyBorder="1" applyAlignment="1">
      <alignment horizontal="center" vertical="center"/>
    </xf>
    <xf numFmtId="9" fontId="177" fillId="30" borderId="304" xfId="0" applyNumberFormat="1" applyFont="1" applyFill="1" applyBorder="1" applyAlignment="1">
      <alignment horizontal="center" vertical="center"/>
    </xf>
    <xf numFmtId="0" fontId="292" fillId="30" borderId="156" xfId="0" applyFont="1" applyFill="1" applyBorder="1" applyAlignment="1">
      <alignment vertical="center"/>
    </xf>
    <xf numFmtId="0" fontId="42" fillId="0" borderId="35" xfId="0" applyFont="1" applyBorder="1" applyAlignment="1">
      <alignment horizontal="left" vertical="top"/>
    </xf>
    <xf numFmtId="2" fontId="42" fillId="0" borderId="35" xfId="0" applyNumberFormat="1" applyFont="1" applyBorder="1" applyAlignment="1">
      <alignment horizontal="center" vertical="center"/>
    </xf>
    <xf numFmtId="0" fontId="42" fillId="0" borderId="10" xfId="0" applyFont="1" applyBorder="1" applyAlignment="1">
      <alignment horizontal="left" vertical="top"/>
    </xf>
    <xf numFmtId="2" fontId="42" fillId="0" borderId="10" xfId="0" applyNumberFormat="1" applyFont="1" applyBorder="1" applyAlignment="1">
      <alignment horizontal="center" vertical="center"/>
    </xf>
    <xf numFmtId="0" fontId="58" fillId="0" borderId="144" xfId="0" applyFont="1" applyBorder="1" applyAlignment="1">
      <alignment horizontal="center"/>
    </xf>
    <xf numFmtId="0" fontId="42" fillId="0" borderId="29" xfId="0" applyFont="1" applyBorder="1" applyAlignment="1">
      <alignment horizontal="center" vertical="center"/>
    </xf>
    <xf numFmtId="0" fontId="61" fillId="0" borderId="29" xfId="0" applyFont="1" applyBorder="1" applyAlignment="1">
      <alignment horizontal="left" vertical="top"/>
    </xf>
    <xf numFmtId="2" fontId="42" fillId="0" borderId="29" xfId="0" applyNumberFormat="1" applyFont="1" applyBorder="1" applyAlignment="1">
      <alignment horizontal="center" vertical="center"/>
    </xf>
    <xf numFmtId="0" fontId="42" fillId="0" borderId="156" xfId="0" applyFont="1" applyBorder="1" applyAlignment="1">
      <alignment horizontal="left" vertical="top"/>
    </xf>
    <xf numFmtId="2" fontId="42" fillId="0" borderId="156" xfId="0" applyNumberFormat="1" applyFont="1" applyBorder="1" applyAlignment="1">
      <alignment horizontal="center" vertical="center"/>
    </xf>
    <xf numFmtId="0" fontId="69" fillId="0" borderId="10" xfId="0" applyFont="1" applyBorder="1" applyAlignment="1">
      <alignment horizontal="center" vertical="center"/>
    </xf>
    <xf numFmtId="0" fontId="69" fillId="0" borderId="10" xfId="0" applyFont="1" applyBorder="1" applyAlignment="1">
      <alignment horizontal="left" vertical="top"/>
    </xf>
    <xf numFmtId="2" fontId="69" fillId="0" borderId="10" xfId="0" applyNumberFormat="1" applyFont="1" applyBorder="1" applyAlignment="1">
      <alignment horizontal="center" vertical="center"/>
    </xf>
    <xf numFmtId="9" fontId="69" fillId="0" borderId="149" xfId="0" applyNumberFormat="1" applyFont="1" applyBorder="1" applyAlignment="1">
      <alignment horizontal="center"/>
    </xf>
    <xf numFmtId="0" fontId="42" fillId="0" borderId="211" xfId="0" applyFont="1" applyBorder="1" applyAlignment="1">
      <alignment horizontal="center" vertical="center"/>
    </xf>
    <xf numFmtId="2" fontId="42" fillId="0" borderId="211" xfId="0" applyNumberFormat="1" applyFont="1" applyBorder="1" applyAlignment="1">
      <alignment horizontal="center" vertical="center"/>
    </xf>
    <xf numFmtId="9" fontId="42" fillId="0" borderId="155" xfId="0" applyNumberFormat="1" applyFont="1" applyBorder="1" applyAlignment="1">
      <alignment horizontal="center"/>
    </xf>
    <xf numFmtId="0" fontId="42" fillId="0" borderId="43" xfId="0" applyFont="1" applyBorder="1" applyAlignment="1">
      <alignment horizontal="left" vertical="top"/>
    </xf>
    <xf numFmtId="2" fontId="42" fillId="0" borderId="43" xfId="0" applyNumberFormat="1" applyFont="1" applyBorder="1" applyAlignment="1">
      <alignment horizontal="center" vertical="center"/>
    </xf>
    <xf numFmtId="2" fontId="126" fillId="0" borderId="29" xfId="0" applyNumberFormat="1" applyFont="1" applyBorder="1" applyAlignment="1">
      <alignment horizontal="center"/>
    </xf>
    <xf numFmtId="2" fontId="56" fillId="0" borderId="27" xfId="0" applyNumberFormat="1" applyFont="1" applyBorder="1" applyAlignment="1">
      <alignment horizontal="center"/>
    </xf>
    <xf numFmtId="2" fontId="56" fillId="0" borderId="43" xfId="0" applyNumberFormat="1" applyFont="1" applyBorder="1" applyAlignment="1">
      <alignment horizontal="center"/>
    </xf>
    <xf numFmtId="0" fontId="61" fillId="0" borderId="167" xfId="0" applyFont="1" applyBorder="1" applyAlignment="1">
      <alignment horizontal="center"/>
    </xf>
    <xf numFmtId="0" fontId="61" fillId="0" borderId="182" xfId="0" applyFont="1" applyBorder="1" applyAlignment="1">
      <alignment horizontal="center"/>
    </xf>
    <xf numFmtId="0" fontId="62" fillId="0" borderId="182" xfId="0" applyFont="1" applyBorder="1"/>
    <xf numFmtId="2" fontId="62" fillId="0" borderId="182" xfId="0" applyNumberFormat="1" applyFont="1" applyBorder="1" applyAlignment="1">
      <alignment horizontal="center"/>
    </xf>
    <xf numFmtId="9" fontId="61" fillId="0" borderId="183" xfId="0" applyNumberFormat="1" applyFont="1" applyBorder="1" applyAlignment="1">
      <alignment horizontal="center"/>
    </xf>
    <xf numFmtId="0" fontId="70" fillId="0" borderId="162" xfId="0" applyFont="1" applyBorder="1" applyAlignment="1">
      <alignment horizontal="center"/>
    </xf>
    <xf numFmtId="0" fontId="58" fillId="0" borderId="172" xfId="0" applyFont="1" applyBorder="1"/>
    <xf numFmtId="0" fontId="58" fillId="22" borderId="148" xfId="0" applyFont="1" applyFill="1" applyBorder="1" applyAlignment="1">
      <alignment horizontal="center" vertical="center" wrapText="1"/>
    </xf>
    <xf numFmtId="0" fontId="58" fillId="22" borderId="10" xfId="0" applyFont="1" applyFill="1" applyBorder="1" applyAlignment="1">
      <alignment horizontal="center" vertical="center" wrapText="1"/>
    </xf>
    <xf numFmtId="0" fontId="58" fillId="22" borderId="10" xfId="0" applyFont="1" applyFill="1" applyBorder="1" applyAlignment="1">
      <alignment vertical="center" wrapText="1"/>
    </xf>
    <xf numFmtId="2" fontId="58" fillId="22" borderId="10" xfId="0" applyNumberFormat="1" applyFont="1" applyFill="1" applyBorder="1" applyAlignment="1">
      <alignment horizontal="center" wrapText="1"/>
    </xf>
    <xf numFmtId="0" fontId="58" fillId="22" borderId="10" xfId="0" applyFont="1" applyFill="1" applyBorder="1" applyAlignment="1">
      <alignment horizontal="center" wrapText="1"/>
    </xf>
    <xf numFmtId="0" fontId="58" fillId="22" borderId="81" xfId="0" applyFont="1" applyFill="1" applyBorder="1" applyAlignment="1">
      <alignment horizontal="center" wrapText="1"/>
    </xf>
    <xf numFmtId="9" fontId="58" fillId="22" borderId="81" xfId="0" applyNumberFormat="1" applyFont="1" applyFill="1" applyBorder="1" applyAlignment="1">
      <alignment horizontal="center" wrapText="1"/>
    </xf>
    <xf numFmtId="0" fontId="69" fillId="2" borderId="148" xfId="0" applyFont="1" applyFill="1" applyBorder="1" applyAlignment="1">
      <alignment horizontal="center" vertical="center" wrapText="1"/>
    </xf>
    <xf numFmtId="0" fontId="69" fillId="2" borderId="10" xfId="0" applyFont="1" applyFill="1" applyBorder="1" applyAlignment="1">
      <alignment horizontal="center" vertical="center" wrapText="1"/>
    </xf>
    <xf numFmtId="0" fontId="69" fillId="2" borderId="10" xfId="0" applyFont="1" applyFill="1" applyBorder="1" applyAlignment="1">
      <alignment vertical="center" wrapText="1"/>
    </xf>
    <xf numFmtId="2" fontId="69" fillId="2" borderId="10" xfId="0" applyNumberFormat="1" applyFont="1" applyFill="1" applyBorder="1" applyAlignment="1">
      <alignment horizontal="center" wrapText="1"/>
    </xf>
    <xf numFmtId="0" fontId="69" fillId="2" borderId="10" xfId="0" applyFont="1" applyFill="1" applyBorder="1" applyAlignment="1">
      <alignment horizontal="center" wrapText="1"/>
    </xf>
    <xf numFmtId="0" fontId="69" fillId="2" borderId="81" xfId="0" applyFont="1" applyFill="1" applyBorder="1" applyAlignment="1">
      <alignment horizontal="center" wrapText="1"/>
    </xf>
    <xf numFmtId="9" fontId="69" fillId="2" borderId="81" xfId="0" applyNumberFormat="1" applyFont="1" applyFill="1" applyBorder="1" applyAlignment="1">
      <alignment horizontal="center" wrapText="1"/>
    </xf>
    <xf numFmtId="0" fontId="58" fillId="22" borderId="89" xfId="0" applyFont="1" applyFill="1" applyBorder="1" applyAlignment="1">
      <alignment horizontal="center" wrapText="1"/>
    </xf>
    <xf numFmtId="0" fontId="56" fillId="22" borderId="10" xfId="0" applyFont="1" applyFill="1" applyBorder="1" applyAlignment="1">
      <alignment vertical="center" wrapText="1"/>
    </xf>
    <xf numFmtId="0" fontId="178" fillId="23" borderId="156" xfId="3" applyFont="1" applyFill="1" applyBorder="1" applyAlignment="1">
      <alignment horizontal="center" vertical="center" wrapText="1"/>
    </xf>
    <xf numFmtId="0" fontId="58" fillId="22" borderId="156" xfId="0" applyFont="1" applyFill="1" applyBorder="1" applyAlignment="1">
      <alignment horizontal="center" wrapText="1"/>
    </xf>
    <xf numFmtId="9" fontId="58" fillId="22" borderId="76" xfId="0" applyNumberFormat="1" applyFont="1" applyFill="1" applyBorder="1" applyAlignment="1">
      <alignment horizontal="center" wrapText="1"/>
    </xf>
    <xf numFmtId="2" fontId="58" fillId="22" borderId="10" xfId="0" applyNumberFormat="1" applyFont="1" applyFill="1" applyBorder="1" applyAlignment="1">
      <alignment horizontal="center" vertical="center" wrapText="1"/>
    </xf>
    <xf numFmtId="0" fontId="58" fillId="22" borderId="81" xfId="0" applyFont="1" applyFill="1" applyBorder="1" applyAlignment="1">
      <alignment horizontal="center" vertical="center" wrapText="1"/>
    </xf>
    <xf numFmtId="9" fontId="58" fillId="22" borderId="81" xfId="0" applyNumberFormat="1" applyFont="1" applyFill="1" applyBorder="1" applyAlignment="1">
      <alignment horizontal="center" vertical="center" wrapText="1"/>
    </xf>
    <xf numFmtId="0" fontId="70" fillId="23" borderId="226" xfId="0" applyFont="1" applyFill="1" applyBorder="1" applyAlignment="1">
      <alignment horizontal="left" vertical="top" wrapText="1"/>
    </xf>
    <xf numFmtId="1" fontId="81" fillId="0" borderId="163" xfId="0" applyNumberFormat="1" applyFont="1" applyBorder="1" applyAlignment="1">
      <alignment horizontal="center" vertical="top" shrinkToFit="1"/>
    </xf>
    <xf numFmtId="1" fontId="81" fillId="0" borderId="220" xfId="0" applyNumberFormat="1" applyFont="1" applyBorder="1" applyAlignment="1">
      <alignment horizontal="center" vertical="center" shrinkToFit="1"/>
    </xf>
    <xf numFmtId="0" fontId="70" fillId="0" borderId="177" xfId="9" applyFont="1" applyBorder="1"/>
    <xf numFmtId="0" fontId="171" fillId="0" borderId="231" xfId="0" applyFont="1" applyBorder="1" applyAlignment="1">
      <alignment horizontal="center" vertical="top" wrapText="1"/>
    </xf>
    <xf numFmtId="1" fontId="81" fillId="0" borderId="231" xfId="0" applyNumberFormat="1" applyFont="1" applyBorder="1" applyAlignment="1">
      <alignment horizontal="center" vertical="center" shrinkToFit="1"/>
    </xf>
    <xf numFmtId="2" fontId="81" fillId="0" borderId="229" xfId="0" applyNumberFormat="1" applyFont="1" applyBorder="1" applyAlignment="1">
      <alignment horizontal="center" vertical="center" shrinkToFit="1"/>
    </xf>
    <xf numFmtId="2" fontId="81" fillId="0" borderId="231" xfId="0" applyNumberFormat="1" applyFont="1" applyBorder="1" applyAlignment="1">
      <alignment horizontal="center" vertical="center" shrinkToFit="1"/>
    </xf>
    <xf numFmtId="9" fontId="70" fillId="0" borderId="164" xfId="0" applyNumberFormat="1" applyFont="1" applyBorder="1" applyAlignment="1">
      <alignment horizontal="center" vertical="center"/>
    </xf>
    <xf numFmtId="1" fontId="81" fillId="0" borderId="162" xfId="0" applyNumberFormat="1" applyFont="1" applyBorder="1" applyAlignment="1">
      <alignment horizontal="center" vertical="top" shrinkToFit="1"/>
    </xf>
    <xf numFmtId="1" fontId="81" fillId="0" borderId="208" xfId="0" applyNumberFormat="1" applyFont="1" applyBorder="1" applyAlignment="1">
      <alignment horizontal="center" vertical="center" shrinkToFit="1"/>
    </xf>
    <xf numFmtId="0" fontId="70" fillId="0" borderId="239" xfId="0" applyFont="1" applyBorder="1" applyAlignment="1">
      <alignment horizontal="left" vertical="top" wrapText="1"/>
    </xf>
    <xf numFmtId="1" fontId="81" fillId="0" borderId="239" xfId="0" applyNumberFormat="1" applyFont="1" applyBorder="1" applyAlignment="1">
      <alignment horizontal="center" vertical="center" shrinkToFit="1"/>
    </xf>
    <xf numFmtId="2" fontId="81" fillId="0" borderId="209" xfId="0" applyNumberFormat="1" applyFont="1" applyBorder="1" applyAlignment="1">
      <alignment horizontal="center" vertical="center" shrinkToFit="1"/>
    </xf>
    <xf numFmtId="2" fontId="81" fillId="0" borderId="239" xfId="0" applyNumberFormat="1" applyFont="1" applyBorder="1" applyAlignment="1">
      <alignment horizontal="center" vertical="center" shrinkToFit="1"/>
    </xf>
    <xf numFmtId="9" fontId="70" fillId="0" borderId="151" xfId="0" applyNumberFormat="1" applyFont="1" applyBorder="1" applyAlignment="1">
      <alignment horizontal="center" vertical="center"/>
    </xf>
    <xf numFmtId="0" fontId="42" fillId="23" borderId="10" xfId="0" applyFont="1" applyFill="1" applyBorder="1" applyAlignment="1">
      <alignment horizontal="center" vertical="center"/>
    </xf>
    <xf numFmtId="0" fontId="42" fillId="23" borderId="10" xfId="0" applyFont="1" applyFill="1" applyBorder="1" applyAlignment="1">
      <alignment horizontal="left" vertical="top"/>
    </xf>
    <xf numFmtId="2" fontId="42" fillId="23" borderId="10" xfId="0" applyNumberFormat="1" applyFont="1" applyFill="1" applyBorder="1" applyAlignment="1">
      <alignment horizontal="center" vertical="center"/>
    </xf>
    <xf numFmtId="2" fontId="42" fillId="23" borderId="35" xfId="0" applyNumberFormat="1" applyFont="1" applyFill="1" applyBorder="1" applyAlignment="1">
      <alignment horizontal="center"/>
    </xf>
    <xf numFmtId="0" fontId="42" fillId="0" borderId="82" xfId="0" applyFont="1" applyBorder="1" applyAlignment="1">
      <alignment horizontal="center" vertical="center"/>
    </xf>
    <xf numFmtId="0" fontId="62" fillId="0" borderId="82" xfId="0" applyFont="1" applyBorder="1"/>
    <xf numFmtId="2" fontId="42" fillId="0" borderId="82" xfId="0" applyNumberFormat="1" applyFont="1" applyBorder="1" applyAlignment="1">
      <alignment horizontal="center" vertical="center"/>
    </xf>
    <xf numFmtId="2" fontId="42" fillId="0" borderId="82" xfId="0" applyNumberFormat="1" applyFont="1" applyBorder="1" applyAlignment="1">
      <alignment horizontal="center"/>
    </xf>
    <xf numFmtId="0" fontId="70" fillId="40" borderId="161" xfId="0" applyFont="1" applyFill="1" applyBorder="1" applyAlignment="1">
      <alignment horizontal="center"/>
    </xf>
    <xf numFmtId="49" fontId="42" fillId="0" borderId="156" xfId="23" applyNumberFormat="1" applyFont="1" applyBorder="1" applyAlignment="1">
      <alignment horizontal="left" vertical="center"/>
    </xf>
    <xf numFmtId="9" fontId="42" fillId="0" borderId="156" xfId="0" applyNumberFormat="1" applyFont="1" applyBorder="1" applyAlignment="1">
      <alignment horizontal="center" vertical="center"/>
    </xf>
    <xf numFmtId="14" fontId="176" fillId="0" borderId="165" xfId="0" applyNumberFormat="1" applyFont="1" applyBorder="1" applyAlignment="1">
      <alignment horizontal="left"/>
    </xf>
    <xf numFmtId="164" fontId="294" fillId="2" borderId="7" xfId="0" applyNumberFormat="1" applyFont="1" applyFill="1" applyBorder="1"/>
    <xf numFmtId="166" fontId="42" fillId="0" borderId="156" xfId="23" applyNumberFormat="1" applyFont="1" applyBorder="1" applyAlignment="1">
      <alignment horizontal="center" vertical="center"/>
    </xf>
    <xf numFmtId="0" fontId="42" fillId="0" borderId="157" xfId="0" applyFont="1" applyBorder="1" applyAlignment="1">
      <alignment horizontal="center" vertical="center"/>
    </xf>
    <xf numFmtId="49" fontId="42" fillId="0" borderId="157" xfId="23" applyNumberFormat="1" applyFont="1" applyBorder="1" applyAlignment="1">
      <alignment horizontal="left" vertical="center"/>
    </xf>
    <xf numFmtId="166" fontId="42" fillId="0" borderId="157" xfId="23" applyNumberFormat="1" applyFont="1" applyBorder="1" applyAlignment="1">
      <alignment horizontal="center" vertical="center"/>
    </xf>
    <xf numFmtId="9" fontId="42" fillId="0" borderId="157" xfId="0" applyNumberFormat="1" applyFont="1" applyBorder="1" applyAlignment="1">
      <alignment horizontal="center" vertical="center"/>
    </xf>
    <xf numFmtId="0" fontId="295" fillId="0" borderId="222" xfId="0" applyFont="1" applyBorder="1" applyAlignment="1">
      <alignment horizontal="left" vertical="center" wrapText="1"/>
    </xf>
    <xf numFmtId="0" fontId="295" fillId="0" borderId="184" xfId="0" applyFont="1" applyBorder="1" applyAlignment="1">
      <alignment horizontal="center" vertical="center" wrapText="1"/>
    </xf>
    <xf numFmtId="0" fontId="296" fillId="0" borderId="184" xfId="0" applyFont="1" applyBorder="1" applyAlignment="1">
      <alignment horizontal="center" vertical="center" wrapText="1"/>
    </xf>
    <xf numFmtId="0" fontId="297" fillId="0" borderId="223" xfId="0" applyFont="1" applyBorder="1"/>
    <xf numFmtId="0" fontId="42" fillId="2" borderId="231" xfId="0" applyFont="1" applyFill="1" applyBorder="1" applyAlignment="1">
      <alignment horizontal="center"/>
    </xf>
    <xf numFmtId="0" fontId="61" fillId="0" borderId="177" xfId="0" applyFont="1" applyBorder="1" applyAlignment="1">
      <alignment wrapText="1"/>
    </xf>
    <xf numFmtId="2" fontId="58" fillId="0" borderId="231" xfId="0" applyNumberFormat="1" applyFont="1" applyBorder="1" applyAlignment="1">
      <alignment horizontal="center"/>
    </xf>
    <xf numFmtId="0" fontId="42" fillId="0" borderId="167" xfId="0" applyFont="1" applyBorder="1" applyAlignment="1">
      <alignment horizontal="center"/>
    </xf>
    <xf numFmtId="0" fontId="42" fillId="0" borderId="182" xfId="0" applyFont="1" applyBorder="1" applyAlignment="1">
      <alignment horizontal="center"/>
    </xf>
    <xf numFmtId="0" fontId="42" fillId="0" borderId="196" xfId="0" applyFont="1" applyBorder="1" applyAlignment="1">
      <alignment wrapText="1"/>
    </xf>
    <xf numFmtId="2" fontId="58" fillId="0" borderId="182" xfId="0" applyNumberFormat="1" applyFont="1" applyBorder="1" applyAlignment="1">
      <alignment horizontal="center"/>
    </xf>
    <xf numFmtId="2" fontId="42" fillId="0" borderId="182" xfId="0" applyNumberFormat="1" applyFont="1" applyBorder="1" applyAlignment="1">
      <alignment horizontal="center"/>
    </xf>
    <xf numFmtId="9" fontId="42" fillId="0" borderId="183" xfId="0" applyNumberFormat="1" applyFont="1" applyBorder="1" applyAlignment="1">
      <alignment horizontal="center"/>
    </xf>
    <xf numFmtId="9" fontId="42" fillId="2" borderId="164" xfId="0" applyNumberFormat="1" applyFont="1" applyFill="1" applyBorder="1" applyAlignment="1">
      <alignment horizontal="center"/>
    </xf>
    <xf numFmtId="9" fontId="42" fillId="22" borderId="171" xfId="0" applyNumberFormat="1" applyFont="1" applyFill="1" applyBorder="1" applyAlignment="1">
      <alignment horizontal="center"/>
    </xf>
    <xf numFmtId="0" fontId="42" fillId="23" borderId="172" xfId="0" applyFont="1" applyFill="1" applyBorder="1" applyAlignment="1">
      <alignment vertical="top" wrapText="1"/>
    </xf>
    <xf numFmtId="9" fontId="42" fillId="22" borderId="141" xfId="0" applyNumberFormat="1" applyFont="1" applyFill="1" applyBorder="1" applyAlignment="1">
      <alignment horizontal="center"/>
    </xf>
    <xf numFmtId="0" fontId="79" fillId="0" borderId="251" xfId="0" applyFont="1" applyBorder="1" applyAlignment="1">
      <alignment horizontal="center" vertical="center" wrapText="1"/>
    </xf>
    <xf numFmtId="0" fontId="79" fillId="0" borderId="252" xfId="0" applyFont="1" applyBorder="1" applyAlignment="1">
      <alignment horizontal="center" vertical="center" wrapText="1"/>
    </xf>
    <xf numFmtId="0" fontId="70" fillId="0" borderId="262" xfId="0" applyFont="1" applyBorder="1" applyAlignment="1">
      <alignment horizontal="center" vertical="center" wrapText="1"/>
    </xf>
    <xf numFmtId="0" fontId="299" fillId="0" borderId="10" xfId="24" applyFont="1" applyBorder="1" applyAlignment="1">
      <alignment horizontal="center" vertical="top" wrapText="1"/>
    </xf>
    <xf numFmtId="0" fontId="299" fillId="0" borderId="27" xfId="24" applyFont="1" applyBorder="1" applyAlignment="1">
      <alignment horizontal="center" vertical="top" wrapText="1"/>
    </xf>
    <xf numFmtId="0" fontId="51" fillId="23" borderId="220" xfId="0" applyFont="1" applyFill="1" applyBorder="1" applyAlignment="1">
      <alignment horizontal="center" vertical="center"/>
    </xf>
    <xf numFmtId="0" fontId="70" fillId="23" borderId="220" xfId="0" applyFont="1" applyFill="1" applyBorder="1" applyAlignment="1">
      <alignment horizontal="left" vertical="center"/>
    </xf>
    <xf numFmtId="2" fontId="70" fillId="23" borderId="220" xfId="0" applyNumberFormat="1" applyFont="1" applyFill="1" applyBorder="1" applyAlignment="1">
      <alignment horizontal="center" vertical="center"/>
    </xf>
    <xf numFmtId="2" fontId="208" fillId="23" borderId="220" xfId="0" applyNumberFormat="1" applyFont="1" applyFill="1" applyBorder="1" applyAlignment="1">
      <alignment horizontal="center" vertical="center"/>
    </xf>
    <xf numFmtId="2" fontId="51" fillId="23" borderId="220" xfId="0" applyNumberFormat="1" applyFont="1" applyFill="1" applyBorder="1" applyAlignment="1">
      <alignment horizontal="center" vertical="center"/>
    </xf>
    <xf numFmtId="9" fontId="70" fillId="23" borderId="220" xfId="0" applyNumberFormat="1" applyFont="1" applyFill="1" applyBorder="1" applyAlignment="1">
      <alignment horizontal="center" vertical="center"/>
    </xf>
    <xf numFmtId="9" fontId="42" fillId="23" borderId="232" xfId="0" applyNumberFormat="1" applyFont="1" applyFill="1" applyBorder="1" applyAlignment="1">
      <alignment horizontal="center" vertical="center"/>
    </xf>
    <xf numFmtId="0" fontId="70" fillId="23" borderId="169" xfId="0" applyFont="1" applyFill="1" applyBorder="1" applyAlignment="1">
      <alignment horizontal="center" vertical="center"/>
    </xf>
    <xf numFmtId="0" fontId="51" fillId="23" borderId="170" xfId="0" applyFont="1" applyFill="1" applyBorder="1" applyAlignment="1">
      <alignment horizontal="center"/>
    </xf>
    <xf numFmtId="2" fontId="70" fillId="23" borderId="170" xfId="0" applyNumberFormat="1" applyFont="1" applyFill="1" applyBorder="1" applyAlignment="1">
      <alignment horizontal="center"/>
    </xf>
    <xf numFmtId="2" fontId="51" fillId="23" borderId="170" xfId="0" applyNumberFormat="1" applyFont="1" applyFill="1" applyBorder="1" applyAlignment="1">
      <alignment horizontal="center"/>
    </xf>
    <xf numFmtId="9" fontId="70" fillId="23" borderId="171" xfId="0" applyNumberFormat="1" applyFont="1" applyFill="1" applyBorder="1" applyAlignment="1">
      <alignment horizontal="center"/>
    </xf>
    <xf numFmtId="2" fontId="208" fillId="23" borderId="156" xfId="0" applyNumberFormat="1" applyFont="1" applyFill="1" applyBorder="1" applyAlignment="1">
      <alignment horizontal="center" vertical="center"/>
    </xf>
    <xf numFmtId="0" fontId="282" fillId="30" borderId="256" xfId="15" applyFont="1" applyFill="1" applyBorder="1" applyAlignment="1">
      <alignment horizontal="center" vertical="center"/>
    </xf>
    <xf numFmtId="0" fontId="283" fillId="30" borderId="48" xfId="0" applyFont="1" applyFill="1" applyBorder="1" applyAlignment="1">
      <alignment horizontal="center" vertical="center"/>
    </xf>
    <xf numFmtId="0" fontId="70" fillId="30" borderId="156" xfId="0" applyFont="1" applyFill="1" applyBorder="1"/>
    <xf numFmtId="0" fontId="70" fillId="30" borderId="157" xfId="0" applyFont="1" applyFill="1" applyBorder="1"/>
    <xf numFmtId="0" fontId="70" fillId="30" borderId="157" xfId="0" applyFont="1" applyFill="1" applyBorder="1" applyAlignment="1">
      <alignment horizontal="center"/>
    </xf>
    <xf numFmtId="0" fontId="70" fillId="30" borderId="156" xfId="0" applyFont="1" applyFill="1" applyBorder="1" applyAlignment="1">
      <alignment horizontal="center"/>
    </xf>
    <xf numFmtId="0" fontId="70" fillId="30" borderId="48" xfId="0" applyFont="1" applyFill="1" applyBorder="1" applyAlignment="1">
      <alignment horizontal="center"/>
    </xf>
    <xf numFmtId="0" fontId="280" fillId="30" borderId="48" xfId="0" applyFont="1" applyFill="1" applyBorder="1" applyAlignment="1">
      <alignment vertical="center"/>
    </xf>
    <xf numFmtId="2" fontId="70" fillId="30" borderId="157" xfId="0" applyNumberFormat="1" applyFont="1" applyFill="1" applyBorder="1" applyAlignment="1">
      <alignment horizontal="center"/>
    </xf>
    <xf numFmtId="2" fontId="70" fillId="30" borderId="156" xfId="0" applyNumberFormat="1" applyFont="1" applyFill="1" applyBorder="1" applyAlignment="1">
      <alignment horizontal="center"/>
    </xf>
    <xf numFmtId="0" fontId="70" fillId="30" borderId="201" xfId="0" applyFont="1" applyFill="1" applyBorder="1"/>
    <xf numFmtId="2" fontId="70" fillId="30" borderId="201" xfId="0" applyNumberFormat="1" applyFont="1" applyFill="1" applyBorder="1" applyAlignment="1">
      <alignment horizontal="center"/>
    </xf>
    <xf numFmtId="0" fontId="70" fillId="30" borderId="201" xfId="0" applyFont="1" applyFill="1" applyBorder="1" applyAlignment="1">
      <alignment horizontal="center"/>
    </xf>
    <xf numFmtId="0" fontId="70" fillId="30" borderId="184" xfId="0" applyFont="1" applyFill="1" applyBorder="1"/>
    <xf numFmtId="2" fontId="70" fillId="30" borderId="184" xfId="0" applyNumberFormat="1" applyFont="1" applyFill="1" applyBorder="1" applyAlignment="1">
      <alignment horizontal="center"/>
    </xf>
    <xf numFmtId="0" fontId="70" fillId="30" borderId="184" xfId="0" applyFont="1" applyFill="1" applyBorder="1" applyAlignment="1">
      <alignment horizontal="center"/>
    </xf>
    <xf numFmtId="0" fontId="70" fillId="30" borderId="223" xfId="0" applyFont="1" applyFill="1" applyBorder="1" applyAlignment="1">
      <alignment horizontal="center"/>
    </xf>
    <xf numFmtId="0" fontId="0" fillId="30" borderId="48" xfId="0" applyFill="1" applyBorder="1"/>
    <xf numFmtId="0" fontId="41" fillId="30" borderId="48" xfId="0" applyFont="1" applyFill="1" applyBorder="1" applyAlignment="1">
      <alignment horizontal="center" vertical="center" wrapText="1"/>
    </xf>
    <xf numFmtId="9" fontId="54" fillId="30" borderId="48" xfId="0" applyNumberFormat="1" applyFont="1" applyFill="1" applyBorder="1" applyAlignment="1">
      <alignment horizontal="center"/>
    </xf>
    <xf numFmtId="9" fontId="54" fillId="30" borderId="195" xfId="0" applyNumberFormat="1" applyFont="1" applyFill="1" applyBorder="1" applyAlignment="1">
      <alignment horizontal="center"/>
    </xf>
    <xf numFmtId="9" fontId="78" fillId="30" borderId="195" xfId="0" applyNumberFormat="1" applyFont="1" applyFill="1" applyBorder="1" applyAlignment="1">
      <alignment horizontal="center"/>
    </xf>
    <xf numFmtId="9" fontId="54" fillId="30" borderId="136" xfId="0" applyNumberFormat="1" applyFont="1" applyFill="1" applyBorder="1" applyAlignment="1">
      <alignment horizontal="center"/>
    </xf>
    <xf numFmtId="9" fontId="54" fillId="30" borderId="76" xfId="0" applyNumberFormat="1" applyFont="1" applyFill="1" applyBorder="1" applyAlignment="1">
      <alignment horizontal="center"/>
    </xf>
    <xf numFmtId="0" fontId="41" fillId="30" borderId="48" xfId="0" applyFont="1" applyFill="1" applyBorder="1" applyAlignment="1">
      <alignment horizontal="center"/>
    </xf>
    <xf numFmtId="9" fontId="42" fillId="30" borderId="48" xfId="0" applyNumberFormat="1" applyFont="1" applyFill="1" applyBorder="1" applyAlignment="1">
      <alignment horizontal="center"/>
    </xf>
    <xf numFmtId="0" fontId="42" fillId="30" borderId="48" xfId="0" applyFont="1" applyFill="1" applyBorder="1" applyAlignment="1">
      <alignment horizontal="center"/>
    </xf>
    <xf numFmtId="9" fontId="42" fillId="30" borderId="317" xfId="0" applyNumberFormat="1" applyFont="1" applyFill="1" applyBorder="1" applyAlignment="1">
      <alignment horizontal="center"/>
    </xf>
    <xf numFmtId="9" fontId="42" fillId="30" borderId="195" xfId="0" applyNumberFormat="1" applyFont="1" applyFill="1" applyBorder="1" applyAlignment="1">
      <alignment horizontal="center"/>
    </xf>
    <xf numFmtId="9" fontId="42" fillId="30" borderId="318" xfId="0" applyNumberFormat="1" applyFont="1" applyFill="1" applyBorder="1" applyAlignment="1">
      <alignment horizontal="center"/>
    </xf>
    <xf numFmtId="0" fontId="70" fillId="30" borderId="222" xfId="0" applyFont="1" applyFill="1" applyBorder="1" applyAlignment="1">
      <alignment horizontal="center"/>
    </xf>
    <xf numFmtId="0" fontId="38" fillId="0" borderId="186" xfId="0" applyFont="1" applyBorder="1"/>
    <xf numFmtId="0" fontId="70" fillId="30" borderId="236" xfId="0" applyFont="1" applyFill="1" applyBorder="1"/>
    <xf numFmtId="0" fontId="305" fillId="30" borderId="184" xfId="0" applyFont="1" applyFill="1" applyBorder="1"/>
    <xf numFmtId="0" fontId="305" fillId="30" borderId="280" xfId="0" applyFont="1" applyFill="1" applyBorder="1"/>
    <xf numFmtId="0" fontId="305" fillId="30" borderId="220" xfId="0" applyFont="1" applyFill="1" applyBorder="1"/>
    <xf numFmtId="0" fontId="305" fillId="30" borderId="220" xfId="0" applyFont="1" applyFill="1" applyBorder="1" applyAlignment="1">
      <alignment horizontal="center"/>
    </xf>
    <xf numFmtId="0" fontId="305" fillId="30" borderId="232" xfId="0" applyFont="1" applyFill="1" applyBorder="1" applyAlignment="1">
      <alignment horizontal="center"/>
    </xf>
    <xf numFmtId="0" fontId="305" fillId="30" borderId="222" xfId="0" applyFont="1" applyFill="1" applyBorder="1"/>
    <xf numFmtId="0" fontId="305" fillId="30" borderId="184" xfId="0" applyFont="1" applyFill="1" applyBorder="1" applyAlignment="1">
      <alignment horizontal="center"/>
    </xf>
    <xf numFmtId="0" fontId="305" fillId="30" borderId="223" xfId="0" applyFont="1" applyFill="1" applyBorder="1" applyAlignment="1">
      <alignment horizontal="center"/>
    </xf>
    <xf numFmtId="0" fontId="248" fillId="0" borderId="234" xfId="0" applyFont="1" applyBorder="1" applyAlignment="1">
      <alignment horizontal="center"/>
    </xf>
    <xf numFmtId="0" fontId="78" fillId="0" borderId="27" xfId="0" applyFont="1" applyBorder="1"/>
    <xf numFmtId="2" fontId="78" fillId="0" borderId="27" xfId="0" applyNumberFormat="1" applyFont="1" applyBorder="1" applyAlignment="1">
      <alignment horizontal="center"/>
    </xf>
    <xf numFmtId="0" fontId="124" fillId="0" borderId="211" xfId="0" applyFont="1" applyBorder="1"/>
    <xf numFmtId="0" fontId="33" fillId="0" borderId="73" xfId="0" applyFont="1" applyBorder="1"/>
    <xf numFmtId="0" fontId="306" fillId="0" borderId="167" xfId="0" applyFont="1" applyBorder="1" applyAlignment="1">
      <alignment horizontal="center" vertical="center" wrapText="1"/>
    </xf>
    <xf numFmtId="0" fontId="306" fillId="0" borderId="182" xfId="0" applyFont="1" applyBorder="1" applyAlignment="1">
      <alignment horizontal="center" vertical="center" wrapText="1"/>
    </xf>
    <xf numFmtId="0" fontId="306" fillId="0" borderId="182" xfId="0" applyFont="1" applyBorder="1" applyAlignment="1">
      <alignment vertical="center" wrapText="1"/>
    </xf>
    <xf numFmtId="0" fontId="306" fillId="0" borderId="183" xfId="0" applyFont="1" applyBorder="1" applyAlignment="1">
      <alignment horizontal="center" vertical="center" wrapText="1"/>
    </xf>
    <xf numFmtId="0" fontId="306" fillId="0" borderId="211" xfId="0" applyFont="1" applyBorder="1" applyAlignment="1">
      <alignment vertical="center" wrapText="1"/>
    </xf>
    <xf numFmtId="0" fontId="307" fillId="0" borderId="222" xfId="0" applyFont="1" applyBorder="1"/>
    <xf numFmtId="0" fontId="307" fillId="0" borderId="184" xfId="0" applyFont="1" applyBorder="1"/>
    <xf numFmtId="0" fontId="307" fillId="0" borderId="223" xfId="0" applyFont="1" applyBorder="1"/>
    <xf numFmtId="0" fontId="42" fillId="30" borderId="169" xfId="0" applyFont="1" applyFill="1" applyBorder="1" applyAlignment="1">
      <alignment horizontal="center"/>
    </xf>
    <xf numFmtId="0" fontId="42" fillId="30" borderId="163" xfId="0" applyFont="1" applyFill="1" applyBorder="1" applyAlignment="1">
      <alignment horizontal="center"/>
    </xf>
    <xf numFmtId="2" fontId="42" fillId="30" borderId="172" xfId="0" applyNumberFormat="1" applyFont="1" applyFill="1" applyBorder="1" applyAlignment="1">
      <alignment horizontal="center"/>
    </xf>
    <xf numFmtId="0" fontId="70" fillId="30" borderId="170" xfId="0" applyFont="1" applyFill="1" applyBorder="1"/>
    <xf numFmtId="2" fontId="42" fillId="30" borderId="170" xfId="0" applyNumberFormat="1" applyFont="1" applyFill="1" applyBorder="1" applyAlignment="1">
      <alignment horizontal="center"/>
    </xf>
    <xf numFmtId="0" fontId="42" fillId="30" borderId="170" xfId="0" applyFont="1" applyFill="1" applyBorder="1" applyAlignment="1">
      <alignment horizontal="center"/>
    </xf>
    <xf numFmtId="9" fontId="42" fillId="30" borderId="171" xfId="0" applyNumberFormat="1" applyFont="1" applyFill="1" applyBorder="1" applyAlignment="1">
      <alignment horizontal="center"/>
    </xf>
    <xf numFmtId="0" fontId="42" fillId="30" borderId="161" xfId="0" applyFont="1" applyFill="1" applyBorder="1" applyAlignment="1">
      <alignment horizontal="center"/>
    </xf>
    <xf numFmtId="2" fontId="42" fillId="30" borderId="156" xfId="0" applyNumberFormat="1" applyFont="1" applyFill="1" applyBorder="1" applyAlignment="1">
      <alignment horizontal="center"/>
    </xf>
    <xf numFmtId="0" fontId="42" fillId="30" borderId="156" xfId="0" applyFont="1" applyFill="1" applyBorder="1" applyAlignment="1">
      <alignment horizontal="center"/>
    </xf>
    <xf numFmtId="9" fontId="42" fillId="30" borderId="140" xfId="0" applyNumberFormat="1" applyFont="1" applyFill="1" applyBorder="1" applyAlignment="1">
      <alignment horizontal="center"/>
    </xf>
    <xf numFmtId="0" fontId="42" fillId="30" borderId="162" xfId="0" applyFont="1" applyFill="1" applyBorder="1" applyAlignment="1">
      <alignment horizontal="center"/>
    </xf>
    <xf numFmtId="0" fontId="70" fillId="30" borderId="172" xfId="0" applyFont="1" applyFill="1" applyBorder="1"/>
    <xf numFmtId="0" fontId="42" fillId="30" borderId="172" xfId="0" applyFont="1" applyFill="1" applyBorder="1" applyAlignment="1">
      <alignment horizontal="center"/>
    </xf>
    <xf numFmtId="9" fontId="42" fillId="30" borderId="141" xfId="0" applyNumberFormat="1" applyFont="1" applyFill="1" applyBorder="1" applyAlignment="1">
      <alignment horizontal="center"/>
    </xf>
    <xf numFmtId="0" fontId="54" fillId="30" borderId="167" xfId="0" applyFont="1" applyFill="1" applyBorder="1" applyAlignment="1">
      <alignment horizontal="center"/>
    </xf>
    <xf numFmtId="0" fontId="54" fillId="30" borderId="226" xfId="0" applyFont="1" applyFill="1" applyBorder="1" applyAlignment="1">
      <alignment horizontal="center"/>
    </xf>
    <xf numFmtId="0" fontId="42" fillId="30" borderId="226" xfId="0" applyFont="1" applyFill="1" applyBorder="1"/>
    <xf numFmtId="2" fontId="54" fillId="30" borderId="226" xfId="0" applyNumberFormat="1" applyFont="1" applyFill="1" applyBorder="1" applyAlignment="1">
      <alignment horizontal="center"/>
    </xf>
    <xf numFmtId="9" fontId="54" fillId="30" borderId="233" xfId="0" applyNumberFormat="1" applyFont="1" applyFill="1" applyBorder="1" applyAlignment="1">
      <alignment horizontal="center"/>
    </xf>
    <xf numFmtId="0" fontId="54" fillId="30" borderId="161" xfId="0" applyFont="1" applyFill="1" applyBorder="1" applyAlignment="1">
      <alignment horizontal="center"/>
    </xf>
    <xf numFmtId="0" fontId="54" fillId="30" borderId="76" xfId="0" applyFont="1" applyFill="1" applyBorder="1" applyAlignment="1">
      <alignment horizontal="center"/>
    </xf>
    <xf numFmtId="0" fontId="42" fillId="30" borderId="10" xfId="0" applyFont="1" applyFill="1" applyBorder="1"/>
    <xf numFmtId="2" fontId="54" fillId="30" borderId="91" xfId="0" applyNumberFormat="1" applyFont="1" applyFill="1" applyBorder="1" applyAlignment="1">
      <alignment horizontal="center"/>
    </xf>
    <xf numFmtId="2" fontId="54" fillId="30" borderId="10" xfId="0" applyNumberFormat="1" applyFont="1" applyFill="1" applyBorder="1" applyAlignment="1">
      <alignment horizontal="center"/>
    </xf>
    <xf numFmtId="0" fontId="54" fillId="30" borderId="10" xfId="0" applyFont="1" applyFill="1" applyBorder="1" applyAlignment="1">
      <alignment horizontal="center"/>
    </xf>
    <xf numFmtId="9" fontId="54" fillId="30" borderId="235" xfId="0" applyNumberFormat="1" applyFont="1" applyFill="1" applyBorder="1" applyAlignment="1">
      <alignment horizontal="center"/>
    </xf>
    <xf numFmtId="0" fontId="54" fillId="30" borderId="81" xfId="0" applyFont="1" applyFill="1" applyBorder="1" applyAlignment="1">
      <alignment horizontal="center"/>
    </xf>
    <xf numFmtId="9" fontId="54" fillId="30" borderId="140" xfId="0" applyNumberFormat="1" applyFont="1" applyFill="1" applyBorder="1" applyAlignment="1">
      <alignment horizontal="center"/>
    </xf>
    <xf numFmtId="0" fontId="78" fillId="30" borderId="161" xfId="0" applyFont="1" applyFill="1" applyBorder="1" applyAlignment="1">
      <alignment horizontal="center"/>
    </xf>
    <xf numFmtId="0" fontId="78" fillId="30" borderId="91" xfId="0" applyFont="1" applyFill="1" applyBorder="1" applyAlignment="1">
      <alignment horizontal="center"/>
    </xf>
    <xf numFmtId="0" fontId="69" fillId="30" borderId="10" xfId="0" applyFont="1" applyFill="1" applyBorder="1"/>
    <xf numFmtId="2" fontId="78" fillId="30" borderId="10" xfId="0" applyNumberFormat="1" applyFont="1" applyFill="1" applyBorder="1" applyAlignment="1">
      <alignment horizontal="center"/>
    </xf>
    <xf numFmtId="0" fontId="78" fillId="30" borderId="10" xfId="0" applyFont="1" applyFill="1" applyBorder="1" applyAlignment="1">
      <alignment horizontal="center"/>
    </xf>
    <xf numFmtId="0" fontId="78" fillId="30" borderId="81" xfId="0" applyFont="1" applyFill="1" applyBorder="1" applyAlignment="1">
      <alignment horizontal="center"/>
    </xf>
    <xf numFmtId="9" fontId="78" fillId="30" borderId="140" xfId="0" applyNumberFormat="1" applyFont="1" applyFill="1" applyBorder="1" applyAlignment="1">
      <alignment horizontal="center"/>
    </xf>
    <xf numFmtId="0" fontId="42" fillId="30" borderId="91" xfId="0" applyFont="1" applyFill="1" applyBorder="1"/>
    <xf numFmtId="2" fontId="42" fillId="30" borderId="10" xfId="0" applyNumberFormat="1" applyFont="1" applyFill="1" applyBorder="1" applyAlignment="1">
      <alignment horizontal="center"/>
    </xf>
    <xf numFmtId="9" fontId="54" fillId="30" borderId="147" xfId="0" applyNumberFormat="1" applyFont="1" applyFill="1" applyBorder="1" applyAlignment="1">
      <alignment horizontal="center"/>
    </xf>
    <xf numFmtId="0" fontId="307" fillId="30" borderId="157" xfId="0" applyFont="1" applyFill="1" applyBorder="1" applyAlignment="1">
      <alignment horizontal="center"/>
    </xf>
    <xf numFmtId="0" fontId="307" fillId="30" borderId="157" xfId="0" applyFont="1" applyFill="1" applyBorder="1"/>
    <xf numFmtId="2" fontId="307" fillId="30" borderId="157" xfId="0" applyNumberFormat="1" applyFont="1" applyFill="1" applyBorder="1" applyAlignment="1">
      <alignment horizontal="center"/>
    </xf>
    <xf numFmtId="1" fontId="307" fillId="30" borderId="157" xfId="0" applyNumberFormat="1" applyFont="1" applyFill="1" applyBorder="1" applyAlignment="1">
      <alignment horizontal="center"/>
    </xf>
    <xf numFmtId="0" fontId="307" fillId="30" borderId="156" xfId="0" applyFont="1" applyFill="1" applyBorder="1" applyAlignment="1">
      <alignment horizontal="center"/>
    </xf>
    <xf numFmtId="2" fontId="307" fillId="30" borderId="156" xfId="0" applyNumberFormat="1" applyFont="1" applyFill="1" applyBorder="1" applyAlignment="1">
      <alignment horizontal="center"/>
    </xf>
    <xf numFmtId="1" fontId="307" fillId="30" borderId="156" xfId="0" applyNumberFormat="1" applyFont="1" applyFill="1" applyBorder="1" applyAlignment="1">
      <alignment horizontal="center"/>
    </xf>
    <xf numFmtId="0" fontId="307" fillId="30" borderId="201" xfId="0" applyFont="1" applyFill="1" applyBorder="1" applyAlignment="1">
      <alignment horizontal="center"/>
    </xf>
    <xf numFmtId="0" fontId="307" fillId="30" borderId="201" xfId="0" applyFont="1" applyFill="1" applyBorder="1"/>
    <xf numFmtId="0" fontId="307" fillId="30" borderId="222" xfId="0" applyFont="1" applyFill="1" applyBorder="1" applyAlignment="1">
      <alignment horizontal="center"/>
    </xf>
    <xf numFmtId="0" fontId="307" fillId="30" borderId="184" xfId="0" applyFont="1" applyFill="1" applyBorder="1" applyAlignment="1">
      <alignment horizontal="center"/>
    </xf>
    <xf numFmtId="0" fontId="307" fillId="30" borderId="184" xfId="0" applyFont="1" applyFill="1" applyBorder="1"/>
    <xf numFmtId="0" fontId="307" fillId="30" borderId="220" xfId="0" applyFont="1" applyFill="1" applyBorder="1"/>
    <xf numFmtId="0" fontId="307" fillId="30" borderId="220" xfId="0" applyFont="1" applyFill="1" applyBorder="1" applyAlignment="1">
      <alignment horizontal="center"/>
    </xf>
    <xf numFmtId="0" fontId="307" fillId="30" borderId="223" xfId="0" applyFont="1" applyFill="1" applyBorder="1" applyAlignment="1">
      <alignment horizontal="center"/>
    </xf>
    <xf numFmtId="0" fontId="0" fillId="30" borderId="157" xfId="0" applyFill="1" applyBorder="1" applyAlignment="1">
      <alignment horizontal="center"/>
    </xf>
    <xf numFmtId="0" fontId="81" fillId="30" borderId="10" xfId="0" applyFont="1" applyFill="1" applyBorder="1"/>
    <xf numFmtId="2" fontId="81" fillId="30" borderId="35" xfId="0" applyNumberFormat="1" applyFont="1" applyFill="1" applyBorder="1" applyAlignment="1">
      <alignment horizontal="center" wrapText="1"/>
    </xf>
    <xf numFmtId="0" fontId="81" fillId="30" borderId="35" xfId="0" applyFont="1" applyFill="1" applyBorder="1" applyAlignment="1">
      <alignment horizontal="center" vertical="top" wrapText="1"/>
    </xf>
    <xf numFmtId="0" fontId="81" fillId="30" borderId="35" xfId="0" applyFont="1" applyFill="1" applyBorder="1" applyAlignment="1">
      <alignment horizontal="center" wrapText="1"/>
    </xf>
    <xf numFmtId="9" fontId="81" fillId="30" borderId="147" xfId="0" applyNumberFormat="1" applyFont="1" applyFill="1" applyBorder="1" applyAlignment="1">
      <alignment horizontal="center" wrapText="1"/>
    </xf>
    <xf numFmtId="0" fontId="0" fillId="30" borderId="156" xfId="0" applyFill="1" applyBorder="1" applyAlignment="1">
      <alignment horizontal="center"/>
    </xf>
    <xf numFmtId="2" fontId="81" fillId="30" borderId="10" xfId="0" applyNumberFormat="1" applyFont="1" applyFill="1" applyBorder="1" applyAlignment="1">
      <alignment horizontal="center" wrapText="1"/>
    </xf>
    <xf numFmtId="0" fontId="81" fillId="30" borderId="10" xfId="0" applyFont="1" applyFill="1" applyBorder="1" applyAlignment="1">
      <alignment horizontal="center" vertical="top" wrapText="1"/>
    </xf>
    <xf numFmtId="0" fontId="81" fillId="30" borderId="10" xfId="0" applyFont="1" applyFill="1" applyBorder="1" applyAlignment="1">
      <alignment horizontal="center" wrapText="1"/>
    </xf>
    <xf numFmtId="9" fontId="81" fillId="30" borderId="149" xfId="0" applyNumberFormat="1" applyFont="1" applyFill="1" applyBorder="1" applyAlignment="1">
      <alignment horizontal="center" wrapText="1"/>
    </xf>
    <xf numFmtId="0" fontId="0" fillId="30" borderId="201" xfId="0" applyFill="1" applyBorder="1" applyAlignment="1">
      <alignment horizontal="center"/>
    </xf>
    <xf numFmtId="0" fontId="70" fillId="30" borderId="161" xfId="0" applyFont="1" applyFill="1" applyBorder="1" applyAlignment="1">
      <alignment horizontal="center"/>
    </xf>
    <xf numFmtId="0" fontId="297" fillId="0" borderId="0" xfId="0" applyFont="1"/>
    <xf numFmtId="164" fontId="294" fillId="0" borderId="102" xfId="0" applyNumberFormat="1" applyFont="1" applyBorder="1"/>
    <xf numFmtId="164" fontId="154" fillId="0" borderId="102" xfId="0" applyNumberFormat="1" applyFont="1" applyBorder="1"/>
    <xf numFmtId="0" fontId="54" fillId="0" borderId="48" xfId="0" applyFont="1" applyBorder="1" applyAlignment="1">
      <alignment horizontal="left" vertical="center"/>
    </xf>
    <xf numFmtId="164" fontId="91" fillId="0" borderId="0" xfId="0" applyNumberFormat="1" applyFont="1"/>
    <xf numFmtId="0" fontId="70" fillId="23" borderId="146" xfId="0" applyFont="1" applyFill="1" applyBorder="1" applyAlignment="1">
      <alignment horizontal="center"/>
    </xf>
    <xf numFmtId="0" fontId="70" fillId="23" borderId="35" xfId="0" applyFont="1" applyFill="1" applyBorder="1" applyAlignment="1">
      <alignment horizontal="center"/>
    </xf>
    <xf numFmtId="0" fontId="37" fillId="23" borderId="35" xfId="0" applyFont="1" applyFill="1" applyBorder="1" applyAlignment="1">
      <alignment horizontal="center"/>
    </xf>
    <xf numFmtId="9" fontId="70" fillId="23" borderId="147" xfId="0" applyNumberFormat="1" applyFont="1" applyFill="1" applyBorder="1" applyAlignment="1">
      <alignment horizontal="center"/>
    </xf>
    <xf numFmtId="0" fontId="70" fillId="23" borderId="148" xfId="0" applyFont="1" applyFill="1" applyBorder="1" applyAlignment="1">
      <alignment horizontal="center"/>
    </xf>
    <xf numFmtId="0" fontId="70" fillId="23" borderId="10" xfId="0" applyFont="1" applyFill="1" applyBorder="1" applyAlignment="1">
      <alignment horizontal="center"/>
    </xf>
    <xf numFmtId="0" fontId="70" fillId="23" borderId="27" xfId="0" applyFont="1" applyFill="1" applyBorder="1" applyAlignment="1">
      <alignment horizontal="center"/>
    </xf>
    <xf numFmtId="2" fontId="70" fillId="23" borderId="43" xfId="0" applyNumberFormat="1" applyFont="1" applyFill="1" applyBorder="1" applyAlignment="1">
      <alignment horizontal="center"/>
    </xf>
    <xf numFmtId="0" fontId="79" fillId="23" borderId="144" xfId="0" applyFont="1" applyFill="1" applyBorder="1" applyAlignment="1">
      <alignment horizontal="center" vertical="center"/>
    </xf>
    <xf numFmtId="0" fontId="79" fillId="23" borderId="29" xfId="0" applyFont="1" applyFill="1" applyBorder="1" applyAlignment="1">
      <alignment horizontal="center" vertical="center"/>
    </xf>
    <xf numFmtId="0" fontId="100" fillId="23" borderId="29" xfId="0" applyFont="1" applyFill="1" applyBorder="1" applyAlignment="1">
      <alignment horizontal="left" vertical="center"/>
    </xf>
    <xf numFmtId="0" fontId="79" fillId="23" borderId="29" xfId="0" applyFont="1" applyFill="1" applyBorder="1" applyAlignment="1">
      <alignment horizontal="center"/>
    </xf>
    <xf numFmtId="2" fontId="79" fillId="23" borderId="29" xfId="0" applyNumberFormat="1" applyFont="1" applyFill="1" applyBorder="1" applyAlignment="1">
      <alignment horizontal="center" vertical="center"/>
    </xf>
    <xf numFmtId="0" fontId="79" fillId="23" borderId="145" xfId="0" applyFont="1" applyFill="1" applyBorder="1" applyAlignment="1">
      <alignment horizontal="center"/>
    </xf>
    <xf numFmtId="1" fontId="70" fillId="23" borderId="35" xfId="0" applyNumberFormat="1" applyFont="1" applyFill="1" applyBorder="1" applyAlignment="1">
      <alignment horizontal="center"/>
    </xf>
    <xf numFmtId="1" fontId="70" fillId="23" borderId="10" xfId="0" applyNumberFormat="1" applyFont="1" applyFill="1" applyBorder="1" applyAlignment="1">
      <alignment horizontal="center"/>
    </xf>
    <xf numFmtId="2" fontId="79" fillId="23" borderId="29" xfId="0" applyNumberFormat="1" applyFont="1" applyFill="1" applyBorder="1" applyAlignment="1">
      <alignment horizontal="center"/>
    </xf>
    <xf numFmtId="0" fontId="70" fillId="23" borderId="234" xfId="0" applyFont="1" applyFill="1" applyBorder="1" applyAlignment="1">
      <alignment horizontal="center"/>
    </xf>
    <xf numFmtId="0" fontId="79" fillId="23" borderId="144" xfId="0" applyFont="1" applyFill="1" applyBorder="1" applyAlignment="1">
      <alignment horizontal="center"/>
    </xf>
    <xf numFmtId="0" fontId="100" fillId="23" borderId="29" xfId="0" applyFont="1" applyFill="1" applyBorder="1" applyAlignment="1">
      <alignment horizontal="left"/>
    </xf>
    <xf numFmtId="0" fontId="70" fillId="23" borderId="265" xfId="0" applyFont="1" applyFill="1" applyBorder="1" applyAlignment="1">
      <alignment horizontal="center"/>
    </xf>
    <xf numFmtId="0" fontId="70" fillId="23" borderId="284" xfId="0" applyFont="1" applyFill="1" applyBorder="1" applyAlignment="1">
      <alignment horizontal="center"/>
    </xf>
    <xf numFmtId="1" fontId="70" fillId="23" borderId="43" xfId="0" applyNumberFormat="1" applyFont="1" applyFill="1" applyBorder="1" applyAlignment="1">
      <alignment horizontal="center"/>
    </xf>
    <xf numFmtId="0" fontId="192" fillId="0" borderId="156" xfId="0" applyFont="1" applyBorder="1"/>
    <xf numFmtId="0" fontId="114" fillId="0" borderId="157" xfId="0" applyFont="1" applyBorder="1" applyAlignment="1">
      <alignment horizontal="left" vertical="center" wrapText="1"/>
    </xf>
    <xf numFmtId="0" fontId="223" fillId="0" borderId="157" xfId="0" applyFont="1" applyBorder="1" applyAlignment="1">
      <alignment horizontal="center" vertical="center" wrapText="1"/>
    </xf>
    <xf numFmtId="0" fontId="223" fillId="0" borderId="157" xfId="0" applyFont="1" applyBorder="1" applyAlignment="1">
      <alignment horizontal="center" vertical="top" wrapText="1"/>
    </xf>
    <xf numFmtId="2" fontId="0" fillId="0" borderId="156" xfId="0" applyNumberFormat="1" applyBorder="1" applyAlignment="1">
      <alignment horizontal="center"/>
    </xf>
    <xf numFmtId="0" fontId="265" fillId="0" borderId="251" xfId="0" applyFont="1" applyBorder="1"/>
    <xf numFmtId="0" fontId="265" fillId="0" borderId="227" xfId="0" applyFont="1" applyBorder="1" applyAlignment="1">
      <alignment horizontal="center"/>
    </xf>
    <xf numFmtId="0" fontId="310" fillId="0" borderId="222" xfId="0" applyFont="1" applyBorder="1" applyAlignment="1">
      <alignment horizontal="left" vertical="center" wrapText="1"/>
    </xf>
    <xf numFmtId="0" fontId="311" fillId="0" borderId="184" xfId="0" applyFont="1" applyBorder="1" applyAlignment="1">
      <alignment horizontal="center" vertical="center" wrapText="1"/>
    </xf>
    <xf numFmtId="0" fontId="311" fillId="0" borderId="223" xfId="0" applyFont="1" applyBorder="1" applyAlignment="1">
      <alignment horizontal="center" vertical="top" wrapText="1"/>
    </xf>
    <xf numFmtId="0" fontId="265" fillId="0" borderId="252" xfId="0" applyFont="1" applyBorder="1" applyAlignment="1">
      <alignment horizontal="center" wrapText="1"/>
    </xf>
    <xf numFmtId="0" fontId="70" fillId="0" borderId="172" xfId="0" applyFont="1" applyBorder="1"/>
    <xf numFmtId="0" fontId="70" fillId="2" borderId="172" xfId="0" applyFont="1" applyFill="1" applyBorder="1" applyAlignment="1">
      <alignment wrapText="1"/>
    </xf>
    <xf numFmtId="2" fontId="70" fillId="2" borderId="172" xfId="0" applyNumberFormat="1" applyFont="1" applyFill="1" applyBorder="1" applyAlignment="1">
      <alignment horizontal="center"/>
    </xf>
    <xf numFmtId="0" fontId="103" fillId="0" borderId="156" xfId="0" applyFont="1" applyBorder="1" applyAlignment="1">
      <alignment vertical="center"/>
    </xf>
    <xf numFmtId="2" fontId="103" fillId="0" borderId="156" xfId="0" applyNumberFormat="1" applyFont="1" applyBorder="1" applyAlignment="1">
      <alignment horizontal="center" vertical="center"/>
    </xf>
    <xf numFmtId="9" fontId="37" fillId="0" borderId="140" xfId="0" applyNumberFormat="1" applyFont="1" applyBorder="1" applyAlignment="1">
      <alignment horizontal="center" vertical="center"/>
    </xf>
    <xf numFmtId="0" fontId="70" fillId="0" borderId="156" xfId="0" applyFont="1" applyBorder="1" applyAlignment="1">
      <alignment vertical="center"/>
    </xf>
    <xf numFmtId="0" fontId="70" fillId="2" borderId="156" xfId="0" applyFont="1" applyFill="1" applyBorder="1" applyAlignment="1">
      <alignment horizontal="center" vertical="center"/>
    </xf>
    <xf numFmtId="9" fontId="70" fillId="2" borderId="140" xfId="0" applyNumberFormat="1" applyFont="1" applyFill="1" applyBorder="1" applyAlignment="1">
      <alignment horizontal="center" vertical="center"/>
    </xf>
    <xf numFmtId="0" fontId="70" fillId="23" borderId="156" xfId="0" applyFont="1" applyFill="1" applyBorder="1" applyAlignment="1">
      <alignment vertical="center"/>
    </xf>
    <xf numFmtId="9" fontId="177" fillId="23" borderId="160" xfId="0" applyNumberFormat="1" applyFont="1" applyFill="1" applyBorder="1" applyAlignment="1">
      <alignment horizontal="center" vertical="center"/>
    </xf>
    <xf numFmtId="0" fontId="70" fillId="0" borderId="184" xfId="0" applyFont="1" applyBorder="1" applyAlignment="1">
      <alignment horizontal="center" vertical="center" wrapText="1"/>
    </xf>
    <xf numFmtId="0" fontId="187" fillId="30" borderId="222" xfId="0" applyFont="1" applyFill="1" applyBorder="1" applyAlignment="1">
      <alignment horizontal="center" vertical="top" wrapText="1"/>
    </xf>
    <xf numFmtId="0" fontId="22" fillId="30" borderId="184" xfId="0" applyFont="1" applyFill="1" applyBorder="1"/>
    <xf numFmtId="0" fontId="188" fillId="30" borderId="184" xfId="0" applyFont="1" applyFill="1" applyBorder="1" applyAlignment="1">
      <alignment vertical="top" wrapText="1"/>
    </xf>
    <xf numFmtId="0" fontId="100" fillId="30" borderId="184" xfId="0" applyFont="1" applyFill="1" applyBorder="1" applyAlignment="1">
      <alignment horizontal="center" wrapText="1"/>
    </xf>
    <xf numFmtId="0" fontId="100" fillId="30" borderId="223" xfId="0" applyFont="1" applyFill="1" applyBorder="1" applyAlignment="1">
      <alignment wrapText="1"/>
    </xf>
    <xf numFmtId="1" fontId="81" fillId="0" borderId="250" xfId="0" applyNumberFormat="1" applyFont="1" applyBorder="1" applyAlignment="1">
      <alignment horizontal="center" vertical="top" shrinkToFit="1"/>
    </xf>
    <xf numFmtId="0" fontId="81" fillId="0" borderId="236" xfId="0" applyFont="1" applyBorder="1" applyAlignment="1">
      <alignment horizontal="center"/>
    </xf>
    <xf numFmtId="0" fontId="188" fillId="0" borderId="236" xfId="0" applyFont="1" applyBorder="1" applyAlignment="1">
      <alignment vertical="top" wrapText="1"/>
    </xf>
    <xf numFmtId="0" fontId="70" fillId="23" borderId="175" xfId="0" applyFont="1" applyFill="1" applyBorder="1"/>
    <xf numFmtId="2" fontId="70" fillId="23" borderId="175" xfId="0" applyNumberFormat="1" applyFont="1" applyFill="1" applyBorder="1" applyAlignment="1">
      <alignment horizontal="center" wrapText="1"/>
    </xf>
    <xf numFmtId="0" fontId="70" fillId="23" borderId="175" xfId="0" applyFont="1" applyFill="1" applyBorder="1" applyAlignment="1">
      <alignment horizontal="center" vertical="top" wrapText="1"/>
    </xf>
    <xf numFmtId="1" fontId="70" fillId="23" borderId="175" xfId="0" applyNumberFormat="1" applyFont="1" applyFill="1" applyBorder="1" applyAlignment="1">
      <alignment horizontal="center" vertical="top" shrinkToFit="1"/>
    </xf>
    <xf numFmtId="0" fontId="177" fillId="23" borderId="226" xfId="0" applyFont="1" applyFill="1" applyBorder="1" applyAlignment="1">
      <alignment horizontal="left" vertical="top" wrapText="1"/>
    </xf>
    <xf numFmtId="0" fontId="79" fillId="23" borderId="154" xfId="0" applyFont="1" applyFill="1" applyBorder="1" applyAlignment="1">
      <alignment horizontal="center" vertical="top" wrapText="1"/>
    </xf>
    <xf numFmtId="0" fontId="79" fillId="23" borderId="211" xfId="0" applyFont="1" applyFill="1" applyBorder="1" applyAlignment="1">
      <alignment horizontal="left" vertical="top" wrapText="1"/>
    </xf>
    <xf numFmtId="0" fontId="79" fillId="23" borderId="222" xfId="0" applyFont="1" applyFill="1" applyBorder="1" applyAlignment="1">
      <alignment horizontal="center" vertical="top" wrapText="1"/>
    </xf>
    <xf numFmtId="0" fontId="70" fillId="23" borderId="184" xfId="0" applyFont="1" applyFill="1" applyBorder="1"/>
    <xf numFmtId="0" fontId="79" fillId="23" borderId="184" xfId="0" applyFont="1" applyFill="1" applyBorder="1" applyAlignment="1">
      <alignment horizontal="left" vertical="top" wrapText="1"/>
    </xf>
    <xf numFmtId="2" fontId="70" fillId="23" borderId="184" xfId="0" applyNumberFormat="1" applyFont="1" applyFill="1" applyBorder="1" applyAlignment="1">
      <alignment horizontal="center" wrapText="1"/>
    </xf>
    <xf numFmtId="0" fontId="70" fillId="23" borderId="184" xfId="0" applyFont="1" applyFill="1" applyBorder="1" applyAlignment="1">
      <alignment horizontal="center" vertical="top" wrapText="1"/>
    </xf>
    <xf numFmtId="1" fontId="70" fillId="23" borderId="184" xfId="0" applyNumberFormat="1" applyFont="1" applyFill="1" applyBorder="1" applyAlignment="1">
      <alignment horizontal="center" vertical="top" shrinkToFit="1"/>
    </xf>
    <xf numFmtId="2" fontId="70" fillId="23" borderId="156" xfId="0" applyNumberFormat="1" applyFont="1" applyFill="1" applyBorder="1" applyAlignment="1">
      <alignment horizontal="center" wrapText="1"/>
    </xf>
    <xf numFmtId="0" fontId="184" fillId="23" borderId="184" xfId="0" applyFont="1" applyFill="1" applyBorder="1" applyAlignment="1">
      <alignment vertical="top" wrapText="1"/>
    </xf>
    <xf numFmtId="0" fontId="79" fillId="63" borderId="154" xfId="0" applyFont="1" applyFill="1" applyBorder="1" applyAlignment="1">
      <alignment horizontal="center" vertical="top" wrapText="1"/>
    </xf>
    <xf numFmtId="0" fontId="70" fillId="63" borderId="175" xfId="0" applyFont="1" applyFill="1" applyBorder="1"/>
    <xf numFmtId="0" fontId="79" fillId="63" borderId="211" xfId="0" applyFont="1" applyFill="1" applyBorder="1" applyAlignment="1">
      <alignment horizontal="left" vertical="top" wrapText="1"/>
    </xf>
    <xf numFmtId="2" fontId="70" fillId="63" borderId="175" xfId="0" applyNumberFormat="1" applyFont="1" applyFill="1" applyBorder="1" applyAlignment="1">
      <alignment horizontal="center" wrapText="1"/>
    </xf>
    <xf numFmtId="0" fontId="70" fillId="63" borderId="175" xfId="0" applyFont="1" applyFill="1" applyBorder="1" applyAlignment="1">
      <alignment horizontal="center" vertical="top" wrapText="1"/>
    </xf>
    <xf numFmtId="1" fontId="70" fillId="63" borderId="175" xfId="0" applyNumberFormat="1" applyFont="1" applyFill="1" applyBorder="1" applyAlignment="1">
      <alignment horizontal="center" vertical="top" shrinkToFit="1"/>
    </xf>
    <xf numFmtId="9" fontId="148" fillId="63" borderId="175" xfId="0" applyNumberFormat="1" applyFont="1" applyFill="1" applyBorder="1" applyAlignment="1">
      <alignment horizontal="center" wrapText="1"/>
    </xf>
    <xf numFmtId="1" fontId="81" fillId="63" borderId="225" xfId="0" applyNumberFormat="1" applyFont="1" applyFill="1" applyBorder="1" applyAlignment="1">
      <alignment horizontal="center" vertical="top" shrinkToFit="1"/>
    </xf>
    <xf numFmtId="0" fontId="81" fillId="63" borderId="226" xfId="0" applyFont="1" applyFill="1" applyBorder="1" applyAlignment="1">
      <alignment horizontal="center"/>
    </xf>
    <xf numFmtId="0" fontId="177" fillId="63" borderId="226" xfId="0" applyFont="1" applyFill="1" applyBorder="1" applyAlignment="1">
      <alignment horizontal="left" vertical="top" wrapText="1"/>
    </xf>
    <xf numFmtId="2" fontId="81" fillId="63" borderId="196" xfId="0" applyNumberFormat="1" applyFont="1" applyFill="1" applyBorder="1" applyAlignment="1">
      <alignment horizontal="center" wrapText="1"/>
    </xf>
    <xf numFmtId="2" fontId="81" fillId="63" borderId="226" xfId="0" applyNumberFormat="1" applyFont="1" applyFill="1" applyBorder="1" applyAlignment="1">
      <alignment horizontal="center" wrapText="1"/>
    </xf>
    <xf numFmtId="0" fontId="81" fillId="63" borderId="226" xfId="0" applyFont="1" applyFill="1" applyBorder="1" applyAlignment="1">
      <alignment horizontal="center" vertical="top" wrapText="1"/>
    </xf>
    <xf numFmtId="1" fontId="81" fillId="63" borderId="226" xfId="0" applyNumberFormat="1" applyFont="1" applyFill="1" applyBorder="1" applyAlignment="1">
      <alignment horizontal="center" vertical="top" shrinkToFit="1"/>
    </xf>
    <xf numFmtId="9" fontId="81" fillId="63" borderId="233" xfId="0" applyNumberFormat="1" applyFont="1" applyFill="1" applyBorder="1" applyAlignment="1">
      <alignment horizontal="center" wrapText="1"/>
    </xf>
    <xf numFmtId="1" fontId="81" fillId="63" borderId="148" xfId="0" applyNumberFormat="1" applyFont="1" applyFill="1" applyBorder="1" applyAlignment="1">
      <alignment horizontal="center" vertical="top" shrinkToFit="1"/>
    </xf>
    <xf numFmtId="0" fontId="81" fillId="63" borderId="35" xfId="0" applyFont="1" applyFill="1" applyBorder="1" applyAlignment="1">
      <alignment horizontal="center"/>
    </xf>
    <xf numFmtId="0" fontId="177" fillId="63" borderId="81" xfId="0" applyFont="1" applyFill="1" applyBorder="1" applyAlignment="1">
      <alignment horizontal="left" vertical="top" wrapText="1"/>
    </xf>
    <xf numFmtId="2" fontId="81" fillId="63" borderId="156" xfId="0" applyNumberFormat="1" applyFont="1" applyFill="1" applyBorder="1" applyAlignment="1">
      <alignment horizontal="center" wrapText="1"/>
    </xf>
    <xf numFmtId="2" fontId="81" fillId="63" borderId="95" xfId="0" applyNumberFormat="1" applyFont="1" applyFill="1" applyBorder="1" applyAlignment="1">
      <alignment horizontal="center" wrapText="1"/>
    </xf>
    <xf numFmtId="0" fontId="81" fillId="63" borderId="35" xfId="0" applyFont="1" applyFill="1" applyBorder="1" applyAlignment="1">
      <alignment horizontal="center" vertical="top" wrapText="1"/>
    </xf>
    <xf numFmtId="1" fontId="81" fillId="63" borderId="10" xfId="0" applyNumberFormat="1" applyFont="1" applyFill="1" applyBorder="1" applyAlignment="1">
      <alignment horizontal="center" vertical="top" shrinkToFit="1"/>
    </xf>
    <xf numFmtId="9" fontId="81" fillId="63" borderId="149" xfId="0" applyNumberFormat="1" applyFont="1" applyFill="1" applyBorder="1" applyAlignment="1">
      <alignment horizontal="center" wrapText="1"/>
    </xf>
    <xf numFmtId="1" fontId="81" fillId="63" borderId="234" xfId="0" applyNumberFormat="1" applyFont="1" applyFill="1" applyBorder="1" applyAlignment="1">
      <alignment horizontal="center" vertical="top" shrinkToFit="1"/>
    </xf>
    <xf numFmtId="0" fontId="81" fillId="63" borderId="43" xfId="0" applyFont="1" applyFill="1" applyBorder="1" applyAlignment="1">
      <alignment horizontal="center"/>
    </xf>
    <xf numFmtId="0" fontId="177" fillId="63" borderId="89" xfId="0" applyFont="1" applyFill="1" applyBorder="1" applyAlignment="1">
      <alignment horizontal="left" vertical="top" wrapText="1"/>
    </xf>
    <xf numFmtId="2" fontId="81" fillId="63" borderId="201" xfId="0" applyNumberFormat="1" applyFont="1" applyFill="1" applyBorder="1" applyAlignment="1">
      <alignment horizontal="center" wrapText="1"/>
    </xf>
    <xf numFmtId="2" fontId="81" fillId="63" borderId="129" xfId="0" applyNumberFormat="1" applyFont="1" applyFill="1" applyBorder="1" applyAlignment="1">
      <alignment horizontal="center" wrapText="1"/>
    </xf>
    <xf numFmtId="0" fontId="81" fillId="63" borderId="43" xfId="0" applyFont="1" applyFill="1" applyBorder="1" applyAlignment="1">
      <alignment horizontal="center" vertical="top" wrapText="1"/>
    </xf>
    <xf numFmtId="1" fontId="81" fillId="63" borderId="27" xfId="0" applyNumberFormat="1" applyFont="1" applyFill="1" applyBorder="1" applyAlignment="1">
      <alignment horizontal="center" vertical="top" shrinkToFit="1"/>
    </xf>
    <xf numFmtId="9" fontId="81" fillId="63" borderId="235" xfId="0" applyNumberFormat="1" applyFont="1" applyFill="1" applyBorder="1" applyAlignment="1">
      <alignment horizontal="center" wrapText="1"/>
    </xf>
    <xf numFmtId="0" fontId="296" fillId="23" borderId="222" xfId="0" applyFont="1" applyFill="1" applyBorder="1" applyAlignment="1">
      <alignment horizontal="center" vertical="top" wrapText="1"/>
    </xf>
    <xf numFmtId="0" fontId="296" fillId="23" borderId="184" xfId="0" applyFont="1" applyFill="1" applyBorder="1"/>
    <xf numFmtId="0" fontId="312" fillId="23" borderId="184" xfId="0" applyFont="1" applyFill="1" applyBorder="1" applyAlignment="1">
      <alignment horizontal="left" vertical="top" wrapText="1"/>
    </xf>
    <xf numFmtId="2" fontId="296" fillId="23" borderId="184" xfId="0" applyNumberFormat="1" applyFont="1" applyFill="1" applyBorder="1" applyAlignment="1">
      <alignment horizontal="center" wrapText="1"/>
    </xf>
    <xf numFmtId="2" fontId="313" fillId="23" borderId="184" xfId="0" applyNumberFormat="1" applyFont="1" applyFill="1" applyBorder="1" applyAlignment="1">
      <alignment horizontal="center" wrapText="1"/>
    </xf>
    <xf numFmtId="0" fontId="313" fillId="23" borderId="184" xfId="0" applyFont="1" applyFill="1" applyBorder="1" applyAlignment="1">
      <alignment horizontal="center" vertical="top" wrapText="1"/>
    </xf>
    <xf numFmtId="1" fontId="313" fillId="23" borderId="184" xfId="0" applyNumberFormat="1" applyFont="1" applyFill="1" applyBorder="1" applyAlignment="1">
      <alignment horizontal="center" vertical="top" shrinkToFit="1"/>
    </xf>
    <xf numFmtId="9" fontId="314" fillId="23" borderId="223" xfId="0" applyNumberFormat="1" applyFont="1" applyFill="1" applyBorder="1" applyAlignment="1">
      <alignment horizontal="center" wrapText="1"/>
    </xf>
    <xf numFmtId="0" fontId="296" fillId="23" borderId="280" xfId="0" applyFont="1" applyFill="1" applyBorder="1" applyAlignment="1">
      <alignment horizontal="center" vertical="top" wrapText="1"/>
    </xf>
    <xf numFmtId="0" fontId="296" fillId="23" borderId="220" xfId="0" applyFont="1" applyFill="1" applyBorder="1"/>
    <xf numFmtId="0" fontId="315" fillId="23" borderId="220" xfId="0" applyFont="1" applyFill="1" applyBorder="1" applyAlignment="1">
      <alignment horizontal="left" vertical="top" wrapText="1"/>
    </xf>
    <xf numFmtId="2" fontId="296" fillId="23" borderId="220" xfId="0" applyNumberFormat="1" applyFont="1" applyFill="1" applyBorder="1" applyAlignment="1">
      <alignment horizontal="center" wrapText="1"/>
    </xf>
    <xf numFmtId="2" fontId="313" fillId="23" borderId="220" xfId="0" applyNumberFormat="1" applyFont="1" applyFill="1" applyBorder="1" applyAlignment="1">
      <alignment horizontal="center" wrapText="1"/>
    </xf>
    <xf numFmtId="0" fontId="313" fillId="23" borderId="220" xfId="0" applyFont="1" applyFill="1" applyBorder="1" applyAlignment="1">
      <alignment horizontal="center" vertical="top" wrapText="1"/>
    </xf>
    <xf numFmtId="1" fontId="313" fillId="23" borderId="220" xfId="0" applyNumberFormat="1" applyFont="1" applyFill="1" applyBorder="1" applyAlignment="1">
      <alignment horizontal="center" vertical="top" shrinkToFit="1"/>
    </xf>
    <xf numFmtId="9" fontId="314" fillId="23" borderId="232" xfId="0" applyNumberFormat="1" applyFont="1" applyFill="1" applyBorder="1" applyAlignment="1">
      <alignment horizontal="center" wrapText="1"/>
    </xf>
    <xf numFmtId="0" fontId="81" fillId="63" borderId="201" xfId="0" applyFont="1" applyFill="1" applyBorder="1" applyAlignment="1">
      <alignment horizontal="center"/>
    </xf>
    <xf numFmtId="0" fontId="81" fillId="63" borderId="201" xfId="0" applyFont="1" applyFill="1" applyBorder="1" applyAlignment="1">
      <alignment horizontal="left"/>
    </xf>
    <xf numFmtId="0" fontId="140" fillId="63" borderId="201" xfId="0" applyFont="1" applyFill="1" applyBorder="1" applyAlignment="1">
      <alignment horizontal="left" vertical="top" wrapText="1"/>
    </xf>
    <xf numFmtId="2" fontId="140" fillId="63" borderId="201" xfId="0" applyNumberFormat="1" applyFont="1" applyFill="1" applyBorder="1" applyAlignment="1">
      <alignment horizontal="center" shrinkToFit="1"/>
    </xf>
    <xf numFmtId="0" fontId="81" fillId="63" borderId="201" xfId="0" applyFont="1" applyFill="1" applyBorder="1" applyAlignment="1">
      <alignment horizontal="center" vertical="top" wrapText="1"/>
    </xf>
    <xf numFmtId="0" fontId="81" fillId="63" borderId="201" xfId="0" applyFont="1" applyFill="1" applyBorder="1" applyAlignment="1">
      <alignment horizontal="center" wrapText="1"/>
    </xf>
    <xf numFmtId="9" fontId="81" fillId="63" borderId="201" xfId="0" applyNumberFormat="1" applyFont="1" applyFill="1" applyBorder="1" applyAlignment="1">
      <alignment horizontal="center" wrapText="1"/>
    </xf>
    <xf numFmtId="0" fontId="54" fillId="0" borderId="146" xfId="4" applyFont="1" applyBorder="1" applyAlignment="1">
      <alignment horizontal="center"/>
    </xf>
    <xf numFmtId="0" fontId="37" fillId="0" borderId="95" xfId="4" applyFont="1" applyBorder="1" applyAlignment="1">
      <alignment horizontal="center"/>
    </xf>
    <xf numFmtId="2" fontId="57" fillId="0" borderId="35" xfId="4" applyNumberFormat="1" applyFont="1" applyBorder="1" applyAlignment="1">
      <alignment horizontal="center" wrapText="1"/>
    </xf>
    <xf numFmtId="0" fontId="54" fillId="0" borderId="148" xfId="4" applyFont="1" applyBorder="1" applyAlignment="1">
      <alignment horizontal="center"/>
    </xf>
    <xf numFmtId="0" fontId="37" fillId="0" borderId="91" xfId="4" applyFont="1" applyBorder="1" applyAlignment="1">
      <alignment horizontal="center"/>
    </xf>
    <xf numFmtId="0" fontId="58" fillId="0" borderId="10" xfId="4" applyFont="1" applyBorder="1"/>
    <xf numFmtId="2" fontId="42" fillId="0" borderId="10" xfId="4" applyNumberFormat="1" applyFont="1" applyBorder="1" applyAlignment="1">
      <alignment horizontal="center"/>
    </xf>
    <xf numFmtId="0" fontId="58" fillId="0" borderId="10" xfId="4" applyFont="1" applyBorder="1" applyAlignment="1">
      <alignment horizontal="center"/>
    </xf>
    <xf numFmtId="166" fontId="56" fillId="0" borderId="10" xfId="4" applyNumberFormat="1" applyFont="1" applyBorder="1" applyAlignment="1">
      <alignment horizontal="center"/>
    </xf>
    <xf numFmtId="0" fontId="37" fillId="0" borderId="92" xfId="4" applyFont="1" applyBorder="1" applyAlignment="1">
      <alignment horizontal="center"/>
    </xf>
    <xf numFmtId="0" fontId="56" fillId="0" borderId="27" xfId="4" applyFont="1" applyBorder="1"/>
    <xf numFmtId="166" fontId="56" fillId="0" borderId="27" xfId="4" applyNumberFormat="1" applyFont="1" applyBorder="1" applyAlignment="1">
      <alignment horizontal="center"/>
    </xf>
    <xf numFmtId="2" fontId="70" fillId="23" borderId="187" xfId="0" applyNumberFormat="1" applyFont="1" applyFill="1" applyBorder="1" applyAlignment="1">
      <alignment horizontal="center"/>
    </xf>
    <xf numFmtId="9" fontId="70" fillId="23" borderId="200" xfId="0" applyNumberFormat="1" applyFont="1" applyFill="1" applyBorder="1" applyAlignment="1">
      <alignment horizontal="center"/>
    </xf>
    <xf numFmtId="0" fontId="70" fillId="23" borderId="236" xfId="0" applyFont="1" applyFill="1" applyBorder="1" applyAlignment="1">
      <alignment horizontal="center"/>
    </xf>
    <xf numFmtId="0" fontId="228" fillId="23" borderId="170" xfId="0" applyFont="1" applyFill="1" applyBorder="1" applyAlignment="1">
      <alignment horizontal="center"/>
    </xf>
    <xf numFmtId="0" fontId="228" fillId="23" borderId="156" xfId="0" applyFont="1" applyFill="1" applyBorder="1" applyAlignment="1">
      <alignment horizontal="center"/>
    </xf>
    <xf numFmtId="0" fontId="42" fillId="22" borderId="14" xfId="0" applyFont="1" applyFill="1" applyBorder="1" applyAlignment="1">
      <alignment horizontal="center"/>
    </xf>
    <xf numFmtId="0" fontId="58" fillId="22" borderId="10" xfId="0" applyFont="1" applyFill="1" applyBorder="1" applyAlignment="1">
      <alignment wrapText="1"/>
    </xf>
    <xf numFmtId="172" fontId="42" fillId="22" borderId="10" xfId="0" applyNumberFormat="1" applyFont="1" applyFill="1" applyBorder="1" applyAlignment="1">
      <alignment horizontal="center"/>
    </xf>
    <xf numFmtId="0" fontId="42" fillId="22" borderId="81" xfId="0" applyFont="1" applyFill="1" applyBorder="1" applyAlignment="1">
      <alignment horizontal="center"/>
    </xf>
    <xf numFmtId="0" fontId="58" fillId="23" borderId="10" xfId="0" applyFont="1" applyFill="1" applyBorder="1" applyAlignment="1">
      <alignment wrapText="1"/>
    </xf>
    <xf numFmtId="0" fontId="58" fillId="22" borderId="81" xfId="0" applyFont="1" applyFill="1" applyBorder="1" applyAlignment="1">
      <alignment horizontal="center"/>
    </xf>
    <xf numFmtId="49" fontId="84" fillId="23" borderId="156" xfId="19" applyNumberFormat="1" applyFont="1" applyFill="1" applyBorder="1" applyAlignment="1">
      <alignment vertical="top"/>
    </xf>
    <xf numFmtId="49" fontId="42" fillId="23" borderId="156" xfId="19" applyNumberFormat="1" applyFont="1" applyFill="1" applyBorder="1" applyAlignment="1">
      <alignment vertical="top"/>
    </xf>
    <xf numFmtId="0" fontId="42" fillId="22" borderId="69" xfId="0" applyFont="1" applyFill="1" applyBorder="1" applyAlignment="1">
      <alignment horizontal="center"/>
    </xf>
    <xf numFmtId="0" fontId="58" fillId="23" borderId="27" xfId="0" applyFont="1" applyFill="1" applyBorder="1" applyAlignment="1">
      <alignment wrapText="1"/>
    </xf>
    <xf numFmtId="172" fontId="42" fillId="22" borderId="27" xfId="0" applyNumberFormat="1" applyFont="1" applyFill="1" applyBorder="1" applyAlignment="1">
      <alignment horizontal="center"/>
    </xf>
    <xf numFmtId="0" fontId="42" fillId="22" borderId="89" xfId="0" applyFont="1" applyFill="1" applyBorder="1" applyAlignment="1">
      <alignment horizontal="center"/>
    </xf>
    <xf numFmtId="0" fontId="42" fillId="22" borderId="79" xfId="0" applyFont="1" applyFill="1" applyBorder="1" applyAlignment="1">
      <alignment horizontal="center"/>
    </xf>
    <xf numFmtId="0" fontId="42" fillId="23" borderId="43" xfId="0" applyFont="1" applyFill="1" applyBorder="1" applyAlignment="1">
      <alignment horizontal="center"/>
    </xf>
    <xf numFmtId="0" fontId="58" fillId="23" borderId="43" xfId="0" applyFont="1" applyFill="1" applyBorder="1" applyAlignment="1">
      <alignment horizontal="left" wrapText="1"/>
    </xf>
    <xf numFmtId="2" fontId="42" fillId="22" borderId="43" xfId="0" applyNumberFormat="1" applyFont="1" applyFill="1" applyBorder="1" applyAlignment="1">
      <alignment horizontal="center"/>
    </xf>
    <xf numFmtId="172" fontId="42" fillId="22" borderId="43" xfId="0" applyNumberFormat="1" applyFont="1" applyFill="1" applyBorder="1" applyAlignment="1">
      <alignment horizontal="center"/>
    </xf>
    <xf numFmtId="0" fontId="42" fillId="22" borderId="137" xfId="0" applyFont="1" applyFill="1" applyBorder="1" applyAlignment="1">
      <alignment horizontal="center"/>
    </xf>
    <xf numFmtId="0" fontId="42" fillId="22" borderId="67" xfId="0" applyFont="1" applyFill="1" applyBorder="1" applyAlignment="1">
      <alignment horizontal="center"/>
    </xf>
    <xf numFmtId="0" fontId="58" fillId="23" borderId="35" xfId="0" applyFont="1" applyFill="1" applyBorder="1" applyAlignment="1">
      <alignment horizontal="left" wrapText="1"/>
    </xf>
    <xf numFmtId="2" fontId="42" fillId="22" borderId="35" xfId="0" applyNumberFormat="1" applyFont="1" applyFill="1" applyBorder="1" applyAlignment="1">
      <alignment horizontal="center"/>
    </xf>
    <xf numFmtId="0" fontId="42" fillId="22" borderId="87" xfId="0" applyFont="1" applyFill="1" applyBorder="1" applyAlignment="1">
      <alignment horizontal="center"/>
    </xf>
    <xf numFmtId="0" fontId="42" fillId="23" borderId="10" xfId="0" applyFont="1" applyFill="1" applyBorder="1" applyAlignment="1">
      <alignment horizontal="left" wrapText="1"/>
    </xf>
    <xf numFmtId="0" fontId="58" fillId="23" borderId="10" xfId="0" applyFont="1" applyFill="1" applyBorder="1" applyAlignment="1">
      <alignment horizontal="left" wrapText="1"/>
    </xf>
    <xf numFmtId="0" fontId="42" fillId="23" borderId="27" xfId="0" applyFont="1" applyFill="1" applyBorder="1" applyAlignment="1">
      <alignment horizontal="left" wrapText="1"/>
    </xf>
    <xf numFmtId="0" fontId="42" fillId="23" borderId="43" xfId="0" applyFont="1" applyFill="1" applyBorder="1" applyAlignment="1">
      <alignment horizontal="left" wrapText="1"/>
    </xf>
    <xf numFmtId="172" fontId="42" fillId="22" borderId="35" xfId="0" applyNumberFormat="1" applyFont="1" applyFill="1" applyBorder="1" applyAlignment="1">
      <alignment horizontal="center"/>
    </xf>
    <xf numFmtId="0" fontId="58" fillId="23" borderId="27" xfId="0" applyFont="1" applyFill="1" applyBorder="1" applyAlignment="1">
      <alignment horizontal="left" wrapText="1"/>
    </xf>
    <xf numFmtId="0" fontId="42" fillId="23" borderId="35" xfId="0" applyFont="1" applyFill="1" applyBorder="1" applyAlignment="1">
      <alignment horizontal="left" wrapText="1"/>
    </xf>
    <xf numFmtId="0" fontId="42" fillId="23" borderId="89" xfId="0" applyFont="1" applyFill="1" applyBorder="1" applyAlignment="1">
      <alignment horizontal="center"/>
    </xf>
    <xf numFmtId="0" fontId="42" fillId="23" borderId="156" xfId="0" applyFont="1" applyFill="1" applyBorder="1" applyAlignment="1">
      <alignment horizontal="left" wrapText="1"/>
    </xf>
    <xf numFmtId="172" fontId="42" fillId="22" borderId="156" xfId="0" applyNumberFormat="1" applyFont="1" applyFill="1" applyBorder="1" applyAlignment="1">
      <alignment horizontal="center"/>
    </xf>
    <xf numFmtId="0" fontId="81" fillId="63" borderId="148" xfId="0" applyFont="1" applyFill="1" applyBorder="1" applyAlignment="1">
      <alignment horizontal="center"/>
    </xf>
    <xf numFmtId="0" fontId="81" fillId="63" borderId="10" xfId="0" applyFont="1" applyFill="1" applyBorder="1" applyAlignment="1">
      <alignment horizontal="center"/>
    </xf>
    <xf numFmtId="0" fontId="81" fillId="63" borderId="10" xfId="0" applyFont="1" applyFill="1" applyBorder="1"/>
    <xf numFmtId="2" fontId="81" fillId="63" borderId="10" xfId="0" applyNumberFormat="1" applyFont="1" applyFill="1" applyBorder="1" applyAlignment="1">
      <alignment horizontal="center" wrapText="1"/>
    </xf>
    <xf numFmtId="0" fontId="81" fillId="63" borderId="10" xfId="0" applyFont="1" applyFill="1" applyBorder="1" applyAlignment="1">
      <alignment horizontal="center" vertical="top" wrapText="1"/>
    </xf>
    <xf numFmtId="0" fontId="81" fillId="63" borderId="10" xfId="0" applyFont="1" applyFill="1" applyBorder="1" applyAlignment="1">
      <alignment horizontal="center" wrapText="1"/>
    </xf>
    <xf numFmtId="0" fontId="192" fillId="0" borderId="222" xfId="0" applyFont="1" applyBorder="1" applyAlignment="1">
      <alignment horizontal="center"/>
    </xf>
    <xf numFmtId="0" fontId="171" fillId="0" borderId="156" xfId="0" applyFont="1" applyBorder="1"/>
    <xf numFmtId="0" fontId="171" fillId="0" borderId="170" xfId="0" applyFont="1" applyBorder="1"/>
    <xf numFmtId="0" fontId="42" fillId="23" borderId="170" xfId="0" applyFont="1" applyFill="1" applyBorder="1"/>
    <xf numFmtId="2" fontId="42" fillId="23" borderId="210" xfId="0" applyNumberFormat="1" applyFont="1" applyFill="1" applyBorder="1" applyAlignment="1">
      <alignment horizontal="center"/>
    </xf>
    <xf numFmtId="9" fontId="42" fillId="23" borderId="233" xfId="0" applyNumberFormat="1" applyFont="1" applyFill="1" applyBorder="1" applyAlignment="1">
      <alignment horizontal="center"/>
    </xf>
    <xf numFmtId="0" fontId="42" fillId="23" borderId="229" xfId="0" applyFont="1" applyFill="1" applyBorder="1"/>
    <xf numFmtId="2" fontId="42" fillId="23" borderId="208" xfId="0" applyNumberFormat="1" applyFont="1" applyFill="1" applyBorder="1" applyAlignment="1">
      <alignment horizontal="center"/>
    </xf>
    <xf numFmtId="0" fontId="42" fillId="23" borderId="231" xfId="0" applyFont="1" applyFill="1" applyBorder="1" applyAlignment="1">
      <alignment horizontal="center"/>
    </xf>
    <xf numFmtId="9" fontId="42" fillId="23" borderId="151" xfId="0" applyNumberFormat="1" applyFont="1" applyFill="1" applyBorder="1" applyAlignment="1">
      <alignment horizontal="center"/>
    </xf>
    <xf numFmtId="0" fontId="42" fillId="23" borderId="156" xfId="0" applyFont="1" applyFill="1" applyBorder="1"/>
    <xf numFmtId="0" fontId="54" fillId="23" borderId="81" xfId="0" applyFont="1" applyFill="1" applyBorder="1" applyAlignment="1">
      <alignment horizontal="center"/>
    </xf>
    <xf numFmtId="9" fontId="54" fillId="23" borderId="140" xfId="0" applyNumberFormat="1" applyFont="1" applyFill="1" applyBorder="1" applyAlignment="1">
      <alignment horizontal="center"/>
    </xf>
    <xf numFmtId="0" fontId="42" fillId="23" borderId="172" xfId="0" applyFont="1" applyFill="1" applyBorder="1"/>
    <xf numFmtId="0" fontId="54" fillId="23" borderId="209" xfId="0" applyFont="1" applyFill="1" applyBorder="1" applyAlignment="1">
      <alignment horizontal="center"/>
    </xf>
    <xf numFmtId="9" fontId="54" fillId="23" borderId="141" xfId="0" applyNumberFormat="1" applyFont="1" applyFill="1" applyBorder="1" applyAlignment="1">
      <alignment horizontal="center"/>
    </xf>
    <xf numFmtId="0" fontId="32" fillId="0" borderId="142" xfId="0" applyFont="1" applyBorder="1" applyAlignment="1">
      <alignment horizontal="center"/>
    </xf>
    <xf numFmtId="0" fontId="33" fillId="0" borderId="266" xfId="0" applyFont="1" applyBorder="1"/>
    <xf numFmtId="0" fontId="33" fillId="0" borderId="143" xfId="0" applyFont="1" applyBorder="1"/>
    <xf numFmtId="0" fontId="50" fillId="0" borderId="267" xfId="0" applyFont="1" applyBorder="1" applyAlignment="1">
      <alignment horizontal="center"/>
    </xf>
    <xf numFmtId="0" fontId="33" fillId="0" borderId="19" xfId="0" applyFont="1" applyBorder="1"/>
    <xf numFmtId="0" fontId="33" fillId="0" borderId="268" xfId="0" applyFont="1" applyBorder="1"/>
    <xf numFmtId="0" fontId="35" fillId="0" borderId="269" xfId="0" applyFont="1" applyBorder="1" applyAlignment="1">
      <alignment horizontal="center"/>
    </xf>
    <xf numFmtId="0" fontId="33" fillId="0" borderId="22" xfId="0" applyFont="1" applyBorder="1"/>
    <xf numFmtId="0" fontId="33" fillId="0" borderId="270" xfId="0" applyFont="1" applyBorder="1"/>
    <xf numFmtId="0" fontId="66" fillId="0" borderId="273" xfId="0" applyFont="1" applyBorder="1" applyAlignment="1">
      <alignment horizontal="center"/>
    </xf>
    <xf numFmtId="0" fontId="33" fillId="0" borderId="33" xfId="0" applyFont="1" applyBorder="1"/>
    <xf numFmtId="0" fontId="33" fillId="0" borderId="274" xfId="0" applyFont="1" applyBorder="1"/>
    <xf numFmtId="164" fontId="68" fillId="0" borderId="48" xfId="0" applyNumberFormat="1" applyFont="1" applyBorder="1" applyAlignment="1">
      <alignment horizontal="center"/>
    </xf>
    <xf numFmtId="0" fontId="0" fillId="0" borderId="48" xfId="0" applyBorder="1"/>
    <xf numFmtId="0" fontId="0" fillId="0" borderId="165" xfId="0" applyBorder="1"/>
    <xf numFmtId="0" fontId="32" fillId="0" borderId="1" xfId="0" applyFont="1" applyBorder="1" applyAlignment="1">
      <alignment horizontal="center" wrapText="1"/>
    </xf>
    <xf numFmtId="0" fontId="33" fillId="0" borderId="2" xfId="0" applyFont="1" applyBorder="1"/>
    <xf numFmtId="0" fontId="33" fillId="0" borderId="3" xfId="0" applyFont="1" applyBorder="1"/>
    <xf numFmtId="0" fontId="34" fillId="2" borderId="1" xfId="0" applyFont="1" applyFill="1" applyBorder="1" applyAlignment="1">
      <alignment horizontal="center"/>
    </xf>
    <xf numFmtId="0" fontId="36" fillId="2" borderId="1" xfId="0" applyFont="1" applyFill="1" applyBorder="1" applyAlignment="1">
      <alignment horizontal="center"/>
    </xf>
    <xf numFmtId="0" fontId="41" fillId="0" borderId="237" xfId="4" applyFont="1" applyBorder="1" applyAlignment="1">
      <alignment horizontal="center"/>
    </xf>
    <xf numFmtId="0" fontId="41" fillId="0" borderId="108" xfId="4" applyFont="1" applyBorder="1" applyAlignment="1">
      <alignment horizontal="center"/>
    </xf>
    <xf numFmtId="0" fontId="41" fillId="0" borderId="238" xfId="4" applyFont="1" applyBorder="1" applyAlignment="1">
      <alignment horizontal="center"/>
    </xf>
    <xf numFmtId="0" fontId="65" fillId="0" borderId="108" xfId="4" applyFont="1" applyBorder="1" applyAlignment="1">
      <alignment horizontal="center"/>
    </xf>
    <xf numFmtId="0" fontId="33" fillId="0" borderId="108" xfId="4" applyFont="1" applyBorder="1"/>
    <xf numFmtId="0" fontId="172" fillId="0" borderId="142" xfId="0" applyFont="1" applyBorder="1" applyAlignment="1">
      <alignment horizontal="center" wrapText="1"/>
    </xf>
    <xf numFmtId="0" fontId="172" fillId="0" borderId="266" xfId="0" applyFont="1" applyBorder="1" applyAlignment="1">
      <alignment horizontal="center" wrapText="1"/>
    </xf>
    <xf numFmtId="0" fontId="87" fillId="0" borderId="267" xfId="0" applyFont="1" applyBorder="1" applyAlignment="1">
      <alignment horizontal="center"/>
    </xf>
    <xf numFmtId="0" fontId="87" fillId="0" borderId="19" xfId="0" applyFont="1" applyBorder="1" applyAlignment="1">
      <alignment horizontal="center"/>
    </xf>
    <xf numFmtId="0" fontId="218" fillId="0" borderId="19" xfId="0" applyFont="1" applyBorder="1"/>
    <xf numFmtId="0" fontId="218" fillId="0" borderId="268" xfId="0" applyFont="1" applyBorder="1"/>
    <xf numFmtId="0" fontId="35" fillId="0" borderId="22" xfId="0" applyFont="1" applyBorder="1" applyAlignment="1">
      <alignment horizontal="center"/>
    </xf>
    <xf numFmtId="0" fontId="88" fillId="0" borderId="269" xfId="0" applyFont="1" applyBorder="1" applyAlignment="1">
      <alignment horizontal="center"/>
    </xf>
    <xf numFmtId="0" fontId="88" fillId="0" borderId="22" xfId="0" applyFont="1" applyBorder="1" applyAlignment="1">
      <alignment horizontal="center"/>
    </xf>
    <xf numFmtId="0" fontId="218" fillId="0" borderId="22" xfId="0" applyFont="1" applyBorder="1"/>
    <xf numFmtId="0" fontId="218" fillId="0" borderId="270" xfId="0" applyFont="1" applyBorder="1"/>
    <xf numFmtId="165" fontId="294" fillId="0" borderId="48" xfId="0" applyNumberFormat="1" applyFont="1" applyBorder="1" applyAlignment="1">
      <alignment horizontal="center"/>
    </xf>
    <xf numFmtId="165" fontId="294" fillId="0" borderId="165" xfId="0" applyNumberFormat="1" applyFont="1" applyBorder="1" applyAlignment="1">
      <alignment horizontal="center"/>
    </xf>
    <xf numFmtId="0" fontId="70" fillId="2" borderId="176" xfId="0" applyFont="1" applyFill="1" applyBorder="1" applyAlignment="1">
      <alignment horizontal="center"/>
    </xf>
    <xf numFmtId="0" fontId="70" fillId="2" borderId="177" xfId="0" applyFont="1" applyFill="1" applyBorder="1" applyAlignment="1">
      <alignment horizontal="center"/>
    </xf>
    <xf numFmtId="0" fontId="70" fillId="2" borderId="191" xfId="0" applyFont="1" applyFill="1" applyBorder="1" applyAlignment="1">
      <alignment horizontal="center"/>
    </xf>
    <xf numFmtId="0" fontId="71" fillId="0" borderId="275" xfId="0" applyFont="1" applyBorder="1" applyAlignment="1">
      <alignment horizontal="center"/>
    </xf>
    <xf numFmtId="0" fontId="33" fillId="0" borderId="102" xfId="0" applyFont="1" applyBorder="1"/>
    <xf numFmtId="0" fontId="42" fillId="23" borderId="227" xfId="0" applyFont="1" applyFill="1" applyBorder="1" applyAlignment="1">
      <alignment horizontal="center"/>
    </xf>
    <xf numFmtId="0" fontId="42" fillId="23" borderId="236" xfId="0" applyFont="1" applyFill="1" applyBorder="1" applyAlignment="1">
      <alignment horizontal="center"/>
    </xf>
    <xf numFmtId="0" fontId="8" fillId="48" borderId="0" xfId="0" applyFont="1" applyFill="1" applyAlignment="1">
      <alignment horizontal="center"/>
    </xf>
    <xf numFmtId="0" fontId="0" fillId="48" borderId="0" xfId="0" applyFill="1" applyAlignment="1">
      <alignment horizontal="center"/>
    </xf>
    <xf numFmtId="0" fontId="64" fillId="2" borderId="256" xfId="0" applyFont="1" applyFill="1" applyBorder="1" applyAlignment="1">
      <alignment horizontal="center"/>
    </xf>
    <xf numFmtId="0" fontId="208" fillId="0" borderId="48" xfId="0" applyFont="1" applyBorder="1"/>
    <xf numFmtId="0" fontId="208" fillId="0" borderId="165" xfId="0" applyFont="1" applyBorder="1"/>
    <xf numFmtId="0" fontId="71" fillId="2" borderId="202" xfId="0" applyFont="1" applyFill="1" applyBorder="1" applyAlignment="1">
      <alignment horizontal="center"/>
    </xf>
    <xf numFmtId="0" fontId="33" fillId="0" borderId="133" xfId="0" applyFont="1" applyBorder="1"/>
    <xf numFmtId="0" fontId="33" fillId="0" borderId="257" xfId="0" applyFont="1" applyBorder="1"/>
    <xf numFmtId="0" fontId="172" fillId="0" borderId="1" xfId="0" applyFont="1" applyBorder="1" applyAlignment="1">
      <alignment horizontal="center" wrapText="1"/>
    </xf>
    <xf numFmtId="0" fontId="74" fillId="0" borderId="18" xfId="0" applyFont="1" applyBorder="1" applyAlignment="1">
      <alignment horizontal="center"/>
    </xf>
    <xf numFmtId="0" fontId="33" fillId="0" borderId="20" xfId="0" applyFont="1" applyBorder="1"/>
    <xf numFmtId="0" fontId="35" fillId="0" borderId="21" xfId="0" applyFont="1" applyBorder="1" applyAlignment="1">
      <alignment horizontal="center"/>
    </xf>
    <xf numFmtId="0" fontId="33" fillId="0" borderId="23" xfId="0" applyFont="1" applyBorder="1"/>
    <xf numFmtId="164" fontId="207" fillId="2" borderId="46" xfId="0" applyNumberFormat="1" applyFont="1" applyFill="1" applyBorder="1" applyAlignment="1">
      <alignment horizontal="center"/>
    </xf>
    <xf numFmtId="0" fontId="208" fillId="0" borderId="47" xfId="0" applyFont="1" applyBorder="1"/>
    <xf numFmtId="0" fontId="64" fillId="2" borderId="168" xfId="0" applyFont="1" applyFill="1" applyBorder="1" applyAlignment="1">
      <alignment horizontal="center"/>
    </xf>
    <xf numFmtId="0" fontId="208" fillId="0" borderId="196" xfId="0" applyFont="1" applyBorder="1"/>
    <xf numFmtId="0" fontId="208" fillId="0" borderId="210" xfId="0" applyFont="1" applyBorder="1"/>
    <xf numFmtId="0" fontId="64" fillId="2" borderId="256" xfId="0" applyFont="1" applyFill="1" applyBorder="1" applyAlignment="1">
      <alignment horizontal="center" vertical="center"/>
    </xf>
    <xf numFmtId="0" fontId="124" fillId="41" borderId="58" xfId="0" applyFont="1" applyFill="1" applyBorder="1" applyAlignment="1">
      <alignment horizontal="left"/>
    </xf>
    <xf numFmtId="0" fontId="124" fillId="41" borderId="134" xfId="0" applyFont="1" applyFill="1" applyBorder="1" applyAlignment="1">
      <alignment horizontal="left"/>
    </xf>
    <xf numFmtId="0" fontId="124" fillId="41" borderId="94" xfId="0" applyFont="1" applyFill="1" applyBorder="1" applyAlignment="1">
      <alignment horizontal="left"/>
    </xf>
    <xf numFmtId="0" fontId="64" fillId="0" borderId="186" xfId="0" applyFont="1" applyBorder="1" applyAlignment="1">
      <alignment horizontal="center" vertical="center"/>
    </xf>
    <xf numFmtId="0" fontId="64" fillId="0" borderId="218" xfId="0" applyFont="1" applyBorder="1" applyAlignment="1">
      <alignment horizontal="center" vertical="center"/>
    </xf>
    <xf numFmtId="0" fontId="79" fillId="10" borderId="186" xfId="0" applyFont="1" applyFill="1" applyBorder="1" applyAlignment="1">
      <alignment horizontal="center" vertical="top" wrapText="1"/>
    </xf>
    <xf numFmtId="0" fontId="79" fillId="10" borderId="175" xfId="0" applyFont="1" applyFill="1" applyBorder="1" applyAlignment="1">
      <alignment horizontal="center" vertical="top" wrapText="1"/>
    </xf>
    <xf numFmtId="0" fontId="79" fillId="10" borderId="177" xfId="0" applyFont="1" applyFill="1" applyBorder="1" applyAlignment="1">
      <alignment horizontal="center" vertical="top" wrapText="1"/>
    </xf>
    <xf numFmtId="0" fontId="79" fillId="10" borderId="174" xfId="0" applyFont="1" applyFill="1" applyBorder="1" applyAlignment="1">
      <alignment horizontal="center" vertical="top" wrapText="1"/>
    </xf>
    <xf numFmtId="0" fontId="61" fillId="24" borderId="186" xfId="0" applyFont="1" applyFill="1" applyBorder="1" applyAlignment="1">
      <alignment horizontal="center" vertical="top" wrapText="1"/>
    </xf>
    <xf numFmtId="0" fontId="61" fillId="24" borderId="175" xfId="0" applyFont="1" applyFill="1" applyBorder="1" applyAlignment="1">
      <alignment horizontal="center" vertical="top" wrapText="1"/>
    </xf>
    <xf numFmtId="0" fontId="61" fillId="24" borderId="174" xfId="0" applyFont="1" applyFill="1" applyBorder="1" applyAlignment="1">
      <alignment horizontal="center" vertical="top" wrapText="1"/>
    </xf>
    <xf numFmtId="0" fontId="79" fillId="24" borderId="186" xfId="0" applyFont="1" applyFill="1" applyBorder="1" applyAlignment="1">
      <alignment horizontal="center" vertical="top" wrapText="1"/>
    </xf>
    <xf numFmtId="0" fontId="79" fillId="24" borderId="175" xfId="0" applyFont="1" applyFill="1" applyBorder="1" applyAlignment="1">
      <alignment horizontal="center" vertical="top" wrapText="1"/>
    </xf>
    <xf numFmtId="0" fontId="79" fillId="24" borderId="174" xfId="0" applyFont="1" applyFill="1" applyBorder="1" applyAlignment="1">
      <alignment horizontal="center" vertical="top" wrapText="1"/>
    </xf>
    <xf numFmtId="0" fontId="176" fillId="31" borderId="186" xfId="0" applyFont="1" applyFill="1" applyBorder="1" applyAlignment="1">
      <alignment horizontal="center" vertical="top" wrapText="1"/>
    </xf>
    <xf numFmtId="0" fontId="176" fillId="31" borderId="175" xfId="0" applyFont="1" applyFill="1" applyBorder="1" applyAlignment="1">
      <alignment horizontal="center" vertical="top" wrapText="1"/>
    </xf>
    <xf numFmtId="0" fontId="176" fillId="31" borderId="174" xfId="0" applyFont="1" applyFill="1" applyBorder="1" applyAlignment="1">
      <alignment horizontal="center" vertical="top" wrapText="1"/>
    </xf>
    <xf numFmtId="0" fontId="74" fillId="0" borderId="267" xfId="0" applyFont="1" applyBorder="1" applyAlignment="1">
      <alignment horizontal="center" wrapText="1"/>
    </xf>
    <xf numFmtId="0" fontId="35" fillId="0" borderId="269" xfId="0" applyFont="1" applyBorder="1" applyAlignment="1">
      <alignment horizontal="center" wrapText="1"/>
    </xf>
    <xf numFmtId="0" fontId="35" fillId="0" borderId="273" xfId="0" applyFont="1" applyBorder="1" applyAlignment="1">
      <alignment horizontal="center" wrapText="1"/>
    </xf>
    <xf numFmtId="0" fontId="61" fillId="10" borderId="186" xfId="0" applyFont="1" applyFill="1" applyBorder="1" applyAlignment="1">
      <alignment horizontal="center" vertical="top" wrapText="1"/>
    </xf>
    <xf numFmtId="0" fontId="61" fillId="10" borderId="175" xfId="0" applyFont="1" applyFill="1" applyBorder="1" applyAlignment="1">
      <alignment horizontal="center" vertical="top" wrapText="1"/>
    </xf>
    <xf numFmtId="0" fontId="61" fillId="10" borderId="174" xfId="0" applyFont="1" applyFill="1" applyBorder="1" applyAlignment="1">
      <alignment horizontal="center" vertical="top" wrapText="1"/>
    </xf>
    <xf numFmtId="0" fontId="61" fillId="30" borderId="186" xfId="0" applyFont="1" applyFill="1" applyBorder="1" applyAlignment="1">
      <alignment horizontal="center" wrapText="1"/>
    </xf>
    <xf numFmtId="0" fontId="61" fillId="30" borderId="175" xfId="0" applyFont="1" applyFill="1" applyBorder="1" applyAlignment="1">
      <alignment horizontal="center" wrapText="1"/>
    </xf>
    <xf numFmtId="0" fontId="61" fillId="30" borderId="174" xfId="0" applyFont="1" applyFill="1" applyBorder="1" applyAlignment="1">
      <alignment horizontal="center" wrapText="1"/>
    </xf>
    <xf numFmtId="0" fontId="79" fillId="35" borderId="186" xfId="0" applyFont="1" applyFill="1" applyBorder="1" applyAlignment="1">
      <alignment horizontal="center" vertical="top" wrapText="1"/>
    </xf>
    <xf numFmtId="0" fontId="79" fillId="35" borderId="175" xfId="0" applyFont="1" applyFill="1" applyBorder="1" applyAlignment="1">
      <alignment horizontal="center" vertical="top" wrapText="1"/>
    </xf>
    <xf numFmtId="0" fontId="79" fillId="35" borderId="174" xfId="0" applyFont="1" applyFill="1" applyBorder="1" applyAlignment="1">
      <alignment horizontal="center" vertical="top" wrapText="1"/>
    </xf>
    <xf numFmtId="0" fontId="79" fillId="58" borderId="152" xfId="0" applyFont="1" applyFill="1" applyBorder="1" applyAlignment="1">
      <alignment horizontal="center" vertical="top" wrapText="1"/>
    </xf>
    <xf numFmtId="0" fontId="79" fillId="58" borderId="196" xfId="0" applyFont="1" applyFill="1" applyBorder="1" applyAlignment="1">
      <alignment horizontal="center" vertical="top" wrapText="1"/>
    </xf>
    <xf numFmtId="0" fontId="79" fillId="10" borderId="142" xfId="0" applyFont="1" applyFill="1" applyBorder="1" applyAlignment="1">
      <alignment horizontal="center" vertical="top" wrapText="1"/>
    </xf>
    <xf numFmtId="0" fontId="79" fillId="10" borderId="266" xfId="0" applyFont="1" applyFill="1" applyBorder="1" applyAlignment="1">
      <alignment horizontal="center" vertical="top" wrapText="1"/>
    </xf>
    <xf numFmtId="0" fontId="79" fillId="0" borderId="275" xfId="0" applyFont="1" applyBorder="1" applyAlignment="1">
      <alignment horizontal="center" vertical="top" wrapText="1"/>
    </xf>
    <xf numFmtId="0" fontId="79" fillId="0" borderId="102" xfId="0" applyFont="1" applyBorder="1" applyAlignment="1">
      <alignment horizontal="center" vertical="top" wrapText="1"/>
    </xf>
    <xf numFmtId="0" fontId="79" fillId="10" borderId="277" xfId="0" applyFont="1" applyFill="1" applyBorder="1" applyAlignment="1">
      <alignment horizontal="center" vertical="top" wrapText="1"/>
    </xf>
    <xf numFmtId="0" fontId="79" fillId="10" borderId="134" xfId="0" applyFont="1" applyFill="1" applyBorder="1" applyAlignment="1">
      <alignment horizontal="center" vertical="top" wrapText="1"/>
    </xf>
    <xf numFmtId="0" fontId="177" fillId="0" borderId="134" xfId="0" applyFont="1" applyBorder="1"/>
    <xf numFmtId="0" fontId="177" fillId="0" borderId="203" xfId="0" applyFont="1" applyBorder="1"/>
    <xf numFmtId="0" fontId="177" fillId="0" borderId="175" xfId="0" applyFont="1" applyBorder="1"/>
    <xf numFmtId="0" fontId="177" fillId="0" borderId="174" xfId="0" applyFont="1" applyBorder="1"/>
    <xf numFmtId="0" fontId="79" fillId="10" borderId="277" xfId="0" applyFont="1" applyFill="1" applyBorder="1" applyAlignment="1">
      <alignment horizontal="center" vertical="top"/>
    </xf>
    <xf numFmtId="0" fontId="79" fillId="10" borderId="134" xfId="0" applyFont="1" applyFill="1" applyBorder="1" applyAlignment="1">
      <alignment horizontal="center" vertical="top"/>
    </xf>
    <xf numFmtId="0" fontId="79" fillId="10" borderId="202" xfId="0" applyFont="1" applyFill="1" applyBorder="1" applyAlignment="1">
      <alignment horizontal="center" vertical="top" wrapText="1"/>
    </xf>
    <xf numFmtId="0" fontId="79" fillId="10" borderId="133" xfId="0" applyFont="1" applyFill="1" applyBorder="1" applyAlignment="1">
      <alignment horizontal="center" vertical="top" wrapText="1"/>
    </xf>
    <xf numFmtId="0" fontId="177" fillId="0" borderId="133" xfId="0" applyFont="1" applyBorder="1"/>
    <xf numFmtId="0" fontId="177" fillId="0" borderId="257" xfId="0" applyFont="1" applyBorder="1"/>
    <xf numFmtId="0" fontId="184" fillId="0" borderId="175" xfId="0" applyFont="1" applyBorder="1"/>
    <xf numFmtId="0" fontId="184" fillId="0" borderId="174" xfId="0" applyFont="1" applyBorder="1"/>
    <xf numFmtId="0" fontId="79" fillId="10" borderId="176" xfId="0" applyFont="1" applyFill="1" applyBorder="1" applyAlignment="1">
      <alignment horizontal="center" vertical="top" wrapText="1"/>
    </xf>
    <xf numFmtId="0" fontId="177" fillId="0" borderId="177" xfId="0" applyFont="1" applyBorder="1"/>
    <xf numFmtId="0" fontId="177" fillId="0" borderId="191" xfId="0" applyFont="1" applyBorder="1"/>
    <xf numFmtId="0" fontId="172" fillId="0" borderId="4" xfId="0" applyFont="1" applyBorder="1" applyAlignment="1">
      <alignment horizontal="center" wrapText="1"/>
    </xf>
    <xf numFmtId="0" fontId="172" fillId="0" borderId="134" xfId="0" applyFont="1" applyBorder="1" applyAlignment="1">
      <alignment horizontal="center" wrapText="1"/>
    </xf>
    <xf numFmtId="0" fontId="33" fillId="0" borderId="134" xfId="0" applyFont="1" applyBorder="1"/>
    <xf numFmtId="0" fontId="33" fillId="0" borderId="6" xfId="0" applyFont="1" applyBorder="1"/>
    <xf numFmtId="0" fontId="74" fillId="0" borderId="18" xfId="0" applyFont="1" applyBorder="1" applyAlignment="1">
      <alignment horizontal="center" wrapText="1"/>
    </xf>
    <xf numFmtId="0" fontId="74" fillId="0" borderId="19" xfId="0" applyFont="1" applyBorder="1" applyAlignment="1">
      <alignment horizontal="center" wrapText="1"/>
    </xf>
    <xf numFmtId="0" fontId="35" fillId="0" borderId="21" xfId="0" applyFont="1" applyBorder="1" applyAlignment="1">
      <alignment horizontal="center" wrapText="1"/>
    </xf>
    <xf numFmtId="0" fontId="35" fillId="0" borderId="22" xfId="0" applyFont="1" applyBorder="1" applyAlignment="1">
      <alignment horizontal="center" wrapText="1"/>
    </xf>
    <xf numFmtId="0" fontId="35" fillId="0" borderId="32" xfId="0" applyFont="1" applyBorder="1" applyAlignment="1">
      <alignment horizontal="center" wrapText="1"/>
    </xf>
    <xf numFmtId="0" fontId="35" fillId="0" borderId="33" xfId="0" applyFont="1" applyBorder="1" applyAlignment="1">
      <alignment horizontal="center" wrapText="1"/>
    </xf>
    <xf numFmtId="0" fontId="33" fillId="0" borderId="34" xfId="0" applyFont="1" applyBorder="1"/>
    <xf numFmtId="164" fontId="38" fillId="2" borderId="102" xfId="0" applyNumberFormat="1" applyFont="1" applyFill="1" applyBorder="1" applyAlignment="1">
      <alignment horizontal="center"/>
    </xf>
    <xf numFmtId="0" fontId="79" fillId="10" borderId="4" xfId="0" applyFont="1" applyFill="1" applyBorder="1" applyAlignment="1">
      <alignment horizontal="center" vertical="top" wrapText="1"/>
    </xf>
    <xf numFmtId="0" fontId="177" fillId="0" borderId="6" xfId="0" applyFont="1" applyBorder="1"/>
    <xf numFmtId="0" fontId="177" fillId="24" borderId="175" xfId="0" applyFont="1" applyFill="1" applyBorder="1"/>
    <xf numFmtId="0" fontId="177" fillId="24" borderId="174" xfId="0" applyFont="1" applyFill="1" applyBorder="1"/>
    <xf numFmtId="0" fontId="184" fillId="31" borderId="152" xfId="0" applyFont="1" applyFill="1" applyBorder="1" applyAlignment="1">
      <alignment horizontal="center" vertical="top" wrapText="1"/>
    </xf>
    <xf numFmtId="0" fontId="184" fillId="31" borderId="196" xfId="0" applyFont="1" applyFill="1" applyBorder="1" applyAlignment="1">
      <alignment horizontal="center" vertical="top" wrapText="1"/>
    </xf>
    <xf numFmtId="0" fontId="184" fillId="31" borderId="153" xfId="0" applyFont="1" applyFill="1" applyBorder="1" applyAlignment="1">
      <alignment horizontal="center" vertical="top" wrapText="1"/>
    </xf>
    <xf numFmtId="0" fontId="61" fillId="0" borderId="298" xfId="0" applyFont="1" applyBorder="1" applyAlignment="1">
      <alignment horizontal="center"/>
    </xf>
    <xf numFmtId="0" fontId="61" fillId="0" borderId="190" xfId="0" applyFont="1" applyBorder="1" applyAlignment="1">
      <alignment horizontal="center"/>
    </xf>
    <xf numFmtId="0" fontId="61" fillId="24" borderId="186" xfId="0" applyFont="1" applyFill="1" applyBorder="1" applyAlignment="1">
      <alignment horizontal="center"/>
    </xf>
    <xf numFmtId="0" fontId="61" fillId="24" borderId="175" xfId="0" applyFont="1" applyFill="1" applyBorder="1" applyAlignment="1">
      <alignment horizontal="center"/>
    </xf>
    <xf numFmtId="0" fontId="61" fillId="24" borderId="300" xfId="0" applyFont="1" applyFill="1" applyBorder="1" applyAlignment="1">
      <alignment horizontal="center"/>
    </xf>
    <xf numFmtId="0" fontId="0" fillId="0" borderId="201" xfId="0" applyBorder="1" applyAlignment="1">
      <alignment horizontal="center"/>
    </xf>
    <xf numFmtId="0" fontId="0" fillId="0" borderId="236" xfId="0" applyBorder="1" applyAlignment="1">
      <alignment horizontal="center"/>
    </xf>
    <xf numFmtId="0" fontId="0" fillId="0" borderId="157" xfId="0" applyBorder="1" applyAlignment="1">
      <alignment horizontal="center"/>
    </xf>
    <xf numFmtId="0" fontId="0" fillId="0" borderId="156" xfId="0" applyBorder="1" applyAlignment="1">
      <alignment horizontal="center"/>
    </xf>
    <xf numFmtId="0" fontId="32" fillId="0" borderId="142" xfId="0" applyFont="1" applyBorder="1" applyAlignment="1">
      <alignment horizontal="center" vertical="center" wrapText="1"/>
    </xf>
    <xf numFmtId="0" fontId="32" fillId="0" borderId="266" xfId="0" applyFont="1" applyBorder="1" applyAlignment="1">
      <alignment horizontal="center" vertical="center" wrapText="1"/>
    </xf>
    <xf numFmtId="0" fontId="87" fillId="0" borderId="267" xfId="0" applyFont="1" applyBorder="1" applyAlignment="1">
      <alignment horizontal="center" vertical="center"/>
    </xf>
    <xf numFmtId="0" fontId="87" fillId="0" borderId="19" xfId="0" applyFont="1" applyBorder="1" applyAlignment="1">
      <alignment horizontal="center" vertical="center"/>
    </xf>
    <xf numFmtId="0" fontId="35" fillId="0" borderId="269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88" fillId="0" borderId="273" xfId="0" applyFont="1" applyBorder="1" applyAlignment="1">
      <alignment horizontal="center" vertical="center"/>
    </xf>
    <xf numFmtId="0" fontId="88" fillId="0" borderId="33" xfId="0" applyFont="1" applyBorder="1" applyAlignment="1">
      <alignment horizontal="center" vertical="center"/>
    </xf>
    <xf numFmtId="164" fontId="91" fillId="0" borderId="48" xfId="0" applyNumberFormat="1" applyFont="1" applyBorder="1" applyAlignment="1">
      <alignment horizontal="center"/>
    </xf>
    <xf numFmtId="0" fontId="255" fillId="60" borderId="186" xfId="0" applyFont="1" applyFill="1" applyBorder="1" applyAlignment="1">
      <alignment horizontal="center" vertical="center" wrapText="1"/>
    </xf>
    <xf numFmtId="0" fontId="255" fillId="60" borderId="175" xfId="0" applyFont="1" applyFill="1" applyBorder="1" applyAlignment="1">
      <alignment horizontal="center" vertical="center" wrapText="1"/>
    </xf>
    <xf numFmtId="0" fontId="255" fillId="60" borderId="174" xfId="0" applyFont="1" applyFill="1" applyBorder="1" applyAlignment="1">
      <alignment horizontal="center" vertical="center" wrapText="1"/>
    </xf>
    <xf numFmtId="0" fontId="163" fillId="0" borderId="178" xfId="0" applyFont="1" applyBorder="1" applyAlignment="1">
      <alignment horizontal="left" vertical="top" wrapText="1"/>
    </xf>
    <xf numFmtId="0" fontId="163" fillId="0" borderId="249" xfId="0" applyFont="1" applyBorder="1" applyAlignment="1">
      <alignment horizontal="left" vertical="top" wrapText="1"/>
    </xf>
    <xf numFmtId="0" fontId="163" fillId="0" borderId="185" xfId="0" applyFont="1" applyBorder="1" applyAlignment="1">
      <alignment horizontal="left" vertical="top" wrapText="1"/>
    </xf>
    <xf numFmtId="0" fontId="163" fillId="0" borderId="178" xfId="0" applyFont="1" applyBorder="1" applyAlignment="1">
      <alignment horizontal="center" vertical="top" wrapText="1"/>
    </xf>
    <xf numFmtId="0" fontId="163" fillId="0" borderId="249" xfId="0" applyFont="1" applyBorder="1" applyAlignment="1">
      <alignment horizontal="center" vertical="top" wrapText="1"/>
    </xf>
    <xf numFmtId="0" fontId="163" fillId="0" borderId="185" xfId="0" applyFont="1" applyBorder="1" applyAlignment="1">
      <alignment horizontal="center" vertical="top" wrapText="1"/>
    </xf>
    <xf numFmtId="0" fontId="255" fillId="60" borderId="206" xfId="0" applyFont="1" applyFill="1" applyBorder="1" applyAlignment="1">
      <alignment horizontal="center" vertical="center" wrapText="1"/>
    </xf>
    <xf numFmtId="0" fontId="255" fillId="60" borderId="0" xfId="0" applyFont="1" applyFill="1" applyAlignment="1">
      <alignment horizontal="center" vertical="center" wrapText="1"/>
    </xf>
    <xf numFmtId="0" fontId="255" fillId="60" borderId="165" xfId="0" applyFont="1" applyFill="1" applyBorder="1" applyAlignment="1">
      <alignment horizontal="center" vertical="center" wrapText="1"/>
    </xf>
    <xf numFmtId="0" fontId="255" fillId="60" borderId="206" xfId="0" applyFont="1" applyFill="1" applyBorder="1" applyAlignment="1">
      <alignment horizontal="center" vertical="top" wrapText="1"/>
    </xf>
    <xf numFmtId="0" fontId="255" fillId="60" borderId="108" xfId="0" applyFont="1" applyFill="1" applyBorder="1" applyAlignment="1">
      <alignment horizontal="center" vertical="top" wrapText="1"/>
    </xf>
    <xf numFmtId="0" fontId="255" fillId="60" borderId="0" xfId="0" applyFont="1" applyFill="1" applyAlignment="1">
      <alignment horizontal="center" vertical="top" wrapText="1"/>
    </xf>
    <xf numFmtId="0" fontId="255" fillId="60" borderId="165" xfId="0" applyFont="1" applyFill="1" applyBorder="1" applyAlignment="1">
      <alignment horizontal="center" vertical="top" wrapText="1"/>
    </xf>
    <xf numFmtId="0" fontId="260" fillId="60" borderId="186" xfId="0" applyFont="1" applyFill="1" applyBorder="1" applyAlignment="1">
      <alignment horizontal="center" vertical="center" wrapText="1"/>
    </xf>
    <xf numFmtId="0" fontId="260" fillId="60" borderId="175" xfId="0" applyFont="1" applyFill="1" applyBorder="1" applyAlignment="1">
      <alignment horizontal="center" vertical="center" wrapText="1"/>
    </xf>
    <xf numFmtId="0" fontId="260" fillId="60" borderId="174" xfId="0" applyFont="1" applyFill="1" applyBorder="1" applyAlignment="1">
      <alignment horizontal="center" vertical="center" wrapText="1"/>
    </xf>
    <xf numFmtId="0" fontId="255" fillId="60" borderId="186" xfId="0" applyFont="1" applyFill="1" applyBorder="1" applyAlignment="1">
      <alignment horizontal="center" vertical="top" wrapText="1"/>
    </xf>
    <xf numFmtId="0" fontId="255" fillId="60" borderId="175" xfId="0" applyFont="1" applyFill="1" applyBorder="1" applyAlignment="1">
      <alignment horizontal="center" vertical="top" wrapText="1"/>
    </xf>
    <xf numFmtId="0" fontId="255" fillId="60" borderId="174" xfId="0" applyFont="1" applyFill="1" applyBorder="1" applyAlignment="1">
      <alignment horizontal="center" vertical="top" wrapText="1"/>
    </xf>
    <xf numFmtId="0" fontId="163" fillId="0" borderId="152" xfId="0" applyFont="1" applyBorder="1" applyAlignment="1">
      <alignment horizontal="left" vertical="top" wrapText="1"/>
    </xf>
    <xf numFmtId="0" fontId="163" fillId="0" borderId="176" xfId="0" applyFont="1" applyBorder="1" applyAlignment="1">
      <alignment horizontal="left" vertical="top" wrapText="1"/>
    </xf>
    <xf numFmtId="0" fontId="173" fillId="0" borderId="186" xfId="0" applyFont="1" applyBorder="1" applyAlignment="1">
      <alignment horizontal="center"/>
    </xf>
    <xf numFmtId="0" fontId="173" fillId="0" borderId="175" xfId="0" applyFont="1" applyBorder="1" applyAlignment="1">
      <alignment horizontal="center"/>
    </xf>
    <xf numFmtId="0" fontId="173" fillId="0" borderId="174" xfId="0" applyFont="1" applyBorder="1" applyAlignment="1">
      <alignment horizontal="center"/>
    </xf>
    <xf numFmtId="0" fontId="253" fillId="0" borderId="186" xfId="0" applyFont="1" applyBorder="1" applyAlignment="1">
      <alignment horizontal="center"/>
    </xf>
    <xf numFmtId="0" fontId="253" fillId="0" borderId="175" xfId="0" applyFont="1" applyBorder="1" applyAlignment="1">
      <alignment horizontal="center"/>
    </xf>
    <xf numFmtId="0" fontId="253" fillId="0" borderId="174" xfId="0" applyFont="1" applyBorder="1" applyAlignment="1">
      <alignment horizontal="center"/>
    </xf>
    <xf numFmtId="0" fontId="152" fillId="0" borderId="186" xfId="0" applyFont="1" applyBorder="1" applyAlignment="1">
      <alignment horizontal="center"/>
    </xf>
    <xf numFmtId="0" fontId="152" fillId="0" borderId="175" xfId="0" applyFont="1" applyBorder="1" applyAlignment="1">
      <alignment horizontal="center"/>
    </xf>
    <xf numFmtId="0" fontId="152" fillId="0" borderId="174" xfId="0" applyFont="1" applyBorder="1" applyAlignment="1">
      <alignment horizontal="center"/>
    </xf>
    <xf numFmtId="0" fontId="66" fillId="0" borderId="186" xfId="0" applyFont="1" applyBorder="1" applyAlignment="1">
      <alignment horizontal="center"/>
    </xf>
    <xf numFmtId="0" fontId="66" fillId="0" borderId="175" xfId="0" applyFont="1" applyBorder="1" applyAlignment="1">
      <alignment horizontal="center"/>
    </xf>
    <xf numFmtId="0" fontId="66" fillId="0" borderId="174" xfId="0" applyFont="1" applyBorder="1" applyAlignment="1">
      <alignment horizontal="center"/>
    </xf>
    <xf numFmtId="0" fontId="255" fillId="59" borderId="186" xfId="0" applyFont="1" applyFill="1" applyBorder="1" applyAlignment="1">
      <alignment horizontal="center" vertical="center" wrapText="1"/>
    </xf>
    <xf numFmtId="0" fontId="255" fillId="59" borderId="175" xfId="0" applyFont="1" applyFill="1" applyBorder="1" applyAlignment="1">
      <alignment horizontal="center" vertical="center" wrapText="1"/>
    </xf>
    <xf numFmtId="0" fontId="255" fillId="59" borderId="174" xfId="0" applyFont="1" applyFill="1" applyBorder="1" applyAlignment="1">
      <alignment horizontal="center" vertical="center" wrapText="1"/>
    </xf>
    <xf numFmtId="0" fontId="277" fillId="0" borderId="175" xfId="0" applyFont="1" applyBorder="1" applyAlignment="1">
      <alignment horizontal="left"/>
    </xf>
    <xf numFmtId="0" fontId="278" fillId="0" borderId="175" xfId="0" applyFont="1" applyBorder="1" applyAlignment="1">
      <alignment horizontal="center"/>
    </xf>
    <xf numFmtId="2" fontId="248" fillId="23" borderId="186" xfId="0" applyNumberFormat="1" applyFont="1" applyFill="1" applyBorder="1" applyAlignment="1">
      <alignment horizontal="center"/>
    </xf>
    <xf numFmtId="2" fontId="248" fillId="23" borderId="175" xfId="0" applyNumberFormat="1" applyFont="1" applyFill="1" applyBorder="1" applyAlignment="1">
      <alignment horizontal="center"/>
    </xf>
    <xf numFmtId="2" fontId="248" fillId="23" borderId="174" xfId="0" applyNumberFormat="1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 wrapText="1"/>
    </xf>
    <xf numFmtId="0" fontId="87" fillId="0" borderId="18" xfId="0" applyFont="1" applyBorder="1" applyAlignment="1">
      <alignment horizontal="center" vertical="center"/>
    </xf>
    <xf numFmtId="0" fontId="215" fillId="0" borderId="19" xfId="0" applyFont="1" applyBorder="1"/>
    <xf numFmtId="0" fontId="215" fillId="0" borderId="20" xfId="0" applyFont="1" applyBorder="1"/>
    <xf numFmtId="0" fontId="35" fillId="0" borderId="21" xfId="0" applyFont="1" applyBorder="1" applyAlignment="1">
      <alignment horizontal="center" vertical="center"/>
    </xf>
    <xf numFmtId="0" fontId="224" fillId="0" borderId="32" xfId="15" applyBorder="1" applyAlignment="1">
      <alignment horizontal="center" vertical="center"/>
    </xf>
    <xf numFmtId="164" fontId="91" fillId="0" borderId="0" xfId="0" applyNumberFormat="1" applyFont="1" applyAlignment="1">
      <alignment horizontal="center"/>
    </xf>
    <xf numFmtId="0" fontId="0" fillId="0" borderId="0" xfId="0"/>
    <xf numFmtId="0" fontId="79" fillId="0" borderId="202" xfId="0" applyFont="1" applyBorder="1" applyAlignment="1">
      <alignment horizontal="center"/>
    </xf>
    <xf numFmtId="0" fontId="79" fillId="0" borderId="176" xfId="0" applyFont="1" applyBorder="1" applyAlignment="1">
      <alignment horizontal="center"/>
    </xf>
    <xf numFmtId="0" fontId="33" fillId="0" borderId="177" xfId="0" applyFont="1" applyBorder="1"/>
    <xf numFmtId="0" fontId="33" fillId="0" borderId="191" xfId="0" applyFont="1" applyBorder="1"/>
    <xf numFmtId="1" fontId="97" fillId="0" borderId="0" xfId="0" applyNumberFormat="1" applyFont="1" applyAlignment="1">
      <alignment horizontal="center" vertical="center"/>
    </xf>
    <xf numFmtId="0" fontId="32" fillId="0" borderId="142" xfId="0" applyFont="1" applyBorder="1" applyAlignment="1">
      <alignment horizontal="center" wrapText="1"/>
    </xf>
    <xf numFmtId="0" fontId="74" fillId="0" borderId="267" xfId="0" applyFont="1" applyBorder="1" applyAlignment="1">
      <alignment horizontal="center"/>
    </xf>
    <xf numFmtId="0" fontId="79" fillId="0" borderId="277" xfId="0" applyFont="1" applyBorder="1" applyAlignment="1">
      <alignment horizontal="center"/>
    </xf>
    <xf numFmtId="0" fontId="33" fillId="0" borderId="203" xfId="0" applyFont="1" applyBorder="1"/>
    <xf numFmtId="0" fontId="193" fillId="0" borderId="186" xfId="0" applyFont="1" applyBorder="1" applyAlignment="1">
      <alignment horizontal="center" wrapText="1"/>
    </xf>
    <xf numFmtId="0" fontId="193" fillId="0" borderId="175" xfId="0" applyFont="1" applyBorder="1" applyAlignment="1">
      <alignment horizontal="center" wrapText="1"/>
    </xf>
    <xf numFmtId="0" fontId="193" fillId="0" borderId="175" xfId="0" applyFont="1" applyBorder="1" applyAlignment="1">
      <alignment horizontal="center"/>
    </xf>
    <xf numFmtId="0" fontId="193" fillId="0" borderId="174" xfId="0" applyFont="1" applyBorder="1" applyAlignment="1">
      <alignment horizontal="center"/>
    </xf>
    <xf numFmtId="0" fontId="194" fillId="0" borderId="212" xfId="0" applyFont="1" applyBorder="1" applyAlignment="1">
      <alignment horizontal="center"/>
    </xf>
    <xf numFmtId="0" fontId="194" fillId="0" borderId="213" xfId="0" applyFont="1" applyBorder="1" applyAlignment="1">
      <alignment horizontal="center"/>
    </xf>
    <xf numFmtId="0" fontId="194" fillId="0" borderId="214" xfId="0" applyFont="1" applyBorder="1" applyAlignment="1">
      <alignment horizontal="center"/>
    </xf>
    <xf numFmtId="0" fontId="195" fillId="0" borderId="215" xfId="0" applyFont="1" applyBorder="1" applyAlignment="1">
      <alignment horizontal="center"/>
    </xf>
    <xf numFmtId="0" fontId="195" fillId="0" borderId="216" xfId="0" applyFont="1" applyBorder="1" applyAlignment="1">
      <alignment horizontal="center"/>
    </xf>
    <xf numFmtId="0" fontId="195" fillId="0" borderId="217" xfId="0" applyFont="1" applyBorder="1" applyAlignment="1">
      <alignment horizontal="center"/>
    </xf>
    <xf numFmtId="0" fontId="195" fillId="0" borderId="245" xfId="0" applyFont="1" applyBorder="1" applyAlignment="1">
      <alignment horizontal="center"/>
    </xf>
    <xf numFmtId="0" fontId="195" fillId="0" borderId="246" xfId="0" applyFont="1" applyBorder="1" applyAlignment="1">
      <alignment horizontal="center"/>
    </xf>
    <xf numFmtId="0" fontId="195" fillId="0" borderId="247" xfId="0" applyFont="1" applyBorder="1" applyAlignment="1">
      <alignment horizontal="center"/>
    </xf>
    <xf numFmtId="14" fontId="176" fillId="0" borderId="48" xfId="0" applyNumberFormat="1" applyFont="1" applyBorder="1" applyAlignment="1">
      <alignment horizontal="center"/>
    </xf>
    <xf numFmtId="0" fontId="104" fillId="23" borderId="176" xfId="0" applyFont="1" applyFill="1" applyBorder="1" applyAlignment="1">
      <alignment horizontal="center" vertical="center" wrapText="1"/>
    </xf>
    <xf numFmtId="0" fontId="104" fillId="23" borderId="177" xfId="0" applyFont="1" applyFill="1" applyBorder="1" applyAlignment="1">
      <alignment horizontal="center" vertical="center" wrapText="1"/>
    </xf>
    <xf numFmtId="0" fontId="104" fillId="23" borderId="191" xfId="0" applyFont="1" applyFill="1" applyBorder="1" applyAlignment="1">
      <alignment horizontal="center" vertical="center" wrapText="1"/>
    </xf>
    <xf numFmtId="0" fontId="79" fillId="0" borderId="152" xfId="0" applyFont="1" applyBorder="1" applyAlignment="1">
      <alignment horizontal="center" vertical="center" wrapText="1"/>
    </xf>
    <xf numFmtId="0" fontId="79" fillId="0" borderId="196" xfId="0" applyFont="1" applyBorder="1" applyAlignment="1">
      <alignment horizontal="center" vertical="center" wrapText="1"/>
    </xf>
    <xf numFmtId="0" fontId="79" fillId="0" borderId="153" xfId="0" applyFont="1" applyBorder="1" applyAlignment="1">
      <alignment horizontal="center" vertical="center" wrapText="1"/>
    </xf>
    <xf numFmtId="9" fontId="177" fillId="0" borderId="178" xfId="0" applyNumberFormat="1" applyFont="1" applyBorder="1" applyAlignment="1">
      <alignment horizontal="center" vertical="center"/>
    </xf>
    <xf numFmtId="9" fontId="177" fillId="0" borderId="249" xfId="0" applyNumberFormat="1" applyFont="1" applyBorder="1" applyAlignment="1">
      <alignment horizontal="center" vertical="center"/>
    </xf>
    <xf numFmtId="9" fontId="177" fillId="0" borderId="185" xfId="0" applyNumberFormat="1" applyFont="1" applyBorder="1" applyAlignment="1">
      <alignment horizontal="center" vertical="center"/>
    </xf>
    <xf numFmtId="0" fontId="79" fillId="23" borderId="152" xfId="0" applyFont="1" applyFill="1" applyBorder="1" applyAlignment="1">
      <alignment horizontal="center" vertical="center" wrapText="1"/>
    </xf>
    <xf numFmtId="0" fontId="79" fillId="23" borderId="196" xfId="0" applyFont="1" applyFill="1" applyBorder="1" applyAlignment="1">
      <alignment horizontal="center" vertical="center" wrapText="1"/>
    </xf>
    <xf numFmtId="0" fontId="79" fillId="23" borderId="153" xfId="0" applyFont="1" applyFill="1" applyBorder="1" applyAlignment="1">
      <alignment horizontal="center" vertical="center" wrapText="1"/>
    </xf>
    <xf numFmtId="0" fontId="79" fillId="55" borderId="186" xfId="0" applyFont="1" applyFill="1" applyBorder="1" applyAlignment="1">
      <alignment horizontal="center" vertical="center"/>
    </xf>
    <xf numFmtId="0" fontId="79" fillId="55" borderId="175" xfId="0" applyFont="1" applyFill="1" applyBorder="1" applyAlignment="1">
      <alignment horizontal="center" vertical="center"/>
    </xf>
    <xf numFmtId="0" fontId="66" fillId="0" borderId="32" xfId="0" applyFont="1" applyBorder="1" applyAlignment="1">
      <alignment horizontal="center"/>
    </xf>
    <xf numFmtId="0" fontId="105" fillId="2" borderId="46" xfId="0" applyFont="1" applyFill="1" applyBorder="1" applyAlignment="1">
      <alignment horizontal="center"/>
    </xf>
    <xf numFmtId="0" fontId="33" fillId="0" borderId="47" xfId="0" applyFont="1" applyBorder="1"/>
    <xf numFmtId="0" fontId="33" fillId="0" borderId="48" xfId="0" applyFont="1" applyBorder="1"/>
    <xf numFmtId="164" fontId="116" fillId="0" borderId="48" xfId="0" applyNumberFormat="1" applyFont="1" applyBorder="1" applyAlignment="1">
      <alignment horizontal="center"/>
    </xf>
    <xf numFmtId="0" fontId="308" fillId="0" borderId="165" xfId="0" applyFont="1" applyBorder="1"/>
    <xf numFmtId="0" fontId="61" fillId="0" borderId="303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165" fontId="116" fillId="2" borderId="46" xfId="0" applyNumberFormat="1" applyFont="1" applyFill="1" applyBorder="1" applyAlignment="1">
      <alignment horizontal="center"/>
    </xf>
    <xf numFmtId="0" fontId="229" fillId="0" borderId="48" xfId="0" applyFont="1" applyBorder="1"/>
    <xf numFmtId="0" fontId="37" fillId="0" borderId="1" xfId="0" applyFont="1" applyBorder="1"/>
    <xf numFmtId="0" fontId="34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111" fillId="0" borderId="1" xfId="0" applyFont="1" applyBorder="1" applyAlignment="1">
      <alignment horizontal="center"/>
    </xf>
    <xf numFmtId="0" fontId="32" fillId="0" borderId="266" xfId="0" applyFont="1" applyBorder="1" applyAlignment="1">
      <alignment horizontal="center" wrapText="1"/>
    </xf>
    <xf numFmtId="0" fontId="50" fillId="0" borderId="278" xfId="0" applyFont="1" applyBorder="1" applyAlignment="1">
      <alignment horizontal="center"/>
    </xf>
    <xf numFmtId="0" fontId="50" fillId="0" borderId="77" xfId="0" applyFont="1" applyBorder="1" applyAlignment="1">
      <alignment horizontal="center"/>
    </xf>
    <xf numFmtId="0" fontId="33" fillId="0" borderId="77" xfId="0" applyFont="1" applyBorder="1"/>
    <xf numFmtId="0" fontId="33" fillId="0" borderId="279" xfId="0" applyFont="1" applyBorder="1"/>
    <xf numFmtId="0" fontId="115" fillId="0" borderId="269" xfId="0" applyFont="1" applyBorder="1" applyAlignment="1">
      <alignment horizontal="center"/>
    </xf>
    <xf numFmtId="0" fontId="115" fillId="0" borderId="22" xfId="0" applyFont="1" applyBorder="1" applyAlignment="1">
      <alignment horizontal="center"/>
    </xf>
    <xf numFmtId="0" fontId="217" fillId="23" borderId="197" xfId="0" applyFont="1" applyFill="1" applyBorder="1" applyAlignment="1">
      <alignment horizontal="center"/>
    </xf>
    <xf numFmtId="0" fontId="217" fillId="23" borderId="198" xfId="0" applyFont="1" applyFill="1" applyBorder="1" applyAlignment="1">
      <alignment horizontal="center"/>
    </xf>
    <xf numFmtId="0" fontId="217" fillId="23" borderId="199" xfId="0" applyFont="1" applyFill="1" applyBorder="1" applyAlignment="1">
      <alignment horizontal="center"/>
    </xf>
    <xf numFmtId="0" fontId="70" fillId="0" borderId="63" xfId="0" applyFont="1" applyBorder="1" applyAlignment="1">
      <alignment horizontal="center" vertical="center"/>
    </xf>
    <xf numFmtId="0" fontId="33" fillId="0" borderId="43" xfId="0" applyFont="1" applyBorder="1"/>
    <xf numFmtId="165" fontId="53" fillId="0" borderId="48" xfId="0" applyNumberFormat="1" applyFont="1" applyBorder="1" applyAlignment="1">
      <alignment horizontal="center"/>
    </xf>
    <xf numFmtId="0" fontId="80" fillId="0" borderId="178" xfId="0" applyFont="1" applyBorder="1" applyAlignment="1">
      <alignment horizontal="center" vertical="center" wrapText="1"/>
    </xf>
    <xf numFmtId="0" fontId="80" fillId="0" borderId="249" xfId="0" applyFont="1" applyBorder="1" applyAlignment="1">
      <alignment horizontal="center" vertical="center" wrapText="1"/>
    </xf>
    <xf numFmtId="0" fontId="80" fillId="0" borderId="153" xfId="0" applyFont="1" applyBorder="1" applyAlignment="1">
      <alignment horizontal="center" vertical="center" wrapText="1"/>
    </xf>
    <xf numFmtId="0" fontId="80" fillId="0" borderId="165" xfId="0" applyFont="1" applyBorder="1" applyAlignment="1">
      <alignment horizontal="center" vertical="center" wrapText="1"/>
    </xf>
    <xf numFmtId="0" fontId="80" fillId="0" borderId="191" xfId="0" applyFont="1" applyBorder="1" applyAlignment="1">
      <alignment horizontal="center" vertical="center" wrapText="1"/>
    </xf>
    <xf numFmtId="0" fontId="80" fillId="23" borderId="153" xfId="0" applyFont="1" applyFill="1" applyBorder="1" applyAlignment="1">
      <alignment horizontal="center" wrapText="1"/>
    </xf>
    <xf numFmtId="0" fontId="80" fillId="23" borderId="165" xfId="0" applyFont="1" applyFill="1" applyBorder="1" applyAlignment="1">
      <alignment horizontal="center" wrapText="1"/>
    </xf>
    <xf numFmtId="0" fontId="80" fillId="23" borderId="191" xfId="0" applyFont="1" applyFill="1" applyBorder="1" applyAlignment="1">
      <alignment horizontal="center" wrapText="1"/>
    </xf>
    <xf numFmtId="2" fontId="176" fillId="30" borderId="48" xfId="0" applyNumberFormat="1" applyFont="1" applyFill="1" applyBorder="1" applyAlignment="1">
      <alignment horizontal="center"/>
    </xf>
    <xf numFmtId="0" fontId="80" fillId="0" borderId="185" xfId="0" applyFont="1" applyBorder="1" applyAlignment="1">
      <alignment horizontal="center" vertical="center" wrapText="1"/>
    </xf>
    <xf numFmtId="0" fontId="279" fillId="30" borderId="186" xfId="0" applyFont="1" applyFill="1" applyBorder="1" applyAlignment="1">
      <alignment horizontal="center" vertical="center" wrapText="1"/>
    </xf>
    <xf numFmtId="0" fontId="279" fillId="30" borderId="175" xfId="0" applyFont="1" applyFill="1" applyBorder="1" applyAlignment="1">
      <alignment horizontal="center" vertical="center" wrapText="1"/>
    </xf>
    <xf numFmtId="0" fontId="279" fillId="30" borderId="174" xfId="0" applyFont="1" applyFill="1" applyBorder="1" applyAlignment="1">
      <alignment horizontal="center" vertical="center" wrapText="1"/>
    </xf>
    <xf numFmtId="0" fontId="280" fillId="30" borderId="314" xfId="0" applyFont="1" applyFill="1" applyBorder="1" applyAlignment="1">
      <alignment horizontal="center" vertical="center"/>
    </xf>
    <xf numFmtId="0" fontId="280" fillId="30" borderId="315" xfId="0" applyFont="1" applyFill="1" applyBorder="1" applyAlignment="1">
      <alignment horizontal="center" vertical="center"/>
    </xf>
    <xf numFmtId="0" fontId="280" fillId="30" borderId="316" xfId="0" applyFont="1" applyFill="1" applyBorder="1" applyAlignment="1">
      <alignment horizontal="center" vertical="center"/>
    </xf>
    <xf numFmtId="0" fontId="280" fillId="30" borderId="215" xfId="0" applyFont="1" applyFill="1" applyBorder="1" applyAlignment="1">
      <alignment horizontal="center" vertical="center"/>
    </xf>
    <xf numFmtId="0" fontId="280" fillId="30" borderId="216" xfId="0" applyFont="1" applyFill="1" applyBorder="1" applyAlignment="1">
      <alignment horizontal="center" vertical="center"/>
    </xf>
    <xf numFmtId="0" fontId="280" fillId="30" borderId="217" xfId="0" applyFont="1" applyFill="1" applyBorder="1" applyAlignment="1">
      <alignment horizontal="center" vertical="center"/>
    </xf>
    <xf numFmtId="0" fontId="282" fillId="30" borderId="176" xfId="15" applyFont="1" applyFill="1" applyBorder="1" applyAlignment="1">
      <alignment horizontal="center" vertical="center"/>
    </xf>
    <xf numFmtId="0" fontId="283" fillId="30" borderId="177" xfId="0" applyFont="1" applyFill="1" applyBorder="1" applyAlignment="1">
      <alignment horizontal="center" vertical="center"/>
    </xf>
    <xf numFmtId="0" fontId="283" fillId="30" borderId="191" xfId="0" applyFont="1" applyFill="1" applyBorder="1" applyAlignment="1">
      <alignment horizontal="center" vertical="center"/>
    </xf>
    <xf numFmtId="9" fontId="177" fillId="0" borderId="178" xfId="0" applyNumberFormat="1" applyFont="1" applyBorder="1" applyAlignment="1">
      <alignment horizontal="center" vertical="center" wrapText="1"/>
    </xf>
    <xf numFmtId="9" fontId="177" fillId="0" borderId="249" xfId="0" applyNumberFormat="1" applyFont="1" applyBorder="1" applyAlignment="1">
      <alignment horizontal="center" vertical="center" wrapText="1"/>
    </xf>
    <xf numFmtId="0" fontId="61" fillId="23" borderId="186" xfId="0" applyFont="1" applyFill="1" applyBorder="1" applyAlignment="1">
      <alignment horizontal="left"/>
    </xf>
    <xf numFmtId="0" fontId="61" fillId="23" borderId="175" xfId="0" applyFont="1" applyFill="1" applyBorder="1" applyAlignment="1">
      <alignment horizontal="left"/>
    </xf>
    <xf numFmtId="0" fontId="61" fillId="23" borderId="174" xfId="0" applyFont="1" applyFill="1" applyBorder="1" applyAlignment="1">
      <alignment horizontal="left"/>
    </xf>
    <xf numFmtId="0" fontId="42" fillId="0" borderId="92" xfId="0" applyFont="1" applyBorder="1" applyAlignment="1">
      <alignment horizontal="center"/>
    </xf>
    <xf numFmtId="0" fontId="42" fillId="0" borderId="129" xfId="0" applyFont="1" applyBorder="1" applyAlignment="1">
      <alignment horizontal="center"/>
    </xf>
    <xf numFmtId="0" fontId="42" fillId="0" borderId="319" xfId="0" applyFont="1" applyBorder="1" applyAlignment="1">
      <alignment horizontal="center"/>
    </xf>
    <xf numFmtId="0" fontId="70" fillId="30" borderId="227" xfId="0" applyFont="1" applyFill="1" applyBorder="1" applyAlignment="1">
      <alignment horizontal="center"/>
    </xf>
    <xf numFmtId="0" fontId="70" fillId="30" borderId="236" xfId="0" applyFont="1" applyFill="1" applyBorder="1" applyAlignment="1">
      <alignment horizontal="center"/>
    </xf>
    <xf numFmtId="0" fontId="70" fillId="30" borderId="220" xfId="0" applyFont="1" applyFill="1" applyBorder="1" applyAlignment="1">
      <alignment horizontal="center"/>
    </xf>
    <xf numFmtId="0" fontId="42" fillId="30" borderId="227" xfId="0" applyFont="1" applyFill="1" applyBorder="1" applyAlignment="1">
      <alignment horizontal="center"/>
    </xf>
    <xf numFmtId="0" fontId="42" fillId="30" borderId="236" xfId="0" applyFont="1" applyFill="1" applyBorder="1" applyAlignment="1">
      <alignment horizontal="center"/>
    </xf>
    <xf numFmtId="0" fontId="42" fillId="30" borderId="220" xfId="0" applyFont="1" applyFill="1" applyBorder="1" applyAlignment="1">
      <alignment horizontal="center"/>
    </xf>
    <xf numFmtId="0" fontId="54" fillId="30" borderId="196" xfId="0" applyFont="1" applyFill="1" applyBorder="1" applyAlignment="1">
      <alignment horizontal="center" wrapText="1"/>
    </xf>
    <xf numFmtId="0" fontId="54" fillId="30" borderId="177" xfId="0" applyFont="1" applyFill="1" applyBorder="1" applyAlignment="1">
      <alignment horizontal="center" wrapText="1"/>
    </xf>
    <xf numFmtId="0" fontId="42" fillId="0" borderId="192" xfId="0" applyFont="1" applyBorder="1" applyAlignment="1">
      <alignment horizontal="center"/>
    </xf>
    <xf numFmtId="0" fontId="42" fillId="0" borderId="193" xfId="0" applyFont="1" applyBorder="1" applyAlignment="1">
      <alignment horizontal="center"/>
    </xf>
    <xf numFmtId="0" fontId="282" fillId="30" borderId="177" xfId="15" applyFont="1" applyFill="1" applyBorder="1" applyAlignment="1">
      <alignment horizontal="center" vertical="center"/>
    </xf>
    <xf numFmtId="0" fontId="282" fillId="30" borderId="191" xfId="15" applyFont="1" applyFill="1" applyBorder="1" applyAlignment="1">
      <alignment horizontal="center" vertical="center"/>
    </xf>
    <xf numFmtId="0" fontId="280" fillId="30" borderId="212" xfId="0" applyFont="1" applyFill="1" applyBorder="1" applyAlignment="1">
      <alignment horizontal="center" vertical="center"/>
    </xf>
    <xf numFmtId="0" fontId="280" fillId="30" borderId="213" xfId="0" applyFont="1" applyFill="1" applyBorder="1" applyAlignment="1">
      <alignment horizontal="center" vertical="center"/>
    </xf>
    <xf numFmtId="0" fontId="280" fillId="30" borderId="214" xfId="0" applyFont="1" applyFill="1" applyBorder="1" applyAlignment="1">
      <alignment horizontal="center" vertical="center"/>
    </xf>
    <xf numFmtId="165" fontId="53" fillId="0" borderId="175" xfId="0" applyNumberFormat="1" applyFont="1" applyBorder="1" applyAlignment="1">
      <alignment horizontal="center"/>
    </xf>
    <xf numFmtId="0" fontId="0" fillId="0" borderId="175" xfId="0" applyBorder="1"/>
    <xf numFmtId="0" fontId="0" fillId="0" borderId="174" xfId="0" applyBorder="1"/>
    <xf numFmtId="0" fontId="307" fillId="30" borderId="157" xfId="0" applyFont="1" applyFill="1" applyBorder="1" applyAlignment="1">
      <alignment horizontal="center"/>
    </xf>
    <xf numFmtId="0" fontId="307" fillId="30" borderId="156" xfId="0" applyFont="1" applyFill="1" applyBorder="1" applyAlignment="1">
      <alignment horizontal="center"/>
    </xf>
    <xf numFmtId="0" fontId="307" fillId="30" borderId="201" xfId="0" applyFont="1" applyFill="1" applyBorder="1" applyAlignment="1">
      <alignment horizontal="center"/>
    </xf>
    <xf numFmtId="0" fontId="0" fillId="30" borderId="157" xfId="0" applyFill="1" applyBorder="1" applyAlignment="1">
      <alignment horizontal="center"/>
    </xf>
    <xf numFmtId="0" fontId="0" fillId="30" borderId="156" xfId="0" applyFill="1" applyBorder="1" applyAlignment="1">
      <alignment horizontal="center"/>
    </xf>
    <xf numFmtId="0" fontId="0" fillId="30" borderId="201" xfId="0" applyFill="1" applyBorder="1" applyAlignment="1">
      <alignment horizontal="center"/>
    </xf>
    <xf numFmtId="0" fontId="37" fillId="0" borderId="156" xfId="0" applyFont="1" applyBorder="1" applyAlignment="1">
      <alignment horizontal="center"/>
    </xf>
    <xf numFmtId="0" fontId="33" fillId="0" borderId="156" xfId="0" applyFont="1" applyBorder="1"/>
    <xf numFmtId="2" fontId="128" fillId="13" borderId="277" xfId="0" applyNumberFormat="1" applyFont="1" applyFill="1" applyBorder="1" applyAlignment="1">
      <alignment horizontal="left"/>
    </xf>
    <xf numFmtId="0" fontId="34" fillId="0" borderId="267" xfId="0" applyFont="1" applyBorder="1" applyAlignment="1">
      <alignment horizontal="left"/>
    </xf>
    <xf numFmtId="0" fontId="128" fillId="13" borderId="204" xfId="0" applyFont="1" applyFill="1" applyBorder="1" applyAlignment="1">
      <alignment horizontal="left"/>
    </xf>
    <xf numFmtId="0" fontId="33" fillId="0" borderId="136" xfId="0" applyFont="1" applyBorder="1"/>
    <xf numFmtId="0" fontId="130" fillId="23" borderId="201" xfId="0" applyFont="1" applyFill="1" applyBorder="1" applyAlignment="1">
      <alignment horizontal="center" vertical="top" wrapText="1"/>
    </xf>
    <xf numFmtId="0" fontId="130" fillId="23" borderId="236" xfId="0" applyFont="1" applyFill="1" applyBorder="1" applyAlignment="1">
      <alignment horizontal="center" vertical="top" wrapText="1"/>
    </xf>
    <xf numFmtId="0" fontId="79" fillId="14" borderId="152" xfId="0" applyFont="1" applyFill="1" applyBorder="1" applyAlignment="1">
      <alignment horizontal="center" vertical="center" wrapText="1"/>
    </xf>
    <xf numFmtId="0" fontId="204" fillId="0" borderId="196" xfId="0" applyFont="1" applyBorder="1"/>
    <xf numFmtId="0" fontId="204" fillId="0" borderId="153" xfId="0" applyFont="1" applyBorder="1"/>
    <xf numFmtId="0" fontId="79" fillId="14" borderId="202" xfId="0" applyFont="1" applyFill="1" applyBorder="1" applyAlignment="1">
      <alignment horizontal="center" vertical="center" wrapText="1"/>
    </xf>
    <xf numFmtId="0" fontId="33" fillId="0" borderId="63" xfId="0" applyFont="1" applyBorder="1" applyAlignment="1">
      <alignment horizontal="center"/>
    </xf>
    <xf numFmtId="0" fontId="33" fillId="0" borderId="43" xfId="0" applyFont="1" applyBorder="1" applyAlignment="1">
      <alignment horizontal="center"/>
    </xf>
    <xf numFmtId="0" fontId="33" fillId="0" borderId="82" xfId="0" applyFont="1" applyBorder="1" applyAlignment="1">
      <alignment horizontal="center"/>
    </xf>
    <xf numFmtId="0" fontId="79" fillId="14" borderId="277" xfId="0" applyFont="1" applyFill="1" applyBorder="1" applyAlignment="1">
      <alignment horizontal="center" vertical="center" wrapText="1"/>
    </xf>
    <xf numFmtId="0" fontId="33" fillId="23" borderId="63" xfId="0" applyFont="1" applyFill="1" applyBorder="1" applyAlignment="1">
      <alignment horizontal="center"/>
    </xf>
    <xf numFmtId="0" fontId="33" fillId="23" borderId="43" xfId="0" applyFont="1" applyFill="1" applyBorder="1" applyAlignment="1">
      <alignment horizontal="center"/>
    </xf>
    <xf numFmtId="0" fontId="33" fillId="23" borderId="82" xfId="0" applyFont="1" applyFill="1" applyBorder="1" applyAlignment="1">
      <alignment horizontal="center"/>
    </xf>
    <xf numFmtId="0" fontId="79" fillId="0" borderId="277" xfId="0" applyFont="1" applyBorder="1" applyAlignment="1">
      <alignment horizontal="left" vertical="top" wrapText="1"/>
    </xf>
    <xf numFmtId="0" fontId="70" fillId="23" borderId="63" xfId="0" applyFont="1" applyFill="1" applyBorder="1" applyAlignment="1">
      <alignment horizontal="center" vertical="center" wrapText="1"/>
    </xf>
    <xf numFmtId="0" fontId="70" fillId="23" borderId="43" xfId="0" applyFont="1" applyFill="1" applyBorder="1" applyAlignment="1">
      <alignment horizontal="center" vertical="center" wrapText="1"/>
    </xf>
    <xf numFmtId="0" fontId="33" fillId="23" borderId="43" xfId="0" applyFont="1" applyFill="1" applyBorder="1"/>
    <xf numFmtId="0" fontId="33" fillId="23" borderId="35" xfId="0" applyFont="1" applyFill="1" applyBorder="1"/>
    <xf numFmtId="0" fontId="70" fillId="23" borderId="63" xfId="0" applyFont="1" applyFill="1" applyBorder="1" applyAlignment="1">
      <alignment horizontal="center" vertical="center"/>
    </xf>
    <xf numFmtId="0" fontId="70" fillId="23" borderId="43" xfId="0" applyFont="1" applyFill="1" applyBorder="1" applyAlignment="1">
      <alignment horizontal="center" vertical="center"/>
    </xf>
    <xf numFmtId="0" fontId="70" fillId="23" borderId="156" xfId="0" applyFont="1" applyFill="1" applyBorder="1" applyAlignment="1">
      <alignment horizontal="center" vertical="center"/>
    </xf>
    <xf numFmtId="0" fontId="79" fillId="0" borderId="277" xfId="0" applyFont="1" applyBorder="1" applyAlignment="1">
      <alignment horizontal="left" vertical="center" wrapText="1"/>
    </xf>
    <xf numFmtId="0" fontId="79" fillId="0" borderId="134" xfId="0" applyFont="1" applyBorder="1" applyAlignment="1">
      <alignment horizontal="left" vertical="center" wrapText="1"/>
    </xf>
    <xf numFmtId="0" fontId="79" fillId="0" borderId="94" xfId="0" applyFont="1" applyBorder="1" applyAlignment="1">
      <alignment horizontal="left" vertical="center" wrapText="1"/>
    </xf>
    <xf numFmtId="0" fontId="33" fillId="0" borderId="266" xfId="0" applyFont="1" applyBorder="1" applyAlignment="1">
      <alignment horizontal="center"/>
    </xf>
    <xf numFmtId="0" fontId="33" fillId="0" borderId="143" xfId="0" applyFont="1" applyBorder="1" applyAlignment="1">
      <alignment horizontal="center"/>
    </xf>
    <xf numFmtId="0" fontId="61" fillId="30" borderId="275" xfId="0" applyFont="1" applyFill="1" applyBorder="1" applyAlignment="1">
      <alignment horizontal="left" vertical="top" wrapText="1"/>
    </xf>
    <xf numFmtId="0" fontId="61" fillId="30" borderId="102" xfId="0" applyFont="1" applyFill="1" applyBorder="1" applyAlignment="1">
      <alignment horizontal="left" vertical="top" wrapText="1"/>
    </xf>
    <xf numFmtId="0" fontId="61" fillId="30" borderId="276" xfId="0" applyFont="1" applyFill="1" applyBorder="1" applyAlignment="1">
      <alignment horizontal="left" vertical="top" wrapText="1"/>
    </xf>
    <xf numFmtId="0" fontId="33" fillId="30" borderId="63" xfId="0" applyFont="1" applyFill="1" applyBorder="1" applyAlignment="1">
      <alignment horizontal="center"/>
    </xf>
    <xf numFmtId="0" fontId="33" fillId="30" borderId="43" xfId="0" applyFont="1" applyFill="1" applyBorder="1" applyAlignment="1">
      <alignment horizontal="center"/>
    </xf>
    <xf numFmtId="0" fontId="70" fillId="30" borderId="157" xfId="0" applyFont="1" applyFill="1" applyBorder="1" applyAlignment="1">
      <alignment horizontal="center" vertical="center"/>
    </xf>
    <xf numFmtId="0" fontId="70" fillId="30" borderId="172" xfId="0" applyFont="1" applyFill="1" applyBorder="1" applyAlignment="1">
      <alignment horizontal="center" vertical="center"/>
    </xf>
    <xf numFmtId="0" fontId="61" fillId="50" borderId="256" xfId="0" applyFont="1" applyFill="1" applyBorder="1" applyAlignment="1">
      <alignment horizontal="left" vertical="center" wrapText="1"/>
    </xf>
    <xf numFmtId="0" fontId="218" fillId="30" borderId="48" xfId="0" applyFont="1" applyFill="1" applyBorder="1" applyAlignment="1">
      <alignment horizontal="left"/>
    </xf>
    <xf numFmtId="0" fontId="218" fillId="30" borderId="165" xfId="0" applyFont="1" applyFill="1" applyBorder="1" applyAlignment="1">
      <alignment horizontal="left"/>
    </xf>
    <xf numFmtId="0" fontId="33" fillId="30" borderId="170" xfId="0" applyFont="1" applyFill="1" applyBorder="1" applyAlignment="1">
      <alignment horizontal="center"/>
    </xf>
    <xf numFmtId="0" fontId="33" fillId="30" borderId="156" xfId="0" applyFont="1" applyFill="1" applyBorder="1" applyAlignment="1">
      <alignment horizontal="center"/>
    </xf>
    <xf numFmtId="0" fontId="33" fillId="30" borderId="172" xfId="0" applyFont="1" applyFill="1" applyBorder="1" applyAlignment="1">
      <alignment horizontal="center"/>
    </xf>
    <xf numFmtId="0" fontId="61" fillId="30" borderId="186" xfId="0" applyFont="1" applyFill="1" applyBorder="1" applyAlignment="1">
      <alignment horizontal="left" vertical="center" wrapText="1"/>
    </xf>
    <xf numFmtId="0" fontId="61" fillId="30" borderId="175" xfId="0" applyFont="1" applyFill="1" applyBorder="1" applyAlignment="1">
      <alignment horizontal="left" vertical="center" wrapText="1"/>
    </xf>
    <xf numFmtId="0" fontId="61" fillId="30" borderId="174" xfId="0" applyFont="1" applyFill="1" applyBorder="1" applyAlignment="1">
      <alignment horizontal="left" vertical="center" wrapText="1"/>
    </xf>
    <xf numFmtId="0" fontId="70" fillId="30" borderId="63" xfId="0" applyFont="1" applyFill="1" applyBorder="1" applyAlignment="1">
      <alignment horizontal="center" vertical="center"/>
    </xf>
    <xf numFmtId="0" fontId="33" fillId="30" borderId="35" xfId="0" applyFont="1" applyFill="1" applyBorder="1"/>
    <xf numFmtId="0" fontId="61" fillId="30" borderId="202" xfId="0" applyFont="1" applyFill="1" applyBorder="1" applyAlignment="1">
      <alignment horizontal="left" vertical="top" wrapText="1"/>
    </xf>
    <xf numFmtId="0" fontId="61" fillId="30" borderId="133" xfId="0" applyFont="1" applyFill="1" applyBorder="1" applyAlignment="1">
      <alignment horizontal="left" vertical="top" wrapText="1"/>
    </xf>
    <xf numFmtId="0" fontId="61" fillId="30" borderId="257" xfId="0" applyFont="1" applyFill="1" applyBorder="1" applyAlignment="1">
      <alignment horizontal="left" vertical="top" wrapText="1"/>
    </xf>
    <xf numFmtId="0" fontId="70" fillId="30" borderId="168" xfId="0" applyFont="1" applyFill="1" applyBorder="1" applyAlignment="1">
      <alignment horizontal="center" vertical="center"/>
    </xf>
    <xf numFmtId="0" fontId="70" fillId="30" borderId="137" xfId="0" applyFont="1" applyFill="1" applyBorder="1" applyAlignment="1">
      <alignment horizontal="center" vertical="center"/>
    </xf>
    <xf numFmtId="0" fontId="33" fillId="30" borderId="229" xfId="0" applyFont="1" applyFill="1" applyBorder="1"/>
    <xf numFmtId="164" fontId="237" fillId="0" borderId="48" xfId="0" applyNumberFormat="1" applyFont="1" applyBorder="1" applyAlignment="1">
      <alignment horizontal="center"/>
    </xf>
    <xf numFmtId="164" fontId="237" fillId="0" borderId="165" xfId="0" applyNumberFormat="1" applyFont="1" applyBorder="1" applyAlignment="1">
      <alignment horizontal="center"/>
    </xf>
    <xf numFmtId="0" fontId="61" fillId="30" borderId="256" xfId="0" applyFont="1" applyFill="1" applyBorder="1" applyAlignment="1">
      <alignment horizontal="left" vertical="center" wrapText="1"/>
    </xf>
    <xf numFmtId="0" fontId="61" fillId="30" borderId="48" xfId="0" applyFont="1" applyFill="1" applyBorder="1" applyAlignment="1">
      <alignment horizontal="left" vertical="center" wrapText="1"/>
    </xf>
    <xf numFmtId="0" fontId="61" fillId="30" borderId="165" xfId="0" applyFont="1" applyFill="1" applyBorder="1" applyAlignment="1">
      <alignment horizontal="left" vertical="center" wrapText="1"/>
    </xf>
    <xf numFmtId="0" fontId="61" fillId="30" borderId="277" xfId="0" applyFont="1" applyFill="1" applyBorder="1" applyAlignment="1">
      <alignment horizontal="left" vertical="top" wrapText="1"/>
    </xf>
    <xf numFmtId="0" fontId="61" fillId="30" borderId="134" xfId="0" applyFont="1" applyFill="1" applyBorder="1" applyAlignment="1">
      <alignment horizontal="left" vertical="top" wrapText="1"/>
    </xf>
    <xf numFmtId="0" fontId="138" fillId="0" borderId="24" xfId="0" applyFont="1" applyBorder="1" applyAlignment="1">
      <alignment horizontal="center"/>
    </xf>
    <xf numFmtId="0" fontId="33" fillId="0" borderId="24" xfId="0" applyFont="1" applyBorder="1"/>
    <xf numFmtId="165" fontId="139" fillId="0" borderId="0" xfId="0" applyNumberFormat="1" applyFont="1" applyAlignment="1">
      <alignment horizontal="center"/>
    </xf>
    <xf numFmtId="0" fontId="172" fillId="0" borderId="1" xfId="0" applyFont="1" applyBorder="1" applyAlignment="1">
      <alignment horizontal="center"/>
    </xf>
    <xf numFmtId="0" fontId="70" fillId="0" borderId="18" xfId="0" applyFont="1" applyBorder="1" applyAlignment="1">
      <alignment horizontal="center"/>
    </xf>
    <xf numFmtId="0" fontId="70" fillId="0" borderId="21" xfId="0" applyFont="1" applyBorder="1" applyAlignment="1">
      <alignment horizontal="center"/>
    </xf>
    <xf numFmtId="0" fontId="137" fillId="0" borderId="32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173" fillId="0" borderId="1" xfId="0" applyFont="1" applyBorder="1" applyAlignment="1">
      <alignment horizontal="center" wrapText="1"/>
    </xf>
    <xf numFmtId="0" fontId="42" fillId="0" borderId="18" xfId="0" applyFont="1" applyBorder="1" applyAlignment="1">
      <alignment horizontal="center"/>
    </xf>
    <xf numFmtId="0" fontId="42" fillId="0" borderId="21" xfId="0" applyFont="1" applyBorder="1" applyAlignment="1">
      <alignment horizontal="center"/>
    </xf>
    <xf numFmtId="0" fontId="132" fillId="0" borderId="32" xfId="0" applyFont="1" applyBorder="1" applyAlignment="1">
      <alignment horizontal="center"/>
    </xf>
    <xf numFmtId="165" fontId="134" fillId="2" borderId="46" xfId="0" applyNumberFormat="1" applyFont="1" applyFill="1" applyBorder="1" applyAlignment="1">
      <alignment horizontal="center"/>
    </xf>
    <xf numFmtId="0" fontId="217" fillId="0" borderId="197" xfId="0" applyFont="1" applyBorder="1" applyAlignment="1">
      <alignment horizontal="center"/>
    </xf>
    <xf numFmtId="0" fontId="217" fillId="0" borderId="198" xfId="0" applyFont="1" applyBorder="1" applyAlignment="1">
      <alignment horizontal="center"/>
    </xf>
    <xf numFmtId="0" fontId="217" fillId="0" borderId="199" xfId="0" applyFont="1" applyBorder="1" applyAlignment="1">
      <alignment horizontal="center"/>
    </xf>
    <xf numFmtId="0" fontId="100" fillId="0" borderId="137" xfId="0" applyFont="1" applyBorder="1" applyAlignment="1">
      <alignment horizontal="center"/>
    </xf>
    <xf numFmtId="0" fontId="79" fillId="0" borderId="0" xfId="0" applyFont="1" applyAlignment="1">
      <alignment horizontal="center"/>
    </xf>
    <xf numFmtId="0" fontId="173" fillId="0" borderId="186" xfId="0" applyFont="1" applyBorder="1" applyAlignment="1">
      <alignment horizontal="center" wrapText="1"/>
    </xf>
    <xf numFmtId="0" fontId="173" fillId="0" borderId="175" xfId="0" applyFont="1" applyBorder="1" applyAlignment="1">
      <alignment horizontal="center" wrapText="1"/>
    </xf>
    <xf numFmtId="0" fontId="173" fillId="0" borderId="174" xfId="0" applyFont="1" applyBorder="1" applyAlignment="1">
      <alignment horizontal="center" wrapText="1"/>
    </xf>
    <xf numFmtId="0" fontId="70" fillId="0" borderId="306" xfId="0" quotePrefix="1" applyFont="1" applyBorder="1" applyAlignment="1">
      <alignment horizontal="center"/>
    </xf>
    <xf numFmtId="0" fontId="33" fillId="0" borderId="307" xfId="0" applyFont="1" applyBorder="1"/>
    <xf numFmtId="0" fontId="138" fillId="0" borderId="48" xfId="0" applyFont="1" applyBorder="1" applyAlignment="1">
      <alignment horizontal="center"/>
    </xf>
    <xf numFmtId="165" fontId="139" fillId="0" borderId="48" xfId="0" applyNumberFormat="1" applyFont="1" applyBorder="1" applyAlignment="1">
      <alignment horizontal="center"/>
    </xf>
    <xf numFmtId="0" fontId="42" fillId="0" borderId="176" xfId="0" applyFont="1" applyBorder="1" applyAlignment="1">
      <alignment horizontal="center"/>
    </xf>
    <xf numFmtId="0" fontId="42" fillId="0" borderId="177" xfId="0" applyFont="1" applyBorder="1" applyAlignment="1">
      <alignment horizontal="center"/>
    </xf>
    <xf numFmtId="0" fontId="42" fillId="0" borderId="191" xfId="0" applyFont="1" applyBorder="1" applyAlignment="1">
      <alignment horizontal="center"/>
    </xf>
    <xf numFmtId="0" fontId="70" fillId="0" borderId="48" xfId="0" applyFont="1" applyBorder="1" applyAlignment="1">
      <alignment horizontal="center"/>
    </xf>
    <xf numFmtId="0" fontId="184" fillId="54" borderId="186" xfId="0" applyFont="1" applyFill="1" applyBorder="1" applyAlignment="1">
      <alignment horizontal="center" vertical="top" wrapText="1"/>
    </xf>
    <xf numFmtId="0" fontId="184" fillId="54" borderId="175" xfId="0" applyFont="1" applyFill="1" applyBorder="1" applyAlignment="1">
      <alignment horizontal="center" vertical="top" wrapText="1"/>
    </xf>
    <xf numFmtId="0" fontId="184" fillId="54" borderId="174" xfId="0" applyFont="1" applyFill="1" applyBorder="1" applyAlignment="1">
      <alignment horizontal="center" vertical="top" wrapText="1"/>
    </xf>
    <xf numFmtId="0" fontId="184" fillId="20" borderId="186" xfId="0" applyFont="1" applyFill="1" applyBorder="1" applyAlignment="1">
      <alignment horizontal="center" vertical="top" wrapText="1"/>
    </xf>
    <xf numFmtId="0" fontId="184" fillId="20" borderId="175" xfId="0" applyFont="1" applyFill="1" applyBorder="1" applyAlignment="1">
      <alignment horizontal="center" vertical="top" wrapText="1"/>
    </xf>
    <xf numFmtId="0" fontId="184" fillId="20" borderId="174" xfId="0" applyFont="1" applyFill="1" applyBorder="1" applyAlignment="1">
      <alignment horizontal="center" vertical="top" wrapText="1"/>
    </xf>
    <xf numFmtId="0" fontId="184" fillId="23" borderId="186" xfId="0" applyFont="1" applyFill="1" applyBorder="1" applyAlignment="1">
      <alignment horizontal="center" vertical="top" wrapText="1"/>
    </xf>
    <xf numFmtId="0" fontId="184" fillId="23" borderId="300" xfId="0" applyFont="1" applyFill="1" applyBorder="1" applyAlignment="1">
      <alignment horizontal="center" vertical="top" wrapText="1"/>
    </xf>
    <xf numFmtId="0" fontId="184" fillId="20" borderId="152" xfId="0" applyFont="1" applyFill="1" applyBorder="1" applyAlignment="1">
      <alignment horizontal="center" vertical="top" wrapText="1"/>
    </xf>
    <xf numFmtId="0" fontId="184" fillId="20" borderId="196" xfId="0" applyFont="1" applyFill="1" applyBorder="1" applyAlignment="1">
      <alignment horizontal="center" vertical="top" wrapText="1"/>
    </xf>
    <xf numFmtId="0" fontId="184" fillId="20" borderId="153" xfId="0" applyFont="1" applyFill="1" applyBorder="1" applyAlignment="1">
      <alignment horizontal="center" vertical="top" wrapText="1"/>
    </xf>
    <xf numFmtId="0" fontId="86" fillId="16" borderId="130" xfId="0" applyFont="1" applyFill="1" applyBorder="1" applyAlignment="1">
      <alignment horizontal="left" vertical="top" wrapText="1"/>
    </xf>
    <xf numFmtId="0" fontId="86" fillId="16" borderId="4" xfId="0" applyFont="1" applyFill="1" applyBorder="1" applyAlignment="1">
      <alignment horizontal="left" vertical="top" wrapText="1"/>
    </xf>
    <xf numFmtId="0" fontId="145" fillId="0" borderId="98" xfId="0" applyFont="1" applyBorder="1" applyAlignment="1">
      <alignment horizontal="center" vertical="top" wrapText="1"/>
    </xf>
    <xf numFmtId="0" fontId="33" fillId="0" borderId="76" xfId="0" applyFont="1" applyBorder="1"/>
    <xf numFmtId="0" fontId="144" fillId="0" borderId="62" xfId="0" applyFont="1" applyBorder="1" applyAlignment="1">
      <alignment horizontal="left" vertical="top" wrapText="1"/>
    </xf>
    <xf numFmtId="0" fontId="33" fillId="0" borderId="79" xfId="0" applyFont="1" applyBorder="1"/>
    <xf numFmtId="0" fontId="33" fillId="0" borderId="54" xfId="0" applyFont="1" applyBorder="1"/>
    <xf numFmtId="0" fontId="86" fillId="15" borderId="96" xfId="0" applyFont="1" applyFill="1" applyBorder="1" applyAlignment="1">
      <alignment horizontal="center" vertical="top" wrapText="1"/>
    </xf>
    <xf numFmtId="0" fontId="33" fillId="0" borderId="108" xfId="0" applyFont="1" applyBorder="1"/>
    <xf numFmtId="0" fontId="73" fillId="15" borderId="96" xfId="0" applyFont="1" applyFill="1" applyBorder="1" applyAlignment="1">
      <alignment horizontal="center" vertical="top" wrapText="1"/>
    </xf>
    <xf numFmtId="0" fontId="73" fillId="15" borderId="98" xfId="0" applyFont="1" applyFill="1" applyBorder="1" applyAlignment="1">
      <alignment horizontal="center" vertical="top" wrapText="1"/>
    </xf>
    <xf numFmtId="0" fontId="86" fillId="18" borderId="4" xfId="0" applyFont="1" applyFill="1" applyBorder="1" applyAlignment="1">
      <alignment horizontal="left" vertical="top" wrapText="1"/>
    </xf>
    <xf numFmtId="0" fontId="86" fillId="18" borderId="101" xfId="0" applyFont="1" applyFill="1" applyBorder="1" applyAlignment="1">
      <alignment horizontal="left" vertical="top" wrapText="1"/>
    </xf>
    <xf numFmtId="0" fontId="86" fillId="15" borderId="131" xfId="0" applyFont="1" applyFill="1" applyBorder="1" applyAlignment="1">
      <alignment horizontal="center" vertical="top" wrapText="1"/>
    </xf>
    <xf numFmtId="0" fontId="33" fillId="0" borderId="132" xfId="0" applyFont="1" applyBorder="1"/>
    <xf numFmtId="0" fontId="86" fillId="17" borderId="96" xfId="0" applyFont="1" applyFill="1" applyBorder="1" applyAlignment="1">
      <alignment horizontal="center" vertical="top" wrapText="1"/>
    </xf>
    <xf numFmtId="0" fontId="86" fillId="0" borderId="96" xfId="0" applyFont="1" applyBorder="1" applyAlignment="1">
      <alignment horizontal="center" vertical="top" wrapText="1"/>
    </xf>
    <xf numFmtId="0" fontId="73" fillId="15" borderId="135" xfId="0" applyFont="1" applyFill="1" applyBorder="1" applyAlignment="1">
      <alignment horizontal="center" vertical="top" wrapText="1"/>
    </xf>
    <xf numFmtId="0" fontId="86" fillId="16" borderId="96" xfId="0" applyFont="1" applyFill="1" applyBorder="1" applyAlignment="1">
      <alignment horizontal="center" vertical="top" wrapText="1"/>
    </xf>
    <xf numFmtId="164" fontId="37" fillId="0" borderId="48" xfId="0" applyNumberFormat="1" applyFont="1" applyBorder="1" applyAlignment="1">
      <alignment horizontal="right"/>
    </xf>
    <xf numFmtId="0" fontId="33" fillId="0" borderId="48" xfId="0" applyFont="1" applyBorder="1" applyAlignment="1">
      <alignment horizontal="right"/>
    </xf>
    <xf numFmtId="0" fontId="74" fillId="0" borderId="176" xfId="0" applyFont="1" applyBorder="1" applyAlignment="1">
      <alignment horizontal="center"/>
    </xf>
    <xf numFmtId="0" fontId="74" fillId="0" borderId="177" xfId="0" applyFont="1" applyBorder="1" applyAlignment="1">
      <alignment horizontal="center"/>
    </xf>
    <xf numFmtId="0" fontId="74" fillId="0" borderId="191" xfId="0" applyFont="1" applyBorder="1" applyAlignment="1">
      <alignment horizontal="center"/>
    </xf>
    <xf numFmtId="0" fontId="35" fillId="0" borderId="176" xfId="0" applyFont="1" applyBorder="1" applyAlignment="1">
      <alignment horizontal="center"/>
    </xf>
    <xf numFmtId="0" fontId="35" fillId="0" borderId="177" xfId="0" applyFont="1" applyBorder="1" applyAlignment="1">
      <alignment horizontal="center"/>
    </xf>
    <xf numFmtId="0" fontId="35" fillId="0" borderId="191" xfId="0" applyFont="1" applyBorder="1" applyAlignment="1">
      <alignment horizontal="center"/>
    </xf>
    <xf numFmtId="0" fontId="143" fillId="0" borderId="176" xfId="0" applyFont="1" applyBorder="1" applyAlignment="1">
      <alignment horizontal="center"/>
    </xf>
    <xf numFmtId="0" fontId="143" fillId="0" borderId="177" xfId="0" applyFont="1" applyBorder="1" applyAlignment="1">
      <alignment horizontal="center"/>
    </xf>
    <xf numFmtId="0" fontId="143" fillId="0" borderId="191" xfId="0" applyFont="1" applyBorder="1" applyAlignment="1">
      <alignment horizontal="center"/>
    </xf>
    <xf numFmtId="0" fontId="105" fillId="2" borderId="48" xfId="0" applyFont="1" applyFill="1" applyBorder="1" applyAlignment="1">
      <alignment horizontal="center"/>
    </xf>
    <xf numFmtId="0" fontId="87" fillId="0" borderId="72" xfId="0" applyFont="1" applyBorder="1" applyAlignment="1">
      <alignment horizontal="center"/>
    </xf>
    <xf numFmtId="0" fontId="218" fillId="0" borderId="73" xfId="0" applyFont="1" applyBorder="1"/>
    <xf numFmtId="0" fontId="218" fillId="0" borderId="74" xfId="0" applyFont="1" applyBorder="1"/>
    <xf numFmtId="0" fontId="35" fillId="0" borderId="72" xfId="0" applyFont="1" applyBorder="1" applyAlignment="1">
      <alignment horizontal="center"/>
    </xf>
    <xf numFmtId="0" fontId="33" fillId="0" borderId="73" xfId="0" applyFont="1" applyBorder="1"/>
    <xf numFmtId="0" fontId="33" fillId="0" borderId="74" xfId="0" applyFont="1" applyBorder="1"/>
    <xf numFmtId="0" fontId="82" fillId="0" borderId="72" xfId="0" applyFont="1" applyBorder="1" applyAlignment="1">
      <alignment horizontal="center"/>
    </xf>
    <xf numFmtId="165" fontId="294" fillId="2" borderId="46" xfId="0" applyNumberFormat="1" applyFont="1" applyFill="1" applyBorder="1" applyAlignment="1">
      <alignment horizontal="center"/>
    </xf>
    <xf numFmtId="0" fontId="309" fillId="0" borderId="47" xfId="0" applyFont="1" applyBorder="1"/>
    <xf numFmtId="0" fontId="309" fillId="0" borderId="48" xfId="0" applyFont="1" applyBorder="1"/>
    <xf numFmtId="0" fontId="50" fillId="0" borderId="18" xfId="0" applyFont="1" applyBorder="1" applyAlignment="1">
      <alignment horizontal="center"/>
    </xf>
    <xf numFmtId="0" fontId="174" fillId="0" borderId="1" xfId="0" applyFont="1" applyBorder="1" applyAlignment="1">
      <alignment horizontal="center" wrapText="1"/>
    </xf>
    <xf numFmtId="0" fontId="150" fillId="0" borderId="48" xfId="0" applyFont="1" applyBorder="1" applyAlignment="1">
      <alignment horizontal="center"/>
    </xf>
    <xf numFmtId="0" fontId="61" fillId="47" borderId="186" xfId="0" applyFont="1" applyFill="1" applyBorder="1" applyAlignment="1">
      <alignment horizontal="center"/>
    </xf>
    <xf numFmtId="0" fontId="61" fillId="47" borderId="175" xfId="0" applyFont="1" applyFill="1" applyBorder="1" applyAlignment="1">
      <alignment horizontal="center"/>
    </xf>
    <xf numFmtId="0" fontId="61" fillId="47" borderId="174" xfId="0" applyFont="1" applyFill="1" applyBorder="1" applyAlignment="1">
      <alignment horizontal="center"/>
    </xf>
    <xf numFmtId="0" fontId="41" fillId="0" borderId="130" xfId="0" applyFont="1" applyBorder="1" applyAlignment="1">
      <alignment horizontal="center" vertical="top" wrapText="1"/>
    </xf>
    <xf numFmtId="0" fontId="33" fillId="0" borderId="100" xfId="0" applyFont="1" applyBorder="1"/>
    <xf numFmtId="0" fontId="229" fillId="0" borderId="19" xfId="0" applyFont="1" applyBorder="1"/>
    <xf numFmtId="0" fontId="229" fillId="0" borderId="20" xfId="0" applyFont="1" applyBorder="1"/>
    <xf numFmtId="2" fontId="37" fillId="11" borderId="44" xfId="0" applyNumberFormat="1" applyFont="1" applyFill="1" applyBorder="1" applyAlignment="1">
      <alignment horizontal="center"/>
    </xf>
    <xf numFmtId="0" fontId="33" fillId="0" borderId="31" xfId="0" applyFont="1" applyBorder="1"/>
    <xf numFmtId="2" fontId="85" fillId="19" borderId="99" xfId="0" applyNumberFormat="1" applyFont="1" applyFill="1" applyBorder="1" applyAlignment="1">
      <alignment horizontal="center"/>
    </xf>
    <xf numFmtId="0" fontId="85" fillId="19" borderId="53" xfId="0" applyFont="1" applyFill="1" applyBorder="1" applyAlignment="1">
      <alignment horizontal="center" vertical="center" wrapText="1"/>
    </xf>
    <xf numFmtId="0" fontId="33" fillId="0" borderId="75" xfId="0" applyFont="1" applyBorder="1"/>
    <xf numFmtId="2" fontId="37" fillId="11" borderId="87" xfId="0" applyNumberFormat="1" applyFont="1" applyFill="1" applyBorder="1" applyAlignment="1">
      <alignment horizontal="center"/>
    </xf>
    <xf numFmtId="0" fontId="33" fillId="0" borderId="88" xfId="0" applyFont="1" applyBorder="1"/>
    <xf numFmtId="0" fontId="85" fillId="11" borderId="105" xfId="0" applyFont="1" applyFill="1" applyBorder="1" applyAlignment="1">
      <alignment horizontal="center"/>
    </xf>
    <xf numFmtId="0" fontId="33" fillId="0" borderId="127" xfId="0" applyFont="1" applyBorder="1"/>
    <xf numFmtId="0" fontId="85" fillId="7" borderId="105" xfId="0" applyFont="1" applyFill="1" applyBorder="1" applyAlignment="1">
      <alignment horizontal="center"/>
    </xf>
    <xf numFmtId="0" fontId="88" fillId="0" borderId="32" xfId="0" applyFont="1" applyBorder="1" applyAlignment="1">
      <alignment horizontal="center" vertical="center"/>
    </xf>
    <xf numFmtId="0" fontId="85" fillId="0" borderId="8" xfId="0" applyFont="1" applyBorder="1" applyAlignment="1">
      <alignment horizontal="center" vertical="center" wrapText="1"/>
    </xf>
    <xf numFmtId="0" fontId="85" fillId="0" borderId="9" xfId="0" applyFont="1" applyBorder="1" applyAlignment="1">
      <alignment horizontal="center" vertical="center" wrapText="1"/>
    </xf>
    <xf numFmtId="0" fontId="33" fillId="0" borderId="56" xfId="0" applyFont="1" applyBorder="1"/>
    <xf numFmtId="0" fontId="85" fillId="0" borderId="105" xfId="0" applyFont="1" applyBorder="1" applyAlignment="1">
      <alignment horizontal="center" vertical="center" wrapText="1"/>
    </xf>
    <xf numFmtId="0" fontId="33" fillId="0" borderId="126" xfId="0" applyFont="1" applyBorder="1"/>
    <xf numFmtId="0" fontId="85" fillId="0" borderId="52" xfId="0" applyFont="1" applyBorder="1" applyAlignment="1">
      <alignment horizontal="center" vertical="center" wrapText="1"/>
    </xf>
    <xf numFmtId="0" fontId="33" fillId="0" borderId="57" xfId="0" applyFont="1" applyBorder="1"/>
    <xf numFmtId="0" fontId="105" fillId="2" borderId="107" xfId="0" applyFont="1" applyFill="1" applyBorder="1" applyAlignment="1">
      <alignment horizontal="center"/>
    </xf>
    <xf numFmtId="0" fontId="33" fillId="0" borderId="90" xfId="0" applyFont="1" applyBorder="1"/>
    <xf numFmtId="0" fontId="172" fillId="2" borderId="1" xfId="0" applyFont="1" applyFill="1" applyBorder="1" applyAlignment="1">
      <alignment horizontal="center" wrapText="1"/>
    </xf>
    <xf numFmtId="0" fontId="33" fillId="0" borderId="2" xfId="0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87" fillId="2" borderId="101" xfId="0" applyFont="1" applyFill="1" applyBorder="1" applyAlignment="1">
      <alignment horizontal="left" vertical="center"/>
    </xf>
    <xf numFmtId="0" fontId="218" fillId="0" borderId="102" xfId="0" applyFont="1" applyBorder="1"/>
    <xf numFmtId="0" fontId="218" fillId="0" borderId="103" xfId="0" applyFont="1" applyBorder="1"/>
    <xf numFmtId="0" fontId="35" fillId="2" borderId="101" xfId="0" applyFont="1" applyFill="1" applyBorder="1" applyAlignment="1">
      <alignment horizontal="left" vertical="center"/>
    </xf>
    <xf numFmtId="0" fontId="33" fillId="0" borderId="103" xfId="0" applyFont="1" applyBorder="1"/>
    <xf numFmtId="0" fontId="157" fillId="2" borderId="101" xfId="0" applyFont="1" applyFill="1" applyBorder="1" applyAlignment="1">
      <alignment horizontal="left" vertical="center"/>
    </xf>
    <xf numFmtId="164" fontId="89" fillId="0" borderId="48" xfId="0" applyNumberFormat="1" applyFont="1" applyBorder="1" applyAlignment="1">
      <alignment horizontal="center"/>
    </xf>
    <xf numFmtId="164" fontId="89" fillId="0" borderId="165" xfId="0" applyNumberFormat="1" applyFont="1" applyBorder="1" applyAlignment="1">
      <alignment horizontal="center"/>
    </xf>
    <xf numFmtId="0" fontId="172" fillId="0" borderId="186" xfId="0" applyFont="1" applyBorder="1" applyAlignment="1">
      <alignment horizontal="center" vertical="center" wrapText="1"/>
    </xf>
    <xf numFmtId="0" fontId="172" fillId="0" borderId="175" xfId="0" applyFont="1" applyBorder="1" applyAlignment="1">
      <alignment horizontal="center" vertical="center" wrapText="1"/>
    </xf>
    <xf numFmtId="0" fontId="172" fillId="0" borderId="174" xfId="0" applyFont="1" applyBorder="1" applyAlignment="1">
      <alignment horizontal="center" vertical="center" wrapText="1"/>
    </xf>
    <xf numFmtId="0" fontId="87" fillId="0" borderId="212" xfId="0" applyFont="1" applyBorder="1" applyAlignment="1">
      <alignment horizontal="center" vertical="center"/>
    </xf>
    <xf numFmtId="0" fontId="87" fillId="0" borderId="213" xfId="0" applyFont="1" applyBorder="1" applyAlignment="1">
      <alignment horizontal="center" vertical="center"/>
    </xf>
    <xf numFmtId="0" fontId="87" fillId="0" borderId="214" xfId="0" applyFont="1" applyBorder="1" applyAlignment="1">
      <alignment horizontal="center" vertical="center"/>
    </xf>
    <xf numFmtId="0" fontId="35" fillId="0" borderId="215" xfId="0" applyFont="1" applyBorder="1" applyAlignment="1">
      <alignment horizontal="center" vertical="center"/>
    </xf>
    <xf numFmtId="0" fontId="35" fillId="0" borderId="216" xfId="0" applyFont="1" applyBorder="1" applyAlignment="1">
      <alignment horizontal="center" vertical="center"/>
    </xf>
    <xf numFmtId="0" fontId="35" fillId="0" borderId="217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267" fillId="0" borderId="89" xfId="0" applyFont="1" applyBorder="1" applyAlignment="1">
      <alignment horizontal="left" vertical="top" wrapText="1" indent="3"/>
    </xf>
    <xf numFmtId="0" fontId="267" fillId="0" borderId="108" xfId="0" applyFont="1" applyBorder="1" applyAlignment="1">
      <alignment horizontal="left" vertical="top" wrapText="1" indent="3"/>
    </xf>
    <xf numFmtId="0" fontId="267" fillId="0" borderId="92" xfId="0" applyFont="1" applyBorder="1" applyAlignment="1">
      <alignment horizontal="left" vertical="top" wrapText="1" indent="3"/>
    </xf>
    <xf numFmtId="0" fontId="267" fillId="0" borderId="137" xfId="0" applyFont="1" applyBorder="1" applyAlignment="1">
      <alignment horizontal="left" vertical="top" wrapText="1" indent="3"/>
    </xf>
    <xf numFmtId="0" fontId="267" fillId="0" borderId="0" xfId="0" applyFont="1" applyAlignment="1">
      <alignment horizontal="left" vertical="top" wrapText="1" indent="3"/>
    </xf>
    <xf numFmtId="0" fontId="267" fillId="0" borderId="129" xfId="0" applyFont="1" applyBorder="1" applyAlignment="1">
      <alignment horizontal="left" vertical="top" wrapText="1" indent="3"/>
    </xf>
    <xf numFmtId="0" fontId="267" fillId="0" borderId="87" xfId="0" applyFont="1" applyBorder="1" applyAlignment="1">
      <alignment horizontal="left" vertical="top" wrapText="1" indent="3"/>
    </xf>
    <xf numFmtId="0" fontId="267" fillId="0" borderId="136" xfId="0" applyFont="1" applyBorder="1" applyAlignment="1">
      <alignment horizontal="left" vertical="top" wrapText="1" indent="3"/>
    </xf>
    <xf numFmtId="0" fontId="267" fillId="0" borderId="95" xfId="0" applyFont="1" applyBorder="1" applyAlignment="1">
      <alignment horizontal="left" vertical="top" wrapText="1" indent="3"/>
    </xf>
    <xf numFmtId="0" fontId="267" fillId="61" borderId="81" xfId="0" applyFont="1" applyFill="1" applyBorder="1" applyAlignment="1">
      <alignment horizontal="left" vertical="top" wrapText="1"/>
    </xf>
    <xf numFmtId="0" fontId="267" fillId="61" borderId="91" xfId="0" applyFont="1" applyFill="1" applyBorder="1" applyAlignment="1">
      <alignment horizontal="left" vertical="top" wrapText="1"/>
    </xf>
    <xf numFmtId="0" fontId="267" fillId="0" borderId="81" xfId="0" applyFont="1" applyBorder="1" applyAlignment="1">
      <alignment horizontal="left" vertical="top" wrapText="1"/>
    </xf>
    <xf numFmtId="0" fontId="267" fillId="0" borderId="76" xfId="0" applyFont="1" applyBorder="1" applyAlignment="1">
      <alignment horizontal="left" vertical="top" wrapText="1"/>
    </xf>
    <xf numFmtId="0" fontId="267" fillId="0" borderId="91" xfId="0" applyFont="1" applyBorder="1" applyAlignment="1">
      <alignment horizontal="left" vertical="top" wrapText="1"/>
    </xf>
    <xf numFmtId="0" fontId="266" fillId="61" borderId="81" xfId="0" applyFont="1" applyFill="1" applyBorder="1" applyAlignment="1">
      <alignment horizontal="left" vertical="top" wrapText="1"/>
    </xf>
    <xf numFmtId="0" fontId="266" fillId="61" borderId="91" xfId="0" applyFont="1" applyFill="1" applyBorder="1" applyAlignment="1">
      <alignment horizontal="left" vertical="top" wrapText="1"/>
    </xf>
    <xf numFmtId="0" fontId="266" fillId="0" borderId="81" xfId="0" applyFont="1" applyBorder="1" applyAlignment="1">
      <alignment horizontal="left" vertical="top" wrapText="1"/>
    </xf>
    <xf numFmtId="0" fontId="266" fillId="0" borderId="76" xfId="0" applyFont="1" applyBorder="1" applyAlignment="1">
      <alignment horizontal="left" vertical="top" wrapText="1"/>
    </xf>
    <xf numFmtId="0" fontId="266" fillId="0" borderId="91" xfId="0" applyFont="1" applyBorder="1" applyAlignment="1">
      <alignment horizontal="left" vertical="top" wrapText="1"/>
    </xf>
    <xf numFmtId="9" fontId="269" fillId="0" borderId="81" xfId="0" applyNumberFormat="1" applyFont="1" applyBorder="1" applyAlignment="1">
      <alignment horizontal="left" vertical="top" shrinkToFit="1"/>
    </xf>
    <xf numFmtId="9" fontId="269" fillId="0" borderId="76" xfId="0" applyNumberFormat="1" applyFont="1" applyBorder="1" applyAlignment="1">
      <alignment horizontal="left" vertical="top" shrinkToFit="1"/>
    </xf>
    <xf numFmtId="9" fontId="269" fillId="0" borderId="91" xfId="0" applyNumberFormat="1" applyFont="1" applyBorder="1" applyAlignment="1">
      <alignment horizontal="left" vertical="top" shrinkToFit="1"/>
    </xf>
    <xf numFmtId="0" fontId="267" fillId="0" borderId="81" xfId="0" applyFont="1" applyBorder="1" applyAlignment="1">
      <alignment horizontal="center" vertical="top" wrapText="1"/>
    </xf>
    <xf numFmtId="0" fontId="267" fillId="0" borderId="76" xfId="0" applyFont="1" applyBorder="1" applyAlignment="1">
      <alignment horizontal="center" vertical="top" wrapText="1"/>
    </xf>
    <xf numFmtId="0" fontId="267" fillId="0" borderId="91" xfId="0" applyFont="1" applyBorder="1" applyAlignment="1">
      <alignment horizontal="center" vertical="top" wrapText="1"/>
    </xf>
    <xf numFmtId="0" fontId="267" fillId="0" borderId="81" xfId="0" applyFont="1" applyBorder="1" applyAlignment="1">
      <alignment horizontal="left" vertical="top" wrapText="1" indent="2"/>
    </xf>
    <xf numFmtId="0" fontId="267" fillId="0" borderId="91" xfId="0" applyFont="1" applyBorder="1" applyAlignment="1">
      <alignment horizontal="left" vertical="top" wrapText="1" indent="2"/>
    </xf>
    <xf numFmtId="0" fontId="267" fillId="61" borderId="81" xfId="0" applyFont="1" applyFill="1" applyBorder="1" applyAlignment="1">
      <alignment horizontal="left" vertical="top" wrapText="1" indent="3"/>
    </xf>
    <xf numFmtId="0" fontId="267" fillId="61" borderId="76" xfId="0" applyFont="1" applyFill="1" applyBorder="1" applyAlignment="1">
      <alignment horizontal="left" vertical="top" wrapText="1" indent="3"/>
    </xf>
    <xf numFmtId="0" fontId="267" fillId="61" borderId="91" xfId="0" applyFont="1" applyFill="1" applyBorder="1" applyAlignment="1">
      <alignment horizontal="left" vertical="top" wrapText="1" indent="3"/>
    </xf>
    <xf numFmtId="0" fontId="267" fillId="61" borderId="76" xfId="0" applyFont="1" applyFill="1" applyBorder="1" applyAlignment="1">
      <alignment horizontal="left" vertical="top" wrapText="1"/>
    </xf>
    <xf numFmtId="0" fontId="267" fillId="61" borderId="81" xfId="0" applyFont="1" applyFill="1" applyBorder="1" applyAlignment="1">
      <alignment horizontal="left" vertical="top" wrapText="1" indent="4"/>
    </xf>
    <xf numFmtId="0" fontId="267" fillId="61" borderId="76" xfId="0" applyFont="1" applyFill="1" applyBorder="1" applyAlignment="1">
      <alignment horizontal="left" vertical="top" wrapText="1" indent="4"/>
    </xf>
    <xf numFmtId="0" fontId="267" fillId="61" borderId="91" xfId="0" applyFont="1" applyFill="1" applyBorder="1" applyAlignment="1">
      <alignment horizontal="left" vertical="top" wrapText="1" indent="4"/>
    </xf>
    <xf numFmtId="0" fontId="267" fillId="0" borderId="81" xfId="0" applyFont="1" applyBorder="1" applyAlignment="1">
      <alignment horizontal="left" vertical="top" wrapText="1" indent="3"/>
    </xf>
    <xf numFmtId="0" fontId="267" fillId="0" borderId="91" xfId="0" applyFont="1" applyBorder="1" applyAlignment="1">
      <alignment horizontal="left" vertical="top" wrapText="1" indent="3"/>
    </xf>
    <xf numFmtId="0" fontId="267" fillId="61" borderId="137" xfId="0" applyFont="1" applyFill="1" applyBorder="1" applyAlignment="1">
      <alignment horizontal="left" vertical="top" wrapText="1" indent="5"/>
    </xf>
    <xf numFmtId="0" fontId="267" fillId="61" borderId="48" xfId="0" applyFont="1" applyFill="1" applyBorder="1" applyAlignment="1">
      <alignment horizontal="left" vertical="top" wrapText="1" indent="5"/>
    </xf>
    <xf numFmtId="0" fontId="267" fillId="61" borderId="129" xfId="0" applyFont="1" applyFill="1" applyBorder="1" applyAlignment="1">
      <alignment horizontal="left" vertical="top" wrapText="1" indent="5"/>
    </xf>
    <xf numFmtId="0" fontId="267" fillId="61" borderId="87" xfId="0" applyFont="1" applyFill="1" applyBorder="1" applyAlignment="1">
      <alignment horizontal="left" vertical="top" wrapText="1" indent="5"/>
    </xf>
    <xf numFmtId="0" fontId="267" fillId="61" borderId="136" xfId="0" applyFont="1" applyFill="1" applyBorder="1" applyAlignment="1">
      <alignment horizontal="left" vertical="top" wrapText="1" indent="5"/>
    </xf>
    <xf numFmtId="0" fontId="267" fillId="61" borderId="95" xfId="0" applyFont="1" applyFill="1" applyBorder="1" applyAlignment="1">
      <alignment horizontal="left" vertical="top" wrapText="1" indent="5"/>
    </xf>
    <xf numFmtId="0" fontId="267" fillId="61" borderId="137" xfId="0" applyFont="1" applyFill="1" applyBorder="1" applyAlignment="1">
      <alignment horizontal="left" vertical="top" wrapText="1" indent="1"/>
    </xf>
    <xf numFmtId="0" fontId="267" fillId="61" borderId="129" xfId="0" applyFont="1" applyFill="1" applyBorder="1" applyAlignment="1">
      <alignment horizontal="left" vertical="top" wrapText="1" indent="1"/>
    </xf>
    <xf numFmtId="0" fontId="267" fillId="61" borderId="87" xfId="0" applyFont="1" applyFill="1" applyBorder="1" applyAlignment="1">
      <alignment horizontal="left" vertical="top" wrapText="1" indent="1"/>
    </xf>
    <xf numFmtId="0" fontId="267" fillId="61" borderId="95" xfId="0" applyFont="1" applyFill="1" applyBorder="1" applyAlignment="1">
      <alignment horizontal="left" vertical="top" wrapText="1" indent="1"/>
    </xf>
    <xf numFmtId="0" fontId="266" fillId="61" borderId="207" xfId="0" applyFont="1" applyFill="1" applyBorder="1" applyAlignment="1">
      <alignment horizontal="center" vertical="top" wrapText="1"/>
    </xf>
    <xf numFmtId="0" fontId="266" fillId="61" borderId="208" xfId="0" applyFont="1" applyFill="1" applyBorder="1" applyAlignment="1">
      <alignment horizontal="center" vertical="top" wrapText="1"/>
    </xf>
    <xf numFmtId="0" fontId="267" fillId="0" borderId="89" xfId="0" applyFont="1" applyBorder="1" applyAlignment="1">
      <alignment horizontal="left" vertical="top" wrapText="1" indent="2"/>
    </xf>
    <xf numFmtId="0" fontId="267" fillId="0" borderId="92" xfId="0" applyFont="1" applyBorder="1" applyAlignment="1">
      <alignment horizontal="left" vertical="top" wrapText="1" indent="2"/>
    </xf>
    <xf numFmtId="0" fontId="266" fillId="61" borderId="186" xfId="0" applyFont="1" applyFill="1" applyBorder="1" applyAlignment="1">
      <alignment horizontal="center" vertical="top" wrapText="1"/>
    </xf>
    <xf numFmtId="0" fontId="266" fillId="61" borderId="175" xfId="0" applyFont="1" applyFill="1" applyBorder="1" applyAlignment="1">
      <alignment horizontal="center" vertical="top" wrapText="1"/>
    </xf>
    <xf numFmtId="0" fontId="266" fillId="61" borderId="174" xfId="0" applyFont="1" applyFill="1" applyBorder="1" applyAlignment="1">
      <alignment horizontal="center" vertical="top" wrapText="1"/>
    </xf>
    <xf numFmtId="0" fontId="266" fillId="61" borderId="259" xfId="0" applyFont="1" applyFill="1" applyBorder="1" applyAlignment="1">
      <alignment horizontal="center" vertical="top" wrapText="1"/>
    </xf>
    <xf numFmtId="0" fontId="266" fillId="61" borderId="260" xfId="0" applyFont="1" applyFill="1" applyBorder="1" applyAlignment="1">
      <alignment horizontal="center" vertical="top" wrapText="1"/>
    </xf>
    <xf numFmtId="0" fontId="266" fillId="61" borderId="309" xfId="0" applyFont="1" applyFill="1" applyBorder="1" applyAlignment="1">
      <alignment horizontal="center" vertical="top" wrapText="1"/>
    </xf>
    <xf numFmtId="0" fontId="266" fillId="61" borderId="206" xfId="0" applyFont="1" applyFill="1" applyBorder="1" applyAlignment="1">
      <alignment horizontal="center" vertical="top" wrapText="1"/>
    </xf>
    <xf numFmtId="0" fontId="266" fillId="61" borderId="76" xfId="0" applyFont="1" applyFill="1" applyBorder="1" applyAlignment="1">
      <alignment horizontal="center" vertical="top" wrapText="1"/>
    </xf>
    <xf numFmtId="0" fontId="266" fillId="61" borderId="91" xfId="0" applyFont="1" applyFill="1" applyBorder="1" applyAlignment="1">
      <alignment horizontal="center" vertical="top" wrapText="1"/>
    </xf>
    <xf numFmtId="0" fontId="266" fillId="61" borderId="81" xfId="0" applyFont="1" applyFill="1" applyBorder="1" applyAlignment="1">
      <alignment horizontal="center" vertical="top" wrapText="1"/>
    </xf>
    <xf numFmtId="0" fontId="265" fillId="61" borderId="81" xfId="0" applyFont="1" applyFill="1" applyBorder="1" applyAlignment="1">
      <alignment horizontal="left" wrapText="1"/>
    </xf>
    <xf numFmtId="0" fontId="265" fillId="61" borderId="271" xfId="0" applyFont="1" applyFill="1" applyBorder="1" applyAlignment="1">
      <alignment horizontal="left" wrapText="1"/>
    </xf>
    <xf numFmtId="0" fontId="232" fillId="0" borderId="89" xfId="0" applyFont="1" applyBorder="1" applyAlignment="1">
      <alignment horizontal="left" wrapText="1"/>
    </xf>
    <xf numFmtId="0" fontId="232" fillId="0" borderId="108" xfId="0" applyFont="1" applyBorder="1" applyAlignment="1">
      <alignment horizontal="left" wrapText="1"/>
    </xf>
    <xf numFmtId="0" fontId="232" fillId="0" borderId="92" xfId="0" applyFont="1" applyBorder="1" applyAlignment="1">
      <alignment horizontal="left" wrapText="1"/>
    </xf>
    <xf numFmtId="0" fontId="266" fillId="61" borderId="206" xfId="0" applyFont="1" applyFill="1" applyBorder="1" applyAlignment="1">
      <alignment horizontal="left" vertical="top" wrapText="1" indent="4"/>
    </xf>
    <xf numFmtId="0" fontId="266" fillId="61" borderId="76" xfId="0" applyFont="1" applyFill="1" applyBorder="1" applyAlignment="1">
      <alignment horizontal="left" vertical="top" wrapText="1" indent="4"/>
    </xf>
    <xf numFmtId="0" fontId="266" fillId="61" borderId="91" xfId="0" applyFont="1" applyFill="1" applyBorder="1" applyAlignment="1">
      <alignment horizontal="left" vertical="top" wrapText="1" indent="4"/>
    </xf>
    <xf numFmtId="0" fontId="266" fillId="61" borderId="81" xfId="0" applyFont="1" applyFill="1" applyBorder="1" applyAlignment="1">
      <alignment horizontal="left" vertical="top" wrapText="1" indent="1"/>
    </xf>
    <xf numFmtId="0" fontId="266" fillId="61" borderId="76" xfId="0" applyFont="1" applyFill="1" applyBorder="1" applyAlignment="1">
      <alignment horizontal="left" vertical="top" wrapText="1" indent="1"/>
    </xf>
    <xf numFmtId="0" fontId="266" fillId="61" borderId="91" xfId="0" applyFont="1" applyFill="1" applyBorder="1" applyAlignment="1">
      <alignment horizontal="left" vertical="top" wrapText="1" indent="1"/>
    </xf>
    <xf numFmtId="0" fontId="266" fillId="61" borderId="81" xfId="0" applyFont="1" applyFill="1" applyBorder="1" applyAlignment="1">
      <alignment horizontal="left" vertical="top" wrapText="1" indent="4"/>
    </xf>
    <xf numFmtId="0" fontId="266" fillId="61" borderId="271" xfId="0" applyFont="1" applyFill="1" applyBorder="1" applyAlignment="1">
      <alignment horizontal="left" vertical="top" wrapText="1" indent="4"/>
    </xf>
    <xf numFmtId="0" fontId="232" fillId="61" borderId="89" xfId="0" applyFont="1" applyFill="1" applyBorder="1" applyAlignment="1">
      <alignment horizontal="center" vertical="top" wrapText="1"/>
    </xf>
    <xf numFmtId="0" fontId="232" fillId="61" borderId="92" xfId="0" applyFont="1" applyFill="1" applyBorder="1" applyAlignment="1">
      <alignment horizontal="center" vertical="top" wrapText="1"/>
    </xf>
    <xf numFmtId="0" fontId="232" fillId="61" borderId="137" xfId="0" applyFont="1" applyFill="1" applyBorder="1" applyAlignment="1">
      <alignment horizontal="center" vertical="top" wrapText="1"/>
    </xf>
    <xf numFmtId="0" fontId="232" fillId="61" borderId="129" xfId="0" applyFont="1" applyFill="1" applyBorder="1" applyAlignment="1">
      <alignment horizontal="center" vertical="top" wrapText="1"/>
    </xf>
    <xf numFmtId="0" fontId="267" fillId="0" borderId="81" xfId="0" applyFont="1" applyBorder="1" applyAlignment="1">
      <alignment horizontal="left" vertical="top" wrapText="1" indent="4"/>
    </xf>
    <xf numFmtId="0" fontId="267" fillId="0" borderId="91" xfId="0" applyFont="1" applyBorder="1" applyAlignment="1">
      <alignment horizontal="left" vertical="top" wrapText="1" indent="4"/>
    </xf>
    <xf numFmtId="0" fontId="267" fillId="0" borderId="89" xfId="0" applyFont="1" applyBorder="1" applyAlignment="1">
      <alignment horizontal="left" vertical="top" wrapText="1" indent="4"/>
    </xf>
    <xf numFmtId="0" fontId="267" fillId="0" borderId="92" xfId="0" applyFont="1" applyBorder="1" applyAlignment="1">
      <alignment horizontal="left" vertical="top" wrapText="1" indent="4"/>
    </xf>
    <xf numFmtId="0" fontId="266" fillId="61" borderId="207" xfId="0" applyFont="1" applyFill="1" applyBorder="1" applyAlignment="1">
      <alignment horizontal="left" vertical="top" wrapText="1" indent="2"/>
    </xf>
    <xf numFmtId="0" fontId="266" fillId="61" borderId="208" xfId="0" applyFont="1" applyFill="1" applyBorder="1" applyAlignment="1">
      <alignment horizontal="left" vertical="top" wrapText="1" indent="2"/>
    </xf>
    <xf numFmtId="0" fontId="266" fillId="61" borderId="209" xfId="0" applyFont="1" applyFill="1" applyBorder="1" applyAlignment="1">
      <alignment horizontal="center" vertical="top" wrapText="1"/>
    </xf>
    <xf numFmtId="0" fontId="266" fillId="61" borderId="194" xfId="0" applyFont="1" applyFill="1" applyBorder="1" applyAlignment="1">
      <alignment horizontal="center" vertical="top" wrapText="1"/>
    </xf>
    <xf numFmtId="0" fontId="266" fillId="61" borderId="209" xfId="0" applyFont="1" applyFill="1" applyBorder="1" applyAlignment="1">
      <alignment horizontal="left" vertical="top" wrapText="1" indent="4"/>
    </xf>
    <xf numFmtId="0" fontId="266" fillId="61" borderId="194" xfId="0" applyFont="1" applyFill="1" applyBorder="1" applyAlignment="1">
      <alignment horizontal="left" vertical="top" wrapText="1" indent="4"/>
    </xf>
    <xf numFmtId="0" fontId="266" fillId="61" borderId="310" xfId="0" applyFont="1" applyFill="1" applyBorder="1" applyAlignment="1">
      <alignment horizontal="left" vertical="top" wrapText="1" indent="4"/>
    </xf>
    <xf numFmtId="0" fontId="267" fillId="61" borderId="87" xfId="0" applyFont="1" applyFill="1" applyBorder="1" applyAlignment="1">
      <alignment horizontal="left" vertical="top" wrapText="1" indent="3"/>
    </xf>
    <xf numFmtId="0" fontId="267" fillId="61" borderId="95" xfId="0" applyFont="1" applyFill="1" applyBorder="1" applyAlignment="1">
      <alignment horizontal="left" vertical="top" wrapText="1" indent="3"/>
    </xf>
    <xf numFmtId="0" fontId="74" fillId="0" borderId="1" xfId="0" applyFont="1" applyBorder="1" applyAlignment="1">
      <alignment horizontal="center"/>
    </xf>
    <xf numFmtId="0" fontId="229" fillId="0" borderId="2" xfId="0" applyFont="1" applyBorder="1"/>
    <xf numFmtId="0" fontId="229" fillId="0" borderId="3" xfId="0" applyFont="1" applyBorder="1"/>
    <xf numFmtId="0" fontId="262" fillId="0" borderId="1" xfId="0" applyFont="1" applyBorder="1" applyAlignment="1">
      <alignment horizontal="center"/>
    </xf>
    <xf numFmtId="0" fontId="264" fillId="0" borderId="2" xfId="0" applyFont="1" applyBorder="1"/>
    <xf numFmtId="0" fontId="264" fillId="0" borderId="3" xfId="0" applyFont="1" applyBorder="1"/>
    <xf numFmtId="0" fontId="160" fillId="0" borderId="1" xfId="0" applyFont="1" applyBorder="1" applyAlignment="1">
      <alignment horizontal="center"/>
    </xf>
    <xf numFmtId="0" fontId="266" fillId="61" borderId="186" xfId="0" applyFont="1" applyFill="1" applyBorder="1" applyAlignment="1">
      <alignment horizontal="left" vertical="top" wrapText="1" indent="2"/>
    </xf>
    <xf numFmtId="0" fontId="266" fillId="61" borderId="175" xfId="0" applyFont="1" applyFill="1" applyBorder="1" applyAlignment="1">
      <alignment horizontal="left" vertical="top" wrapText="1" indent="2"/>
    </xf>
    <xf numFmtId="0" fontId="266" fillId="61" borderId="174" xfId="0" applyFont="1" applyFill="1" applyBorder="1" applyAlignment="1">
      <alignment horizontal="left" vertical="top" wrapText="1" indent="2"/>
    </xf>
    <xf numFmtId="0" fontId="265" fillId="0" borderId="177" xfId="0" applyFont="1" applyBorder="1" applyAlignment="1">
      <alignment horizontal="center"/>
    </xf>
    <xf numFmtId="0" fontId="71" fillId="0" borderId="71" xfId="0" applyFont="1" applyBorder="1" applyAlignment="1">
      <alignment horizontal="center"/>
    </xf>
    <xf numFmtId="0" fontId="33" fillId="0" borderId="50" xfId="0" applyFont="1" applyBorder="1"/>
    <xf numFmtId="0" fontId="70" fillId="11" borderId="138" xfId="0" applyFont="1" applyFill="1" applyBorder="1" applyAlignment="1">
      <alignment horizontal="left" vertical="center"/>
    </xf>
    <xf numFmtId="0" fontId="33" fillId="0" borderId="139" xfId="0" applyFont="1" applyBorder="1"/>
    <xf numFmtId="165" fontId="109" fillId="2" borderId="46" xfId="0" applyNumberFormat="1" applyFont="1" applyFill="1" applyBorder="1" applyAlignment="1">
      <alignment horizontal="center"/>
    </xf>
    <xf numFmtId="0" fontId="41" fillId="0" borderId="49" xfId="0" applyFont="1" applyBorder="1" applyAlignment="1">
      <alignment horizontal="center"/>
    </xf>
    <xf numFmtId="0" fontId="33" fillId="0" borderId="51" xfId="0" applyFont="1" applyBorder="1"/>
    <xf numFmtId="0" fontId="41" fillId="0" borderId="1" xfId="0" applyFont="1" applyBorder="1" applyAlignment="1">
      <alignment horizontal="center" vertical="center"/>
    </xf>
    <xf numFmtId="0" fontId="70" fillId="0" borderId="201" xfId="0" applyFont="1" applyBorder="1" applyAlignment="1">
      <alignment horizontal="center"/>
    </xf>
    <xf numFmtId="0" fontId="70" fillId="0" borderId="236" xfId="0" applyFont="1" applyBorder="1" applyAlignment="1">
      <alignment horizontal="center"/>
    </xf>
    <xf numFmtId="0" fontId="70" fillId="0" borderId="157" xfId="0" applyFont="1" applyBorder="1" applyAlignment="1">
      <alignment horizontal="center"/>
    </xf>
  </cellXfs>
  <cellStyles count="25">
    <cellStyle name="Hyperlink" xfId="15" builtinId="8"/>
    <cellStyle name="Linked Cell" xfId="16" builtinId="24"/>
    <cellStyle name="Normal" xfId="0" builtinId="0"/>
    <cellStyle name="Normal 10" xfId="10" xr:uid="{D7EC3DF3-D9B0-4B19-93FF-DEBD473462FF}"/>
    <cellStyle name="Normal 11" xfId="13" xr:uid="{6CD965EC-5485-4F03-BB6E-A4F31DE90583}"/>
    <cellStyle name="Normal 12" xfId="14" xr:uid="{C582CFB9-EE62-4ADB-AFC2-E5D33B47A1AF}"/>
    <cellStyle name="Normal 13" xfId="17" xr:uid="{640F9820-000F-4F48-842B-FF19D61F7335}"/>
    <cellStyle name="Normal 14" xfId="18" xr:uid="{BF558336-E4B1-4FD7-8B39-7D89C2FDAD05}"/>
    <cellStyle name="Normal 15" xfId="19" xr:uid="{80206E32-9F20-4DDD-A4FD-A5CFA29B6B49}"/>
    <cellStyle name="Normal 16" xfId="20" xr:uid="{D383D36D-F341-4C89-97C4-1D880D5916C8}"/>
    <cellStyle name="Normal 17" xfId="21" xr:uid="{2F6BB1F7-ACB2-43A2-BD28-BE62C0BB9407}"/>
    <cellStyle name="Normal 18" xfId="22" xr:uid="{9FC6EF3C-359F-4C68-BD89-A7E8FE780396}"/>
    <cellStyle name="Normal 19" xfId="23" xr:uid="{ABF8BDF8-8CF1-4426-8896-869E90365186}"/>
    <cellStyle name="Normal 2" xfId="1" xr:uid="{553A1385-B7B7-4EFB-829A-B8333CC1A3BE}"/>
    <cellStyle name="Normal 2 2" xfId="5" xr:uid="{E28F3DEE-D87A-4270-8796-E81E4B3CD71F}"/>
    <cellStyle name="Normal 20" xfId="24" xr:uid="{6AA538C8-562E-427D-AC62-F564FDA5E07C}"/>
    <cellStyle name="Normal 3" xfId="2" xr:uid="{3153A882-8555-4324-88D4-18022E5D8870}"/>
    <cellStyle name="Normal 3 2" xfId="6" xr:uid="{E2C93CF0-AC09-4EB8-BB27-36957D99B3DA}"/>
    <cellStyle name="Normal 4" xfId="3" xr:uid="{151E4284-2AFA-4C69-ADBF-9E13C79A2BDB}"/>
    <cellStyle name="Normal 4 2" xfId="7" xr:uid="{C84D8DE6-BD4B-4030-A7BD-1649DFECD1BC}"/>
    <cellStyle name="Normal 5" xfId="4" xr:uid="{F7821E21-BC05-4428-BC60-19919A7B492A}"/>
    <cellStyle name="Normal 6" xfId="8" xr:uid="{7AF3B06C-832E-47DF-92AC-F63880F67478}"/>
    <cellStyle name="Normal 7" xfId="11" xr:uid="{25E5792D-551D-4F7E-9A8A-A951F2A784D1}"/>
    <cellStyle name="Normal 8" xfId="9" xr:uid="{5321E969-2AC6-4E61-A9D4-EA056ADC4B60}"/>
    <cellStyle name="Normal 9" xfId="12" xr:uid="{80B4E503-0FE0-4CDA-8F00-F8661C955996}"/>
  </cellStyles>
  <dxfs count="49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1.jpeg"/><Relationship Id="rId18" Type="http://schemas.openxmlformats.org/officeDocument/2006/relationships/image" Target="../media/image46.png"/><Relationship Id="rId26" Type="http://schemas.openxmlformats.org/officeDocument/2006/relationships/image" Target="../media/image54.jpeg"/><Relationship Id="rId39" Type="http://schemas.openxmlformats.org/officeDocument/2006/relationships/image" Target="../media/image67.jpeg"/><Relationship Id="rId21" Type="http://schemas.openxmlformats.org/officeDocument/2006/relationships/image" Target="../media/image49.png"/><Relationship Id="rId34" Type="http://schemas.openxmlformats.org/officeDocument/2006/relationships/image" Target="../media/image62.jpeg"/><Relationship Id="rId7" Type="http://schemas.openxmlformats.org/officeDocument/2006/relationships/image" Target="../media/image35.jpeg"/><Relationship Id="rId12" Type="http://schemas.openxmlformats.org/officeDocument/2006/relationships/image" Target="../media/image40.jpeg"/><Relationship Id="rId17" Type="http://schemas.openxmlformats.org/officeDocument/2006/relationships/image" Target="../media/image45.jpeg"/><Relationship Id="rId25" Type="http://schemas.openxmlformats.org/officeDocument/2006/relationships/image" Target="../media/image53.jpeg"/><Relationship Id="rId33" Type="http://schemas.openxmlformats.org/officeDocument/2006/relationships/image" Target="../media/image61.jpeg"/><Relationship Id="rId38" Type="http://schemas.openxmlformats.org/officeDocument/2006/relationships/image" Target="../media/image66.png"/><Relationship Id="rId2" Type="http://schemas.openxmlformats.org/officeDocument/2006/relationships/image" Target="../media/image30.jpeg"/><Relationship Id="rId16" Type="http://schemas.openxmlformats.org/officeDocument/2006/relationships/image" Target="../media/image44.jpeg"/><Relationship Id="rId20" Type="http://schemas.openxmlformats.org/officeDocument/2006/relationships/image" Target="../media/image48.jpeg"/><Relationship Id="rId29" Type="http://schemas.openxmlformats.org/officeDocument/2006/relationships/image" Target="../media/image57.png"/><Relationship Id="rId1" Type="http://schemas.openxmlformats.org/officeDocument/2006/relationships/image" Target="../media/image1.png"/><Relationship Id="rId6" Type="http://schemas.openxmlformats.org/officeDocument/2006/relationships/image" Target="../media/image34.jpeg"/><Relationship Id="rId11" Type="http://schemas.openxmlformats.org/officeDocument/2006/relationships/image" Target="../media/image39.jpeg"/><Relationship Id="rId24" Type="http://schemas.openxmlformats.org/officeDocument/2006/relationships/image" Target="../media/image52.jpeg"/><Relationship Id="rId32" Type="http://schemas.openxmlformats.org/officeDocument/2006/relationships/image" Target="../media/image60.png"/><Relationship Id="rId37" Type="http://schemas.openxmlformats.org/officeDocument/2006/relationships/image" Target="../media/image65.png"/><Relationship Id="rId40" Type="http://schemas.openxmlformats.org/officeDocument/2006/relationships/image" Target="../media/image68.jpeg"/><Relationship Id="rId5" Type="http://schemas.openxmlformats.org/officeDocument/2006/relationships/image" Target="../media/image33.jpeg"/><Relationship Id="rId15" Type="http://schemas.openxmlformats.org/officeDocument/2006/relationships/image" Target="../media/image43.jpeg"/><Relationship Id="rId23" Type="http://schemas.openxmlformats.org/officeDocument/2006/relationships/image" Target="../media/image51.jpeg"/><Relationship Id="rId28" Type="http://schemas.openxmlformats.org/officeDocument/2006/relationships/image" Target="../media/image56.png"/><Relationship Id="rId36" Type="http://schemas.openxmlformats.org/officeDocument/2006/relationships/image" Target="../media/image64.jpeg"/><Relationship Id="rId10" Type="http://schemas.openxmlformats.org/officeDocument/2006/relationships/image" Target="../media/image38.jpeg"/><Relationship Id="rId19" Type="http://schemas.openxmlformats.org/officeDocument/2006/relationships/image" Target="../media/image47.jpeg"/><Relationship Id="rId31" Type="http://schemas.openxmlformats.org/officeDocument/2006/relationships/image" Target="../media/image59.jpeg"/><Relationship Id="rId4" Type="http://schemas.openxmlformats.org/officeDocument/2006/relationships/image" Target="../media/image32.jpeg"/><Relationship Id="rId9" Type="http://schemas.openxmlformats.org/officeDocument/2006/relationships/image" Target="../media/image37.jpeg"/><Relationship Id="rId14" Type="http://schemas.openxmlformats.org/officeDocument/2006/relationships/image" Target="../media/image42.jpeg"/><Relationship Id="rId22" Type="http://schemas.openxmlformats.org/officeDocument/2006/relationships/image" Target="../media/image50.jpeg"/><Relationship Id="rId27" Type="http://schemas.openxmlformats.org/officeDocument/2006/relationships/image" Target="../media/image55.jpeg"/><Relationship Id="rId30" Type="http://schemas.openxmlformats.org/officeDocument/2006/relationships/image" Target="../media/image58.jpeg"/><Relationship Id="rId35" Type="http://schemas.openxmlformats.org/officeDocument/2006/relationships/image" Target="../media/image63.png"/><Relationship Id="rId8" Type="http://schemas.openxmlformats.org/officeDocument/2006/relationships/image" Target="../media/image36.jpeg"/><Relationship Id="rId3" Type="http://schemas.openxmlformats.org/officeDocument/2006/relationships/image" Target="../media/image31.jpeg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1.jpeg"/><Relationship Id="rId18" Type="http://schemas.openxmlformats.org/officeDocument/2006/relationships/image" Target="../media/image86.png"/><Relationship Id="rId26" Type="http://schemas.openxmlformats.org/officeDocument/2006/relationships/image" Target="../media/image94.jpeg"/><Relationship Id="rId3" Type="http://schemas.openxmlformats.org/officeDocument/2006/relationships/image" Target="../media/image71.jpeg"/><Relationship Id="rId21" Type="http://schemas.openxmlformats.org/officeDocument/2006/relationships/image" Target="../media/image89.png"/><Relationship Id="rId7" Type="http://schemas.openxmlformats.org/officeDocument/2006/relationships/image" Target="../media/image75.png"/><Relationship Id="rId12" Type="http://schemas.openxmlformats.org/officeDocument/2006/relationships/image" Target="../media/image80.png"/><Relationship Id="rId17" Type="http://schemas.openxmlformats.org/officeDocument/2006/relationships/image" Target="../media/image85.png"/><Relationship Id="rId25" Type="http://schemas.openxmlformats.org/officeDocument/2006/relationships/image" Target="../media/image93.png"/><Relationship Id="rId33" Type="http://schemas.openxmlformats.org/officeDocument/2006/relationships/image" Target="../media/image100.png"/><Relationship Id="rId2" Type="http://schemas.openxmlformats.org/officeDocument/2006/relationships/image" Target="../media/image70.png"/><Relationship Id="rId16" Type="http://schemas.openxmlformats.org/officeDocument/2006/relationships/image" Target="../media/image84.png"/><Relationship Id="rId20" Type="http://schemas.openxmlformats.org/officeDocument/2006/relationships/image" Target="../media/image88.jpeg"/><Relationship Id="rId29" Type="http://schemas.openxmlformats.org/officeDocument/2006/relationships/image" Target="../media/image96.png"/><Relationship Id="rId1" Type="http://schemas.openxmlformats.org/officeDocument/2006/relationships/image" Target="../media/image69.png"/><Relationship Id="rId6" Type="http://schemas.openxmlformats.org/officeDocument/2006/relationships/image" Target="../media/image74.jpeg"/><Relationship Id="rId11" Type="http://schemas.openxmlformats.org/officeDocument/2006/relationships/image" Target="../media/image79.png"/><Relationship Id="rId24" Type="http://schemas.openxmlformats.org/officeDocument/2006/relationships/image" Target="../media/image92.png"/><Relationship Id="rId32" Type="http://schemas.openxmlformats.org/officeDocument/2006/relationships/image" Target="../media/image99.png"/><Relationship Id="rId5" Type="http://schemas.openxmlformats.org/officeDocument/2006/relationships/image" Target="../media/image73.png"/><Relationship Id="rId15" Type="http://schemas.openxmlformats.org/officeDocument/2006/relationships/image" Target="../media/image83.png"/><Relationship Id="rId23" Type="http://schemas.openxmlformats.org/officeDocument/2006/relationships/image" Target="../media/image91.png"/><Relationship Id="rId28" Type="http://schemas.openxmlformats.org/officeDocument/2006/relationships/image" Target="../media/image1.png"/><Relationship Id="rId10" Type="http://schemas.openxmlformats.org/officeDocument/2006/relationships/image" Target="../media/image78.png"/><Relationship Id="rId19" Type="http://schemas.openxmlformats.org/officeDocument/2006/relationships/image" Target="../media/image87.jpeg"/><Relationship Id="rId31" Type="http://schemas.openxmlformats.org/officeDocument/2006/relationships/image" Target="../media/image98.png"/><Relationship Id="rId4" Type="http://schemas.openxmlformats.org/officeDocument/2006/relationships/image" Target="../media/image72.jpeg"/><Relationship Id="rId9" Type="http://schemas.openxmlformats.org/officeDocument/2006/relationships/image" Target="../media/image77.png"/><Relationship Id="rId14" Type="http://schemas.openxmlformats.org/officeDocument/2006/relationships/image" Target="../media/image82.png"/><Relationship Id="rId22" Type="http://schemas.openxmlformats.org/officeDocument/2006/relationships/image" Target="../media/image90.png"/><Relationship Id="rId27" Type="http://schemas.openxmlformats.org/officeDocument/2006/relationships/image" Target="../media/image95.png"/><Relationship Id="rId30" Type="http://schemas.openxmlformats.org/officeDocument/2006/relationships/image" Target="../media/image97.png"/><Relationship Id="rId8" Type="http://schemas.openxmlformats.org/officeDocument/2006/relationships/image" Target="../media/image76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7.png"/><Relationship Id="rId3" Type="http://schemas.openxmlformats.org/officeDocument/2006/relationships/image" Target="../media/image102.png"/><Relationship Id="rId7" Type="http://schemas.openxmlformats.org/officeDocument/2006/relationships/image" Target="../media/image106.png"/><Relationship Id="rId2" Type="http://schemas.openxmlformats.org/officeDocument/2006/relationships/image" Target="../media/image101.png"/><Relationship Id="rId1" Type="http://schemas.openxmlformats.org/officeDocument/2006/relationships/image" Target="../media/image1.png"/><Relationship Id="rId6" Type="http://schemas.openxmlformats.org/officeDocument/2006/relationships/image" Target="../media/image105.png"/><Relationship Id="rId5" Type="http://schemas.openxmlformats.org/officeDocument/2006/relationships/image" Target="../media/image104.png"/><Relationship Id="rId4" Type="http://schemas.openxmlformats.org/officeDocument/2006/relationships/image" Target="../media/image10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9.png"/><Relationship Id="rId2" Type="http://schemas.openxmlformats.org/officeDocument/2006/relationships/image" Target="../media/image108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7.jpeg"/><Relationship Id="rId13" Type="http://schemas.openxmlformats.org/officeDocument/2006/relationships/image" Target="../media/image122.jpeg"/><Relationship Id="rId18" Type="http://schemas.openxmlformats.org/officeDocument/2006/relationships/image" Target="../media/image127.jpeg"/><Relationship Id="rId3" Type="http://schemas.openxmlformats.org/officeDocument/2006/relationships/image" Target="../media/image112.jpeg"/><Relationship Id="rId21" Type="http://schemas.openxmlformats.org/officeDocument/2006/relationships/image" Target="../media/image130.png"/><Relationship Id="rId7" Type="http://schemas.openxmlformats.org/officeDocument/2006/relationships/image" Target="../media/image116.jpeg"/><Relationship Id="rId12" Type="http://schemas.openxmlformats.org/officeDocument/2006/relationships/image" Target="../media/image121.jpeg"/><Relationship Id="rId17" Type="http://schemas.openxmlformats.org/officeDocument/2006/relationships/image" Target="../media/image126.jpeg"/><Relationship Id="rId25" Type="http://schemas.openxmlformats.org/officeDocument/2006/relationships/image" Target="../media/image134.jpeg"/><Relationship Id="rId2" Type="http://schemas.openxmlformats.org/officeDocument/2006/relationships/image" Target="../media/image111.jpeg"/><Relationship Id="rId16" Type="http://schemas.openxmlformats.org/officeDocument/2006/relationships/image" Target="../media/image125.jpeg"/><Relationship Id="rId20" Type="http://schemas.openxmlformats.org/officeDocument/2006/relationships/image" Target="../media/image129.jpeg"/><Relationship Id="rId1" Type="http://schemas.openxmlformats.org/officeDocument/2006/relationships/image" Target="../media/image110.png"/><Relationship Id="rId6" Type="http://schemas.openxmlformats.org/officeDocument/2006/relationships/image" Target="../media/image115.jpeg"/><Relationship Id="rId11" Type="http://schemas.openxmlformats.org/officeDocument/2006/relationships/image" Target="../media/image120.jpeg"/><Relationship Id="rId24" Type="http://schemas.openxmlformats.org/officeDocument/2006/relationships/image" Target="../media/image133.jpeg"/><Relationship Id="rId5" Type="http://schemas.openxmlformats.org/officeDocument/2006/relationships/image" Target="../media/image114.jpeg"/><Relationship Id="rId15" Type="http://schemas.openxmlformats.org/officeDocument/2006/relationships/image" Target="../media/image124.jpeg"/><Relationship Id="rId23" Type="http://schemas.openxmlformats.org/officeDocument/2006/relationships/image" Target="../media/image132.png"/><Relationship Id="rId10" Type="http://schemas.openxmlformats.org/officeDocument/2006/relationships/image" Target="../media/image119.jpeg"/><Relationship Id="rId19" Type="http://schemas.openxmlformats.org/officeDocument/2006/relationships/image" Target="../media/image128.jpeg"/><Relationship Id="rId4" Type="http://schemas.openxmlformats.org/officeDocument/2006/relationships/image" Target="../media/image113.jpeg"/><Relationship Id="rId9" Type="http://schemas.openxmlformats.org/officeDocument/2006/relationships/image" Target="../media/image118.jpeg"/><Relationship Id="rId14" Type="http://schemas.openxmlformats.org/officeDocument/2006/relationships/image" Target="../media/image123.jpeg"/><Relationship Id="rId22" Type="http://schemas.openxmlformats.org/officeDocument/2006/relationships/image" Target="../media/image13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0.jpeg"/><Relationship Id="rId13" Type="http://schemas.openxmlformats.org/officeDocument/2006/relationships/image" Target="../media/image145.jpeg"/><Relationship Id="rId3" Type="http://schemas.openxmlformats.org/officeDocument/2006/relationships/image" Target="../media/image136.png"/><Relationship Id="rId7" Type="http://schemas.openxmlformats.org/officeDocument/2006/relationships/image" Target="../media/image139.jpeg"/><Relationship Id="rId12" Type="http://schemas.openxmlformats.org/officeDocument/2006/relationships/image" Target="../media/image144.jpeg"/><Relationship Id="rId2" Type="http://schemas.openxmlformats.org/officeDocument/2006/relationships/image" Target="../media/image135.png"/><Relationship Id="rId16" Type="http://schemas.openxmlformats.org/officeDocument/2006/relationships/image" Target="../media/image148.jpeg"/><Relationship Id="rId1" Type="http://schemas.openxmlformats.org/officeDocument/2006/relationships/image" Target="../media/image110.png"/><Relationship Id="rId6" Type="http://schemas.openxmlformats.org/officeDocument/2006/relationships/image" Target="../media/image138.jpeg"/><Relationship Id="rId11" Type="http://schemas.openxmlformats.org/officeDocument/2006/relationships/image" Target="../media/image143.jpeg"/><Relationship Id="rId5" Type="http://schemas.openxmlformats.org/officeDocument/2006/relationships/image" Target="../media/image137.png"/><Relationship Id="rId15" Type="http://schemas.openxmlformats.org/officeDocument/2006/relationships/image" Target="../media/image147.jpeg"/><Relationship Id="rId10" Type="http://schemas.openxmlformats.org/officeDocument/2006/relationships/image" Target="../media/image142.jpeg"/><Relationship Id="rId4" Type="http://schemas.microsoft.com/office/2007/relationships/hdphoto" Target="../media/hdphoto1.wdp"/><Relationship Id="rId9" Type="http://schemas.openxmlformats.org/officeDocument/2006/relationships/image" Target="../media/image141.jpeg"/><Relationship Id="rId14" Type="http://schemas.openxmlformats.org/officeDocument/2006/relationships/image" Target="../media/image14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0.png"/><Relationship Id="rId2" Type="http://schemas.openxmlformats.org/officeDocument/2006/relationships/image" Target="../media/image149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7.jpeg"/><Relationship Id="rId13" Type="http://schemas.openxmlformats.org/officeDocument/2006/relationships/image" Target="../media/image162.png"/><Relationship Id="rId3" Type="http://schemas.openxmlformats.org/officeDocument/2006/relationships/image" Target="../media/image152.jpeg"/><Relationship Id="rId7" Type="http://schemas.openxmlformats.org/officeDocument/2006/relationships/image" Target="../media/image156.jpeg"/><Relationship Id="rId12" Type="http://schemas.openxmlformats.org/officeDocument/2006/relationships/image" Target="../media/image161.jpeg"/><Relationship Id="rId2" Type="http://schemas.openxmlformats.org/officeDocument/2006/relationships/image" Target="../media/image151.jpeg"/><Relationship Id="rId1" Type="http://schemas.openxmlformats.org/officeDocument/2006/relationships/image" Target="../media/image110.png"/><Relationship Id="rId6" Type="http://schemas.openxmlformats.org/officeDocument/2006/relationships/image" Target="../media/image155.jpeg"/><Relationship Id="rId11" Type="http://schemas.openxmlformats.org/officeDocument/2006/relationships/image" Target="../media/image160.png"/><Relationship Id="rId5" Type="http://schemas.openxmlformats.org/officeDocument/2006/relationships/image" Target="../media/image154.jpeg"/><Relationship Id="rId15" Type="http://schemas.openxmlformats.org/officeDocument/2006/relationships/image" Target="../media/image164.jpeg"/><Relationship Id="rId10" Type="http://schemas.openxmlformats.org/officeDocument/2006/relationships/image" Target="../media/image159.jpeg"/><Relationship Id="rId4" Type="http://schemas.openxmlformats.org/officeDocument/2006/relationships/image" Target="../media/image153.jpeg"/><Relationship Id="rId9" Type="http://schemas.openxmlformats.org/officeDocument/2006/relationships/image" Target="../media/image158.jpeg"/><Relationship Id="rId14" Type="http://schemas.openxmlformats.org/officeDocument/2006/relationships/image" Target="../media/image163.jpeg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0.jpeg"/><Relationship Id="rId13" Type="http://schemas.openxmlformats.org/officeDocument/2006/relationships/image" Target="../media/image175.jpeg"/><Relationship Id="rId18" Type="http://schemas.openxmlformats.org/officeDocument/2006/relationships/image" Target="../media/image180.jpeg"/><Relationship Id="rId3" Type="http://schemas.openxmlformats.org/officeDocument/2006/relationships/image" Target="../media/image165.jpeg"/><Relationship Id="rId21" Type="http://schemas.openxmlformats.org/officeDocument/2006/relationships/image" Target="../media/image183.png"/><Relationship Id="rId7" Type="http://schemas.openxmlformats.org/officeDocument/2006/relationships/image" Target="../media/image169.jpeg"/><Relationship Id="rId12" Type="http://schemas.openxmlformats.org/officeDocument/2006/relationships/image" Target="../media/image174.jpeg"/><Relationship Id="rId17" Type="http://schemas.openxmlformats.org/officeDocument/2006/relationships/image" Target="../media/image179.jpeg"/><Relationship Id="rId2" Type="http://schemas.openxmlformats.org/officeDocument/2006/relationships/image" Target="../media/image150.png"/><Relationship Id="rId16" Type="http://schemas.openxmlformats.org/officeDocument/2006/relationships/image" Target="../media/image178.jpeg"/><Relationship Id="rId20" Type="http://schemas.openxmlformats.org/officeDocument/2006/relationships/image" Target="../media/image182.jpeg"/><Relationship Id="rId1" Type="http://schemas.openxmlformats.org/officeDocument/2006/relationships/image" Target="../media/image1.png"/><Relationship Id="rId6" Type="http://schemas.openxmlformats.org/officeDocument/2006/relationships/image" Target="../media/image168.jpeg"/><Relationship Id="rId11" Type="http://schemas.openxmlformats.org/officeDocument/2006/relationships/image" Target="../media/image173.jpeg"/><Relationship Id="rId5" Type="http://schemas.openxmlformats.org/officeDocument/2006/relationships/image" Target="../media/image167.jpeg"/><Relationship Id="rId15" Type="http://schemas.openxmlformats.org/officeDocument/2006/relationships/image" Target="../media/image177.png"/><Relationship Id="rId10" Type="http://schemas.openxmlformats.org/officeDocument/2006/relationships/image" Target="../media/image172.jpeg"/><Relationship Id="rId19" Type="http://schemas.openxmlformats.org/officeDocument/2006/relationships/image" Target="../media/image181.jpeg"/><Relationship Id="rId4" Type="http://schemas.openxmlformats.org/officeDocument/2006/relationships/image" Target="../media/image166.jpeg"/><Relationship Id="rId9" Type="http://schemas.openxmlformats.org/officeDocument/2006/relationships/image" Target="../media/image171.jpeg"/><Relationship Id="rId14" Type="http://schemas.openxmlformats.org/officeDocument/2006/relationships/image" Target="../media/image176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4.jp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1.jpeg"/><Relationship Id="rId3" Type="http://schemas.openxmlformats.org/officeDocument/2006/relationships/image" Target="../media/image186.jpeg"/><Relationship Id="rId7" Type="http://schemas.openxmlformats.org/officeDocument/2006/relationships/image" Target="../media/image190.jpeg"/><Relationship Id="rId2" Type="http://schemas.openxmlformats.org/officeDocument/2006/relationships/image" Target="../media/image185.jpeg"/><Relationship Id="rId1" Type="http://schemas.openxmlformats.org/officeDocument/2006/relationships/image" Target="../media/image1.png"/><Relationship Id="rId6" Type="http://schemas.openxmlformats.org/officeDocument/2006/relationships/image" Target="../media/image189.jpeg"/><Relationship Id="rId5" Type="http://schemas.openxmlformats.org/officeDocument/2006/relationships/image" Target="../media/image188.jpeg"/><Relationship Id="rId10" Type="http://schemas.openxmlformats.org/officeDocument/2006/relationships/image" Target="../media/image193.png"/><Relationship Id="rId4" Type="http://schemas.openxmlformats.org/officeDocument/2006/relationships/image" Target="../media/image187.jpeg"/><Relationship Id="rId9" Type="http://schemas.openxmlformats.org/officeDocument/2006/relationships/image" Target="../media/image192.jpe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9.png"/><Relationship Id="rId3" Type="http://schemas.openxmlformats.org/officeDocument/2006/relationships/image" Target="../media/image194.png"/><Relationship Id="rId7" Type="http://schemas.openxmlformats.org/officeDocument/2006/relationships/image" Target="../media/image198.png"/><Relationship Id="rId2" Type="http://schemas.openxmlformats.org/officeDocument/2006/relationships/image" Target="../media/image193.png"/><Relationship Id="rId1" Type="http://schemas.openxmlformats.org/officeDocument/2006/relationships/image" Target="../media/image1.png"/><Relationship Id="rId6" Type="http://schemas.openxmlformats.org/officeDocument/2006/relationships/image" Target="../media/image197.png"/><Relationship Id="rId5" Type="http://schemas.openxmlformats.org/officeDocument/2006/relationships/image" Target="../media/image196.png"/><Relationship Id="rId4" Type="http://schemas.openxmlformats.org/officeDocument/2006/relationships/image" Target="../media/image19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0.png"/><Relationship Id="rId2" Type="http://schemas.openxmlformats.org/officeDocument/2006/relationships/image" Target="../media/image96.png"/><Relationship Id="rId1" Type="http://schemas.openxmlformats.org/officeDocument/2006/relationships/image" Target="../media/image1.png"/><Relationship Id="rId5" Type="http://schemas.openxmlformats.org/officeDocument/2006/relationships/image" Target="../media/image202.png"/><Relationship Id="rId4" Type="http://schemas.openxmlformats.org/officeDocument/2006/relationships/image" Target="../media/image201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0.png"/><Relationship Id="rId2" Type="http://schemas.openxmlformats.org/officeDocument/2006/relationships/image" Target="../media/image96.png"/><Relationship Id="rId1" Type="http://schemas.openxmlformats.org/officeDocument/2006/relationships/image" Target="../media/image1.png"/><Relationship Id="rId4" Type="http://schemas.openxmlformats.org/officeDocument/2006/relationships/image" Target="../media/image20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image" Target="../media/image98.png"/><Relationship Id="rId3" Type="http://schemas.openxmlformats.org/officeDocument/2006/relationships/image" Target="../media/image205.png"/><Relationship Id="rId7" Type="http://schemas.openxmlformats.org/officeDocument/2006/relationships/image" Target="../media/image209.png"/><Relationship Id="rId2" Type="http://schemas.openxmlformats.org/officeDocument/2006/relationships/image" Target="../media/image204.jpg"/><Relationship Id="rId1" Type="http://schemas.openxmlformats.org/officeDocument/2006/relationships/image" Target="../media/image1.png"/><Relationship Id="rId6" Type="http://schemas.openxmlformats.org/officeDocument/2006/relationships/image" Target="../media/image208.png"/><Relationship Id="rId11" Type="http://schemas.openxmlformats.org/officeDocument/2006/relationships/image" Target="../media/image212.png"/><Relationship Id="rId5" Type="http://schemas.openxmlformats.org/officeDocument/2006/relationships/image" Target="../media/image207.png"/><Relationship Id="rId10" Type="http://schemas.openxmlformats.org/officeDocument/2006/relationships/image" Target="../media/image211.png"/><Relationship Id="rId4" Type="http://schemas.openxmlformats.org/officeDocument/2006/relationships/image" Target="../media/image206.png"/><Relationship Id="rId9" Type="http://schemas.openxmlformats.org/officeDocument/2006/relationships/image" Target="../media/image210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7.png"/><Relationship Id="rId2" Type="http://schemas.openxmlformats.org/officeDocument/2006/relationships/image" Target="../media/image96.png"/><Relationship Id="rId1" Type="http://schemas.openxmlformats.org/officeDocument/2006/relationships/image" Target="../media/image1.png"/><Relationship Id="rId5" Type="http://schemas.openxmlformats.org/officeDocument/2006/relationships/image" Target="../media/image212.png"/><Relationship Id="rId4" Type="http://schemas.openxmlformats.org/officeDocument/2006/relationships/image" Target="../media/image98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3.jpe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1181100</xdr:colOff>
      <xdr:row>0</xdr:row>
      <xdr:rowOff>95250</xdr:rowOff>
    </xdr:from>
    <xdr:ext cx="971550" cy="419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64988" y="3570450"/>
          <a:ext cx="962025" cy="41910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314325</xdr:colOff>
      <xdr:row>0</xdr:row>
      <xdr:rowOff>352425</xdr:rowOff>
    </xdr:from>
    <xdr:ext cx="190500" cy="266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238375" y="352425"/>
          <a:ext cx="190500" cy="26670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  <xdr:oneCellAnchor>
    <xdr:from>
      <xdr:col>2</xdr:col>
      <xdr:colOff>619125</xdr:colOff>
      <xdr:row>0</xdr:row>
      <xdr:rowOff>190500</xdr:rowOff>
    </xdr:from>
    <xdr:ext cx="533400" cy="3238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609725" y="190500"/>
          <a:ext cx="533400" cy="3238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642936</xdr:colOff>
      <xdr:row>0</xdr:row>
      <xdr:rowOff>161926</xdr:rowOff>
    </xdr:from>
    <xdr:ext cx="928689" cy="385762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62186" y="161926"/>
          <a:ext cx="928689" cy="385762"/>
        </a:xfrm>
        <a:prstGeom prst="rect">
          <a:avLst/>
        </a:prstGeom>
      </xdr:spPr>
      <xdr:txBody>
        <a:bodyPr>
          <a:prstTxWarp prst="textPlain">
            <a:avLst>
              <a:gd name="adj" fmla="val 47674"/>
            </a:avLst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40005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400050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754061</xdr:colOff>
      <xdr:row>218</xdr:row>
      <xdr:rowOff>19582</xdr:rowOff>
    </xdr:from>
    <xdr:to>
      <xdr:col>2</xdr:col>
      <xdr:colOff>686328</xdr:colOff>
      <xdr:row>222</xdr:row>
      <xdr:rowOff>51117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F661CF-1A4E-4985-BBE3-5C7954D81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01" t="17381" r="8579" b="17576"/>
        <a:stretch/>
      </xdr:blipFill>
      <xdr:spPr>
        <a:xfrm>
          <a:off x="1526644" y="50290415"/>
          <a:ext cx="1159934" cy="835867"/>
        </a:xfrm>
        <a:prstGeom prst="rect">
          <a:avLst/>
        </a:prstGeom>
      </xdr:spPr>
    </xdr:pic>
    <xdr:clientData/>
  </xdr:twoCellAnchor>
  <xdr:twoCellAnchor editAs="oneCell">
    <xdr:from>
      <xdr:col>2</xdr:col>
      <xdr:colOff>781051</xdr:colOff>
      <xdr:row>218</xdr:row>
      <xdr:rowOff>85725</xdr:rowOff>
    </xdr:from>
    <xdr:to>
      <xdr:col>2</xdr:col>
      <xdr:colOff>2324101</xdr:colOff>
      <xdr:row>222</xdr:row>
      <xdr:rowOff>47172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A9D7B1-4BE1-40F0-9A3D-47313AFAE9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77" t="15332" r="15656" b="25131"/>
        <a:stretch/>
      </xdr:blipFill>
      <xdr:spPr>
        <a:xfrm>
          <a:off x="2895601" y="34709100"/>
          <a:ext cx="1543050" cy="752707"/>
        </a:xfrm>
        <a:prstGeom prst="rect">
          <a:avLst/>
        </a:prstGeom>
      </xdr:spPr>
    </xdr:pic>
    <xdr:clientData/>
  </xdr:twoCellAnchor>
  <xdr:twoCellAnchor editAs="oneCell">
    <xdr:from>
      <xdr:col>2</xdr:col>
      <xdr:colOff>2409825</xdr:colOff>
      <xdr:row>218</xdr:row>
      <xdr:rowOff>76201</xdr:rowOff>
    </xdr:from>
    <xdr:to>
      <xdr:col>2</xdr:col>
      <xdr:colOff>3524250</xdr:colOff>
      <xdr:row>222</xdr:row>
      <xdr:rowOff>49285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E8ADC4-0098-4BB6-8F5C-52C49D860D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" t="11033" r="5269" b="19309"/>
        <a:stretch/>
      </xdr:blipFill>
      <xdr:spPr>
        <a:xfrm>
          <a:off x="4524375" y="34699576"/>
          <a:ext cx="1114425" cy="764344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3619500</xdr:colOff>
      <xdr:row>218</xdr:row>
      <xdr:rowOff>85725</xdr:rowOff>
    </xdr:from>
    <xdr:to>
      <xdr:col>3</xdr:col>
      <xdr:colOff>409574</xdr:colOff>
      <xdr:row>222</xdr:row>
      <xdr:rowOff>40738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63C3B0-2AEB-40F0-BC16-C5253D00EC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3" t="15386" r="7934" b="18777"/>
        <a:stretch/>
      </xdr:blipFill>
      <xdr:spPr>
        <a:xfrm>
          <a:off x="5734050" y="34709100"/>
          <a:ext cx="1647825" cy="7462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074" name="image1.png">
          <a:extLst>
            <a:ext uri="{FF2B5EF4-FFF2-40B4-BE49-F238E27FC236}">
              <a16:creationId xmlns:a16="http://schemas.microsoft.com/office/drawing/2014/main" id="{1EC08102-EEDB-F2F2-9CFF-33A3E1C994D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1</xdr:col>
      <xdr:colOff>81359</xdr:colOff>
      <xdr:row>126</xdr:row>
      <xdr:rowOff>11906</xdr:rowOff>
    </xdr:from>
    <xdr:ext cx="827531" cy="369094"/>
    <xdr:pic>
      <xdr:nvPicPr>
        <xdr:cNvPr id="9" name="image3.png">
          <a:extLst>
            <a:ext uri="{FF2B5EF4-FFF2-40B4-BE49-F238E27FC236}">
              <a16:creationId xmlns:a16="http://schemas.microsoft.com/office/drawing/2014/main" id="{6FCE8EF9-55CB-45A8-95EC-ABB81CBF7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265" y="27723703"/>
          <a:ext cx="827531" cy="369094"/>
        </a:xfrm>
        <a:prstGeom prst="rect">
          <a:avLst/>
        </a:prstGeom>
      </xdr:spPr>
    </xdr:pic>
    <xdr:clientData/>
  </xdr:oneCellAnchor>
  <xdr:oneCellAnchor>
    <xdr:from>
      <xdr:col>1</xdr:col>
      <xdr:colOff>71438</xdr:colOff>
      <xdr:row>127</xdr:row>
      <xdr:rowOff>79377</xdr:rowOff>
    </xdr:from>
    <xdr:ext cx="833438" cy="1166811"/>
    <xdr:grpSp>
      <xdr:nvGrpSpPr>
        <xdr:cNvPr id="10" name="Group 5">
          <a:extLst>
            <a:ext uri="{FF2B5EF4-FFF2-40B4-BE49-F238E27FC236}">
              <a16:creationId xmlns:a16="http://schemas.microsoft.com/office/drawing/2014/main" id="{21F47A46-2754-4DB2-B640-1C9D0C645B7C}"/>
            </a:ext>
          </a:extLst>
        </xdr:cNvPr>
        <xdr:cNvGrpSpPr/>
      </xdr:nvGrpSpPr>
      <xdr:grpSpPr>
        <a:xfrm>
          <a:off x="844021" y="28146377"/>
          <a:ext cx="833438" cy="1166811"/>
          <a:chOff x="0" y="0"/>
          <a:chExt cx="1064260" cy="1252855"/>
        </a:xfrm>
      </xdr:grpSpPr>
      <xdr:pic>
        <xdr:nvPicPr>
          <xdr:cNvPr id="11" name="image4.png">
            <a:extLst>
              <a:ext uri="{FF2B5EF4-FFF2-40B4-BE49-F238E27FC236}">
                <a16:creationId xmlns:a16="http://schemas.microsoft.com/office/drawing/2014/main" id="{CF9CD95C-50A2-F0E4-1479-AC5B108AE4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4675" y="0"/>
            <a:ext cx="926591" cy="365759"/>
          </a:xfrm>
          <a:prstGeom prst="rect">
            <a:avLst/>
          </a:prstGeom>
        </xdr:spPr>
      </xdr:pic>
      <xdr:pic>
        <xdr:nvPicPr>
          <xdr:cNvPr id="12" name="image5.png">
            <a:extLst>
              <a:ext uri="{FF2B5EF4-FFF2-40B4-BE49-F238E27FC236}">
                <a16:creationId xmlns:a16="http://schemas.microsoft.com/office/drawing/2014/main" id="{5AF9A9BB-26F0-9EED-2EB3-E93F77B5A9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5571"/>
            <a:ext cx="1063751" cy="402335"/>
          </a:xfrm>
          <a:prstGeom prst="rect">
            <a:avLst/>
          </a:prstGeom>
        </xdr:spPr>
      </xdr:pic>
      <xdr:pic>
        <xdr:nvPicPr>
          <xdr:cNvPr id="13" name="image6.png">
            <a:extLst>
              <a:ext uri="{FF2B5EF4-FFF2-40B4-BE49-F238E27FC236}">
                <a16:creationId xmlns:a16="http://schemas.microsoft.com/office/drawing/2014/main" id="{0A5E5A1A-E325-D936-6201-C6BF4E1F36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204" y="804671"/>
            <a:ext cx="870204" cy="44805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297655</xdr:colOff>
      <xdr:row>130</xdr:row>
      <xdr:rowOff>83344</xdr:rowOff>
    </xdr:from>
    <xdr:ext cx="478401" cy="261937"/>
    <xdr:pic>
      <xdr:nvPicPr>
        <xdr:cNvPr id="14" name="image1.png">
          <a:extLst>
            <a:ext uri="{FF2B5EF4-FFF2-40B4-BE49-F238E27FC236}">
              <a16:creationId xmlns:a16="http://schemas.microsoft.com/office/drawing/2014/main" id="{2AA431A0-7666-4068-9C8D-824709EDD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561" y="29352875"/>
          <a:ext cx="478401" cy="261937"/>
        </a:xfrm>
        <a:prstGeom prst="rect">
          <a:avLst/>
        </a:prstGeom>
      </xdr:spPr>
    </xdr:pic>
    <xdr:clientData/>
  </xdr:oneCellAnchor>
  <xdr:oneCellAnchor>
    <xdr:from>
      <xdr:col>1</xdr:col>
      <xdr:colOff>263922</xdr:colOff>
      <xdr:row>131</xdr:row>
      <xdr:rowOff>35719</xdr:rowOff>
    </xdr:from>
    <xdr:ext cx="505967" cy="275843"/>
    <xdr:pic>
      <xdr:nvPicPr>
        <xdr:cNvPr id="15" name="image7.png">
          <a:extLst>
            <a:ext uri="{FF2B5EF4-FFF2-40B4-BE49-F238E27FC236}">
              <a16:creationId xmlns:a16="http://schemas.microsoft.com/office/drawing/2014/main" id="{E40764BF-BEC4-4629-81F0-48CB03AD1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828" y="29731891"/>
          <a:ext cx="505967" cy="275843"/>
        </a:xfrm>
        <a:prstGeom prst="rect">
          <a:avLst/>
        </a:prstGeom>
      </xdr:spPr>
    </xdr:pic>
    <xdr:clientData/>
  </xdr:oneCellAnchor>
  <xdr:oneCellAnchor>
    <xdr:from>
      <xdr:col>1</xdr:col>
      <xdr:colOff>299640</xdr:colOff>
      <xdr:row>132</xdr:row>
      <xdr:rowOff>31750</xdr:rowOff>
    </xdr:from>
    <xdr:ext cx="505967" cy="329183"/>
    <xdr:pic>
      <xdr:nvPicPr>
        <xdr:cNvPr id="16" name="image8.png">
          <a:extLst>
            <a:ext uri="{FF2B5EF4-FFF2-40B4-BE49-F238E27FC236}">
              <a16:creationId xmlns:a16="http://schemas.microsoft.com/office/drawing/2014/main" id="{383DD7B1-3B97-4AD5-A1A7-63DAF6EDE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546" y="30154563"/>
          <a:ext cx="505967" cy="329183"/>
        </a:xfrm>
        <a:prstGeom prst="rect">
          <a:avLst/>
        </a:prstGeom>
      </xdr:spPr>
    </xdr:pic>
    <xdr:clientData/>
  </xdr:oneCellAnchor>
  <xdr:oneCellAnchor>
    <xdr:from>
      <xdr:col>1</xdr:col>
      <xdr:colOff>281781</xdr:colOff>
      <xdr:row>133</xdr:row>
      <xdr:rowOff>109141</xdr:rowOff>
    </xdr:from>
    <xdr:ext cx="536447" cy="295655"/>
    <xdr:pic>
      <xdr:nvPicPr>
        <xdr:cNvPr id="17" name="image9.png">
          <a:extLst>
            <a:ext uri="{FF2B5EF4-FFF2-40B4-BE49-F238E27FC236}">
              <a16:creationId xmlns:a16="http://schemas.microsoft.com/office/drawing/2014/main" id="{1FBAE31F-80C9-4D9D-A442-E3BAC1C26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687" y="30688360"/>
          <a:ext cx="536447" cy="295655"/>
        </a:xfrm>
        <a:prstGeom prst="rect">
          <a:avLst/>
        </a:prstGeom>
      </xdr:spPr>
    </xdr:pic>
    <xdr:clientData/>
  </xdr:oneCellAnchor>
  <xdr:oneCellAnchor>
    <xdr:from>
      <xdr:col>1</xdr:col>
      <xdr:colOff>240109</xdr:colOff>
      <xdr:row>134</xdr:row>
      <xdr:rowOff>67469</xdr:rowOff>
    </xdr:from>
    <xdr:ext cx="559307" cy="329183"/>
    <xdr:pic>
      <xdr:nvPicPr>
        <xdr:cNvPr id="18" name="image17.png">
          <a:extLst>
            <a:ext uri="{FF2B5EF4-FFF2-40B4-BE49-F238E27FC236}">
              <a16:creationId xmlns:a16="http://schemas.microsoft.com/office/drawing/2014/main" id="{8DBB9A43-FEA0-404F-9664-52F264BC2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015" y="31182469"/>
          <a:ext cx="559307" cy="329183"/>
        </a:xfrm>
        <a:prstGeom prst="rect">
          <a:avLst/>
        </a:prstGeom>
      </xdr:spPr>
    </xdr:pic>
    <xdr:clientData/>
  </xdr:oneCellAnchor>
  <xdr:oneCellAnchor>
    <xdr:from>
      <xdr:col>1</xdr:col>
      <xdr:colOff>309562</xdr:colOff>
      <xdr:row>135</xdr:row>
      <xdr:rowOff>59530</xdr:rowOff>
    </xdr:from>
    <xdr:ext cx="585215" cy="329183"/>
    <xdr:pic>
      <xdr:nvPicPr>
        <xdr:cNvPr id="19" name="image10.png">
          <a:extLst>
            <a:ext uri="{FF2B5EF4-FFF2-40B4-BE49-F238E27FC236}">
              <a16:creationId xmlns:a16="http://schemas.microsoft.com/office/drawing/2014/main" id="{241FDBDE-05B1-412F-A0F5-5B2EBFBAB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468" y="31680546"/>
          <a:ext cx="585215" cy="329183"/>
        </a:xfrm>
        <a:prstGeom prst="rect">
          <a:avLst/>
        </a:prstGeom>
      </xdr:spPr>
    </xdr:pic>
    <xdr:clientData/>
  </xdr:oneCellAnchor>
  <xdr:oneCellAnchor>
    <xdr:from>
      <xdr:col>1</xdr:col>
      <xdr:colOff>323453</xdr:colOff>
      <xdr:row>137</xdr:row>
      <xdr:rowOff>105171</xdr:rowOff>
    </xdr:from>
    <xdr:ext cx="559307" cy="327660"/>
    <xdr:pic>
      <xdr:nvPicPr>
        <xdr:cNvPr id="20" name="image16.png">
          <a:extLst>
            <a:ext uri="{FF2B5EF4-FFF2-40B4-BE49-F238E27FC236}">
              <a16:creationId xmlns:a16="http://schemas.microsoft.com/office/drawing/2014/main" id="{08E380B1-51DC-46D8-9DA2-85CEE5B32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359" y="32638999"/>
          <a:ext cx="559307" cy="327660"/>
        </a:xfrm>
        <a:prstGeom prst="rect">
          <a:avLst/>
        </a:prstGeom>
      </xdr:spPr>
    </xdr:pic>
    <xdr:clientData/>
  </xdr:oneCellAnchor>
  <xdr:oneCellAnchor>
    <xdr:from>
      <xdr:col>1</xdr:col>
      <xdr:colOff>61515</xdr:colOff>
      <xdr:row>136</xdr:row>
      <xdr:rowOff>45640</xdr:rowOff>
    </xdr:from>
    <xdr:ext cx="1077846" cy="488155"/>
    <xdr:pic>
      <xdr:nvPicPr>
        <xdr:cNvPr id="21" name="image11.png">
          <a:extLst>
            <a:ext uri="{FF2B5EF4-FFF2-40B4-BE49-F238E27FC236}">
              <a16:creationId xmlns:a16="http://schemas.microsoft.com/office/drawing/2014/main" id="{5DA093F0-EF89-4E06-B56C-D09E601B6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421" y="32093296"/>
          <a:ext cx="1077846" cy="488155"/>
        </a:xfrm>
        <a:prstGeom prst="rect">
          <a:avLst/>
        </a:prstGeom>
      </xdr:spPr>
    </xdr:pic>
    <xdr:clientData/>
  </xdr:oneCellAnchor>
  <xdr:oneCellAnchor>
    <xdr:from>
      <xdr:col>1</xdr:col>
      <xdr:colOff>108529</xdr:colOff>
      <xdr:row>138</xdr:row>
      <xdr:rowOff>115290</xdr:rowOff>
    </xdr:from>
    <xdr:ext cx="881380" cy="1224280"/>
    <xdr:grpSp>
      <xdr:nvGrpSpPr>
        <xdr:cNvPr id="22" name="Group 14">
          <a:extLst>
            <a:ext uri="{FF2B5EF4-FFF2-40B4-BE49-F238E27FC236}">
              <a16:creationId xmlns:a16="http://schemas.microsoft.com/office/drawing/2014/main" id="{E96E1C0C-28DF-4B6B-A50F-7257FB390C56}"/>
            </a:ext>
          </a:extLst>
        </xdr:cNvPr>
        <xdr:cNvGrpSpPr/>
      </xdr:nvGrpSpPr>
      <xdr:grpSpPr>
        <a:xfrm>
          <a:off x="881112" y="33103540"/>
          <a:ext cx="881380" cy="1224280"/>
          <a:chOff x="0" y="0"/>
          <a:chExt cx="881380" cy="1224280"/>
        </a:xfrm>
      </xdr:grpSpPr>
      <xdr:pic>
        <xdr:nvPicPr>
          <xdr:cNvPr id="23" name="image12.png">
            <a:extLst>
              <a:ext uri="{FF2B5EF4-FFF2-40B4-BE49-F238E27FC236}">
                <a16:creationId xmlns:a16="http://schemas.microsoft.com/office/drawing/2014/main" id="{B3527866-2144-64A9-FCE6-4999304349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20" y="0"/>
            <a:ext cx="801624" cy="316991"/>
          </a:xfrm>
          <a:prstGeom prst="rect">
            <a:avLst/>
          </a:prstGeom>
        </xdr:spPr>
      </xdr:pic>
      <xdr:pic>
        <xdr:nvPicPr>
          <xdr:cNvPr id="24" name="image13.png">
            <a:extLst>
              <a:ext uri="{FF2B5EF4-FFF2-40B4-BE49-F238E27FC236}">
                <a16:creationId xmlns:a16="http://schemas.microsoft.com/office/drawing/2014/main" id="{93B6D092-F79A-6D0D-2F32-71962E4258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42772"/>
            <a:ext cx="880872" cy="381000"/>
          </a:xfrm>
          <a:prstGeom prst="rect">
            <a:avLst/>
          </a:prstGeom>
        </xdr:spPr>
      </xdr:pic>
      <xdr:pic>
        <xdr:nvPicPr>
          <xdr:cNvPr id="25" name="image14.png">
            <a:extLst>
              <a:ext uri="{FF2B5EF4-FFF2-40B4-BE49-F238E27FC236}">
                <a16:creationId xmlns:a16="http://schemas.microsoft.com/office/drawing/2014/main" id="{FF5F82A7-BB24-A3AA-F44F-F15D2F9CEC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060" y="335280"/>
            <a:ext cx="737616" cy="518160"/>
          </a:xfrm>
          <a:prstGeom prst="rect">
            <a:avLst/>
          </a:prstGeom>
        </xdr:spPr>
      </xdr:pic>
    </xdr:grpSp>
    <xdr:clientData/>
  </xdr:oneCellAnchor>
  <xdr:twoCellAnchor editAs="oneCell">
    <xdr:from>
      <xdr:col>1</xdr:col>
      <xdr:colOff>365445</xdr:colOff>
      <xdr:row>140</xdr:row>
      <xdr:rowOff>458588</xdr:rowOff>
    </xdr:from>
    <xdr:to>
      <xdr:col>1</xdr:col>
      <xdr:colOff>900514</xdr:colOff>
      <xdr:row>141</xdr:row>
      <xdr:rowOff>437073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9E9E479-EB76-8D4E-1AAC-40C31D044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88" t="11985" r="8021" b="18121"/>
        <a:stretch>
          <a:fillRect/>
        </a:stretch>
      </xdr:blipFill>
      <xdr:spPr>
        <a:xfrm>
          <a:off x="1139351" y="34163197"/>
          <a:ext cx="535069" cy="444813"/>
        </a:xfrm>
        <a:prstGeom prst="rect">
          <a:avLst/>
        </a:prstGeom>
      </xdr:spPr>
    </xdr:pic>
    <xdr:clientData/>
  </xdr:twoCellAnchor>
  <xdr:twoCellAnchor editAs="oneCell">
    <xdr:from>
      <xdr:col>1</xdr:col>
      <xdr:colOff>181979</xdr:colOff>
      <xdr:row>154</xdr:row>
      <xdr:rowOff>13969</xdr:rowOff>
    </xdr:from>
    <xdr:to>
      <xdr:col>1</xdr:col>
      <xdr:colOff>1047750</xdr:colOff>
      <xdr:row>160</xdr:row>
      <xdr:rowOff>54457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ED699BA-513B-7CEE-7FEE-FBB800AD7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85" t="1787" r="9298" b="3412"/>
        <a:stretch>
          <a:fillRect/>
        </a:stretch>
      </xdr:blipFill>
      <xdr:spPr>
        <a:xfrm>
          <a:off x="954562" y="37246136"/>
          <a:ext cx="865771" cy="2267617"/>
        </a:xfrm>
        <a:prstGeom prst="rect">
          <a:avLst/>
        </a:prstGeom>
      </xdr:spPr>
    </xdr:pic>
    <xdr:clientData/>
  </xdr:twoCellAnchor>
  <xdr:oneCellAnchor>
    <xdr:from>
      <xdr:col>1</xdr:col>
      <xdr:colOff>158750</xdr:colOff>
      <xdr:row>161</xdr:row>
      <xdr:rowOff>42332</xdr:rowOff>
    </xdr:from>
    <xdr:ext cx="846667" cy="584053"/>
    <xdr:pic>
      <xdr:nvPicPr>
        <xdr:cNvPr id="26" name="image33.jpeg">
          <a:extLst>
            <a:ext uri="{FF2B5EF4-FFF2-40B4-BE49-F238E27FC236}">
              <a16:creationId xmlns:a16="http://schemas.microsoft.com/office/drawing/2014/main" id="{3744C7D0-1123-4B4D-8CB0-F0D82570E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333" y="39973249"/>
          <a:ext cx="846667" cy="584053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162</xdr:row>
      <xdr:rowOff>42331</xdr:rowOff>
    </xdr:from>
    <xdr:ext cx="984251" cy="603252"/>
    <xdr:pic>
      <xdr:nvPicPr>
        <xdr:cNvPr id="29" name="image32.jpeg">
          <a:extLst>
            <a:ext uri="{FF2B5EF4-FFF2-40B4-BE49-F238E27FC236}">
              <a16:creationId xmlns:a16="http://schemas.microsoft.com/office/drawing/2014/main" id="{352D2B14-6DA5-4B86-91DA-B57F4C544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833" y="40618831"/>
          <a:ext cx="984251" cy="603252"/>
        </a:xfrm>
        <a:prstGeom prst="rect">
          <a:avLst/>
        </a:prstGeom>
      </xdr:spPr>
    </xdr:pic>
    <xdr:clientData/>
  </xdr:oneCellAnchor>
  <xdr:oneCellAnchor>
    <xdr:from>
      <xdr:col>1</xdr:col>
      <xdr:colOff>31750</xdr:colOff>
      <xdr:row>163</xdr:row>
      <xdr:rowOff>42333</xdr:rowOff>
    </xdr:from>
    <xdr:ext cx="1179159" cy="582084"/>
    <xdr:pic>
      <xdr:nvPicPr>
        <xdr:cNvPr id="30" name="image34.jpeg">
          <a:extLst>
            <a:ext uri="{FF2B5EF4-FFF2-40B4-BE49-F238E27FC236}">
              <a16:creationId xmlns:a16="http://schemas.microsoft.com/office/drawing/2014/main" id="{154A04AE-FBB9-48B2-BED6-4B479E630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333" y="41264416"/>
          <a:ext cx="1179159" cy="582084"/>
        </a:xfrm>
        <a:prstGeom prst="rect">
          <a:avLst/>
        </a:prstGeom>
      </xdr:spPr>
    </xdr:pic>
    <xdr:clientData/>
  </xdr:oneCellAnchor>
  <xdr:oneCellAnchor>
    <xdr:from>
      <xdr:col>1</xdr:col>
      <xdr:colOff>148166</xdr:colOff>
      <xdr:row>164</xdr:row>
      <xdr:rowOff>52917</xdr:rowOff>
    </xdr:from>
    <xdr:ext cx="976411" cy="529166"/>
    <xdr:pic>
      <xdr:nvPicPr>
        <xdr:cNvPr id="31" name="image32.jpeg">
          <a:extLst>
            <a:ext uri="{FF2B5EF4-FFF2-40B4-BE49-F238E27FC236}">
              <a16:creationId xmlns:a16="http://schemas.microsoft.com/office/drawing/2014/main" id="{11B60E71-BD1F-440D-AEC2-D34C16C23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49" y="41920584"/>
          <a:ext cx="976411" cy="529166"/>
        </a:xfrm>
        <a:prstGeom prst="rect">
          <a:avLst/>
        </a:prstGeom>
      </xdr:spPr>
    </xdr:pic>
    <xdr:clientData/>
  </xdr:oneCellAnchor>
  <xdr:oneCellAnchor>
    <xdr:from>
      <xdr:col>1</xdr:col>
      <xdr:colOff>84665</xdr:colOff>
      <xdr:row>165</xdr:row>
      <xdr:rowOff>42332</xdr:rowOff>
    </xdr:from>
    <xdr:ext cx="867836" cy="520701"/>
    <xdr:pic>
      <xdr:nvPicPr>
        <xdr:cNvPr id="32" name="image32.jpeg">
          <a:extLst>
            <a:ext uri="{FF2B5EF4-FFF2-40B4-BE49-F238E27FC236}">
              <a16:creationId xmlns:a16="http://schemas.microsoft.com/office/drawing/2014/main" id="{EE3965E0-48F0-46F0-BE0E-92A025266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571" y="42855223"/>
          <a:ext cx="867836" cy="520701"/>
        </a:xfrm>
        <a:prstGeom prst="rect">
          <a:avLst/>
        </a:prstGeom>
      </xdr:spPr>
    </xdr:pic>
    <xdr:clientData/>
  </xdr:oneCellAnchor>
  <xdr:oneCellAnchor>
    <xdr:from>
      <xdr:col>1</xdr:col>
      <xdr:colOff>53578</xdr:colOff>
      <xdr:row>166</xdr:row>
      <xdr:rowOff>25135</xdr:rowOff>
    </xdr:from>
    <xdr:ext cx="1008063" cy="508414"/>
    <xdr:pic>
      <xdr:nvPicPr>
        <xdr:cNvPr id="33" name="image34.jpeg">
          <a:extLst>
            <a:ext uri="{FF2B5EF4-FFF2-40B4-BE49-F238E27FC236}">
              <a16:creationId xmlns:a16="http://schemas.microsoft.com/office/drawing/2014/main" id="{64FB1E14-95D2-4454-A8BB-33FFD5611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161" y="43744885"/>
          <a:ext cx="1008063" cy="50841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1152525</xdr:colOff>
      <xdr:row>0</xdr:row>
      <xdr:rowOff>209550</xdr:rowOff>
    </xdr:from>
    <xdr:ext cx="866775" cy="3810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552700" y="209550"/>
          <a:ext cx="866775" cy="38100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1</xdr:col>
      <xdr:colOff>1143000</xdr:colOff>
      <xdr:row>0</xdr:row>
      <xdr:rowOff>171450</xdr:rowOff>
    </xdr:from>
    <xdr:ext cx="914400" cy="4000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543175" y="171450"/>
          <a:ext cx="914400" cy="4000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1143000</xdr:colOff>
      <xdr:row>0</xdr:row>
      <xdr:rowOff>200025</xdr:rowOff>
    </xdr:from>
    <xdr:to>
      <xdr:col>1</xdr:col>
      <xdr:colOff>2028825</xdr:colOff>
      <xdr:row>0</xdr:row>
      <xdr:rowOff>600075</xdr:rowOff>
    </xdr:to>
    <xdr:pic>
      <xdr:nvPicPr>
        <xdr:cNvPr id="4097" name="Shape 7">
          <a:extLst>
            <a:ext uri="{FF2B5EF4-FFF2-40B4-BE49-F238E27FC236}">
              <a16:creationId xmlns:a16="http://schemas.microsoft.com/office/drawing/2014/main" id="{8137C270-7F0D-7F23-7C27-2AB4088F28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175" y="200025"/>
          <a:ext cx="8858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1133475</xdr:colOff>
      <xdr:row>0</xdr:row>
      <xdr:rowOff>161925</xdr:rowOff>
    </xdr:from>
    <xdr:to>
      <xdr:col>1</xdr:col>
      <xdr:colOff>2066925</xdr:colOff>
      <xdr:row>0</xdr:row>
      <xdr:rowOff>581025</xdr:rowOff>
    </xdr:to>
    <xdr:pic>
      <xdr:nvPicPr>
        <xdr:cNvPr id="4098" name="Shape 8">
          <a:extLst>
            <a:ext uri="{FF2B5EF4-FFF2-40B4-BE49-F238E27FC236}">
              <a16:creationId xmlns:a16="http://schemas.microsoft.com/office/drawing/2014/main" id="{C725ACA3-23CC-B096-1266-F196E77172B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61925"/>
          <a:ext cx="9334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099" name="image1.png">
          <a:extLst>
            <a:ext uri="{FF2B5EF4-FFF2-40B4-BE49-F238E27FC236}">
              <a16:creationId xmlns:a16="http://schemas.microsoft.com/office/drawing/2014/main" id="{1A334524-EC94-E359-49AB-AC5D8BA5DA3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781050</xdr:colOff>
      <xdr:row>0</xdr:row>
      <xdr:rowOff>171450</xdr:rowOff>
    </xdr:from>
    <xdr:ext cx="447675" cy="342900"/>
    <xdr:sp macro="" textlink="">
      <xdr:nvSpPr>
        <xdr:cNvPr id="2" name="Shape 9">
          <a:extLst>
            <a:ext uri="{FF2B5EF4-FFF2-40B4-BE49-F238E27FC236}">
              <a16:creationId xmlns:a16="http://schemas.microsoft.com/office/drawing/2014/main" id="{C4A7B7EB-5FF6-42DB-BAFD-F78D53E32369}"/>
            </a:ext>
          </a:extLst>
        </xdr:cNvPr>
        <xdr:cNvSpPr/>
      </xdr:nvSpPr>
      <xdr:spPr>
        <a:xfrm>
          <a:off x="2228850" y="171450"/>
          <a:ext cx="447675" cy="34290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68D64FA1-7145-4F89-BEF4-8F2A695E18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" name="image1.png">
          <a:extLst>
            <a:ext uri="{FF2B5EF4-FFF2-40B4-BE49-F238E27FC236}">
              <a16:creationId xmlns:a16="http://schemas.microsoft.com/office/drawing/2014/main" id="{C8FDCD72-2643-4B6F-B131-345CD9501E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" name="image1.png">
          <a:extLst>
            <a:ext uri="{FF2B5EF4-FFF2-40B4-BE49-F238E27FC236}">
              <a16:creationId xmlns:a16="http://schemas.microsoft.com/office/drawing/2014/main" id="{AAB64A9B-82D7-41ED-90CD-BCDF66FE70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6" name="image1.png">
          <a:extLst>
            <a:ext uri="{FF2B5EF4-FFF2-40B4-BE49-F238E27FC236}">
              <a16:creationId xmlns:a16="http://schemas.microsoft.com/office/drawing/2014/main" id="{2F8DBEC0-77DC-42EC-BC59-61BC412B30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6130925" cy="12700"/>
    <xdr:sp macro="" textlink="">
      <xdr:nvSpPr>
        <xdr:cNvPr id="8" name="Shape 21">
          <a:extLst>
            <a:ext uri="{FF2B5EF4-FFF2-40B4-BE49-F238E27FC236}">
              <a16:creationId xmlns:a16="http://schemas.microsoft.com/office/drawing/2014/main" id="{F1E7FB42-C13B-4709-A69D-D6015D1BA9B8}"/>
            </a:ext>
          </a:extLst>
        </xdr:cNvPr>
        <xdr:cNvSpPr/>
      </xdr:nvSpPr>
      <xdr:spPr>
        <a:xfrm>
          <a:off x="0" y="37118925"/>
          <a:ext cx="6130925" cy="12700"/>
        </a:xfrm>
        <a:custGeom>
          <a:avLst/>
          <a:gdLst/>
          <a:ahLst/>
          <a:cxnLst/>
          <a:rect l="0" t="0" r="0" b="0"/>
          <a:pathLst>
            <a:path w="6130925" h="12700">
              <a:moveTo>
                <a:pt x="304787" y="0"/>
              </a:moveTo>
              <a:lnTo>
                <a:pt x="292608" y="0"/>
              </a:lnTo>
              <a:lnTo>
                <a:pt x="0" y="0"/>
              </a:lnTo>
              <a:lnTo>
                <a:pt x="0" y="12192"/>
              </a:lnTo>
              <a:lnTo>
                <a:pt x="292608" y="12192"/>
              </a:lnTo>
              <a:lnTo>
                <a:pt x="304787" y="12192"/>
              </a:lnTo>
              <a:lnTo>
                <a:pt x="304787" y="0"/>
              </a:lnTo>
              <a:close/>
            </a:path>
            <a:path w="6130925" h="12700">
              <a:moveTo>
                <a:pt x="3481387" y="0"/>
              </a:moveTo>
              <a:lnTo>
                <a:pt x="3481387" y="0"/>
              </a:lnTo>
              <a:lnTo>
                <a:pt x="304800" y="0"/>
              </a:lnTo>
              <a:lnTo>
                <a:pt x="304800" y="12192"/>
              </a:lnTo>
              <a:lnTo>
                <a:pt x="3481387" y="12192"/>
              </a:lnTo>
              <a:lnTo>
                <a:pt x="3481387" y="0"/>
              </a:lnTo>
              <a:close/>
            </a:path>
            <a:path w="6130925" h="12700">
              <a:moveTo>
                <a:pt x="3924871" y="0"/>
              </a:moveTo>
              <a:lnTo>
                <a:pt x="3912692" y="0"/>
              </a:lnTo>
              <a:lnTo>
                <a:pt x="3481400" y="0"/>
              </a:lnTo>
              <a:lnTo>
                <a:pt x="3481400" y="12192"/>
              </a:lnTo>
              <a:lnTo>
                <a:pt x="3912692" y="12192"/>
              </a:lnTo>
              <a:lnTo>
                <a:pt x="3924871" y="12192"/>
              </a:lnTo>
              <a:lnTo>
                <a:pt x="3924871" y="0"/>
              </a:lnTo>
              <a:close/>
            </a:path>
            <a:path w="6130925" h="12700">
              <a:moveTo>
                <a:pt x="4472305" y="0"/>
              </a:moveTo>
              <a:lnTo>
                <a:pt x="3924884" y="0"/>
              </a:lnTo>
              <a:lnTo>
                <a:pt x="3924884" y="12192"/>
              </a:lnTo>
              <a:lnTo>
                <a:pt x="4472305" y="12192"/>
              </a:lnTo>
              <a:lnTo>
                <a:pt x="4472305" y="0"/>
              </a:lnTo>
              <a:close/>
            </a:path>
            <a:path w="6130925" h="12700">
              <a:moveTo>
                <a:pt x="5010340" y="0"/>
              </a:moveTo>
              <a:lnTo>
                <a:pt x="4998161" y="0"/>
              </a:lnTo>
              <a:lnTo>
                <a:pt x="4484573" y="0"/>
              </a:lnTo>
              <a:lnTo>
                <a:pt x="4472381" y="0"/>
              </a:lnTo>
              <a:lnTo>
                <a:pt x="4472381" y="12192"/>
              </a:lnTo>
              <a:lnTo>
                <a:pt x="4484573" y="12192"/>
              </a:lnTo>
              <a:lnTo>
                <a:pt x="4998161" y="12192"/>
              </a:lnTo>
              <a:lnTo>
                <a:pt x="5010340" y="12192"/>
              </a:lnTo>
              <a:lnTo>
                <a:pt x="5010340" y="0"/>
              </a:lnTo>
              <a:close/>
            </a:path>
            <a:path w="6130925" h="12700">
              <a:moveTo>
                <a:pt x="6130747" y="0"/>
              </a:moveTo>
              <a:lnTo>
                <a:pt x="5585155" y="0"/>
              </a:lnTo>
              <a:lnTo>
                <a:pt x="5573014" y="0"/>
              </a:lnTo>
              <a:lnTo>
                <a:pt x="5010353" y="0"/>
              </a:lnTo>
              <a:lnTo>
                <a:pt x="5010353" y="12192"/>
              </a:lnTo>
              <a:lnTo>
                <a:pt x="5572963" y="12192"/>
              </a:lnTo>
              <a:lnTo>
                <a:pt x="5585155" y="12192"/>
              </a:lnTo>
              <a:lnTo>
                <a:pt x="6130747" y="12192"/>
              </a:lnTo>
              <a:lnTo>
                <a:pt x="613074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114</xdr:row>
      <xdr:rowOff>0</xdr:rowOff>
    </xdr:from>
    <xdr:ext cx="6130925" cy="12700"/>
    <xdr:sp macro="" textlink="">
      <xdr:nvSpPr>
        <xdr:cNvPr id="9" name="Shape 26">
          <a:extLst>
            <a:ext uri="{FF2B5EF4-FFF2-40B4-BE49-F238E27FC236}">
              <a16:creationId xmlns:a16="http://schemas.microsoft.com/office/drawing/2014/main" id="{D40E9877-5B76-4560-A3E9-C7FA5975A718}"/>
            </a:ext>
          </a:extLst>
        </xdr:cNvPr>
        <xdr:cNvSpPr/>
      </xdr:nvSpPr>
      <xdr:spPr>
        <a:xfrm>
          <a:off x="0" y="42262425"/>
          <a:ext cx="6130925" cy="12700"/>
        </a:xfrm>
        <a:custGeom>
          <a:avLst/>
          <a:gdLst/>
          <a:ahLst/>
          <a:cxnLst/>
          <a:rect l="0" t="0" r="0" b="0"/>
          <a:pathLst>
            <a:path w="6130925" h="12700">
              <a:moveTo>
                <a:pt x="304787" y="0"/>
              </a:moveTo>
              <a:lnTo>
                <a:pt x="292608" y="0"/>
              </a:lnTo>
              <a:lnTo>
                <a:pt x="0" y="0"/>
              </a:lnTo>
              <a:lnTo>
                <a:pt x="0" y="12192"/>
              </a:lnTo>
              <a:lnTo>
                <a:pt x="292608" y="12192"/>
              </a:lnTo>
              <a:lnTo>
                <a:pt x="304787" y="12192"/>
              </a:lnTo>
              <a:lnTo>
                <a:pt x="304787" y="0"/>
              </a:lnTo>
              <a:close/>
            </a:path>
            <a:path w="6130925" h="12700">
              <a:moveTo>
                <a:pt x="3481387" y="0"/>
              </a:moveTo>
              <a:lnTo>
                <a:pt x="3481387" y="0"/>
              </a:lnTo>
              <a:lnTo>
                <a:pt x="304800" y="0"/>
              </a:lnTo>
              <a:lnTo>
                <a:pt x="304800" y="12192"/>
              </a:lnTo>
              <a:lnTo>
                <a:pt x="3481387" y="12192"/>
              </a:lnTo>
              <a:lnTo>
                <a:pt x="3481387" y="0"/>
              </a:lnTo>
              <a:close/>
            </a:path>
            <a:path w="6130925" h="12700">
              <a:moveTo>
                <a:pt x="3924871" y="0"/>
              </a:moveTo>
              <a:lnTo>
                <a:pt x="3912692" y="0"/>
              </a:lnTo>
              <a:lnTo>
                <a:pt x="3481400" y="0"/>
              </a:lnTo>
              <a:lnTo>
                <a:pt x="3481400" y="12192"/>
              </a:lnTo>
              <a:lnTo>
                <a:pt x="3912692" y="12192"/>
              </a:lnTo>
              <a:lnTo>
                <a:pt x="3924871" y="12192"/>
              </a:lnTo>
              <a:lnTo>
                <a:pt x="3924871" y="0"/>
              </a:lnTo>
              <a:close/>
            </a:path>
            <a:path w="6130925" h="12700">
              <a:moveTo>
                <a:pt x="4472305" y="0"/>
              </a:moveTo>
              <a:lnTo>
                <a:pt x="3924884" y="0"/>
              </a:lnTo>
              <a:lnTo>
                <a:pt x="3924884" y="12192"/>
              </a:lnTo>
              <a:lnTo>
                <a:pt x="4472305" y="12192"/>
              </a:lnTo>
              <a:lnTo>
                <a:pt x="4472305" y="0"/>
              </a:lnTo>
              <a:close/>
            </a:path>
            <a:path w="6130925" h="12700">
              <a:moveTo>
                <a:pt x="5010340" y="0"/>
              </a:moveTo>
              <a:lnTo>
                <a:pt x="4998161" y="0"/>
              </a:lnTo>
              <a:lnTo>
                <a:pt x="4484573" y="0"/>
              </a:lnTo>
              <a:lnTo>
                <a:pt x="4472381" y="0"/>
              </a:lnTo>
              <a:lnTo>
                <a:pt x="4472381" y="12192"/>
              </a:lnTo>
              <a:lnTo>
                <a:pt x="4484573" y="12192"/>
              </a:lnTo>
              <a:lnTo>
                <a:pt x="4998161" y="12192"/>
              </a:lnTo>
              <a:lnTo>
                <a:pt x="5010340" y="12192"/>
              </a:lnTo>
              <a:lnTo>
                <a:pt x="5010340" y="0"/>
              </a:lnTo>
              <a:close/>
            </a:path>
            <a:path w="6130925" h="12700">
              <a:moveTo>
                <a:pt x="6130747" y="0"/>
              </a:moveTo>
              <a:lnTo>
                <a:pt x="5585155" y="0"/>
              </a:lnTo>
              <a:lnTo>
                <a:pt x="5573014" y="0"/>
              </a:lnTo>
              <a:lnTo>
                <a:pt x="5010353" y="0"/>
              </a:lnTo>
              <a:lnTo>
                <a:pt x="5010353" y="12192"/>
              </a:lnTo>
              <a:lnTo>
                <a:pt x="5572963" y="12192"/>
              </a:lnTo>
              <a:lnTo>
                <a:pt x="5585155" y="12192"/>
              </a:lnTo>
              <a:lnTo>
                <a:pt x="6130747" y="12192"/>
              </a:lnTo>
              <a:lnTo>
                <a:pt x="613074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742950</xdr:colOff>
      <xdr:row>0</xdr:row>
      <xdr:rowOff>171450</xdr:rowOff>
    </xdr:from>
    <xdr:ext cx="542925" cy="342900"/>
    <xdr:sp macro="" textlink="">
      <xdr:nvSpPr>
        <xdr:cNvPr id="2" name="Shape 9">
          <a:extLst>
            <a:ext uri="{FF2B5EF4-FFF2-40B4-BE49-F238E27FC236}">
              <a16:creationId xmlns:a16="http://schemas.microsoft.com/office/drawing/2014/main" id="{38DA8096-666D-4D56-ACA4-466A0604F00B}"/>
            </a:ext>
          </a:extLst>
        </xdr:cNvPr>
        <xdr:cNvSpPr/>
      </xdr:nvSpPr>
      <xdr:spPr>
        <a:xfrm>
          <a:off x="4286250" y="171450"/>
          <a:ext cx="542925" cy="34290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9FA12976-EDE7-4746-AB63-BF6A568A3E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2915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4" name="image1.png">
          <a:extLst>
            <a:ext uri="{FF2B5EF4-FFF2-40B4-BE49-F238E27FC236}">
              <a16:creationId xmlns:a16="http://schemas.microsoft.com/office/drawing/2014/main" id="{1AB09BAB-A96C-4F15-89E2-7059AD5418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2915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5" name="image1.png">
          <a:extLst>
            <a:ext uri="{FF2B5EF4-FFF2-40B4-BE49-F238E27FC236}">
              <a16:creationId xmlns:a16="http://schemas.microsoft.com/office/drawing/2014/main" id="{32DA1725-98F0-4FBE-9E53-AA3AF5481B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2915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6" name="image1.png">
          <a:extLst>
            <a:ext uri="{FF2B5EF4-FFF2-40B4-BE49-F238E27FC236}">
              <a16:creationId xmlns:a16="http://schemas.microsoft.com/office/drawing/2014/main" id="{02AEFCD5-BB75-43FE-83B7-D606587632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2915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6250305" cy="12700"/>
    <xdr:sp macro="" textlink="">
      <xdr:nvSpPr>
        <xdr:cNvPr id="7" name="Shape 19">
          <a:extLst>
            <a:ext uri="{FF2B5EF4-FFF2-40B4-BE49-F238E27FC236}">
              <a16:creationId xmlns:a16="http://schemas.microsoft.com/office/drawing/2014/main" id="{345DB958-18B5-4DEE-A938-5D84B4CD064E}"/>
            </a:ext>
          </a:extLst>
        </xdr:cNvPr>
        <xdr:cNvSpPr/>
      </xdr:nvSpPr>
      <xdr:spPr>
        <a:xfrm>
          <a:off x="0" y="4067175"/>
          <a:ext cx="6250305" cy="12700"/>
        </a:xfrm>
        <a:custGeom>
          <a:avLst/>
          <a:gdLst/>
          <a:ahLst/>
          <a:cxnLst/>
          <a:rect l="0" t="0" r="0" b="0"/>
          <a:pathLst>
            <a:path w="6250305" h="12700">
              <a:moveTo>
                <a:pt x="1042657" y="0"/>
              </a:moveTo>
              <a:lnTo>
                <a:pt x="1042657" y="0"/>
              </a:lnTo>
              <a:lnTo>
                <a:pt x="0" y="0"/>
              </a:lnTo>
              <a:lnTo>
                <a:pt x="0" y="12192"/>
              </a:lnTo>
              <a:lnTo>
                <a:pt x="1042657" y="12192"/>
              </a:lnTo>
              <a:lnTo>
                <a:pt x="1042657" y="0"/>
              </a:lnTo>
              <a:close/>
            </a:path>
            <a:path w="6250305" h="12700">
              <a:moveTo>
                <a:pt x="3608184" y="0"/>
              </a:moveTo>
              <a:lnTo>
                <a:pt x="3596005" y="0"/>
              </a:lnTo>
              <a:lnTo>
                <a:pt x="1042670" y="0"/>
              </a:lnTo>
              <a:lnTo>
                <a:pt x="1042670" y="12192"/>
              </a:lnTo>
              <a:lnTo>
                <a:pt x="3596005" y="12192"/>
              </a:lnTo>
              <a:lnTo>
                <a:pt x="3608184" y="12192"/>
              </a:lnTo>
              <a:lnTo>
                <a:pt x="3608184" y="0"/>
              </a:lnTo>
              <a:close/>
            </a:path>
            <a:path w="6250305" h="12700">
              <a:moveTo>
                <a:pt x="4041000" y="0"/>
              </a:moveTo>
              <a:lnTo>
                <a:pt x="3608197" y="0"/>
              </a:lnTo>
              <a:lnTo>
                <a:pt x="3608197" y="12192"/>
              </a:lnTo>
              <a:lnTo>
                <a:pt x="4041000" y="12192"/>
              </a:lnTo>
              <a:lnTo>
                <a:pt x="4041000" y="0"/>
              </a:lnTo>
              <a:close/>
            </a:path>
            <a:path w="6250305" h="12700">
              <a:moveTo>
                <a:pt x="4600626" y="0"/>
              </a:moveTo>
              <a:lnTo>
                <a:pt x="4053205" y="0"/>
              </a:lnTo>
              <a:lnTo>
                <a:pt x="4041013" y="0"/>
              </a:lnTo>
              <a:lnTo>
                <a:pt x="4041013" y="12192"/>
              </a:lnTo>
              <a:lnTo>
                <a:pt x="4053205" y="12192"/>
              </a:lnTo>
              <a:lnTo>
                <a:pt x="4600626" y="12192"/>
              </a:lnTo>
              <a:lnTo>
                <a:pt x="4600626" y="0"/>
              </a:lnTo>
              <a:close/>
            </a:path>
            <a:path w="6250305" h="12700">
              <a:moveTo>
                <a:pt x="4612881" y="0"/>
              </a:moveTo>
              <a:lnTo>
                <a:pt x="4600702" y="0"/>
              </a:lnTo>
              <a:lnTo>
                <a:pt x="4600702" y="12192"/>
              </a:lnTo>
              <a:lnTo>
                <a:pt x="4612881" y="12192"/>
              </a:lnTo>
              <a:lnTo>
                <a:pt x="4612881" y="0"/>
              </a:lnTo>
              <a:close/>
            </a:path>
            <a:path w="6250305" h="12700">
              <a:moveTo>
                <a:pt x="5137137" y="0"/>
              </a:moveTo>
              <a:lnTo>
                <a:pt x="5124958" y="0"/>
              </a:lnTo>
              <a:lnTo>
                <a:pt x="4612894" y="0"/>
              </a:lnTo>
              <a:lnTo>
                <a:pt x="4612894" y="12192"/>
              </a:lnTo>
              <a:lnTo>
                <a:pt x="5124958" y="12192"/>
              </a:lnTo>
              <a:lnTo>
                <a:pt x="5137137" y="12192"/>
              </a:lnTo>
              <a:lnTo>
                <a:pt x="5137137" y="0"/>
              </a:lnTo>
              <a:close/>
            </a:path>
            <a:path w="6250305" h="12700">
              <a:moveTo>
                <a:pt x="6249924" y="0"/>
              </a:moveTo>
              <a:lnTo>
                <a:pt x="5711952" y="0"/>
              </a:lnTo>
              <a:lnTo>
                <a:pt x="5699811" y="0"/>
              </a:lnTo>
              <a:lnTo>
                <a:pt x="5137150" y="0"/>
              </a:lnTo>
              <a:lnTo>
                <a:pt x="5137150" y="12192"/>
              </a:lnTo>
              <a:lnTo>
                <a:pt x="5699760" y="12192"/>
              </a:lnTo>
              <a:lnTo>
                <a:pt x="5711952" y="12192"/>
              </a:lnTo>
              <a:lnTo>
                <a:pt x="6249924" y="12192"/>
              </a:lnTo>
              <a:lnTo>
                <a:pt x="624992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533400</xdr:colOff>
      <xdr:row>0</xdr:row>
      <xdr:rowOff>76200</xdr:rowOff>
    </xdr:from>
    <xdr:ext cx="66675" cy="419100"/>
    <xdr:sp macro="" textlink="">
      <xdr:nvSpPr>
        <xdr:cNvPr id="2" name="Shape 10">
          <a:extLst>
            <a:ext uri="{FF2B5EF4-FFF2-40B4-BE49-F238E27FC236}">
              <a16:creationId xmlns:a16="http://schemas.microsoft.com/office/drawing/2014/main" id="{05ECA42D-CCF1-4299-9FD6-EDD3ADC0D5CE}"/>
            </a:ext>
          </a:extLst>
        </xdr:cNvPr>
        <xdr:cNvSpPr/>
      </xdr:nvSpPr>
      <xdr:spPr>
        <a:xfrm>
          <a:off x="137160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3</xdr:col>
      <xdr:colOff>685800</xdr:colOff>
      <xdr:row>0</xdr:row>
      <xdr:rowOff>114300</xdr:rowOff>
    </xdr:from>
    <xdr:ext cx="28575" cy="419100"/>
    <xdr:sp macro="" textlink="">
      <xdr:nvSpPr>
        <xdr:cNvPr id="3" name="Shape 11">
          <a:extLst>
            <a:ext uri="{FF2B5EF4-FFF2-40B4-BE49-F238E27FC236}">
              <a16:creationId xmlns:a16="http://schemas.microsoft.com/office/drawing/2014/main" id="{DCC07E38-81EF-479B-BA7B-8AE04612C3E4}"/>
            </a:ext>
          </a:extLst>
        </xdr:cNvPr>
        <xdr:cNvSpPr/>
      </xdr:nvSpPr>
      <xdr:spPr>
        <a:xfrm flipH="1">
          <a:off x="152400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3</xdr:col>
      <xdr:colOff>533400</xdr:colOff>
      <xdr:row>0</xdr:row>
      <xdr:rowOff>76200</xdr:rowOff>
    </xdr:from>
    <xdr:ext cx="66675" cy="419100"/>
    <xdr:sp macro="" textlink="">
      <xdr:nvSpPr>
        <xdr:cNvPr id="4" name="Shape 10">
          <a:extLst>
            <a:ext uri="{FF2B5EF4-FFF2-40B4-BE49-F238E27FC236}">
              <a16:creationId xmlns:a16="http://schemas.microsoft.com/office/drawing/2014/main" id="{679B8D3A-3FBE-45F6-B936-7492D4D776EE}"/>
            </a:ext>
          </a:extLst>
        </xdr:cNvPr>
        <xdr:cNvSpPr/>
      </xdr:nvSpPr>
      <xdr:spPr>
        <a:xfrm>
          <a:off x="137160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3</xdr:col>
      <xdr:colOff>685800</xdr:colOff>
      <xdr:row>0</xdr:row>
      <xdr:rowOff>114300</xdr:rowOff>
    </xdr:from>
    <xdr:ext cx="28575" cy="419100"/>
    <xdr:sp macro="" textlink="">
      <xdr:nvSpPr>
        <xdr:cNvPr id="5" name="Shape 11">
          <a:extLst>
            <a:ext uri="{FF2B5EF4-FFF2-40B4-BE49-F238E27FC236}">
              <a16:creationId xmlns:a16="http://schemas.microsoft.com/office/drawing/2014/main" id="{05EEC3A6-FAA8-42C6-A61C-9DB3AB6B21B2}"/>
            </a:ext>
          </a:extLst>
        </xdr:cNvPr>
        <xdr:cNvSpPr/>
      </xdr:nvSpPr>
      <xdr:spPr>
        <a:xfrm flipH="1">
          <a:off x="152400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3</xdr:col>
      <xdr:colOff>685800</xdr:colOff>
      <xdr:row>0</xdr:row>
      <xdr:rowOff>114300</xdr:rowOff>
    </xdr:from>
    <xdr:ext cx="28575" cy="419100"/>
    <xdr:sp macro="" textlink="">
      <xdr:nvSpPr>
        <xdr:cNvPr id="6" name="Shape 11">
          <a:extLst>
            <a:ext uri="{FF2B5EF4-FFF2-40B4-BE49-F238E27FC236}">
              <a16:creationId xmlns:a16="http://schemas.microsoft.com/office/drawing/2014/main" id="{FB9B6100-A28E-4CAD-A1B0-C3C0AC6B82F1}"/>
            </a:ext>
          </a:extLst>
        </xdr:cNvPr>
        <xdr:cNvSpPr/>
      </xdr:nvSpPr>
      <xdr:spPr>
        <a:xfrm flipH="1">
          <a:off x="152400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3</xdr:col>
      <xdr:colOff>533400</xdr:colOff>
      <xdr:row>0</xdr:row>
      <xdr:rowOff>76200</xdr:rowOff>
    </xdr:from>
    <xdr:ext cx="66675" cy="419100"/>
    <xdr:sp macro="" textlink="">
      <xdr:nvSpPr>
        <xdr:cNvPr id="7" name="Shape 10">
          <a:extLst>
            <a:ext uri="{FF2B5EF4-FFF2-40B4-BE49-F238E27FC236}">
              <a16:creationId xmlns:a16="http://schemas.microsoft.com/office/drawing/2014/main" id="{DFEA0C0D-1444-4962-889E-E3E01D77779A}"/>
            </a:ext>
          </a:extLst>
        </xdr:cNvPr>
        <xdr:cNvSpPr/>
      </xdr:nvSpPr>
      <xdr:spPr>
        <a:xfrm>
          <a:off x="137160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3</xdr:col>
      <xdr:colOff>342900</xdr:colOff>
      <xdr:row>0</xdr:row>
      <xdr:rowOff>57150</xdr:rowOff>
    </xdr:from>
    <xdr:ext cx="190500" cy="438150"/>
    <xdr:sp macro="" textlink="">
      <xdr:nvSpPr>
        <xdr:cNvPr id="8" name="Shape 12">
          <a:extLst>
            <a:ext uri="{FF2B5EF4-FFF2-40B4-BE49-F238E27FC236}">
              <a16:creationId xmlns:a16="http://schemas.microsoft.com/office/drawing/2014/main" id="{8CAED65B-9CEB-4E29-884E-8E4B14EC6C5C}"/>
            </a:ext>
          </a:extLst>
        </xdr:cNvPr>
        <xdr:cNvSpPr/>
      </xdr:nvSpPr>
      <xdr:spPr>
        <a:xfrm flipH="1">
          <a:off x="1181100" y="57150"/>
          <a:ext cx="190500" cy="438150"/>
        </a:xfrm>
        <a:prstGeom prst="rect">
          <a:avLst/>
        </a:prstGeom>
      </xdr:spPr>
    </xdr:sp>
    <xdr:clientData fLocksWithSheet="0"/>
  </xdr:oneCellAnchor>
  <xdr:oneCellAnchor>
    <xdr:from>
      <xdr:col>3</xdr:col>
      <xdr:colOff>685800</xdr:colOff>
      <xdr:row>0</xdr:row>
      <xdr:rowOff>114300</xdr:rowOff>
    </xdr:from>
    <xdr:ext cx="28575" cy="419100"/>
    <xdr:sp macro="" textlink="">
      <xdr:nvSpPr>
        <xdr:cNvPr id="9" name="Shape 11">
          <a:extLst>
            <a:ext uri="{FF2B5EF4-FFF2-40B4-BE49-F238E27FC236}">
              <a16:creationId xmlns:a16="http://schemas.microsoft.com/office/drawing/2014/main" id="{04EBAB10-AB62-4BFA-AA12-9BF0C1273F85}"/>
            </a:ext>
          </a:extLst>
        </xdr:cNvPr>
        <xdr:cNvSpPr/>
      </xdr:nvSpPr>
      <xdr:spPr>
        <a:xfrm flipH="1">
          <a:off x="152400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3</xdr:col>
      <xdr:colOff>76200</xdr:colOff>
      <xdr:row>0</xdr:row>
      <xdr:rowOff>95250</xdr:rowOff>
    </xdr:from>
    <xdr:ext cx="47625" cy="447675"/>
    <xdr:sp macro="" textlink="">
      <xdr:nvSpPr>
        <xdr:cNvPr id="10" name="Shape 13">
          <a:extLst>
            <a:ext uri="{FF2B5EF4-FFF2-40B4-BE49-F238E27FC236}">
              <a16:creationId xmlns:a16="http://schemas.microsoft.com/office/drawing/2014/main" id="{EF7B4CC2-906E-4491-B51F-A11643082925}"/>
            </a:ext>
          </a:extLst>
        </xdr:cNvPr>
        <xdr:cNvSpPr/>
      </xdr:nvSpPr>
      <xdr:spPr>
        <a:xfrm>
          <a:off x="914400" y="95250"/>
          <a:ext cx="47625" cy="447675"/>
        </a:xfrm>
        <a:prstGeom prst="rect">
          <a:avLst/>
        </a:prstGeom>
      </xdr:spPr>
    </xdr:sp>
    <xdr:clientData fLocksWithSheet="0"/>
  </xdr:oneCellAnchor>
  <xdr:oneCellAnchor>
    <xdr:from>
      <xdr:col>3</xdr:col>
      <xdr:colOff>685800</xdr:colOff>
      <xdr:row>0</xdr:row>
      <xdr:rowOff>238125</xdr:rowOff>
    </xdr:from>
    <xdr:ext cx="295275" cy="419100"/>
    <xdr:sp macro="" textlink="">
      <xdr:nvSpPr>
        <xdr:cNvPr id="11" name="Shape 14">
          <a:extLst>
            <a:ext uri="{FF2B5EF4-FFF2-40B4-BE49-F238E27FC236}">
              <a16:creationId xmlns:a16="http://schemas.microsoft.com/office/drawing/2014/main" id="{AC12D431-D1DC-4D54-8E33-EEB0AA05D33D}"/>
            </a:ext>
          </a:extLst>
        </xdr:cNvPr>
        <xdr:cNvSpPr/>
      </xdr:nvSpPr>
      <xdr:spPr>
        <a:xfrm>
          <a:off x="1295400" y="238125"/>
          <a:ext cx="295275" cy="419100"/>
        </a:xfrm>
        <a:prstGeom prst="rect">
          <a:avLst/>
        </a:prstGeom>
      </xdr:spPr>
    </xdr:sp>
    <xdr:clientData fLocksWithSheet="0"/>
  </xdr:oneCellAnchor>
  <xdr:oneCellAnchor>
    <xdr:from>
      <xdr:col>3</xdr:col>
      <xdr:colOff>685800</xdr:colOff>
      <xdr:row>0</xdr:row>
      <xdr:rowOff>114300</xdr:rowOff>
    </xdr:from>
    <xdr:ext cx="28575" cy="419100"/>
    <xdr:sp macro="" textlink="">
      <xdr:nvSpPr>
        <xdr:cNvPr id="12" name="Shape 11">
          <a:extLst>
            <a:ext uri="{FF2B5EF4-FFF2-40B4-BE49-F238E27FC236}">
              <a16:creationId xmlns:a16="http://schemas.microsoft.com/office/drawing/2014/main" id="{54740A5B-4738-40DA-81FC-64783E78A872}"/>
            </a:ext>
          </a:extLst>
        </xdr:cNvPr>
        <xdr:cNvSpPr/>
      </xdr:nvSpPr>
      <xdr:spPr>
        <a:xfrm flipH="1">
          <a:off x="152400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3</xdr:col>
      <xdr:colOff>495300</xdr:colOff>
      <xdr:row>0</xdr:row>
      <xdr:rowOff>95250</xdr:rowOff>
    </xdr:from>
    <xdr:ext cx="895350" cy="447675"/>
    <xdr:sp macro="" textlink="">
      <xdr:nvSpPr>
        <xdr:cNvPr id="13" name="Shape 15">
          <a:extLst>
            <a:ext uri="{FF2B5EF4-FFF2-40B4-BE49-F238E27FC236}">
              <a16:creationId xmlns:a16="http://schemas.microsoft.com/office/drawing/2014/main" id="{9D52C54E-9F63-492D-B185-90C310611243}"/>
            </a:ext>
          </a:extLst>
        </xdr:cNvPr>
        <xdr:cNvSpPr/>
      </xdr:nvSpPr>
      <xdr:spPr>
        <a:xfrm>
          <a:off x="1333500" y="95250"/>
          <a:ext cx="895350" cy="447675"/>
        </a:xfrm>
        <a:prstGeom prst="rect">
          <a:avLst/>
        </a:prstGeom>
      </xdr:spPr>
    </xdr:sp>
    <xdr:clientData fLocksWithSheet="0"/>
  </xdr:oneCellAnchor>
  <xdr:oneCellAnchor>
    <xdr:from>
      <xdr:col>4</xdr:col>
      <xdr:colOff>714375</xdr:colOff>
      <xdr:row>0</xdr:row>
      <xdr:rowOff>114300</xdr:rowOff>
    </xdr:from>
    <xdr:ext cx="790575" cy="352425"/>
    <xdr:sp macro="" textlink="">
      <xdr:nvSpPr>
        <xdr:cNvPr id="14" name="Shape 16">
          <a:extLst>
            <a:ext uri="{FF2B5EF4-FFF2-40B4-BE49-F238E27FC236}">
              <a16:creationId xmlns:a16="http://schemas.microsoft.com/office/drawing/2014/main" id="{8C593893-8EA4-4BF1-A951-B878BFD46A67}"/>
            </a:ext>
          </a:extLst>
        </xdr:cNvPr>
        <xdr:cNvSpPr/>
      </xdr:nvSpPr>
      <xdr:spPr>
        <a:xfrm>
          <a:off x="2466975" y="114300"/>
          <a:ext cx="790575" cy="35242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15" name="image1.png">
          <a:extLst>
            <a:ext uri="{FF2B5EF4-FFF2-40B4-BE49-F238E27FC236}">
              <a16:creationId xmlns:a16="http://schemas.microsoft.com/office/drawing/2014/main" id="{10DAFDAD-8E32-4980-B8AD-C39C2EF7E1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16" name="image1.png">
          <a:extLst>
            <a:ext uri="{FF2B5EF4-FFF2-40B4-BE49-F238E27FC236}">
              <a16:creationId xmlns:a16="http://schemas.microsoft.com/office/drawing/2014/main" id="{00C31053-0E8E-49C0-8575-108AEAB6C1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17" name="image1.png">
          <a:extLst>
            <a:ext uri="{FF2B5EF4-FFF2-40B4-BE49-F238E27FC236}">
              <a16:creationId xmlns:a16="http://schemas.microsoft.com/office/drawing/2014/main" id="{1C25FB0B-46E3-4039-82F8-C3D3B7FEB9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18" name="image1.png">
          <a:extLst>
            <a:ext uri="{FF2B5EF4-FFF2-40B4-BE49-F238E27FC236}">
              <a16:creationId xmlns:a16="http://schemas.microsoft.com/office/drawing/2014/main" id="{4F8BC3FF-361F-4915-AEDD-5597669F9F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19" name="image1.png">
          <a:extLst>
            <a:ext uri="{FF2B5EF4-FFF2-40B4-BE49-F238E27FC236}">
              <a16:creationId xmlns:a16="http://schemas.microsoft.com/office/drawing/2014/main" id="{B781B6EE-A8D0-4176-BCAB-1D900AF895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20" name="image1.png">
          <a:extLst>
            <a:ext uri="{FF2B5EF4-FFF2-40B4-BE49-F238E27FC236}">
              <a16:creationId xmlns:a16="http://schemas.microsoft.com/office/drawing/2014/main" id="{B038B8DC-053B-434E-B712-DD210CA004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21" name="image1.png">
          <a:extLst>
            <a:ext uri="{FF2B5EF4-FFF2-40B4-BE49-F238E27FC236}">
              <a16:creationId xmlns:a16="http://schemas.microsoft.com/office/drawing/2014/main" id="{2E28BD2E-51B3-4AF8-B144-4810297418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22" name="image1.png">
          <a:extLst>
            <a:ext uri="{FF2B5EF4-FFF2-40B4-BE49-F238E27FC236}">
              <a16:creationId xmlns:a16="http://schemas.microsoft.com/office/drawing/2014/main" id="{9FBCAB8A-8A55-45B7-B82B-DF8B6F2317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23" name="image1.png">
          <a:extLst>
            <a:ext uri="{FF2B5EF4-FFF2-40B4-BE49-F238E27FC236}">
              <a16:creationId xmlns:a16="http://schemas.microsoft.com/office/drawing/2014/main" id="{5B4512A1-49B0-466B-9563-ACC71988AB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24" name="image1.png">
          <a:extLst>
            <a:ext uri="{FF2B5EF4-FFF2-40B4-BE49-F238E27FC236}">
              <a16:creationId xmlns:a16="http://schemas.microsoft.com/office/drawing/2014/main" id="{42081184-B1BF-4187-90B0-89A67EAAA8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25" name="image1.png">
          <a:extLst>
            <a:ext uri="{FF2B5EF4-FFF2-40B4-BE49-F238E27FC236}">
              <a16:creationId xmlns:a16="http://schemas.microsoft.com/office/drawing/2014/main" id="{6EA4E67A-87F0-4D4A-BAE6-18CEFFD2A9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26" name="image1.png">
          <a:extLst>
            <a:ext uri="{FF2B5EF4-FFF2-40B4-BE49-F238E27FC236}">
              <a16:creationId xmlns:a16="http://schemas.microsoft.com/office/drawing/2014/main" id="{2F9794A2-434C-4FFD-9175-13DA49FDF7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27" name="image1.png">
          <a:extLst>
            <a:ext uri="{FF2B5EF4-FFF2-40B4-BE49-F238E27FC236}">
              <a16:creationId xmlns:a16="http://schemas.microsoft.com/office/drawing/2014/main" id="{8EE3BEAB-6950-4C6A-8F7B-7FFB29C7A5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28" name="image1.png">
          <a:extLst>
            <a:ext uri="{FF2B5EF4-FFF2-40B4-BE49-F238E27FC236}">
              <a16:creationId xmlns:a16="http://schemas.microsoft.com/office/drawing/2014/main" id="{C243E3E0-18B5-4B55-BD93-0AD5E726CB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29" name="image1.png">
          <a:extLst>
            <a:ext uri="{FF2B5EF4-FFF2-40B4-BE49-F238E27FC236}">
              <a16:creationId xmlns:a16="http://schemas.microsoft.com/office/drawing/2014/main" id="{24204BD5-0E1B-46B5-A21E-E858BDD1F3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0" name="image1.png">
          <a:extLst>
            <a:ext uri="{FF2B5EF4-FFF2-40B4-BE49-F238E27FC236}">
              <a16:creationId xmlns:a16="http://schemas.microsoft.com/office/drawing/2014/main" id="{BFD71C48-A07E-4A77-99FE-BC44EA8301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1" name="image1.png">
          <a:extLst>
            <a:ext uri="{FF2B5EF4-FFF2-40B4-BE49-F238E27FC236}">
              <a16:creationId xmlns:a16="http://schemas.microsoft.com/office/drawing/2014/main" id="{293E3B23-284A-4A70-B5CF-C70E56DC36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2" name="image1.png">
          <a:extLst>
            <a:ext uri="{FF2B5EF4-FFF2-40B4-BE49-F238E27FC236}">
              <a16:creationId xmlns:a16="http://schemas.microsoft.com/office/drawing/2014/main" id="{FADF4E21-0F4B-41D4-870B-6CE79F4FAF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3" name="image1.png">
          <a:extLst>
            <a:ext uri="{FF2B5EF4-FFF2-40B4-BE49-F238E27FC236}">
              <a16:creationId xmlns:a16="http://schemas.microsoft.com/office/drawing/2014/main" id="{A17623E8-6F1E-4EE8-8FF9-0968C188DA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4" name="image1.png">
          <a:extLst>
            <a:ext uri="{FF2B5EF4-FFF2-40B4-BE49-F238E27FC236}">
              <a16:creationId xmlns:a16="http://schemas.microsoft.com/office/drawing/2014/main" id="{EB1114DB-CCC9-4331-A210-5538650A25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5" name="image1.png">
          <a:extLst>
            <a:ext uri="{FF2B5EF4-FFF2-40B4-BE49-F238E27FC236}">
              <a16:creationId xmlns:a16="http://schemas.microsoft.com/office/drawing/2014/main" id="{0D87881B-5810-4844-8736-9274A9B8B5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6" name="image1.png">
          <a:extLst>
            <a:ext uri="{FF2B5EF4-FFF2-40B4-BE49-F238E27FC236}">
              <a16:creationId xmlns:a16="http://schemas.microsoft.com/office/drawing/2014/main" id="{6947FAC4-9FEC-4434-841B-7DC58335EC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7" name="image1.png">
          <a:extLst>
            <a:ext uri="{FF2B5EF4-FFF2-40B4-BE49-F238E27FC236}">
              <a16:creationId xmlns:a16="http://schemas.microsoft.com/office/drawing/2014/main" id="{9A8E01CB-7A5D-4130-92FB-D69D250046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8" name="image1.png">
          <a:extLst>
            <a:ext uri="{FF2B5EF4-FFF2-40B4-BE49-F238E27FC236}">
              <a16:creationId xmlns:a16="http://schemas.microsoft.com/office/drawing/2014/main" id="{A0471A5E-65A2-41DC-A998-8DBE1A85AA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9" name="image1.png">
          <a:extLst>
            <a:ext uri="{FF2B5EF4-FFF2-40B4-BE49-F238E27FC236}">
              <a16:creationId xmlns:a16="http://schemas.microsoft.com/office/drawing/2014/main" id="{56462F68-F065-4BFC-8F19-331CE7F4CB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40" name="image1.png">
          <a:extLst>
            <a:ext uri="{FF2B5EF4-FFF2-40B4-BE49-F238E27FC236}">
              <a16:creationId xmlns:a16="http://schemas.microsoft.com/office/drawing/2014/main" id="{3128C1FE-CBE4-46A8-930B-4C7A01183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41" name="image1.png">
          <a:extLst>
            <a:ext uri="{FF2B5EF4-FFF2-40B4-BE49-F238E27FC236}">
              <a16:creationId xmlns:a16="http://schemas.microsoft.com/office/drawing/2014/main" id="{C08638A1-5312-467C-A385-301001FD76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42" name="image1.png">
          <a:extLst>
            <a:ext uri="{FF2B5EF4-FFF2-40B4-BE49-F238E27FC236}">
              <a16:creationId xmlns:a16="http://schemas.microsoft.com/office/drawing/2014/main" id="{CE1DA069-B70E-42D0-A4F8-B90E684D1C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43" name="image1.png">
          <a:extLst>
            <a:ext uri="{FF2B5EF4-FFF2-40B4-BE49-F238E27FC236}">
              <a16:creationId xmlns:a16="http://schemas.microsoft.com/office/drawing/2014/main" id="{DD87B316-D1A5-48DA-BE00-0965E8F5D1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44" name="image1.png">
          <a:extLst>
            <a:ext uri="{FF2B5EF4-FFF2-40B4-BE49-F238E27FC236}">
              <a16:creationId xmlns:a16="http://schemas.microsoft.com/office/drawing/2014/main" id="{A1AE87D9-5E2B-48B8-9901-B1CCBF9B8A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45" name="image1.png">
          <a:extLst>
            <a:ext uri="{FF2B5EF4-FFF2-40B4-BE49-F238E27FC236}">
              <a16:creationId xmlns:a16="http://schemas.microsoft.com/office/drawing/2014/main" id="{41D7E431-B63F-4DB2-B8ED-1D9DFD561E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46" name="image1.png">
          <a:extLst>
            <a:ext uri="{FF2B5EF4-FFF2-40B4-BE49-F238E27FC236}">
              <a16:creationId xmlns:a16="http://schemas.microsoft.com/office/drawing/2014/main" id="{080F5C8E-892B-423F-B9FC-A6D633164C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47" name="image1.png">
          <a:extLst>
            <a:ext uri="{FF2B5EF4-FFF2-40B4-BE49-F238E27FC236}">
              <a16:creationId xmlns:a16="http://schemas.microsoft.com/office/drawing/2014/main" id="{8D43B87F-58F2-4982-85C8-9FC5430471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48" name="image1.png">
          <a:extLst>
            <a:ext uri="{FF2B5EF4-FFF2-40B4-BE49-F238E27FC236}">
              <a16:creationId xmlns:a16="http://schemas.microsoft.com/office/drawing/2014/main" id="{93E43A37-A240-4292-8201-A301A1C878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49" name="image1.png">
          <a:extLst>
            <a:ext uri="{FF2B5EF4-FFF2-40B4-BE49-F238E27FC236}">
              <a16:creationId xmlns:a16="http://schemas.microsoft.com/office/drawing/2014/main" id="{783EF41C-64DD-4D6A-A7C4-B2695A422A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50" name="image1.png">
          <a:extLst>
            <a:ext uri="{FF2B5EF4-FFF2-40B4-BE49-F238E27FC236}">
              <a16:creationId xmlns:a16="http://schemas.microsoft.com/office/drawing/2014/main" id="{BBCD944A-DF5C-4248-945D-87DAB08CB4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51" name="image1.png">
          <a:extLst>
            <a:ext uri="{FF2B5EF4-FFF2-40B4-BE49-F238E27FC236}">
              <a16:creationId xmlns:a16="http://schemas.microsoft.com/office/drawing/2014/main" id="{C9886C7B-0158-4999-87CD-3EA3CF0A8E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52" name="image1.png">
          <a:extLst>
            <a:ext uri="{FF2B5EF4-FFF2-40B4-BE49-F238E27FC236}">
              <a16:creationId xmlns:a16="http://schemas.microsoft.com/office/drawing/2014/main" id="{E9389F53-2AF7-45F2-A2FA-3381B599E6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53" name="image1.png">
          <a:extLst>
            <a:ext uri="{FF2B5EF4-FFF2-40B4-BE49-F238E27FC236}">
              <a16:creationId xmlns:a16="http://schemas.microsoft.com/office/drawing/2014/main" id="{A56AEACC-21E2-48A5-B809-65697CD498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54" name="image1.png">
          <a:extLst>
            <a:ext uri="{FF2B5EF4-FFF2-40B4-BE49-F238E27FC236}">
              <a16:creationId xmlns:a16="http://schemas.microsoft.com/office/drawing/2014/main" id="{B98F6FEA-B078-4406-B06F-EFB6576ECB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55" name="image1.png">
          <a:extLst>
            <a:ext uri="{FF2B5EF4-FFF2-40B4-BE49-F238E27FC236}">
              <a16:creationId xmlns:a16="http://schemas.microsoft.com/office/drawing/2014/main" id="{CC92674E-F45D-4590-A337-EF0A321F88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56" name="image1.png">
          <a:extLst>
            <a:ext uri="{FF2B5EF4-FFF2-40B4-BE49-F238E27FC236}">
              <a16:creationId xmlns:a16="http://schemas.microsoft.com/office/drawing/2014/main" id="{2C71EA2E-200B-46D6-B5AB-864A435D12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57" name="image1.png">
          <a:extLst>
            <a:ext uri="{FF2B5EF4-FFF2-40B4-BE49-F238E27FC236}">
              <a16:creationId xmlns:a16="http://schemas.microsoft.com/office/drawing/2014/main" id="{2A9EEDB7-DCFE-4AE5-92A2-7688130B86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58" name="image1.png">
          <a:extLst>
            <a:ext uri="{FF2B5EF4-FFF2-40B4-BE49-F238E27FC236}">
              <a16:creationId xmlns:a16="http://schemas.microsoft.com/office/drawing/2014/main" id="{742BEFE9-BDF9-443E-9DFF-BB5D3EE5CF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59" name="image1.png">
          <a:extLst>
            <a:ext uri="{FF2B5EF4-FFF2-40B4-BE49-F238E27FC236}">
              <a16:creationId xmlns:a16="http://schemas.microsoft.com/office/drawing/2014/main" id="{BE5EA1FA-0ED8-4C16-BADC-7240A9FC0D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60" name="image1.png">
          <a:extLst>
            <a:ext uri="{FF2B5EF4-FFF2-40B4-BE49-F238E27FC236}">
              <a16:creationId xmlns:a16="http://schemas.microsoft.com/office/drawing/2014/main" id="{A8193750-3684-47B9-94C9-152CBD2B80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61" name="image1.png">
          <a:extLst>
            <a:ext uri="{FF2B5EF4-FFF2-40B4-BE49-F238E27FC236}">
              <a16:creationId xmlns:a16="http://schemas.microsoft.com/office/drawing/2014/main" id="{45238473-E695-487E-96C3-389C9E8CAA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62" name="image1.png">
          <a:extLst>
            <a:ext uri="{FF2B5EF4-FFF2-40B4-BE49-F238E27FC236}">
              <a16:creationId xmlns:a16="http://schemas.microsoft.com/office/drawing/2014/main" id="{9D5661E1-40F1-47E7-AFDF-CEDEB7B50D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63" name="image1.png">
          <a:extLst>
            <a:ext uri="{FF2B5EF4-FFF2-40B4-BE49-F238E27FC236}">
              <a16:creationId xmlns:a16="http://schemas.microsoft.com/office/drawing/2014/main" id="{74365FF4-BFE4-450A-A75A-77ED219475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64" name="image1.png">
          <a:extLst>
            <a:ext uri="{FF2B5EF4-FFF2-40B4-BE49-F238E27FC236}">
              <a16:creationId xmlns:a16="http://schemas.microsoft.com/office/drawing/2014/main" id="{23F7DA28-415B-4493-A5FE-01FC6E8BDF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4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0</xdr:row>
      <xdr:rowOff>95250</xdr:rowOff>
    </xdr:from>
    <xdr:ext cx="333375" cy="0"/>
    <xdr:pic>
      <xdr:nvPicPr>
        <xdr:cNvPr id="65" name="image1.png">
          <a:extLst>
            <a:ext uri="{FF2B5EF4-FFF2-40B4-BE49-F238E27FC236}">
              <a16:creationId xmlns:a16="http://schemas.microsoft.com/office/drawing/2014/main" id="{18865CCF-5C24-4AE2-8686-A0C97F2371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28825" y="95250"/>
          <a:ext cx="333375" cy="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352426</xdr:colOff>
      <xdr:row>13</xdr:row>
      <xdr:rowOff>19051</xdr:rowOff>
    </xdr:from>
    <xdr:to>
      <xdr:col>3</xdr:col>
      <xdr:colOff>1114426</xdr:colOff>
      <xdr:row>13</xdr:row>
      <xdr:rowOff>622900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F456108-C441-B0D1-0678-EC1A74CC1F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4" t="25024" r="2999" b="19294"/>
        <a:stretch/>
      </xdr:blipFill>
      <xdr:spPr>
        <a:xfrm>
          <a:off x="2152651" y="5562601"/>
          <a:ext cx="762000" cy="603849"/>
        </a:xfrm>
        <a:prstGeom prst="rect">
          <a:avLst/>
        </a:prstGeom>
      </xdr:spPr>
    </xdr:pic>
    <xdr:clientData/>
  </xdr:twoCellAnchor>
  <xdr:twoCellAnchor editAs="oneCell">
    <xdr:from>
      <xdr:col>4</xdr:col>
      <xdr:colOff>1695451</xdr:colOff>
      <xdr:row>13</xdr:row>
      <xdr:rowOff>47627</xdr:rowOff>
    </xdr:from>
    <xdr:to>
      <xdr:col>4</xdr:col>
      <xdr:colOff>2425913</xdr:colOff>
      <xdr:row>13</xdr:row>
      <xdr:rowOff>609600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3489016-6906-4821-59EA-460B7B8482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61" t="25900" r="5366" b="22301"/>
        <a:stretch/>
      </xdr:blipFill>
      <xdr:spPr>
        <a:xfrm>
          <a:off x="5829301" y="5591177"/>
          <a:ext cx="730462" cy="561973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13</xdr:row>
      <xdr:rowOff>47625</xdr:rowOff>
    </xdr:from>
    <xdr:to>
      <xdr:col>4</xdr:col>
      <xdr:colOff>1570925</xdr:colOff>
      <xdr:row>13</xdr:row>
      <xdr:rowOff>609600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7A2A9B40-6063-B9C1-E6A8-8A4F4571B4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39" t="25545" r="12152" b="28148"/>
        <a:stretch/>
      </xdr:blipFill>
      <xdr:spPr>
        <a:xfrm>
          <a:off x="4991101" y="5591175"/>
          <a:ext cx="713674" cy="56197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19052</xdr:colOff>
      <xdr:row>13</xdr:row>
      <xdr:rowOff>38100</xdr:rowOff>
    </xdr:from>
    <xdr:to>
      <xdr:col>4</xdr:col>
      <xdr:colOff>733375</xdr:colOff>
      <xdr:row>13</xdr:row>
      <xdr:rowOff>600075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DEC52B8F-4F71-5F37-753C-4B4A1D7B66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3" t="25663" r="7323" b="21591"/>
        <a:stretch/>
      </xdr:blipFill>
      <xdr:spPr>
        <a:xfrm>
          <a:off x="4152902" y="5581650"/>
          <a:ext cx="714323" cy="56197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66676</xdr:colOff>
      <xdr:row>15</xdr:row>
      <xdr:rowOff>95250</xdr:rowOff>
    </xdr:from>
    <xdr:to>
      <xdr:col>3</xdr:col>
      <xdr:colOff>1457326</xdr:colOff>
      <xdr:row>15</xdr:row>
      <xdr:rowOff>485241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062F6B5-F992-3FAF-901A-20E6430D4D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73" t="36438" r="4043" b="30065"/>
        <a:stretch/>
      </xdr:blipFill>
      <xdr:spPr>
        <a:xfrm>
          <a:off x="676276" y="6724650"/>
          <a:ext cx="1390650" cy="38999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523876</xdr:rowOff>
    </xdr:from>
    <xdr:to>
      <xdr:col>3</xdr:col>
      <xdr:colOff>1362075</xdr:colOff>
      <xdr:row>15</xdr:row>
      <xdr:rowOff>1008167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861A5FAE-6ABC-F15D-0370-AE19F37B5D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25" t="33987" r="6863" b="23039"/>
        <a:stretch/>
      </xdr:blipFill>
      <xdr:spPr>
        <a:xfrm>
          <a:off x="647700" y="6257926"/>
          <a:ext cx="1323975" cy="484291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16</xdr:row>
      <xdr:rowOff>66676</xdr:rowOff>
    </xdr:from>
    <xdr:to>
      <xdr:col>3</xdr:col>
      <xdr:colOff>891512</xdr:colOff>
      <xdr:row>16</xdr:row>
      <xdr:rowOff>676275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BAE8CD82-114C-E759-F1AB-BA78FCE24B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96" t="24510" r="12378" b="7353"/>
        <a:stretch/>
      </xdr:blipFill>
      <xdr:spPr>
        <a:xfrm>
          <a:off x="2009775" y="8134351"/>
          <a:ext cx="681962" cy="609599"/>
        </a:xfrm>
        <a:prstGeom prst="rect">
          <a:avLst/>
        </a:prstGeom>
      </xdr:spPr>
    </xdr:pic>
    <xdr:clientData/>
  </xdr:twoCellAnchor>
  <xdr:twoCellAnchor editAs="oneCell">
    <xdr:from>
      <xdr:col>3</xdr:col>
      <xdr:colOff>1028700</xdr:colOff>
      <xdr:row>16</xdr:row>
      <xdr:rowOff>47627</xdr:rowOff>
    </xdr:from>
    <xdr:to>
      <xdr:col>3</xdr:col>
      <xdr:colOff>1771650</xdr:colOff>
      <xdr:row>16</xdr:row>
      <xdr:rowOff>743739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90D865A3-1626-993D-366A-0C3F246B41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91" t="23561" r="25337" b="23621"/>
        <a:stretch/>
      </xdr:blipFill>
      <xdr:spPr>
        <a:xfrm>
          <a:off x="2828925" y="8115302"/>
          <a:ext cx="742950" cy="696112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133351</xdr:colOff>
      <xdr:row>18</xdr:row>
      <xdr:rowOff>57150</xdr:rowOff>
    </xdr:from>
    <xdr:to>
      <xdr:col>3</xdr:col>
      <xdr:colOff>1491906</xdr:colOff>
      <xdr:row>18</xdr:row>
      <xdr:rowOff>742950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CB3D66C-2049-98FB-4FB9-40EF5EF864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48" t="39338" r="5514" b="15564"/>
        <a:stretch/>
      </xdr:blipFill>
      <xdr:spPr>
        <a:xfrm>
          <a:off x="1933576" y="9582150"/>
          <a:ext cx="1358555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14</xdr:row>
      <xdr:rowOff>57150</xdr:rowOff>
    </xdr:from>
    <xdr:to>
      <xdr:col>3</xdr:col>
      <xdr:colOff>1590675</xdr:colOff>
      <xdr:row>14</xdr:row>
      <xdr:rowOff>656173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3045901C-3DDA-A487-EAA3-669A986E74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38" t="34436" r="7842" b="28799"/>
        <a:stretch/>
      </xdr:blipFill>
      <xdr:spPr>
        <a:xfrm>
          <a:off x="1981200" y="6496050"/>
          <a:ext cx="1409700" cy="59902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38101</xdr:colOff>
      <xdr:row>9</xdr:row>
      <xdr:rowOff>76201</xdr:rowOff>
    </xdr:from>
    <xdr:to>
      <xdr:col>3</xdr:col>
      <xdr:colOff>734313</xdr:colOff>
      <xdr:row>9</xdr:row>
      <xdr:rowOff>733425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B1FDFBB-2747-1BFC-88EB-8EA7F76027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5" t="5147" r="3553" b="8088"/>
        <a:stretch/>
      </xdr:blipFill>
      <xdr:spPr>
        <a:xfrm>
          <a:off x="647701" y="3076576"/>
          <a:ext cx="696212" cy="657224"/>
        </a:xfrm>
        <a:prstGeom prst="rect">
          <a:avLst/>
        </a:prstGeom>
      </xdr:spPr>
    </xdr:pic>
    <xdr:clientData/>
  </xdr:twoCellAnchor>
  <xdr:twoCellAnchor editAs="oneCell">
    <xdr:from>
      <xdr:col>3</xdr:col>
      <xdr:colOff>742950</xdr:colOff>
      <xdr:row>9</xdr:row>
      <xdr:rowOff>66675</xdr:rowOff>
    </xdr:from>
    <xdr:to>
      <xdr:col>3</xdr:col>
      <xdr:colOff>1419225</xdr:colOff>
      <xdr:row>9</xdr:row>
      <xdr:rowOff>743107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C825082-4F8A-9C0B-7FDD-70853A447B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14" t="16667" r="3788" b="7765"/>
        <a:stretch/>
      </xdr:blipFill>
      <xdr:spPr>
        <a:xfrm flipH="1">
          <a:off x="1352550" y="3076575"/>
          <a:ext cx="676275" cy="676432"/>
        </a:xfrm>
        <a:prstGeom prst="rect">
          <a:avLst/>
        </a:prstGeom>
      </xdr:spPr>
    </xdr:pic>
    <xdr:clientData/>
  </xdr:twoCellAnchor>
  <xdr:twoCellAnchor editAs="oneCell">
    <xdr:from>
      <xdr:col>3</xdr:col>
      <xdr:colOff>38098</xdr:colOff>
      <xdr:row>20</xdr:row>
      <xdr:rowOff>76206</xdr:rowOff>
    </xdr:from>
    <xdr:to>
      <xdr:col>3</xdr:col>
      <xdr:colOff>587830</xdr:colOff>
      <xdr:row>20</xdr:row>
      <xdr:rowOff>581028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A5B88BB8-1C00-ED5D-8DFA-CE683EBBF4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65" t="6439" r="22254" b="10101"/>
        <a:stretch/>
      </xdr:blipFill>
      <xdr:spPr>
        <a:xfrm rot="5400000">
          <a:off x="670153" y="10978926"/>
          <a:ext cx="504822" cy="549732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20</xdr:row>
      <xdr:rowOff>76201</xdr:rowOff>
    </xdr:from>
    <xdr:to>
      <xdr:col>3</xdr:col>
      <xdr:colOff>1042851</xdr:colOff>
      <xdr:row>20</xdr:row>
      <xdr:rowOff>619128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608301C8-2510-EDE0-D657-712C80B02A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77" t="23737" r="24811" b="16540"/>
        <a:stretch/>
      </xdr:blipFill>
      <xdr:spPr>
        <a:xfrm rot="5400000">
          <a:off x="1173887" y="11065739"/>
          <a:ext cx="542927" cy="414201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1047745</xdr:colOff>
      <xdr:row>20</xdr:row>
      <xdr:rowOff>123830</xdr:rowOff>
    </xdr:from>
    <xdr:to>
      <xdr:col>3</xdr:col>
      <xdr:colOff>1435742</xdr:colOff>
      <xdr:row>20</xdr:row>
      <xdr:rowOff>619125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95E0EB1F-BD08-CB47-143B-888AAF8007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322" t="22096" r="15719" b="26768"/>
        <a:stretch/>
      </xdr:blipFill>
      <xdr:spPr>
        <a:xfrm rot="5400000">
          <a:off x="2308546" y="10912154"/>
          <a:ext cx="495295" cy="387997"/>
        </a:xfrm>
        <a:prstGeom prst="rect">
          <a:avLst/>
        </a:prstGeom>
      </xdr:spPr>
    </xdr:pic>
    <xdr:clientData/>
  </xdr:twoCellAnchor>
  <xdr:twoCellAnchor editAs="oneCell">
    <xdr:from>
      <xdr:col>3</xdr:col>
      <xdr:colOff>66676</xdr:colOff>
      <xdr:row>17</xdr:row>
      <xdr:rowOff>47626</xdr:rowOff>
    </xdr:from>
    <xdr:to>
      <xdr:col>3</xdr:col>
      <xdr:colOff>1419225</xdr:colOff>
      <xdr:row>17</xdr:row>
      <xdr:rowOff>664448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C09AA69E-8AF2-C401-2443-0B2180C55F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88" t="20697" r="2696" b="6972"/>
        <a:stretch>
          <a:fillRect/>
        </a:stretch>
      </xdr:blipFill>
      <xdr:spPr>
        <a:xfrm>
          <a:off x="1381126" y="10810876"/>
          <a:ext cx="1352549" cy="616822"/>
        </a:xfrm>
        <a:prstGeom prst="rect">
          <a:avLst/>
        </a:prstGeom>
      </xdr:spPr>
    </xdr:pic>
    <xdr:clientData/>
  </xdr:twoCellAnchor>
  <xdr:twoCellAnchor editAs="oneCell">
    <xdr:from>
      <xdr:col>3</xdr:col>
      <xdr:colOff>28576</xdr:colOff>
      <xdr:row>21</xdr:row>
      <xdr:rowOff>27751</xdr:rowOff>
    </xdr:from>
    <xdr:to>
      <xdr:col>3</xdr:col>
      <xdr:colOff>2314576</xdr:colOff>
      <xdr:row>23</xdr:row>
      <xdr:rowOff>631707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6657501-4648-269D-659C-4F85BD97E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3026" y="11600626"/>
          <a:ext cx="2286000" cy="197555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28</xdr:row>
      <xdr:rowOff>38100</xdr:rowOff>
    </xdr:from>
    <xdr:to>
      <xdr:col>3</xdr:col>
      <xdr:colOff>1133475</xdr:colOff>
      <xdr:row>28</xdr:row>
      <xdr:rowOff>941034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9F3A7EAE-287E-67B2-5A5C-B830D80C95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97"/>
        <a:stretch>
          <a:fillRect/>
        </a:stretch>
      </xdr:blipFill>
      <xdr:spPr>
        <a:xfrm>
          <a:off x="1371600" y="13668375"/>
          <a:ext cx="1076325" cy="902934"/>
        </a:xfrm>
        <a:prstGeom prst="rect">
          <a:avLst/>
        </a:prstGeom>
      </xdr:spPr>
    </xdr:pic>
    <xdr:clientData/>
  </xdr:twoCellAnchor>
  <xdr:twoCellAnchor editAs="oneCell">
    <xdr:from>
      <xdr:col>3</xdr:col>
      <xdr:colOff>1200150</xdr:colOff>
      <xdr:row>28</xdr:row>
      <xdr:rowOff>19050</xdr:rowOff>
    </xdr:from>
    <xdr:to>
      <xdr:col>3</xdr:col>
      <xdr:colOff>2257015</xdr:colOff>
      <xdr:row>28</xdr:row>
      <xdr:rowOff>895349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CC4A5C96-5B10-8C40-D591-0F6B85802B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00"/>
        <a:stretch>
          <a:fillRect/>
        </a:stretch>
      </xdr:blipFill>
      <xdr:spPr>
        <a:xfrm>
          <a:off x="2514600" y="13649325"/>
          <a:ext cx="1056865" cy="876299"/>
        </a:xfrm>
        <a:prstGeom prst="rect">
          <a:avLst/>
        </a:prstGeom>
      </xdr:spPr>
    </xdr:pic>
    <xdr:clientData/>
  </xdr:twoCellAnchor>
  <xdr:twoCellAnchor editAs="oneCell">
    <xdr:from>
      <xdr:col>3</xdr:col>
      <xdr:colOff>808088</xdr:colOff>
      <xdr:row>29</xdr:row>
      <xdr:rowOff>58421</xdr:rowOff>
    </xdr:from>
    <xdr:to>
      <xdr:col>3</xdr:col>
      <xdr:colOff>1562713</xdr:colOff>
      <xdr:row>29</xdr:row>
      <xdr:rowOff>838200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DA5F957-5192-114B-ECF6-A9923D581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608313" y="14117321"/>
          <a:ext cx="754625" cy="779779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133351</xdr:colOff>
      <xdr:row>31</xdr:row>
      <xdr:rowOff>28575</xdr:rowOff>
    </xdr:from>
    <xdr:to>
      <xdr:col>3</xdr:col>
      <xdr:colOff>838200</xdr:colOff>
      <xdr:row>31</xdr:row>
      <xdr:rowOff>968374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4DF8306-CABB-1313-2E19-F16B0C4CF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6" y="16697325"/>
          <a:ext cx="704849" cy="939799"/>
        </a:xfrm>
        <a:prstGeom prst="rect">
          <a:avLst/>
        </a:prstGeom>
      </xdr:spPr>
    </xdr:pic>
    <xdr:clientData/>
  </xdr:twoCellAnchor>
  <xdr:twoCellAnchor editAs="oneCell">
    <xdr:from>
      <xdr:col>3</xdr:col>
      <xdr:colOff>1140600</xdr:colOff>
      <xdr:row>30</xdr:row>
      <xdr:rowOff>64276</xdr:rowOff>
    </xdr:from>
    <xdr:to>
      <xdr:col>3</xdr:col>
      <xdr:colOff>2113191</xdr:colOff>
      <xdr:row>30</xdr:row>
      <xdr:rowOff>1028700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785D447F-CDC8-F3BB-8DD7-F9CAAB9EE0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5630"/>
        <a:stretch>
          <a:fillRect/>
        </a:stretch>
      </xdr:blipFill>
      <xdr:spPr>
        <a:xfrm>
          <a:off x="2940825" y="15675751"/>
          <a:ext cx="972591" cy="964424"/>
        </a:xfrm>
        <a:prstGeom prst="rect">
          <a:avLst/>
        </a:prstGeom>
      </xdr:spPr>
    </xdr:pic>
    <xdr:clientData/>
  </xdr:twoCellAnchor>
  <xdr:twoCellAnchor editAs="oneCell">
    <xdr:from>
      <xdr:col>3</xdr:col>
      <xdr:colOff>147602</xdr:colOff>
      <xdr:row>30</xdr:row>
      <xdr:rowOff>44400</xdr:rowOff>
    </xdr:from>
    <xdr:to>
      <xdr:col>3</xdr:col>
      <xdr:colOff>885826</xdr:colOff>
      <xdr:row>30</xdr:row>
      <xdr:rowOff>1028699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7CAA36B-ABC8-B2D8-36BA-9A3DFB2B7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827" y="15655875"/>
          <a:ext cx="738224" cy="984299"/>
        </a:xfrm>
        <a:prstGeom prst="rect">
          <a:avLst/>
        </a:prstGeom>
      </xdr:spPr>
    </xdr:pic>
    <xdr:clientData/>
  </xdr:twoCellAnchor>
  <xdr:twoCellAnchor editAs="oneCell">
    <xdr:from>
      <xdr:col>3</xdr:col>
      <xdr:colOff>1114425</xdr:colOff>
      <xdr:row>31</xdr:row>
      <xdr:rowOff>58573</xdr:rowOff>
    </xdr:from>
    <xdr:to>
      <xdr:col>3</xdr:col>
      <xdr:colOff>1976993</xdr:colOff>
      <xdr:row>32</xdr:row>
      <xdr:rowOff>28575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C31EC2A0-572A-833F-EC3D-12F8DCD624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90" b="16099"/>
        <a:stretch>
          <a:fillRect/>
        </a:stretch>
      </xdr:blipFill>
      <xdr:spPr>
        <a:xfrm>
          <a:off x="2914650" y="16727323"/>
          <a:ext cx="862568" cy="951077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390524</xdr:colOff>
      <xdr:row>37</xdr:row>
      <xdr:rowOff>28575</xdr:rowOff>
    </xdr:from>
    <xdr:to>
      <xdr:col>3</xdr:col>
      <xdr:colOff>1647825</xdr:colOff>
      <xdr:row>38</xdr:row>
      <xdr:rowOff>387900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E3157B53-4A50-4A21-B80B-492A2E577D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70" t="24347" r="18015" b="16013"/>
        <a:stretch>
          <a:fillRect/>
        </a:stretch>
      </xdr:blipFill>
      <xdr:spPr>
        <a:xfrm>
          <a:off x="2190749" y="18830925"/>
          <a:ext cx="1257301" cy="875792"/>
        </a:xfrm>
        <a:prstGeom prst="rect">
          <a:avLst/>
        </a:prstGeom>
      </xdr:spPr>
    </xdr:pic>
    <xdr:clientData/>
  </xdr:twoCellAnchor>
  <xdr:twoCellAnchor editAs="oneCell">
    <xdr:from>
      <xdr:col>3</xdr:col>
      <xdr:colOff>412748</xdr:colOff>
      <xdr:row>39</xdr:row>
      <xdr:rowOff>42086</xdr:rowOff>
    </xdr:from>
    <xdr:to>
      <xdr:col>3</xdr:col>
      <xdr:colOff>1502833</xdr:colOff>
      <xdr:row>39</xdr:row>
      <xdr:rowOff>779088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27C93082-73B2-068F-1A78-8679E2F089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75" t="46475" r="13359" b="1"/>
        <a:stretch>
          <a:fillRect/>
        </a:stretch>
      </xdr:blipFill>
      <xdr:spPr>
        <a:xfrm>
          <a:off x="2222498" y="20594919"/>
          <a:ext cx="1090085" cy="737002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19</xdr:row>
      <xdr:rowOff>28778</xdr:rowOff>
    </xdr:from>
    <xdr:to>
      <xdr:col>3</xdr:col>
      <xdr:colOff>1762125</xdr:colOff>
      <xdr:row>19</xdr:row>
      <xdr:rowOff>856034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66BBDE9A-9AA7-7651-A49C-AAB0D73C02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l="3342" t="9783" r="2420" b="5435"/>
        <a:stretch>
          <a:fillRect/>
        </a:stretch>
      </xdr:blipFill>
      <xdr:spPr>
        <a:xfrm>
          <a:off x="2066925" y="10353878"/>
          <a:ext cx="1495425" cy="827256"/>
        </a:xfrm>
        <a:prstGeom prst="rect">
          <a:avLst/>
        </a:prstGeom>
      </xdr:spPr>
    </xdr:pic>
    <xdr:clientData/>
  </xdr:twoCellAnchor>
  <xdr:twoCellAnchor editAs="oneCell">
    <xdr:from>
      <xdr:col>3</xdr:col>
      <xdr:colOff>20152</xdr:colOff>
      <xdr:row>33</xdr:row>
      <xdr:rowOff>264584</xdr:rowOff>
    </xdr:from>
    <xdr:to>
      <xdr:col>3</xdr:col>
      <xdr:colOff>2313613</xdr:colOff>
      <xdr:row>35</xdr:row>
      <xdr:rowOff>497418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7DF3F47-4CDA-4837-081B-58B0CF2476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l="1320" t="14128" r="1741" b="2069"/>
        <a:stretch>
          <a:fillRect/>
        </a:stretch>
      </xdr:blipFill>
      <xdr:spPr>
        <a:xfrm>
          <a:off x="1829902" y="18192751"/>
          <a:ext cx="2293461" cy="1481667"/>
        </a:xfrm>
        <a:prstGeom prst="rect">
          <a:avLst/>
        </a:prstGeom>
      </xdr:spPr>
    </xdr:pic>
    <xdr:clientData/>
  </xdr:twoCellAnchor>
  <xdr:twoCellAnchor editAs="oneCell">
    <xdr:from>
      <xdr:col>3</xdr:col>
      <xdr:colOff>148165</xdr:colOff>
      <xdr:row>62</xdr:row>
      <xdr:rowOff>10588</xdr:rowOff>
    </xdr:from>
    <xdr:to>
      <xdr:col>3</xdr:col>
      <xdr:colOff>931333</xdr:colOff>
      <xdr:row>65</xdr:row>
      <xdr:rowOff>117771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495CD3B4-3957-7EF3-E7EB-2D7679F022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4" t="17649" r="15194" b="30583"/>
        <a:stretch>
          <a:fillRect/>
        </a:stretch>
      </xdr:blipFill>
      <xdr:spPr>
        <a:xfrm rot="5400000">
          <a:off x="1708532" y="26654804"/>
          <a:ext cx="1281933" cy="783168"/>
        </a:xfrm>
        <a:prstGeom prst="rect">
          <a:avLst/>
        </a:prstGeom>
      </xdr:spPr>
    </xdr:pic>
    <xdr:clientData/>
  </xdr:twoCellAnchor>
  <xdr:twoCellAnchor editAs="oneCell">
    <xdr:from>
      <xdr:col>3</xdr:col>
      <xdr:colOff>1195915</xdr:colOff>
      <xdr:row>62</xdr:row>
      <xdr:rowOff>21175</xdr:rowOff>
    </xdr:from>
    <xdr:to>
      <xdr:col>3</xdr:col>
      <xdr:colOff>1979083</xdr:colOff>
      <xdr:row>65</xdr:row>
      <xdr:rowOff>102149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BFE61707-5F04-01B3-5118-D53680F63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45" t="19209" r="2842" b="6272"/>
        <a:stretch>
          <a:fillRect/>
        </a:stretch>
      </xdr:blipFill>
      <xdr:spPr>
        <a:xfrm rot="5400000">
          <a:off x="2769387" y="26652286"/>
          <a:ext cx="1255724" cy="783168"/>
        </a:xfrm>
        <a:prstGeom prst="rect">
          <a:avLst/>
        </a:prstGeom>
      </xdr:spPr>
    </xdr:pic>
    <xdr:clientData/>
  </xdr:twoCellAnchor>
  <xdr:twoCellAnchor editAs="oneCell">
    <xdr:from>
      <xdr:col>3</xdr:col>
      <xdr:colOff>612262</xdr:colOff>
      <xdr:row>63</xdr:row>
      <xdr:rowOff>74083</xdr:rowOff>
    </xdr:from>
    <xdr:to>
      <xdr:col>3</xdr:col>
      <xdr:colOff>1407583</xdr:colOff>
      <xdr:row>65</xdr:row>
      <xdr:rowOff>105833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AF70076-784F-72C9-2C48-3DC0F666BC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/>
        <a:srcRect l="12592"/>
        <a:stretch>
          <a:fillRect/>
        </a:stretch>
      </xdr:blipFill>
      <xdr:spPr>
        <a:xfrm>
          <a:off x="2422012" y="27760083"/>
          <a:ext cx="795321" cy="931333"/>
        </a:xfrm>
        <a:prstGeom prst="rect">
          <a:avLst/>
        </a:prstGeom>
      </xdr:spPr>
    </xdr:pic>
    <xdr:clientData/>
  </xdr:twoCellAnchor>
  <xdr:twoCellAnchor editAs="oneCell">
    <xdr:from>
      <xdr:col>3</xdr:col>
      <xdr:colOff>433915</xdr:colOff>
      <xdr:row>32</xdr:row>
      <xdr:rowOff>42333</xdr:rowOff>
    </xdr:from>
    <xdr:to>
      <xdr:col>3</xdr:col>
      <xdr:colOff>1587498</xdr:colOff>
      <xdr:row>33</xdr:row>
      <xdr:rowOff>12335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255C2FAE-EB02-430D-967D-445E961EBA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90" b="16099"/>
        <a:stretch>
          <a:fillRect/>
        </a:stretch>
      </xdr:blipFill>
      <xdr:spPr>
        <a:xfrm>
          <a:off x="2243665" y="17970500"/>
          <a:ext cx="1153583" cy="954252"/>
        </a:xfrm>
        <a:prstGeom prst="rect">
          <a:avLst/>
        </a:prstGeom>
      </xdr:spPr>
    </xdr:pic>
    <xdr:clientData/>
  </xdr:twoCellAnchor>
  <xdr:twoCellAnchor editAs="oneCell">
    <xdr:from>
      <xdr:col>3</xdr:col>
      <xdr:colOff>582083</xdr:colOff>
      <xdr:row>12</xdr:row>
      <xdr:rowOff>105833</xdr:rowOff>
    </xdr:from>
    <xdr:to>
      <xdr:col>3</xdr:col>
      <xdr:colOff>1481666</xdr:colOff>
      <xdr:row>12</xdr:row>
      <xdr:rowOff>772583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992A90C6-C0DE-DF99-A975-CE035F7009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24" t="22353" r="-18824" b="3529"/>
        <a:stretch>
          <a:fillRect/>
        </a:stretch>
      </xdr:blipFill>
      <xdr:spPr>
        <a:xfrm>
          <a:off x="2391833" y="4857750"/>
          <a:ext cx="899583" cy="666750"/>
        </a:xfrm>
        <a:prstGeom prst="rect">
          <a:avLst/>
        </a:prstGeom>
      </xdr:spPr>
    </xdr:pic>
    <xdr:clientData/>
  </xdr:twoCellAnchor>
  <xdr:twoCellAnchor editAs="oneCell">
    <xdr:from>
      <xdr:col>3</xdr:col>
      <xdr:colOff>550333</xdr:colOff>
      <xdr:row>11</xdr:row>
      <xdr:rowOff>148163</xdr:rowOff>
    </xdr:from>
    <xdr:to>
      <xdr:col>3</xdr:col>
      <xdr:colOff>1449916</xdr:colOff>
      <xdr:row>11</xdr:row>
      <xdr:rowOff>814913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4BBE8DB4-95F8-4CAE-A81C-FD1C737927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24" t="22353" r="-18824" b="3529"/>
        <a:stretch>
          <a:fillRect/>
        </a:stretch>
      </xdr:blipFill>
      <xdr:spPr>
        <a:xfrm>
          <a:off x="2360083" y="4159246"/>
          <a:ext cx="899583" cy="666750"/>
        </a:xfrm>
        <a:prstGeom prst="rect">
          <a:avLst/>
        </a:prstGeom>
      </xdr:spPr>
    </xdr:pic>
    <xdr:clientData/>
  </xdr:twoCellAnchor>
  <xdr:twoCellAnchor editAs="oneCell">
    <xdr:from>
      <xdr:col>3</xdr:col>
      <xdr:colOff>628649</xdr:colOff>
      <xdr:row>10</xdr:row>
      <xdr:rowOff>46564</xdr:rowOff>
    </xdr:from>
    <xdr:to>
      <xdr:col>3</xdr:col>
      <xdr:colOff>1227667</xdr:colOff>
      <xdr:row>10</xdr:row>
      <xdr:rowOff>635000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940D133-31EB-4ABF-9551-14CC0DB527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53" t="14118" r="11059" b="20469"/>
        <a:stretch>
          <a:fillRect/>
        </a:stretch>
      </xdr:blipFill>
      <xdr:spPr>
        <a:xfrm>
          <a:off x="2438399" y="3316814"/>
          <a:ext cx="599018" cy="588436"/>
        </a:xfrm>
        <a:prstGeom prst="rect">
          <a:avLst/>
        </a:prstGeom>
      </xdr:spPr>
    </xdr:pic>
    <xdr:clientData/>
  </xdr:twoCellAnchor>
  <xdr:twoCellAnchor editAs="oneCell">
    <xdr:from>
      <xdr:col>3</xdr:col>
      <xdr:colOff>296334</xdr:colOff>
      <xdr:row>44</xdr:row>
      <xdr:rowOff>21168</xdr:rowOff>
    </xdr:from>
    <xdr:to>
      <xdr:col>3</xdr:col>
      <xdr:colOff>1947334</xdr:colOff>
      <xdr:row>44</xdr:row>
      <xdr:rowOff>1288149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25D70E0-C791-5800-F638-42E6D319B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06084" y="26818168"/>
          <a:ext cx="1651000" cy="1266981"/>
        </a:xfrm>
        <a:prstGeom prst="rect">
          <a:avLst/>
        </a:prstGeom>
      </xdr:spPr>
    </xdr:pic>
    <xdr:clientData/>
  </xdr:twoCellAnchor>
  <xdr:twoCellAnchor editAs="oneCell">
    <xdr:from>
      <xdr:col>3</xdr:col>
      <xdr:colOff>275167</xdr:colOff>
      <xdr:row>43</xdr:row>
      <xdr:rowOff>105834</xdr:rowOff>
    </xdr:from>
    <xdr:to>
      <xdr:col>3</xdr:col>
      <xdr:colOff>1926167</xdr:colOff>
      <xdr:row>43</xdr:row>
      <xdr:rowOff>1232024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536A4CB1-D423-2685-715B-CF7259C1A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917" y="25558751"/>
          <a:ext cx="1651000" cy="1126190"/>
        </a:xfrm>
        <a:prstGeom prst="rect">
          <a:avLst/>
        </a:prstGeom>
      </xdr:spPr>
    </xdr:pic>
    <xdr:clientData/>
  </xdr:twoCellAnchor>
  <xdr:twoCellAnchor editAs="oneCell">
    <xdr:from>
      <xdr:col>3</xdr:col>
      <xdr:colOff>275167</xdr:colOff>
      <xdr:row>45</xdr:row>
      <xdr:rowOff>31749</xdr:rowOff>
    </xdr:from>
    <xdr:to>
      <xdr:col>3</xdr:col>
      <xdr:colOff>1915584</xdr:colOff>
      <xdr:row>45</xdr:row>
      <xdr:rowOff>1372881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C496265F-AD26-F5DF-08DF-4CD868076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084917" y="28151666"/>
          <a:ext cx="1640417" cy="1341132"/>
        </a:xfrm>
        <a:prstGeom prst="rect">
          <a:avLst/>
        </a:prstGeom>
      </xdr:spPr>
    </xdr:pic>
    <xdr:clientData/>
  </xdr:twoCellAnchor>
  <xdr:twoCellAnchor editAs="oneCell">
    <xdr:from>
      <xdr:col>3</xdr:col>
      <xdr:colOff>74082</xdr:colOff>
      <xdr:row>40</xdr:row>
      <xdr:rowOff>31749</xdr:rowOff>
    </xdr:from>
    <xdr:to>
      <xdr:col>3</xdr:col>
      <xdr:colOff>2264832</xdr:colOff>
      <xdr:row>42</xdr:row>
      <xdr:rowOff>437779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CA1C0015-1F74-B8D9-8D41-2DD323E26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3832" y="23103416"/>
          <a:ext cx="2190750" cy="1379697"/>
        </a:xfrm>
        <a:prstGeom prst="rect">
          <a:avLst/>
        </a:prstGeom>
      </xdr:spPr>
    </xdr:pic>
    <xdr:clientData/>
  </xdr:twoCellAnchor>
  <xdr:twoCellAnchor editAs="oneCell">
    <xdr:from>
      <xdr:col>3</xdr:col>
      <xdr:colOff>444497</xdr:colOff>
      <xdr:row>46</xdr:row>
      <xdr:rowOff>10584</xdr:rowOff>
    </xdr:from>
    <xdr:to>
      <xdr:col>3</xdr:col>
      <xdr:colOff>1661582</xdr:colOff>
      <xdr:row>46</xdr:row>
      <xdr:rowOff>1356180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3BE25AC9-A1AA-A6F8-9A49-99FD169596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56" t="18667" b="2221"/>
        <a:stretch>
          <a:fillRect/>
        </a:stretch>
      </xdr:blipFill>
      <xdr:spPr>
        <a:xfrm>
          <a:off x="2254247" y="28596167"/>
          <a:ext cx="1217085" cy="1345596"/>
        </a:xfrm>
        <a:prstGeom prst="rect">
          <a:avLst/>
        </a:prstGeom>
      </xdr:spPr>
    </xdr:pic>
    <xdr:clientData/>
  </xdr:twoCellAnchor>
  <xdr:twoCellAnchor editAs="oneCell">
    <xdr:from>
      <xdr:col>3</xdr:col>
      <xdr:colOff>201081</xdr:colOff>
      <xdr:row>47</xdr:row>
      <xdr:rowOff>52918</xdr:rowOff>
    </xdr:from>
    <xdr:to>
      <xdr:col>3</xdr:col>
      <xdr:colOff>1936748</xdr:colOff>
      <xdr:row>47</xdr:row>
      <xdr:rowOff>1262790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299075D7-BEC5-A7CC-DB80-B66010569D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7" t="13277" b="31536"/>
        <a:stretch>
          <a:fillRect/>
        </a:stretch>
      </xdr:blipFill>
      <xdr:spPr>
        <a:xfrm>
          <a:off x="2010831" y="32797751"/>
          <a:ext cx="1735667" cy="120987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189738</xdr:colOff>
      <xdr:row>13</xdr:row>
      <xdr:rowOff>366013</xdr:rowOff>
    </xdr:from>
    <xdr:ext cx="1559051" cy="585215"/>
    <xdr:pic>
      <xdr:nvPicPr>
        <xdr:cNvPr id="65" name="image2.png">
          <a:extLst>
            <a:ext uri="{FF2B5EF4-FFF2-40B4-BE49-F238E27FC236}">
              <a16:creationId xmlns:a16="http://schemas.microsoft.com/office/drawing/2014/main" id="{47FBB5E9-0A22-43B3-AC2A-09479BD20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263" y="4747513"/>
          <a:ext cx="1559051" cy="585215"/>
        </a:xfrm>
        <a:prstGeom prst="rect">
          <a:avLst/>
        </a:prstGeom>
      </xdr:spPr>
    </xdr:pic>
    <xdr:clientData/>
  </xdr:oneCellAnchor>
  <xdr:oneCellAnchor>
    <xdr:from>
      <xdr:col>1</xdr:col>
      <xdr:colOff>592836</xdr:colOff>
      <xdr:row>15</xdr:row>
      <xdr:rowOff>28955</xdr:rowOff>
    </xdr:from>
    <xdr:ext cx="701039" cy="521207"/>
    <xdr:pic>
      <xdr:nvPicPr>
        <xdr:cNvPr id="66" name="image3.png">
          <a:extLst>
            <a:ext uri="{FF2B5EF4-FFF2-40B4-BE49-F238E27FC236}">
              <a16:creationId xmlns:a16="http://schemas.microsoft.com/office/drawing/2014/main" id="{E45071A3-BA44-42CB-9C7C-1A0BF62CA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361" y="5334380"/>
          <a:ext cx="701039" cy="521207"/>
        </a:xfrm>
        <a:prstGeom prst="rect">
          <a:avLst/>
        </a:prstGeom>
      </xdr:spPr>
    </xdr:pic>
    <xdr:clientData/>
  </xdr:oneCellAnchor>
  <xdr:oneCellAnchor>
    <xdr:from>
      <xdr:col>1</xdr:col>
      <xdr:colOff>632460</xdr:colOff>
      <xdr:row>16</xdr:row>
      <xdr:rowOff>21716</xdr:rowOff>
    </xdr:from>
    <xdr:ext cx="712180" cy="524940"/>
    <xdr:pic>
      <xdr:nvPicPr>
        <xdr:cNvPr id="67" name="image4.jpeg">
          <a:extLst>
            <a:ext uri="{FF2B5EF4-FFF2-40B4-BE49-F238E27FC236}">
              <a16:creationId xmlns:a16="http://schemas.microsoft.com/office/drawing/2014/main" id="{171AC13D-C876-4239-BA55-674468D87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" y="5851016"/>
          <a:ext cx="712180" cy="524940"/>
        </a:xfrm>
        <a:prstGeom prst="rect">
          <a:avLst/>
        </a:prstGeom>
      </xdr:spPr>
    </xdr:pic>
    <xdr:clientData/>
  </xdr:oneCellAnchor>
  <xdr:oneCellAnchor>
    <xdr:from>
      <xdr:col>1</xdr:col>
      <xdr:colOff>58293</xdr:colOff>
      <xdr:row>9</xdr:row>
      <xdr:rowOff>33147</xdr:rowOff>
    </xdr:from>
    <xdr:ext cx="1762125" cy="2197735"/>
    <xdr:grpSp>
      <xdr:nvGrpSpPr>
        <xdr:cNvPr id="68" name="Group 6">
          <a:extLst>
            <a:ext uri="{FF2B5EF4-FFF2-40B4-BE49-F238E27FC236}">
              <a16:creationId xmlns:a16="http://schemas.microsoft.com/office/drawing/2014/main" id="{7164E358-9E58-4592-BB44-7172CD5B5907}"/>
            </a:ext>
          </a:extLst>
        </xdr:cNvPr>
        <xdr:cNvGrpSpPr/>
      </xdr:nvGrpSpPr>
      <xdr:grpSpPr>
        <a:xfrm>
          <a:off x="448818" y="2614422"/>
          <a:ext cx="1762125" cy="2197735"/>
          <a:chOff x="0" y="0"/>
          <a:chExt cx="1762125" cy="2197735"/>
        </a:xfrm>
      </xdr:grpSpPr>
      <xdr:pic>
        <xdr:nvPicPr>
          <xdr:cNvPr id="69" name="image5.jpeg">
            <a:extLst>
              <a:ext uri="{FF2B5EF4-FFF2-40B4-BE49-F238E27FC236}">
                <a16:creationId xmlns:a16="http://schemas.microsoft.com/office/drawing/2014/main" id="{D93F11C6-E422-F0FD-99C0-EADA98C3D8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761743" cy="790956"/>
          </a:xfrm>
          <a:prstGeom prst="rect">
            <a:avLst/>
          </a:prstGeom>
        </xdr:spPr>
      </xdr:pic>
      <xdr:pic>
        <xdr:nvPicPr>
          <xdr:cNvPr id="70" name="image6.png">
            <a:extLst>
              <a:ext uri="{FF2B5EF4-FFF2-40B4-BE49-F238E27FC236}">
                <a16:creationId xmlns:a16="http://schemas.microsoft.com/office/drawing/2014/main" id="{EDA9AC7C-9268-62CF-302D-1C660EB151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291" y="669035"/>
            <a:ext cx="1591055" cy="873251"/>
          </a:xfrm>
          <a:prstGeom prst="rect">
            <a:avLst/>
          </a:prstGeom>
        </xdr:spPr>
      </xdr:pic>
      <xdr:pic>
        <xdr:nvPicPr>
          <xdr:cNvPr id="71" name="image7.jpeg">
            <a:extLst>
              <a:ext uri="{FF2B5EF4-FFF2-40B4-BE49-F238E27FC236}">
                <a16:creationId xmlns:a16="http://schemas.microsoft.com/office/drawing/2014/main" id="{776BD7B2-42AF-521A-7AD1-442FF512D9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8308" y="1421892"/>
            <a:ext cx="1464563" cy="77571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16890</xdr:colOff>
      <xdr:row>22</xdr:row>
      <xdr:rowOff>33781</xdr:rowOff>
    </xdr:from>
    <xdr:ext cx="1699260" cy="1035050"/>
    <xdr:grpSp>
      <xdr:nvGrpSpPr>
        <xdr:cNvPr id="72" name="Group 10">
          <a:extLst>
            <a:ext uri="{FF2B5EF4-FFF2-40B4-BE49-F238E27FC236}">
              <a16:creationId xmlns:a16="http://schemas.microsoft.com/office/drawing/2014/main" id="{1CCBEB2D-E00A-4698-9587-A9076AAB14D7}"/>
            </a:ext>
          </a:extLst>
        </xdr:cNvPr>
        <xdr:cNvGrpSpPr/>
      </xdr:nvGrpSpPr>
      <xdr:grpSpPr>
        <a:xfrm>
          <a:off x="407415" y="8330056"/>
          <a:ext cx="1699260" cy="1035050"/>
          <a:chOff x="0" y="0"/>
          <a:chExt cx="1699260" cy="1035050"/>
        </a:xfrm>
      </xdr:grpSpPr>
      <xdr:pic>
        <xdr:nvPicPr>
          <xdr:cNvPr id="73" name="image8.png">
            <a:extLst>
              <a:ext uri="{FF2B5EF4-FFF2-40B4-BE49-F238E27FC236}">
                <a16:creationId xmlns:a16="http://schemas.microsoft.com/office/drawing/2014/main" id="{923572D4-4D74-7A4D-792F-E373A3B8D0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432"/>
            <a:ext cx="678179" cy="815339"/>
          </a:xfrm>
          <a:prstGeom prst="rect">
            <a:avLst/>
          </a:prstGeom>
        </xdr:spPr>
      </xdr:pic>
      <xdr:pic>
        <xdr:nvPicPr>
          <xdr:cNvPr id="74" name="image9.jpeg">
            <a:extLst>
              <a:ext uri="{FF2B5EF4-FFF2-40B4-BE49-F238E27FC236}">
                <a16:creationId xmlns:a16="http://schemas.microsoft.com/office/drawing/2014/main" id="{495A3A65-6924-90EB-6242-7E89BB4BEE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8556" y="448056"/>
            <a:ext cx="525780" cy="586739"/>
          </a:xfrm>
          <a:prstGeom prst="rect">
            <a:avLst/>
          </a:prstGeom>
        </xdr:spPr>
      </xdr:pic>
      <xdr:pic>
        <xdr:nvPicPr>
          <xdr:cNvPr id="75" name="image10.png">
            <a:extLst>
              <a:ext uri="{FF2B5EF4-FFF2-40B4-BE49-F238E27FC236}">
                <a16:creationId xmlns:a16="http://schemas.microsoft.com/office/drawing/2014/main" id="{FA645108-DAFD-8894-A96C-70F478E6E9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500" y="0"/>
            <a:ext cx="746759" cy="743711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473201</xdr:colOff>
      <xdr:row>26</xdr:row>
      <xdr:rowOff>9905</xdr:rowOff>
    </xdr:from>
    <xdr:ext cx="905256" cy="653795"/>
    <xdr:pic>
      <xdr:nvPicPr>
        <xdr:cNvPr id="76" name="image13.png">
          <a:extLst>
            <a:ext uri="{FF2B5EF4-FFF2-40B4-BE49-F238E27FC236}">
              <a16:creationId xmlns:a16="http://schemas.microsoft.com/office/drawing/2014/main" id="{5CBC25F6-016B-4F04-8FC5-5863F9176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726" y="10430255"/>
          <a:ext cx="905256" cy="653795"/>
        </a:xfrm>
        <a:prstGeom prst="rect">
          <a:avLst/>
        </a:prstGeom>
      </xdr:spPr>
    </xdr:pic>
    <xdr:clientData/>
  </xdr:oneCellAnchor>
  <xdr:oneCellAnchor>
    <xdr:from>
      <xdr:col>1</xdr:col>
      <xdr:colOff>95630</xdr:colOff>
      <xdr:row>18</xdr:row>
      <xdr:rowOff>1015</xdr:rowOff>
    </xdr:from>
    <xdr:ext cx="1704595" cy="1065785"/>
    <xdr:grpSp>
      <xdr:nvGrpSpPr>
        <xdr:cNvPr id="77" name="Group 18">
          <a:extLst>
            <a:ext uri="{FF2B5EF4-FFF2-40B4-BE49-F238E27FC236}">
              <a16:creationId xmlns:a16="http://schemas.microsoft.com/office/drawing/2014/main" id="{F13D3D69-8825-4348-ACB3-E58F8C5F5C47}"/>
            </a:ext>
          </a:extLst>
        </xdr:cNvPr>
        <xdr:cNvGrpSpPr/>
      </xdr:nvGrpSpPr>
      <xdr:grpSpPr>
        <a:xfrm>
          <a:off x="486155" y="6554215"/>
          <a:ext cx="1704595" cy="1065785"/>
          <a:chOff x="0" y="0"/>
          <a:chExt cx="1757680" cy="1143000"/>
        </a:xfrm>
      </xdr:grpSpPr>
      <xdr:pic>
        <xdr:nvPicPr>
          <xdr:cNvPr id="78" name="image14.png">
            <a:extLst>
              <a:ext uri="{FF2B5EF4-FFF2-40B4-BE49-F238E27FC236}">
                <a16:creationId xmlns:a16="http://schemas.microsoft.com/office/drawing/2014/main" id="{9279F294-58ED-46CA-859B-15D4A1F79B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28700" cy="829056"/>
          </a:xfrm>
          <a:prstGeom prst="rect">
            <a:avLst/>
          </a:prstGeom>
        </xdr:spPr>
      </xdr:pic>
      <xdr:pic>
        <xdr:nvPicPr>
          <xdr:cNvPr id="79" name="image15.png">
            <a:extLst>
              <a:ext uri="{FF2B5EF4-FFF2-40B4-BE49-F238E27FC236}">
                <a16:creationId xmlns:a16="http://schemas.microsoft.com/office/drawing/2014/main" id="{922A57E2-070B-232A-635D-FCA94B1FFC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89076" y="100583"/>
            <a:ext cx="768095" cy="566927"/>
          </a:xfrm>
          <a:prstGeom prst="rect">
            <a:avLst/>
          </a:prstGeom>
        </xdr:spPr>
      </xdr:pic>
      <xdr:pic>
        <xdr:nvPicPr>
          <xdr:cNvPr id="80" name="image16.jpeg">
            <a:extLst>
              <a:ext uri="{FF2B5EF4-FFF2-40B4-BE49-F238E27FC236}">
                <a16:creationId xmlns:a16="http://schemas.microsoft.com/office/drawing/2014/main" id="{F0F076D3-3FF9-7300-2F37-BE6CAF2002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7304" y="583691"/>
            <a:ext cx="733043" cy="559308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400430</xdr:colOff>
      <xdr:row>29</xdr:row>
      <xdr:rowOff>57530</xdr:rowOff>
    </xdr:from>
    <xdr:ext cx="1065275" cy="598931"/>
    <xdr:pic>
      <xdr:nvPicPr>
        <xdr:cNvPr id="81" name="image17.png">
          <a:extLst>
            <a:ext uri="{FF2B5EF4-FFF2-40B4-BE49-F238E27FC236}">
              <a16:creationId xmlns:a16="http://schemas.microsoft.com/office/drawing/2014/main" id="{19EE0262-928D-4FE7-B32C-1E0207ABA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955" y="11506580"/>
          <a:ext cx="1065275" cy="598931"/>
        </a:xfrm>
        <a:prstGeom prst="rect">
          <a:avLst/>
        </a:prstGeom>
      </xdr:spPr>
    </xdr:pic>
    <xdr:clientData/>
  </xdr:oneCellAnchor>
  <xdr:oneCellAnchor>
    <xdr:from>
      <xdr:col>1</xdr:col>
      <xdr:colOff>507110</xdr:colOff>
      <xdr:row>30</xdr:row>
      <xdr:rowOff>166877</xdr:rowOff>
    </xdr:from>
    <xdr:ext cx="682751" cy="548639"/>
    <xdr:pic>
      <xdr:nvPicPr>
        <xdr:cNvPr id="82" name="image18.png">
          <a:extLst>
            <a:ext uri="{FF2B5EF4-FFF2-40B4-BE49-F238E27FC236}">
              <a16:creationId xmlns:a16="http://schemas.microsoft.com/office/drawing/2014/main" id="{B162F7D3-6201-4BD1-8CC9-319CB9FBB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635" y="11615927"/>
          <a:ext cx="682751" cy="548639"/>
        </a:xfrm>
        <a:prstGeom prst="rect">
          <a:avLst/>
        </a:prstGeom>
      </xdr:spPr>
    </xdr:pic>
    <xdr:clientData/>
  </xdr:oneCellAnchor>
  <xdr:oneCellAnchor>
    <xdr:from>
      <xdr:col>1</xdr:col>
      <xdr:colOff>489204</xdr:colOff>
      <xdr:row>33</xdr:row>
      <xdr:rowOff>186690</xdr:rowOff>
    </xdr:from>
    <xdr:ext cx="891539" cy="588263"/>
    <xdr:pic>
      <xdr:nvPicPr>
        <xdr:cNvPr id="83" name="image19.png">
          <a:extLst>
            <a:ext uri="{FF2B5EF4-FFF2-40B4-BE49-F238E27FC236}">
              <a16:creationId xmlns:a16="http://schemas.microsoft.com/office/drawing/2014/main" id="{61E5B5E7-6228-4718-ACBB-823FF88D5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729" y="13607415"/>
          <a:ext cx="891539" cy="588263"/>
        </a:xfrm>
        <a:prstGeom prst="rect">
          <a:avLst/>
        </a:prstGeom>
      </xdr:spPr>
    </xdr:pic>
    <xdr:clientData/>
  </xdr:oneCellAnchor>
  <xdr:oneCellAnchor>
    <xdr:from>
      <xdr:col>1</xdr:col>
      <xdr:colOff>1033273</xdr:colOff>
      <xdr:row>37</xdr:row>
      <xdr:rowOff>5461</xdr:rowOff>
    </xdr:from>
    <xdr:ext cx="624078" cy="546693"/>
    <xdr:pic>
      <xdr:nvPicPr>
        <xdr:cNvPr id="84" name="image21.png">
          <a:extLst>
            <a:ext uri="{FF2B5EF4-FFF2-40B4-BE49-F238E27FC236}">
              <a16:creationId xmlns:a16="http://schemas.microsoft.com/office/drawing/2014/main" id="{A5DD2F46-B583-4626-AE62-18F18EF70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798" y="15531211"/>
          <a:ext cx="624078" cy="546693"/>
        </a:xfrm>
        <a:prstGeom prst="rect">
          <a:avLst/>
        </a:prstGeom>
      </xdr:spPr>
    </xdr:pic>
    <xdr:clientData/>
  </xdr:oneCellAnchor>
  <xdr:oneCellAnchor>
    <xdr:from>
      <xdr:col>1</xdr:col>
      <xdr:colOff>496061</xdr:colOff>
      <xdr:row>37</xdr:row>
      <xdr:rowOff>493394</xdr:rowOff>
    </xdr:from>
    <xdr:ext cx="960119" cy="690371"/>
    <xdr:pic>
      <xdr:nvPicPr>
        <xdr:cNvPr id="85" name="image22.png">
          <a:extLst>
            <a:ext uri="{FF2B5EF4-FFF2-40B4-BE49-F238E27FC236}">
              <a16:creationId xmlns:a16="http://schemas.microsoft.com/office/drawing/2014/main" id="{0D50CE2E-D78D-4002-A383-BCC1D3E54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4232320">
          <a:off x="1021460" y="15884270"/>
          <a:ext cx="690371" cy="960119"/>
        </a:xfrm>
        <a:prstGeom prst="rect">
          <a:avLst/>
        </a:prstGeom>
      </xdr:spPr>
    </xdr:pic>
    <xdr:clientData/>
  </xdr:oneCellAnchor>
  <xdr:oneCellAnchor>
    <xdr:from>
      <xdr:col>1</xdr:col>
      <xdr:colOff>182498</xdr:colOff>
      <xdr:row>43</xdr:row>
      <xdr:rowOff>222885</xdr:rowOff>
    </xdr:from>
    <xdr:ext cx="1548383" cy="998220"/>
    <xdr:pic>
      <xdr:nvPicPr>
        <xdr:cNvPr id="86" name="image23.jpeg">
          <a:extLst>
            <a:ext uri="{FF2B5EF4-FFF2-40B4-BE49-F238E27FC236}">
              <a16:creationId xmlns:a16="http://schemas.microsoft.com/office/drawing/2014/main" id="{9EB33BCC-8DB7-4EB9-A3E1-10537EC6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23" y="18749010"/>
          <a:ext cx="1548383" cy="998220"/>
        </a:xfrm>
        <a:prstGeom prst="rect">
          <a:avLst/>
        </a:prstGeom>
      </xdr:spPr>
    </xdr:pic>
    <xdr:clientData/>
  </xdr:oneCellAnchor>
  <xdr:oneCellAnchor>
    <xdr:from>
      <xdr:col>1</xdr:col>
      <xdr:colOff>266318</xdr:colOff>
      <xdr:row>50</xdr:row>
      <xdr:rowOff>354738</xdr:rowOff>
    </xdr:from>
    <xdr:ext cx="1410082" cy="1150213"/>
    <xdr:pic>
      <xdr:nvPicPr>
        <xdr:cNvPr id="87" name="image24.jpeg">
          <a:extLst>
            <a:ext uri="{FF2B5EF4-FFF2-40B4-BE49-F238E27FC236}">
              <a16:creationId xmlns:a16="http://schemas.microsoft.com/office/drawing/2014/main" id="{D738AF28-FCB6-4FF5-AAED-676AAD21D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6877">
          <a:off x="656843" y="21462138"/>
          <a:ext cx="1410082" cy="1150213"/>
        </a:xfrm>
        <a:prstGeom prst="rect">
          <a:avLst/>
        </a:prstGeom>
      </xdr:spPr>
    </xdr:pic>
    <xdr:clientData/>
  </xdr:oneCellAnchor>
  <xdr:oneCellAnchor>
    <xdr:from>
      <xdr:col>0</xdr:col>
      <xdr:colOff>324611</xdr:colOff>
      <xdr:row>41</xdr:row>
      <xdr:rowOff>47244</xdr:rowOff>
    </xdr:from>
    <xdr:ext cx="2029968" cy="1188719"/>
    <xdr:pic>
      <xdr:nvPicPr>
        <xdr:cNvPr id="88" name="image25.png">
          <a:extLst>
            <a:ext uri="{FF2B5EF4-FFF2-40B4-BE49-F238E27FC236}">
              <a16:creationId xmlns:a16="http://schemas.microsoft.com/office/drawing/2014/main" id="{D37E2E15-FD0F-4A7E-8D18-8873D7B59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611" y="16487394"/>
          <a:ext cx="2029968" cy="1188719"/>
        </a:xfrm>
        <a:prstGeom prst="rect">
          <a:avLst/>
        </a:prstGeom>
      </xdr:spPr>
    </xdr:pic>
    <xdr:clientData/>
  </xdr:oneCellAnchor>
  <xdr:oneCellAnchor>
    <xdr:from>
      <xdr:col>1</xdr:col>
      <xdr:colOff>390142</xdr:colOff>
      <xdr:row>57</xdr:row>
      <xdr:rowOff>35813</xdr:rowOff>
    </xdr:from>
    <xdr:ext cx="1152907" cy="432815"/>
    <xdr:pic>
      <xdr:nvPicPr>
        <xdr:cNvPr id="89" name="image26.png">
          <a:extLst>
            <a:ext uri="{FF2B5EF4-FFF2-40B4-BE49-F238E27FC236}">
              <a16:creationId xmlns:a16="http://schemas.microsoft.com/office/drawing/2014/main" id="{B84DCC11-29A8-4411-B6C2-87C9E4B1B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667" y="22152863"/>
          <a:ext cx="1152907" cy="432815"/>
        </a:xfrm>
        <a:prstGeom prst="rect">
          <a:avLst/>
        </a:prstGeom>
      </xdr:spPr>
    </xdr:pic>
    <xdr:clientData/>
  </xdr:oneCellAnchor>
  <xdr:oneCellAnchor>
    <xdr:from>
      <xdr:col>1</xdr:col>
      <xdr:colOff>233552</xdr:colOff>
      <xdr:row>58</xdr:row>
      <xdr:rowOff>619126</xdr:rowOff>
    </xdr:from>
    <xdr:ext cx="1364054" cy="1515616"/>
    <xdr:pic>
      <xdr:nvPicPr>
        <xdr:cNvPr id="90" name="image27.png">
          <a:extLst>
            <a:ext uri="{FF2B5EF4-FFF2-40B4-BE49-F238E27FC236}">
              <a16:creationId xmlns:a16="http://schemas.microsoft.com/office/drawing/2014/main" id="{1377F6BC-689A-4730-A30B-5D3DBEC97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077" y="24926926"/>
          <a:ext cx="1364054" cy="1515616"/>
        </a:xfrm>
        <a:prstGeom prst="rect">
          <a:avLst/>
        </a:prstGeom>
      </xdr:spPr>
    </xdr:pic>
    <xdr:clientData/>
  </xdr:oneCellAnchor>
  <xdr:oneCellAnchor>
    <xdr:from>
      <xdr:col>1</xdr:col>
      <xdr:colOff>305180</xdr:colOff>
      <xdr:row>65</xdr:row>
      <xdr:rowOff>105028</xdr:rowOff>
    </xdr:from>
    <xdr:ext cx="1295020" cy="647447"/>
    <xdr:grpSp>
      <xdr:nvGrpSpPr>
        <xdr:cNvPr id="91" name="Group 35">
          <a:extLst>
            <a:ext uri="{FF2B5EF4-FFF2-40B4-BE49-F238E27FC236}">
              <a16:creationId xmlns:a16="http://schemas.microsoft.com/office/drawing/2014/main" id="{1A9E7B11-2D31-403D-A7A0-4B46B73F0B7A}"/>
            </a:ext>
          </a:extLst>
        </xdr:cNvPr>
        <xdr:cNvGrpSpPr/>
      </xdr:nvGrpSpPr>
      <xdr:grpSpPr>
        <a:xfrm>
          <a:off x="695705" y="25632028"/>
          <a:ext cx="1295020" cy="647447"/>
          <a:chOff x="0" y="0"/>
          <a:chExt cx="1658620" cy="1039494"/>
        </a:xfrm>
      </xdr:grpSpPr>
      <xdr:pic>
        <xdr:nvPicPr>
          <xdr:cNvPr id="92" name="image30.png">
            <a:extLst>
              <a:ext uri="{FF2B5EF4-FFF2-40B4-BE49-F238E27FC236}">
                <a16:creationId xmlns:a16="http://schemas.microsoft.com/office/drawing/2014/main" id="{5E4FFF29-38EC-95E2-A1A9-354CF3F99E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28115" cy="594359"/>
          </a:xfrm>
          <a:prstGeom prst="rect">
            <a:avLst/>
          </a:prstGeom>
        </xdr:spPr>
      </xdr:pic>
      <xdr:pic>
        <xdr:nvPicPr>
          <xdr:cNvPr id="93" name="image31.png">
            <a:extLst>
              <a:ext uri="{FF2B5EF4-FFF2-40B4-BE49-F238E27FC236}">
                <a16:creationId xmlns:a16="http://schemas.microsoft.com/office/drawing/2014/main" id="{45832AF2-682E-C307-FF4F-22B1E31B82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2480" y="557783"/>
            <a:ext cx="865631" cy="481583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257176</xdr:colOff>
      <xdr:row>75</xdr:row>
      <xdr:rowOff>314325</xdr:rowOff>
    </xdr:from>
    <xdr:ext cx="1261088" cy="1162050"/>
    <xdr:pic>
      <xdr:nvPicPr>
        <xdr:cNvPr id="95" name="image33.jpeg">
          <a:extLst>
            <a:ext uri="{FF2B5EF4-FFF2-40B4-BE49-F238E27FC236}">
              <a16:creationId xmlns:a16="http://schemas.microsoft.com/office/drawing/2014/main" id="{48860F67-F4E3-4940-9053-CB271737A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28679775"/>
          <a:ext cx="1261088" cy="1162050"/>
        </a:xfrm>
        <a:prstGeom prst="rect">
          <a:avLst/>
        </a:prstGeom>
      </xdr:spPr>
    </xdr:pic>
    <xdr:clientData/>
  </xdr:oneCellAnchor>
  <xdr:oneCellAnchor>
    <xdr:from>
      <xdr:col>1</xdr:col>
      <xdr:colOff>832865</xdr:colOff>
      <xdr:row>77</xdr:row>
      <xdr:rowOff>0</xdr:rowOff>
    </xdr:from>
    <xdr:ext cx="256031" cy="14224"/>
    <xdr:pic>
      <xdr:nvPicPr>
        <xdr:cNvPr id="98" name="image37.png">
          <a:extLst>
            <a:ext uri="{FF2B5EF4-FFF2-40B4-BE49-F238E27FC236}">
              <a16:creationId xmlns:a16="http://schemas.microsoft.com/office/drawing/2014/main" id="{61FBD2BF-D723-44AA-9AE1-EC502003B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390" y="39090600"/>
          <a:ext cx="256031" cy="14224"/>
        </a:xfrm>
        <a:prstGeom prst="rect">
          <a:avLst/>
        </a:prstGeom>
      </xdr:spPr>
    </xdr:pic>
    <xdr:clientData/>
  </xdr:oneCellAnchor>
  <xdr:oneCellAnchor>
    <xdr:from>
      <xdr:col>2</xdr:col>
      <xdr:colOff>533400</xdr:colOff>
      <xdr:row>0</xdr:row>
      <xdr:rowOff>76200</xdr:rowOff>
    </xdr:from>
    <xdr:ext cx="1028700" cy="419100"/>
    <xdr:sp macro="" textlink="">
      <xdr:nvSpPr>
        <xdr:cNvPr id="99" name="Shape 31">
          <a:extLst>
            <a:ext uri="{FF2B5EF4-FFF2-40B4-BE49-F238E27FC236}">
              <a16:creationId xmlns:a16="http://schemas.microsoft.com/office/drawing/2014/main" id="{59953D06-8DB9-4EB0-A47D-5557B6F8EFC4}"/>
            </a:ext>
          </a:extLst>
        </xdr:cNvPr>
        <xdr:cNvSpPr/>
      </xdr:nvSpPr>
      <xdr:spPr>
        <a:xfrm>
          <a:off x="2895600" y="7620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209550</xdr:colOff>
      <xdr:row>0</xdr:row>
      <xdr:rowOff>190500</xdr:rowOff>
    </xdr:from>
    <xdr:ext cx="685800" cy="323850"/>
    <xdr:sp macro="" textlink="">
      <xdr:nvSpPr>
        <xdr:cNvPr id="100" name="Shape 44">
          <a:extLst>
            <a:ext uri="{FF2B5EF4-FFF2-40B4-BE49-F238E27FC236}">
              <a16:creationId xmlns:a16="http://schemas.microsoft.com/office/drawing/2014/main" id="{70DAF2FC-0D00-41ED-A516-9CB4B75668D3}"/>
            </a:ext>
          </a:extLst>
        </xdr:cNvPr>
        <xdr:cNvSpPr/>
      </xdr:nvSpPr>
      <xdr:spPr>
        <a:xfrm>
          <a:off x="2571750" y="190500"/>
          <a:ext cx="685800" cy="3238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28700" cy="419100"/>
    <xdr:sp macro="" textlink="">
      <xdr:nvSpPr>
        <xdr:cNvPr id="101" name="Shape 31">
          <a:extLst>
            <a:ext uri="{FF2B5EF4-FFF2-40B4-BE49-F238E27FC236}">
              <a16:creationId xmlns:a16="http://schemas.microsoft.com/office/drawing/2014/main" id="{0056677D-442D-4D8F-85D0-F92A3301D6CA}"/>
            </a:ext>
          </a:extLst>
        </xdr:cNvPr>
        <xdr:cNvSpPr/>
      </xdr:nvSpPr>
      <xdr:spPr>
        <a:xfrm>
          <a:off x="2895600" y="7620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102" name="Shape 36">
          <a:extLst>
            <a:ext uri="{FF2B5EF4-FFF2-40B4-BE49-F238E27FC236}">
              <a16:creationId xmlns:a16="http://schemas.microsoft.com/office/drawing/2014/main" id="{D0AF2196-4D76-4C66-8369-FC57A6F11CD3}"/>
            </a:ext>
          </a:extLst>
        </xdr:cNvPr>
        <xdr:cNvSpPr/>
      </xdr:nvSpPr>
      <xdr:spPr>
        <a:xfrm>
          <a:off x="3162300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103" name="Shape 37">
          <a:extLst>
            <a:ext uri="{FF2B5EF4-FFF2-40B4-BE49-F238E27FC236}">
              <a16:creationId xmlns:a16="http://schemas.microsoft.com/office/drawing/2014/main" id="{5F878E26-51A8-46F3-8782-78CD60505B50}"/>
            </a:ext>
          </a:extLst>
        </xdr:cNvPr>
        <xdr:cNvSpPr/>
      </xdr:nvSpPr>
      <xdr:spPr>
        <a:xfrm>
          <a:off x="2857500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04" name="image1.png">
          <a:extLst>
            <a:ext uri="{FF2B5EF4-FFF2-40B4-BE49-F238E27FC236}">
              <a16:creationId xmlns:a16="http://schemas.microsoft.com/office/drawing/2014/main" id="{F33D38E0-0349-41AF-9E61-981BB7BCCC29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638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05" name="image1.png">
          <a:extLst>
            <a:ext uri="{FF2B5EF4-FFF2-40B4-BE49-F238E27FC236}">
              <a16:creationId xmlns:a16="http://schemas.microsoft.com/office/drawing/2014/main" id="{CF903D80-94F8-4B6F-A6DC-A2F753FDFF91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638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06" name="image1.png">
          <a:extLst>
            <a:ext uri="{FF2B5EF4-FFF2-40B4-BE49-F238E27FC236}">
              <a16:creationId xmlns:a16="http://schemas.microsoft.com/office/drawing/2014/main" id="{17F33032-5679-4A92-B577-55409717354A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638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07" name="image1.png">
          <a:extLst>
            <a:ext uri="{FF2B5EF4-FFF2-40B4-BE49-F238E27FC236}">
              <a16:creationId xmlns:a16="http://schemas.microsoft.com/office/drawing/2014/main" id="{B2B51390-027B-467B-94F5-D24F5BB6A06F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638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08" name="image1.png">
          <a:extLst>
            <a:ext uri="{FF2B5EF4-FFF2-40B4-BE49-F238E27FC236}">
              <a16:creationId xmlns:a16="http://schemas.microsoft.com/office/drawing/2014/main" id="{CEFFE8A2-22B7-44D9-9FD9-AE2A95B38C38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638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09" name="image1.png">
          <a:extLst>
            <a:ext uri="{FF2B5EF4-FFF2-40B4-BE49-F238E27FC236}">
              <a16:creationId xmlns:a16="http://schemas.microsoft.com/office/drawing/2014/main" id="{95F9C91C-0E7E-4B02-B07E-230677A0F965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638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10" name="image1.png">
          <a:extLst>
            <a:ext uri="{FF2B5EF4-FFF2-40B4-BE49-F238E27FC236}">
              <a16:creationId xmlns:a16="http://schemas.microsoft.com/office/drawing/2014/main" id="{9E1E7939-8709-4B57-B577-C4984B939842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638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11" name="image1.png">
          <a:extLst>
            <a:ext uri="{FF2B5EF4-FFF2-40B4-BE49-F238E27FC236}">
              <a16:creationId xmlns:a16="http://schemas.microsoft.com/office/drawing/2014/main" id="{46272821-BCFA-4586-8896-67122621CBAB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638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12" name="image1.png">
          <a:extLst>
            <a:ext uri="{FF2B5EF4-FFF2-40B4-BE49-F238E27FC236}">
              <a16:creationId xmlns:a16="http://schemas.microsoft.com/office/drawing/2014/main" id="{C14BF51D-E015-430E-B163-8CECC3150523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6384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13" name="image1.png">
          <a:extLst>
            <a:ext uri="{FF2B5EF4-FFF2-40B4-BE49-F238E27FC236}">
              <a16:creationId xmlns:a16="http://schemas.microsoft.com/office/drawing/2014/main" id="{747C8C40-4B84-4AD1-92BB-A2162CB7FF75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638425" y="95250"/>
          <a:ext cx="333375" cy="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533400</xdr:colOff>
      <xdr:row>0</xdr:row>
      <xdr:rowOff>76200</xdr:rowOff>
    </xdr:from>
    <xdr:to>
      <xdr:col>4</xdr:col>
      <xdr:colOff>342900</xdr:colOff>
      <xdr:row>3</xdr:row>
      <xdr:rowOff>9525</xdr:rowOff>
    </xdr:to>
    <xdr:pic>
      <xdr:nvPicPr>
        <xdr:cNvPr id="114" name="Shape 31">
          <a:extLst>
            <a:ext uri="{FF2B5EF4-FFF2-40B4-BE49-F238E27FC236}">
              <a16:creationId xmlns:a16="http://schemas.microsoft.com/office/drawing/2014/main" id="{5B2FD2C9-06A1-437D-84E4-D0A3F1ADF9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76200"/>
          <a:ext cx="102870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2400300</xdr:colOff>
      <xdr:row>0</xdr:row>
      <xdr:rowOff>66675</xdr:rowOff>
    </xdr:from>
    <xdr:to>
      <xdr:col>3</xdr:col>
      <xdr:colOff>638175</xdr:colOff>
      <xdr:row>0</xdr:row>
      <xdr:rowOff>514350</xdr:rowOff>
    </xdr:to>
    <xdr:pic>
      <xdr:nvPicPr>
        <xdr:cNvPr id="115" name="Shape 44">
          <a:extLst>
            <a:ext uri="{FF2B5EF4-FFF2-40B4-BE49-F238E27FC236}">
              <a16:creationId xmlns:a16="http://schemas.microsoft.com/office/drawing/2014/main" id="{DD842629-0A97-4F6D-A783-C4E4671F6DA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66675"/>
          <a:ext cx="10763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1857375</xdr:colOff>
      <xdr:row>0</xdr:row>
      <xdr:rowOff>209550</xdr:rowOff>
    </xdr:from>
    <xdr:to>
      <xdr:col>3</xdr:col>
      <xdr:colOff>819150</xdr:colOff>
      <xdr:row>3</xdr:row>
      <xdr:rowOff>142875</xdr:rowOff>
    </xdr:to>
    <xdr:pic>
      <xdr:nvPicPr>
        <xdr:cNvPr id="125" name="Picture 16">
          <a:extLst>
            <a:ext uri="{FF2B5EF4-FFF2-40B4-BE49-F238E27FC236}">
              <a16:creationId xmlns:a16="http://schemas.microsoft.com/office/drawing/2014/main" id="{289CEF24-D673-4CF3-863D-FE0A26E49DC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209550"/>
          <a:ext cx="37719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absoluteAnchor>
    <xdr:pos x="590550" y="26412825"/>
    <xdr:ext cx="1577339" cy="685800"/>
    <xdr:pic>
      <xdr:nvPicPr>
        <xdr:cNvPr id="128" name="image28.png">
          <a:extLst>
            <a:ext uri="{FF2B5EF4-FFF2-40B4-BE49-F238E27FC236}">
              <a16:creationId xmlns:a16="http://schemas.microsoft.com/office/drawing/2014/main" id="{6359A318-4544-4D02-BFC0-6B9347AB0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6412825"/>
          <a:ext cx="1577339" cy="685800"/>
        </a:xfrm>
        <a:prstGeom prst="rect">
          <a:avLst/>
        </a:prstGeom>
      </xdr:spPr>
    </xdr:pic>
    <xdr:clientData/>
  </xdr:absoluteAnchor>
  <xdr:absoluteAnchor>
    <xdr:pos x="657225" y="27298650"/>
    <xdr:ext cx="1365504" cy="544067"/>
    <xdr:pic>
      <xdr:nvPicPr>
        <xdr:cNvPr id="129" name="image29.png">
          <a:extLst>
            <a:ext uri="{FF2B5EF4-FFF2-40B4-BE49-F238E27FC236}">
              <a16:creationId xmlns:a16="http://schemas.microsoft.com/office/drawing/2014/main" id="{D5A4E152-83BB-426B-8A7F-98E8C606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27298650"/>
          <a:ext cx="1365504" cy="544067"/>
        </a:xfrm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2" name="Shape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3" name="Shape 1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4" name="Shape 1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5" name="Shape 10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342900</xdr:colOff>
      <xdr:row>0</xdr:row>
      <xdr:rowOff>57150</xdr:rowOff>
    </xdr:from>
    <xdr:ext cx="190500" cy="4381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flipH="1">
          <a:off x="5250750" y="3560925"/>
          <a:ext cx="190500" cy="43815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6" name="Shape 1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76200</xdr:colOff>
      <xdr:row>0</xdr:row>
      <xdr:rowOff>95250</xdr:rowOff>
    </xdr:from>
    <xdr:ext cx="47625" cy="4476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5322188" y="3556163"/>
          <a:ext cx="47625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0</xdr:colOff>
      <xdr:row>0</xdr:row>
      <xdr:rowOff>57150</xdr:rowOff>
    </xdr:from>
    <xdr:ext cx="295275" cy="4191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5198363" y="3570450"/>
          <a:ext cx="2952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7" name="Shape 1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495300</xdr:colOff>
      <xdr:row>0</xdr:row>
      <xdr:rowOff>95250</xdr:rowOff>
    </xdr:from>
    <xdr:ext cx="895350" cy="4476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4903088" y="3556163"/>
          <a:ext cx="8858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771525</xdr:colOff>
      <xdr:row>0</xdr:row>
      <xdr:rowOff>114300</xdr:rowOff>
    </xdr:from>
    <xdr:ext cx="733425" cy="2571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771525" y="114300"/>
          <a:ext cx="733425" cy="2571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169" name="image1.png">
          <a:extLst>
            <a:ext uri="{FF2B5EF4-FFF2-40B4-BE49-F238E27FC236}">
              <a16:creationId xmlns:a16="http://schemas.microsoft.com/office/drawing/2014/main" id="{51035642-76B9-082B-AACA-E6F9A243C4B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76200</xdr:rowOff>
    </xdr:from>
    <xdr:to>
      <xdr:col>2</xdr:col>
      <xdr:colOff>66675</xdr:colOff>
      <xdr:row>0</xdr:row>
      <xdr:rowOff>495300</xdr:rowOff>
    </xdr:to>
    <xdr:pic>
      <xdr:nvPicPr>
        <xdr:cNvPr id="9217" name="Shape 10">
          <a:extLst>
            <a:ext uri="{FF2B5EF4-FFF2-40B4-BE49-F238E27FC236}">
              <a16:creationId xmlns:a16="http://schemas.microsoft.com/office/drawing/2014/main" id="{C4574056-9954-B82D-6F32-9A6BCE44C3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76200"/>
          <a:ext cx="666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114300</xdr:rowOff>
    </xdr:from>
    <xdr:to>
      <xdr:col>2</xdr:col>
      <xdr:colOff>28575</xdr:colOff>
      <xdr:row>0</xdr:row>
      <xdr:rowOff>533400</xdr:rowOff>
    </xdr:to>
    <xdr:pic>
      <xdr:nvPicPr>
        <xdr:cNvPr id="9218" name="Shape 11">
          <a:extLst>
            <a:ext uri="{FF2B5EF4-FFF2-40B4-BE49-F238E27FC236}">
              <a16:creationId xmlns:a16="http://schemas.microsoft.com/office/drawing/2014/main" id="{312A7051-E008-8C95-DCB1-7FD9A44389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4300"/>
          <a:ext cx="28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76200</xdr:rowOff>
    </xdr:from>
    <xdr:to>
      <xdr:col>2</xdr:col>
      <xdr:colOff>66675</xdr:colOff>
      <xdr:row>0</xdr:row>
      <xdr:rowOff>495300</xdr:rowOff>
    </xdr:to>
    <xdr:pic>
      <xdr:nvPicPr>
        <xdr:cNvPr id="9219" name="Picture 3">
          <a:extLst>
            <a:ext uri="{FF2B5EF4-FFF2-40B4-BE49-F238E27FC236}">
              <a16:creationId xmlns:a16="http://schemas.microsoft.com/office/drawing/2014/main" id="{9669952D-4FA8-3792-B93F-60E0260A4A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76200"/>
          <a:ext cx="666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114300</xdr:rowOff>
    </xdr:from>
    <xdr:to>
      <xdr:col>2</xdr:col>
      <xdr:colOff>28575</xdr:colOff>
      <xdr:row>0</xdr:row>
      <xdr:rowOff>533400</xdr:rowOff>
    </xdr:to>
    <xdr:pic>
      <xdr:nvPicPr>
        <xdr:cNvPr id="9220" name="Picture 4">
          <a:extLst>
            <a:ext uri="{FF2B5EF4-FFF2-40B4-BE49-F238E27FC236}">
              <a16:creationId xmlns:a16="http://schemas.microsoft.com/office/drawing/2014/main" id="{3BE44772-8E09-9F47-934D-89733D9BA06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4300"/>
          <a:ext cx="28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114300</xdr:rowOff>
    </xdr:from>
    <xdr:to>
      <xdr:col>2</xdr:col>
      <xdr:colOff>28575</xdr:colOff>
      <xdr:row>0</xdr:row>
      <xdr:rowOff>533400</xdr:rowOff>
    </xdr:to>
    <xdr:pic>
      <xdr:nvPicPr>
        <xdr:cNvPr id="9221" name="Picture 5">
          <a:extLst>
            <a:ext uri="{FF2B5EF4-FFF2-40B4-BE49-F238E27FC236}">
              <a16:creationId xmlns:a16="http://schemas.microsoft.com/office/drawing/2014/main" id="{E35CBD11-68BE-4852-A04A-87F4D5C389F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4300"/>
          <a:ext cx="28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76200</xdr:rowOff>
    </xdr:from>
    <xdr:to>
      <xdr:col>2</xdr:col>
      <xdr:colOff>66675</xdr:colOff>
      <xdr:row>0</xdr:row>
      <xdr:rowOff>495300</xdr:rowOff>
    </xdr:to>
    <xdr:pic>
      <xdr:nvPicPr>
        <xdr:cNvPr id="9222" name="Picture 6">
          <a:extLst>
            <a:ext uri="{FF2B5EF4-FFF2-40B4-BE49-F238E27FC236}">
              <a16:creationId xmlns:a16="http://schemas.microsoft.com/office/drawing/2014/main" id="{B5F80A76-22D9-9200-BA40-9FC714F848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76200"/>
          <a:ext cx="666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57150</xdr:rowOff>
    </xdr:from>
    <xdr:to>
      <xdr:col>2</xdr:col>
      <xdr:colOff>190500</xdr:colOff>
      <xdr:row>0</xdr:row>
      <xdr:rowOff>495300</xdr:rowOff>
    </xdr:to>
    <xdr:pic>
      <xdr:nvPicPr>
        <xdr:cNvPr id="9223" name="Shape 12">
          <a:extLst>
            <a:ext uri="{FF2B5EF4-FFF2-40B4-BE49-F238E27FC236}">
              <a16:creationId xmlns:a16="http://schemas.microsoft.com/office/drawing/2014/main" id="{DEB9193A-7242-DE71-CC07-BC9A246707B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57150"/>
          <a:ext cx="1905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114300</xdr:rowOff>
    </xdr:from>
    <xdr:to>
      <xdr:col>2</xdr:col>
      <xdr:colOff>28575</xdr:colOff>
      <xdr:row>0</xdr:row>
      <xdr:rowOff>533400</xdr:rowOff>
    </xdr:to>
    <xdr:pic>
      <xdr:nvPicPr>
        <xdr:cNvPr id="9224" name="Picture 8">
          <a:extLst>
            <a:ext uri="{FF2B5EF4-FFF2-40B4-BE49-F238E27FC236}">
              <a16:creationId xmlns:a16="http://schemas.microsoft.com/office/drawing/2014/main" id="{DDA4CC05-7D2B-B230-92B3-249CCAF548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4300"/>
          <a:ext cx="28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95250</xdr:rowOff>
    </xdr:from>
    <xdr:to>
      <xdr:col>2</xdr:col>
      <xdr:colOff>47625</xdr:colOff>
      <xdr:row>0</xdr:row>
      <xdr:rowOff>542925</xdr:rowOff>
    </xdr:to>
    <xdr:pic>
      <xdr:nvPicPr>
        <xdr:cNvPr id="9225" name="Shape 13">
          <a:extLst>
            <a:ext uri="{FF2B5EF4-FFF2-40B4-BE49-F238E27FC236}">
              <a16:creationId xmlns:a16="http://schemas.microsoft.com/office/drawing/2014/main" id="{0C5A79DB-05CC-EB6E-95A5-47C293D0AF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95250"/>
          <a:ext cx="47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57150</xdr:rowOff>
    </xdr:from>
    <xdr:to>
      <xdr:col>2</xdr:col>
      <xdr:colOff>295275</xdr:colOff>
      <xdr:row>0</xdr:row>
      <xdr:rowOff>476250</xdr:rowOff>
    </xdr:to>
    <xdr:pic>
      <xdr:nvPicPr>
        <xdr:cNvPr id="9226" name="Shape 14">
          <a:extLst>
            <a:ext uri="{FF2B5EF4-FFF2-40B4-BE49-F238E27FC236}">
              <a16:creationId xmlns:a16="http://schemas.microsoft.com/office/drawing/2014/main" id="{10E684CE-A392-CF69-6379-D1E1099A931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57150"/>
          <a:ext cx="2952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114300</xdr:rowOff>
    </xdr:from>
    <xdr:to>
      <xdr:col>2</xdr:col>
      <xdr:colOff>28575</xdr:colOff>
      <xdr:row>0</xdr:row>
      <xdr:rowOff>533400</xdr:rowOff>
    </xdr:to>
    <xdr:pic>
      <xdr:nvPicPr>
        <xdr:cNvPr id="9227" name="Picture 11">
          <a:extLst>
            <a:ext uri="{FF2B5EF4-FFF2-40B4-BE49-F238E27FC236}">
              <a16:creationId xmlns:a16="http://schemas.microsoft.com/office/drawing/2014/main" id="{E63AE738-A3B0-F435-C8FE-ACDBDC785B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4300"/>
          <a:ext cx="28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95250</xdr:rowOff>
    </xdr:from>
    <xdr:to>
      <xdr:col>2</xdr:col>
      <xdr:colOff>895350</xdr:colOff>
      <xdr:row>0</xdr:row>
      <xdr:rowOff>542925</xdr:rowOff>
    </xdr:to>
    <xdr:pic>
      <xdr:nvPicPr>
        <xdr:cNvPr id="9228" name="Shape 15">
          <a:extLst>
            <a:ext uri="{FF2B5EF4-FFF2-40B4-BE49-F238E27FC236}">
              <a16:creationId xmlns:a16="http://schemas.microsoft.com/office/drawing/2014/main" id="{6C76E5A3-ACDF-4EBA-3374-9B8BB670455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95250"/>
          <a:ext cx="89535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762000</xdr:colOff>
      <xdr:row>0</xdr:row>
      <xdr:rowOff>104775</xdr:rowOff>
    </xdr:from>
    <xdr:to>
      <xdr:col>2</xdr:col>
      <xdr:colOff>1514475</xdr:colOff>
      <xdr:row>0</xdr:row>
      <xdr:rowOff>381000</xdr:rowOff>
    </xdr:to>
    <xdr:pic>
      <xdr:nvPicPr>
        <xdr:cNvPr id="9229" name="Shape 16">
          <a:extLst>
            <a:ext uri="{FF2B5EF4-FFF2-40B4-BE49-F238E27FC236}">
              <a16:creationId xmlns:a16="http://schemas.microsoft.com/office/drawing/2014/main" id="{2B6EAC9F-0CA8-EA0D-EA41-646955C1659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104775"/>
          <a:ext cx="752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9230" name="image1.png">
          <a:extLst>
            <a:ext uri="{FF2B5EF4-FFF2-40B4-BE49-F238E27FC236}">
              <a16:creationId xmlns:a16="http://schemas.microsoft.com/office/drawing/2014/main" id="{00FC065F-54B0-53CE-5AF7-666215D27A4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76200</xdr:rowOff>
    </xdr:from>
    <xdr:to>
      <xdr:col>2</xdr:col>
      <xdr:colOff>66675</xdr:colOff>
      <xdr:row>0</xdr:row>
      <xdr:rowOff>495300</xdr:rowOff>
    </xdr:to>
    <xdr:pic>
      <xdr:nvPicPr>
        <xdr:cNvPr id="10241" name="Shape 10">
          <a:extLst>
            <a:ext uri="{FF2B5EF4-FFF2-40B4-BE49-F238E27FC236}">
              <a16:creationId xmlns:a16="http://schemas.microsoft.com/office/drawing/2014/main" id="{1F8CA5BE-21D7-4BF8-3F69-A3109A5C673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76200"/>
          <a:ext cx="666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114300</xdr:rowOff>
    </xdr:from>
    <xdr:to>
      <xdr:col>2</xdr:col>
      <xdr:colOff>28575</xdr:colOff>
      <xdr:row>0</xdr:row>
      <xdr:rowOff>533400</xdr:rowOff>
    </xdr:to>
    <xdr:pic>
      <xdr:nvPicPr>
        <xdr:cNvPr id="10242" name="Shape 11">
          <a:extLst>
            <a:ext uri="{FF2B5EF4-FFF2-40B4-BE49-F238E27FC236}">
              <a16:creationId xmlns:a16="http://schemas.microsoft.com/office/drawing/2014/main" id="{7D643D6A-EBCF-99F8-86D5-FA0CAF589EF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4300"/>
          <a:ext cx="28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76200</xdr:rowOff>
    </xdr:from>
    <xdr:to>
      <xdr:col>2</xdr:col>
      <xdr:colOff>66675</xdr:colOff>
      <xdr:row>0</xdr:row>
      <xdr:rowOff>495300</xdr:rowOff>
    </xdr:to>
    <xdr:pic>
      <xdr:nvPicPr>
        <xdr:cNvPr id="10243" name="Picture 3">
          <a:extLst>
            <a:ext uri="{FF2B5EF4-FFF2-40B4-BE49-F238E27FC236}">
              <a16:creationId xmlns:a16="http://schemas.microsoft.com/office/drawing/2014/main" id="{8C6C4EAB-C82D-DDB2-8720-FEC0560110A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76200"/>
          <a:ext cx="666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114300</xdr:rowOff>
    </xdr:from>
    <xdr:to>
      <xdr:col>2</xdr:col>
      <xdr:colOff>28575</xdr:colOff>
      <xdr:row>0</xdr:row>
      <xdr:rowOff>533400</xdr:rowOff>
    </xdr:to>
    <xdr:pic>
      <xdr:nvPicPr>
        <xdr:cNvPr id="10244" name="Picture 4">
          <a:extLst>
            <a:ext uri="{FF2B5EF4-FFF2-40B4-BE49-F238E27FC236}">
              <a16:creationId xmlns:a16="http://schemas.microsoft.com/office/drawing/2014/main" id="{4655079C-1DDD-4417-F674-385BEADA29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4300"/>
          <a:ext cx="28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114300</xdr:rowOff>
    </xdr:from>
    <xdr:to>
      <xdr:col>2</xdr:col>
      <xdr:colOff>28575</xdr:colOff>
      <xdr:row>0</xdr:row>
      <xdr:rowOff>533400</xdr:rowOff>
    </xdr:to>
    <xdr:pic>
      <xdr:nvPicPr>
        <xdr:cNvPr id="10245" name="Picture 5">
          <a:extLst>
            <a:ext uri="{FF2B5EF4-FFF2-40B4-BE49-F238E27FC236}">
              <a16:creationId xmlns:a16="http://schemas.microsoft.com/office/drawing/2014/main" id="{58B721DB-74B4-7BF2-2061-9FE0BDDC51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4300"/>
          <a:ext cx="28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76200</xdr:rowOff>
    </xdr:from>
    <xdr:to>
      <xdr:col>2</xdr:col>
      <xdr:colOff>66675</xdr:colOff>
      <xdr:row>0</xdr:row>
      <xdr:rowOff>495300</xdr:rowOff>
    </xdr:to>
    <xdr:pic>
      <xdr:nvPicPr>
        <xdr:cNvPr id="10246" name="Picture 6">
          <a:extLst>
            <a:ext uri="{FF2B5EF4-FFF2-40B4-BE49-F238E27FC236}">
              <a16:creationId xmlns:a16="http://schemas.microsoft.com/office/drawing/2014/main" id="{ADB40E8D-4312-010C-81D6-E2555949499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76200"/>
          <a:ext cx="666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57150</xdr:rowOff>
    </xdr:from>
    <xdr:to>
      <xdr:col>2</xdr:col>
      <xdr:colOff>190500</xdr:colOff>
      <xdr:row>0</xdr:row>
      <xdr:rowOff>495300</xdr:rowOff>
    </xdr:to>
    <xdr:pic>
      <xdr:nvPicPr>
        <xdr:cNvPr id="10247" name="Shape 12">
          <a:extLst>
            <a:ext uri="{FF2B5EF4-FFF2-40B4-BE49-F238E27FC236}">
              <a16:creationId xmlns:a16="http://schemas.microsoft.com/office/drawing/2014/main" id="{BFA959D6-DEE5-4F7C-7DA7-98BAE73DEA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57150"/>
          <a:ext cx="1905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114300</xdr:rowOff>
    </xdr:from>
    <xdr:to>
      <xdr:col>2</xdr:col>
      <xdr:colOff>28575</xdr:colOff>
      <xdr:row>0</xdr:row>
      <xdr:rowOff>533400</xdr:rowOff>
    </xdr:to>
    <xdr:pic>
      <xdr:nvPicPr>
        <xdr:cNvPr id="10248" name="Picture 8">
          <a:extLst>
            <a:ext uri="{FF2B5EF4-FFF2-40B4-BE49-F238E27FC236}">
              <a16:creationId xmlns:a16="http://schemas.microsoft.com/office/drawing/2014/main" id="{CB41CB19-FC95-FBF2-D642-4137C1374C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4300"/>
          <a:ext cx="28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95250</xdr:rowOff>
    </xdr:from>
    <xdr:to>
      <xdr:col>2</xdr:col>
      <xdr:colOff>47625</xdr:colOff>
      <xdr:row>0</xdr:row>
      <xdr:rowOff>542925</xdr:rowOff>
    </xdr:to>
    <xdr:pic>
      <xdr:nvPicPr>
        <xdr:cNvPr id="10249" name="Shape 13">
          <a:extLst>
            <a:ext uri="{FF2B5EF4-FFF2-40B4-BE49-F238E27FC236}">
              <a16:creationId xmlns:a16="http://schemas.microsoft.com/office/drawing/2014/main" id="{23CCA270-E554-E861-B855-52F1A934C0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95250"/>
          <a:ext cx="47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57150</xdr:rowOff>
    </xdr:from>
    <xdr:to>
      <xdr:col>2</xdr:col>
      <xdr:colOff>295275</xdr:colOff>
      <xdr:row>0</xdr:row>
      <xdr:rowOff>476250</xdr:rowOff>
    </xdr:to>
    <xdr:pic>
      <xdr:nvPicPr>
        <xdr:cNvPr id="10250" name="Shape 14">
          <a:extLst>
            <a:ext uri="{FF2B5EF4-FFF2-40B4-BE49-F238E27FC236}">
              <a16:creationId xmlns:a16="http://schemas.microsoft.com/office/drawing/2014/main" id="{D721F2FB-0063-D09F-6DE5-208398EFB8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57150"/>
          <a:ext cx="2952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114300</xdr:rowOff>
    </xdr:from>
    <xdr:to>
      <xdr:col>2</xdr:col>
      <xdr:colOff>28575</xdr:colOff>
      <xdr:row>0</xdr:row>
      <xdr:rowOff>533400</xdr:rowOff>
    </xdr:to>
    <xdr:pic>
      <xdr:nvPicPr>
        <xdr:cNvPr id="10251" name="Picture 11">
          <a:extLst>
            <a:ext uri="{FF2B5EF4-FFF2-40B4-BE49-F238E27FC236}">
              <a16:creationId xmlns:a16="http://schemas.microsoft.com/office/drawing/2014/main" id="{8D5C7125-ACDF-9A4B-BB93-10410AAD9DB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4300"/>
          <a:ext cx="28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0</xdr:colOff>
      <xdr:row>0</xdr:row>
      <xdr:rowOff>95250</xdr:rowOff>
    </xdr:from>
    <xdr:to>
      <xdr:col>2</xdr:col>
      <xdr:colOff>895350</xdr:colOff>
      <xdr:row>0</xdr:row>
      <xdr:rowOff>542925</xdr:rowOff>
    </xdr:to>
    <xdr:pic>
      <xdr:nvPicPr>
        <xdr:cNvPr id="10252" name="Shape 15">
          <a:extLst>
            <a:ext uri="{FF2B5EF4-FFF2-40B4-BE49-F238E27FC236}">
              <a16:creationId xmlns:a16="http://schemas.microsoft.com/office/drawing/2014/main" id="{A0A3D422-DBC7-B526-C4EE-74A3B0FC996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95250"/>
          <a:ext cx="89535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762000</xdr:colOff>
      <xdr:row>0</xdr:row>
      <xdr:rowOff>104775</xdr:rowOff>
    </xdr:from>
    <xdr:to>
      <xdr:col>2</xdr:col>
      <xdr:colOff>1514475</xdr:colOff>
      <xdr:row>0</xdr:row>
      <xdr:rowOff>381000</xdr:rowOff>
    </xdr:to>
    <xdr:pic>
      <xdr:nvPicPr>
        <xdr:cNvPr id="10253" name="Shape 16">
          <a:extLst>
            <a:ext uri="{FF2B5EF4-FFF2-40B4-BE49-F238E27FC236}">
              <a16:creationId xmlns:a16="http://schemas.microsoft.com/office/drawing/2014/main" id="{BB9157C0-8418-7CE7-EC70-C3FA26DC22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104775"/>
          <a:ext cx="752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0254" name="image1.png">
          <a:extLst>
            <a:ext uri="{FF2B5EF4-FFF2-40B4-BE49-F238E27FC236}">
              <a16:creationId xmlns:a16="http://schemas.microsoft.com/office/drawing/2014/main" id="{0594F1B9-FEDD-9AD8-4DB3-37B693AFCCF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1952625</xdr:colOff>
      <xdr:row>0</xdr:row>
      <xdr:rowOff>66675</xdr:rowOff>
    </xdr:from>
    <xdr:ext cx="628650" cy="3810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3438525" y="66675"/>
          <a:ext cx="628650" cy="38100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  <xdr:oneCellAnchor>
    <xdr:from>
      <xdr:col>2</xdr:col>
      <xdr:colOff>1552575</xdr:colOff>
      <xdr:row>0</xdr:row>
      <xdr:rowOff>85725</xdr:rowOff>
    </xdr:from>
    <xdr:ext cx="904875" cy="3810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4893563" y="3589500"/>
          <a:ext cx="904875" cy="381000"/>
        </a:xfrm>
        <a:prstGeom prst="rect">
          <a:avLst/>
        </a:prstGeom>
      </xdr:spPr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1181101</xdr:colOff>
      <xdr:row>0</xdr:row>
      <xdr:rowOff>57150</xdr:rowOff>
    </xdr:from>
    <xdr:to>
      <xdr:col>2</xdr:col>
      <xdr:colOff>1666875</xdr:colOff>
      <xdr:row>0</xdr:row>
      <xdr:rowOff>457200</xdr:rowOff>
    </xdr:to>
    <xdr:pic>
      <xdr:nvPicPr>
        <xdr:cNvPr id="12289" name="Shape 20">
          <a:extLst>
            <a:ext uri="{FF2B5EF4-FFF2-40B4-BE49-F238E27FC236}">
              <a16:creationId xmlns:a16="http://schemas.microsoft.com/office/drawing/2014/main" id="{BA5F47FC-2337-854E-8FF7-BF9314C9C3C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1" y="57150"/>
          <a:ext cx="485774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1552576</xdr:colOff>
      <xdr:row>0</xdr:row>
      <xdr:rowOff>85725</xdr:rowOff>
    </xdr:from>
    <xdr:to>
      <xdr:col>2</xdr:col>
      <xdr:colOff>1971676</xdr:colOff>
      <xdr:row>0</xdr:row>
      <xdr:rowOff>466725</xdr:rowOff>
    </xdr:to>
    <xdr:pic>
      <xdr:nvPicPr>
        <xdr:cNvPr id="12290" name="Shape 21">
          <a:extLst>
            <a:ext uri="{FF2B5EF4-FFF2-40B4-BE49-F238E27FC236}">
              <a16:creationId xmlns:a16="http://schemas.microsoft.com/office/drawing/2014/main" id="{5CBCAEF4-27F0-EE9A-40C9-E8689039E1B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6" y="85725"/>
          <a:ext cx="4191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2291" name="image1.png">
          <a:extLst>
            <a:ext uri="{FF2B5EF4-FFF2-40B4-BE49-F238E27FC236}">
              <a16:creationId xmlns:a16="http://schemas.microsoft.com/office/drawing/2014/main" id="{8D92731F-2811-7B3A-2BD2-540C7DA30BB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0</xdr:row>
      <xdr:rowOff>142875</xdr:rowOff>
    </xdr:from>
    <xdr:to>
      <xdr:col>2</xdr:col>
      <xdr:colOff>828675</xdr:colOff>
      <xdr:row>0</xdr:row>
      <xdr:rowOff>504825</xdr:rowOff>
    </xdr:to>
    <xdr:sp macro="" textlink="">
      <xdr:nvSpPr>
        <xdr:cNvPr id="92" name="WordArt 1">
          <a:extLst>
            <a:ext uri="{FF2B5EF4-FFF2-40B4-BE49-F238E27FC236}">
              <a16:creationId xmlns:a16="http://schemas.microsoft.com/office/drawing/2014/main" id="{F5262673-EA35-4DAB-904B-91BEB51D011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90600" y="142875"/>
          <a:ext cx="1114425" cy="36195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>
    <xdr:from>
      <xdr:col>7</xdr:col>
      <xdr:colOff>457200</xdr:colOff>
      <xdr:row>5</xdr:row>
      <xdr:rowOff>209550</xdr:rowOff>
    </xdr:from>
    <xdr:to>
      <xdr:col>9</xdr:col>
      <xdr:colOff>152400</xdr:colOff>
      <xdr:row>7</xdr:row>
      <xdr:rowOff>142875</xdr:rowOff>
    </xdr:to>
    <xdr:sp macro="" textlink="">
      <xdr:nvSpPr>
        <xdr:cNvPr id="93" name="WordArt 1">
          <a:extLst>
            <a:ext uri="{FF2B5EF4-FFF2-40B4-BE49-F238E27FC236}">
              <a16:creationId xmlns:a16="http://schemas.microsoft.com/office/drawing/2014/main" id="{2622D125-7FCD-4D7E-917A-F163B687318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115300" y="1752600"/>
          <a:ext cx="762000" cy="40005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>
    <xdr:from>
      <xdr:col>2</xdr:col>
      <xdr:colOff>571500</xdr:colOff>
      <xdr:row>2</xdr:row>
      <xdr:rowOff>123825</xdr:rowOff>
    </xdr:from>
    <xdr:to>
      <xdr:col>2</xdr:col>
      <xdr:colOff>1333500</xdr:colOff>
      <xdr:row>4</xdr:row>
      <xdr:rowOff>28575</xdr:rowOff>
    </xdr:to>
    <xdr:sp macro="" textlink="">
      <xdr:nvSpPr>
        <xdr:cNvPr id="94" name="WordArt 1">
          <a:extLst>
            <a:ext uri="{FF2B5EF4-FFF2-40B4-BE49-F238E27FC236}">
              <a16:creationId xmlns:a16="http://schemas.microsoft.com/office/drawing/2014/main" id="{F34E6143-589E-4BF4-9E5A-76357323D9E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47850" y="971550"/>
          <a:ext cx="762000" cy="40005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1</xdr:col>
      <xdr:colOff>609600</xdr:colOff>
      <xdr:row>0</xdr:row>
      <xdr:rowOff>152400</xdr:rowOff>
    </xdr:from>
    <xdr:to>
      <xdr:col>2</xdr:col>
      <xdr:colOff>226530</xdr:colOff>
      <xdr:row>0</xdr:row>
      <xdr:rowOff>152400</xdr:rowOff>
    </xdr:to>
    <xdr:pic>
      <xdr:nvPicPr>
        <xdr:cNvPr id="95" name="Picture 1">
          <a:extLst>
            <a:ext uri="{FF2B5EF4-FFF2-40B4-BE49-F238E27FC236}">
              <a16:creationId xmlns:a16="http://schemas.microsoft.com/office/drawing/2014/main" id="{C00B57A0-2E05-4574-9F24-2C7BA9333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950" y="152400"/>
          <a:ext cx="4837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276225</xdr:colOff>
      <xdr:row>0</xdr:row>
      <xdr:rowOff>95250</xdr:rowOff>
    </xdr:from>
    <xdr:to>
      <xdr:col>1</xdr:col>
      <xdr:colOff>998055</xdr:colOff>
      <xdr:row>0</xdr:row>
      <xdr:rowOff>95250</xdr:rowOff>
    </xdr:to>
    <xdr:pic>
      <xdr:nvPicPr>
        <xdr:cNvPr id="96" name="Picture 1">
          <a:extLst>
            <a:ext uri="{FF2B5EF4-FFF2-40B4-BE49-F238E27FC236}">
              <a16:creationId xmlns:a16="http://schemas.microsoft.com/office/drawing/2014/main" id="{72D82595-323E-45CB-88F8-3F9C53092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0575" y="95250"/>
          <a:ext cx="5694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533400</xdr:colOff>
      <xdr:row>0</xdr:row>
      <xdr:rowOff>85725</xdr:rowOff>
    </xdr:from>
    <xdr:to>
      <xdr:col>1</xdr:col>
      <xdr:colOff>400050</xdr:colOff>
      <xdr:row>0</xdr:row>
      <xdr:rowOff>504825</xdr:rowOff>
    </xdr:to>
    <xdr:sp macro="" textlink="">
      <xdr:nvSpPr>
        <xdr:cNvPr id="97" name="WordArt 1">
          <a:extLst>
            <a:ext uri="{FF2B5EF4-FFF2-40B4-BE49-F238E27FC236}">
              <a16:creationId xmlns:a16="http://schemas.microsoft.com/office/drawing/2014/main" id="{3DE5F5A9-957F-4F76-831C-629D35A3EAB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47750" y="85725"/>
          <a:ext cx="0" cy="41910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1</xdr:col>
      <xdr:colOff>276225</xdr:colOff>
      <xdr:row>0</xdr:row>
      <xdr:rowOff>95250</xdr:rowOff>
    </xdr:from>
    <xdr:to>
      <xdr:col>1</xdr:col>
      <xdr:colOff>998055</xdr:colOff>
      <xdr:row>0</xdr:row>
      <xdr:rowOff>95250</xdr:rowOff>
    </xdr:to>
    <xdr:pic>
      <xdr:nvPicPr>
        <xdr:cNvPr id="98" name="Picture 1">
          <a:extLst>
            <a:ext uri="{FF2B5EF4-FFF2-40B4-BE49-F238E27FC236}">
              <a16:creationId xmlns:a16="http://schemas.microsoft.com/office/drawing/2014/main" id="{3A170030-D4D2-4A83-9AA6-68A611086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0575" y="95250"/>
          <a:ext cx="5694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628650</xdr:colOff>
      <xdr:row>0</xdr:row>
      <xdr:rowOff>561975</xdr:rowOff>
    </xdr:from>
    <xdr:to>
      <xdr:col>2</xdr:col>
      <xdr:colOff>628650</xdr:colOff>
      <xdr:row>2</xdr:row>
      <xdr:rowOff>133350</xdr:rowOff>
    </xdr:to>
    <xdr:sp macro="" textlink="">
      <xdr:nvSpPr>
        <xdr:cNvPr id="99" name="WordArt 1">
          <a:extLst>
            <a:ext uri="{FF2B5EF4-FFF2-40B4-BE49-F238E27FC236}">
              <a16:creationId xmlns:a16="http://schemas.microsoft.com/office/drawing/2014/main" id="{878B0437-F503-4E7F-AE40-443D8A2EBCE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905000" y="561975"/>
          <a:ext cx="0" cy="41910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2</xdr:col>
      <xdr:colOff>276225</xdr:colOff>
      <xdr:row>0</xdr:row>
      <xdr:rowOff>95250</xdr:rowOff>
    </xdr:from>
    <xdr:to>
      <xdr:col>7</xdr:col>
      <xdr:colOff>457200</xdr:colOff>
      <xdr:row>0</xdr:row>
      <xdr:rowOff>95250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CD760D5D-5449-45F9-9FEF-726C3F87F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3219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0</xdr:row>
      <xdr:rowOff>95250</xdr:rowOff>
    </xdr:from>
    <xdr:to>
      <xdr:col>7</xdr:col>
      <xdr:colOff>457200</xdr:colOff>
      <xdr:row>0</xdr:row>
      <xdr:rowOff>95250</xdr:rowOff>
    </xdr:to>
    <xdr:pic>
      <xdr:nvPicPr>
        <xdr:cNvPr id="101" name="Picture 1">
          <a:extLst>
            <a:ext uri="{FF2B5EF4-FFF2-40B4-BE49-F238E27FC236}">
              <a16:creationId xmlns:a16="http://schemas.microsoft.com/office/drawing/2014/main" id="{996DB20E-8C83-4949-BFD6-3220B0B33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3219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1950086</xdr:colOff>
      <xdr:row>0</xdr:row>
      <xdr:rowOff>95250</xdr:rowOff>
    </xdr:from>
    <xdr:to>
      <xdr:col>2</xdr:col>
      <xdr:colOff>2486227</xdr:colOff>
      <xdr:row>0</xdr:row>
      <xdr:rowOff>476250</xdr:rowOff>
    </xdr:to>
    <xdr:sp macro="" textlink="">
      <xdr:nvSpPr>
        <xdr:cNvPr id="102" name="WordArt 1">
          <a:extLst>
            <a:ext uri="{FF2B5EF4-FFF2-40B4-BE49-F238E27FC236}">
              <a16:creationId xmlns:a16="http://schemas.microsoft.com/office/drawing/2014/main" id="{F7FFA4FD-3AF2-47C6-B4DF-01F50989886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26436" y="95250"/>
          <a:ext cx="536141" cy="381000"/>
        </a:xfrm>
        <a:prstGeom prst="rect">
          <a:avLst/>
        </a:prstGeom>
      </xdr:spPr>
      <xdr:txBody>
        <a:bodyPr vertOverflow="clip" wrap="none" lIns="18288" tIns="0" rIns="0" bIns="0" fromWordArt="1" anchor="t" upright="1">
          <a:prstTxWarp prst="textPlain">
            <a:avLst>
              <a:gd name="adj" fmla="val 48363"/>
            </a:avLst>
          </a:prstTxWarp>
        </a:bodyPr>
        <a:lstStyle/>
        <a:p>
          <a:pPr algn="ctr" rtl="0"/>
          <a:r>
            <a:rPr lang="en-US" sz="3600" i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>
                <a:outerShdw dist="35921" dir="2700000" algn="ctr" rotWithShape="0">
                  <a:srgbClr val="808080">
                    <a:alpha val="80000"/>
                  </a:srgbClr>
                </a:outerShdw>
              </a:effectLst>
              <a:latin typeface="Arial Black"/>
            </a:rPr>
            <a:t>NP</a:t>
          </a:r>
        </a:p>
      </xdr:txBody>
    </xdr:sp>
    <xdr:clientData/>
  </xdr:twoCellAnchor>
  <xdr:twoCellAnchor editAs="oneCell">
    <xdr:from>
      <xdr:col>2</xdr:col>
      <xdr:colOff>276225</xdr:colOff>
      <xdr:row>0</xdr:row>
      <xdr:rowOff>95250</xdr:rowOff>
    </xdr:from>
    <xdr:to>
      <xdr:col>7</xdr:col>
      <xdr:colOff>457200</xdr:colOff>
      <xdr:row>0</xdr:row>
      <xdr:rowOff>95250</xdr:rowOff>
    </xdr:to>
    <xdr:pic>
      <xdr:nvPicPr>
        <xdr:cNvPr id="103" name="Picture 4">
          <a:extLst>
            <a:ext uri="{FF2B5EF4-FFF2-40B4-BE49-F238E27FC236}">
              <a16:creationId xmlns:a16="http://schemas.microsoft.com/office/drawing/2014/main" id="{C4C59AE9-3781-49EB-B532-662AD7554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3219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0</xdr:row>
      <xdr:rowOff>95250</xdr:rowOff>
    </xdr:from>
    <xdr:to>
      <xdr:col>7</xdr:col>
      <xdr:colOff>457200</xdr:colOff>
      <xdr:row>0</xdr:row>
      <xdr:rowOff>95250</xdr:rowOff>
    </xdr:to>
    <xdr:pic>
      <xdr:nvPicPr>
        <xdr:cNvPr id="104" name="Picture 1">
          <a:extLst>
            <a:ext uri="{FF2B5EF4-FFF2-40B4-BE49-F238E27FC236}">
              <a16:creationId xmlns:a16="http://schemas.microsoft.com/office/drawing/2014/main" id="{0C8D810B-12CE-4E0A-A8BF-0CBDDDB79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3219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1704975</xdr:colOff>
      <xdr:row>0</xdr:row>
      <xdr:rowOff>95250</xdr:rowOff>
    </xdr:from>
    <xdr:to>
      <xdr:col>2</xdr:col>
      <xdr:colOff>2514600</xdr:colOff>
      <xdr:row>0</xdr:row>
      <xdr:rowOff>438150</xdr:rowOff>
    </xdr:to>
    <xdr:sp macro="" textlink="">
      <xdr:nvSpPr>
        <xdr:cNvPr id="105" name="WordArt 1">
          <a:extLst>
            <a:ext uri="{FF2B5EF4-FFF2-40B4-BE49-F238E27FC236}">
              <a16:creationId xmlns:a16="http://schemas.microsoft.com/office/drawing/2014/main" id="{64BCAF78-32BD-4FA4-93D5-A05D0F11CF1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81325" y="95250"/>
          <a:ext cx="809625" cy="342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8361"/>
            </a:avLst>
          </a:prstTxWarp>
        </a:bodyPr>
        <a:lstStyle/>
        <a:p>
          <a:pPr algn="ctr" rtl="0">
            <a:buNone/>
          </a:pPr>
          <a:endParaRPr lang="en-IN" sz="3600" i="1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2</xdr:col>
      <xdr:colOff>276225</xdr:colOff>
      <xdr:row>0</xdr:row>
      <xdr:rowOff>95250</xdr:rowOff>
    </xdr:from>
    <xdr:to>
      <xdr:col>7</xdr:col>
      <xdr:colOff>790575</xdr:colOff>
      <xdr:row>0</xdr:row>
      <xdr:rowOff>95250</xdr:rowOff>
    </xdr:to>
    <xdr:pic>
      <xdr:nvPicPr>
        <xdr:cNvPr id="106" name="Picture 1">
          <a:extLst>
            <a:ext uri="{FF2B5EF4-FFF2-40B4-BE49-F238E27FC236}">
              <a16:creationId xmlns:a16="http://schemas.microsoft.com/office/drawing/2014/main" id="{1A708E5D-9923-48A1-B4C5-496C9F01E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3629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0</xdr:row>
      <xdr:rowOff>95250</xdr:rowOff>
    </xdr:from>
    <xdr:to>
      <xdr:col>7</xdr:col>
      <xdr:colOff>790575</xdr:colOff>
      <xdr:row>0</xdr:row>
      <xdr:rowOff>95250</xdr:rowOff>
    </xdr:to>
    <xdr:pic>
      <xdr:nvPicPr>
        <xdr:cNvPr id="107" name="Picture 1">
          <a:extLst>
            <a:ext uri="{FF2B5EF4-FFF2-40B4-BE49-F238E27FC236}">
              <a16:creationId xmlns:a16="http://schemas.microsoft.com/office/drawing/2014/main" id="{024C6C4D-08E5-4BBE-9AF3-17E919D1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3629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1950086</xdr:colOff>
      <xdr:row>0</xdr:row>
      <xdr:rowOff>95250</xdr:rowOff>
    </xdr:from>
    <xdr:to>
      <xdr:col>2</xdr:col>
      <xdr:colOff>2486227</xdr:colOff>
      <xdr:row>0</xdr:row>
      <xdr:rowOff>476250</xdr:rowOff>
    </xdr:to>
    <xdr:sp macro="" textlink="">
      <xdr:nvSpPr>
        <xdr:cNvPr id="108" name="WordArt 1">
          <a:extLst>
            <a:ext uri="{FF2B5EF4-FFF2-40B4-BE49-F238E27FC236}">
              <a16:creationId xmlns:a16="http://schemas.microsoft.com/office/drawing/2014/main" id="{31E82A0F-A584-4D39-A2E5-9BC8639800F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26436" y="95250"/>
          <a:ext cx="536141" cy="381000"/>
        </a:xfrm>
        <a:prstGeom prst="rect">
          <a:avLst/>
        </a:prstGeom>
      </xdr:spPr>
      <xdr:txBody>
        <a:bodyPr vertOverflow="clip" wrap="none" lIns="18288" tIns="0" rIns="0" bIns="0" fromWordArt="1" anchor="t" upright="1">
          <a:prstTxWarp prst="textPlain">
            <a:avLst>
              <a:gd name="adj" fmla="val 48363"/>
            </a:avLst>
          </a:prstTxWarp>
        </a:bodyPr>
        <a:lstStyle/>
        <a:p>
          <a:pPr algn="ctr" rtl="0"/>
          <a:r>
            <a:rPr lang="en-US" sz="3600" i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>
                <a:outerShdw dist="35921" dir="2700000" algn="ctr" rotWithShape="0">
                  <a:srgbClr val="808080">
                    <a:alpha val="80000"/>
                  </a:srgbClr>
                </a:outerShdw>
              </a:effectLst>
              <a:latin typeface="Arial Black"/>
            </a:rPr>
            <a:t>NP</a:t>
          </a:r>
        </a:p>
      </xdr:txBody>
    </xdr:sp>
    <xdr:clientData/>
  </xdr:twoCellAnchor>
  <xdr:twoCellAnchor editAs="oneCell">
    <xdr:from>
      <xdr:col>2</xdr:col>
      <xdr:colOff>276225</xdr:colOff>
      <xdr:row>0</xdr:row>
      <xdr:rowOff>95250</xdr:rowOff>
    </xdr:from>
    <xdr:to>
      <xdr:col>7</xdr:col>
      <xdr:colOff>790575</xdr:colOff>
      <xdr:row>0</xdr:row>
      <xdr:rowOff>95250</xdr:rowOff>
    </xdr:to>
    <xdr:pic>
      <xdr:nvPicPr>
        <xdr:cNvPr id="109" name="Picture 4">
          <a:extLst>
            <a:ext uri="{FF2B5EF4-FFF2-40B4-BE49-F238E27FC236}">
              <a16:creationId xmlns:a16="http://schemas.microsoft.com/office/drawing/2014/main" id="{F0D39B38-A883-481A-8219-CA4439430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3629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0</xdr:row>
      <xdr:rowOff>95250</xdr:rowOff>
    </xdr:from>
    <xdr:to>
      <xdr:col>7</xdr:col>
      <xdr:colOff>790575</xdr:colOff>
      <xdr:row>0</xdr:row>
      <xdr:rowOff>95250</xdr:rowOff>
    </xdr:to>
    <xdr:pic>
      <xdr:nvPicPr>
        <xdr:cNvPr id="110" name="Picture 1">
          <a:extLst>
            <a:ext uri="{FF2B5EF4-FFF2-40B4-BE49-F238E27FC236}">
              <a16:creationId xmlns:a16="http://schemas.microsoft.com/office/drawing/2014/main" id="{9FC05F73-9838-4B87-9D6B-E4956CD02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3629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1704975</xdr:colOff>
      <xdr:row>0</xdr:row>
      <xdr:rowOff>95250</xdr:rowOff>
    </xdr:from>
    <xdr:to>
      <xdr:col>2</xdr:col>
      <xdr:colOff>2514600</xdr:colOff>
      <xdr:row>0</xdr:row>
      <xdr:rowOff>438150</xdr:rowOff>
    </xdr:to>
    <xdr:sp macro="" textlink="">
      <xdr:nvSpPr>
        <xdr:cNvPr id="111" name="WordArt 1">
          <a:extLst>
            <a:ext uri="{FF2B5EF4-FFF2-40B4-BE49-F238E27FC236}">
              <a16:creationId xmlns:a16="http://schemas.microsoft.com/office/drawing/2014/main" id="{4304253A-1395-487A-B70F-BF1E9327FD2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81325" y="95250"/>
          <a:ext cx="809625" cy="342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8361"/>
            </a:avLst>
          </a:prstTxWarp>
        </a:bodyPr>
        <a:lstStyle/>
        <a:p>
          <a:pPr algn="ctr" rtl="0">
            <a:buNone/>
          </a:pPr>
          <a:endParaRPr lang="en-IN" sz="3600" i="1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2</xdr:col>
      <xdr:colOff>276225</xdr:colOff>
      <xdr:row>0</xdr:row>
      <xdr:rowOff>95250</xdr:rowOff>
    </xdr:from>
    <xdr:to>
      <xdr:col>8</xdr:col>
      <xdr:colOff>28575</xdr:colOff>
      <xdr:row>0</xdr:row>
      <xdr:rowOff>95250</xdr:rowOff>
    </xdr:to>
    <xdr:pic>
      <xdr:nvPicPr>
        <xdr:cNvPr id="112" name="Picture 1">
          <a:extLst>
            <a:ext uri="{FF2B5EF4-FFF2-40B4-BE49-F238E27FC236}">
              <a16:creationId xmlns:a16="http://schemas.microsoft.com/office/drawing/2014/main" id="{5DA0BC73-F1DE-4042-A97C-2270C87DD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3714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0</xdr:row>
      <xdr:rowOff>95250</xdr:rowOff>
    </xdr:from>
    <xdr:to>
      <xdr:col>8</xdr:col>
      <xdr:colOff>28575</xdr:colOff>
      <xdr:row>0</xdr:row>
      <xdr:rowOff>95250</xdr:rowOff>
    </xdr:to>
    <xdr:pic>
      <xdr:nvPicPr>
        <xdr:cNvPr id="113" name="Picture 1">
          <a:extLst>
            <a:ext uri="{FF2B5EF4-FFF2-40B4-BE49-F238E27FC236}">
              <a16:creationId xmlns:a16="http://schemas.microsoft.com/office/drawing/2014/main" id="{4C88F552-B455-4EDD-9B04-48BF9050C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3714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1950086</xdr:colOff>
      <xdr:row>0</xdr:row>
      <xdr:rowOff>95250</xdr:rowOff>
    </xdr:from>
    <xdr:to>
      <xdr:col>2</xdr:col>
      <xdr:colOff>2486227</xdr:colOff>
      <xdr:row>0</xdr:row>
      <xdr:rowOff>476250</xdr:rowOff>
    </xdr:to>
    <xdr:sp macro="" textlink="">
      <xdr:nvSpPr>
        <xdr:cNvPr id="114" name="WordArt 1">
          <a:extLst>
            <a:ext uri="{FF2B5EF4-FFF2-40B4-BE49-F238E27FC236}">
              <a16:creationId xmlns:a16="http://schemas.microsoft.com/office/drawing/2014/main" id="{7FE61D43-3AA3-46ED-B9CE-48BCBD11D12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26436" y="95250"/>
          <a:ext cx="536141" cy="381000"/>
        </a:xfrm>
        <a:prstGeom prst="rect">
          <a:avLst/>
        </a:prstGeom>
      </xdr:spPr>
      <xdr:txBody>
        <a:bodyPr vertOverflow="clip" wrap="none" lIns="18288" tIns="0" rIns="0" bIns="0" fromWordArt="1" anchor="t" upright="1">
          <a:prstTxWarp prst="textPlain">
            <a:avLst>
              <a:gd name="adj" fmla="val 48363"/>
            </a:avLst>
          </a:prstTxWarp>
        </a:bodyPr>
        <a:lstStyle/>
        <a:p>
          <a:pPr algn="ctr" rtl="0"/>
          <a:r>
            <a:rPr lang="en-US" sz="3600" i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>
                <a:outerShdw dist="35921" dir="2700000" algn="ctr" rotWithShape="0">
                  <a:srgbClr val="808080">
                    <a:alpha val="80000"/>
                  </a:srgbClr>
                </a:outerShdw>
              </a:effectLst>
              <a:latin typeface="Arial Black"/>
            </a:rPr>
            <a:t>NP</a:t>
          </a:r>
        </a:p>
      </xdr:txBody>
    </xdr:sp>
    <xdr:clientData/>
  </xdr:twoCellAnchor>
  <xdr:twoCellAnchor editAs="oneCell">
    <xdr:from>
      <xdr:col>2</xdr:col>
      <xdr:colOff>276225</xdr:colOff>
      <xdr:row>0</xdr:row>
      <xdr:rowOff>95250</xdr:rowOff>
    </xdr:from>
    <xdr:to>
      <xdr:col>8</xdr:col>
      <xdr:colOff>28575</xdr:colOff>
      <xdr:row>0</xdr:row>
      <xdr:rowOff>95250</xdr:rowOff>
    </xdr:to>
    <xdr:pic>
      <xdr:nvPicPr>
        <xdr:cNvPr id="115" name="Picture 4">
          <a:extLst>
            <a:ext uri="{FF2B5EF4-FFF2-40B4-BE49-F238E27FC236}">
              <a16:creationId xmlns:a16="http://schemas.microsoft.com/office/drawing/2014/main" id="{132F1F52-49D3-4B82-81A3-A475935CA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3714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0</xdr:row>
      <xdr:rowOff>95250</xdr:rowOff>
    </xdr:from>
    <xdr:to>
      <xdr:col>8</xdr:col>
      <xdr:colOff>28575</xdr:colOff>
      <xdr:row>0</xdr:row>
      <xdr:rowOff>95250</xdr:rowOff>
    </xdr:to>
    <xdr:pic>
      <xdr:nvPicPr>
        <xdr:cNvPr id="116" name="Picture 1">
          <a:extLst>
            <a:ext uri="{FF2B5EF4-FFF2-40B4-BE49-F238E27FC236}">
              <a16:creationId xmlns:a16="http://schemas.microsoft.com/office/drawing/2014/main" id="{3F688FF7-C262-4E68-9199-48EC4D9D7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3714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1704975</xdr:colOff>
      <xdr:row>0</xdr:row>
      <xdr:rowOff>95250</xdr:rowOff>
    </xdr:from>
    <xdr:to>
      <xdr:col>2</xdr:col>
      <xdr:colOff>2514600</xdr:colOff>
      <xdr:row>0</xdr:row>
      <xdr:rowOff>438150</xdr:rowOff>
    </xdr:to>
    <xdr:sp macro="" textlink="">
      <xdr:nvSpPr>
        <xdr:cNvPr id="117" name="WordArt 1">
          <a:extLst>
            <a:ext uri="{FF2B5EF4-FFF2-40B4-BE49-F238E27FC236}">
              <a16:creationId xmlns:a16="http://schemas.microsoft.com/office/drawing/2014/main" id="{62A298ED-6555-4928-B1CB-28E2B1846FC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81325" y="95250"/>
          <a:ext cx="809625" cy="342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8361"/>
            </a:avLst>
          </a:prstTxWarp>
        </a:bodyPr>
        <a:lstStyle/>
        <a:p>
          <a:pPr algn="ctr" rtl="0">
            <a:buNone/>
          </a:pPr>
          <a:endParaRPr lang="en-IN" sz="3600" i="1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9</xdr:col>
      <xdr:colOff>266701</xdr:colOff>
      <xdr:row>15</xdr:row>
      <xdr:rowOff>76201</xdr:rowOff>
    </xdr:from>
    <xdr:to>
      <xdr:col>9</xdr:col>
      <xdr:colOff>1673023</xdr:colOff>
      <xdr:row>19</xdr:row>
      <xdr:rowOff>47624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6B448530-4DD2-473D-B0E2-B7639E9121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577"/>
        <a:stretch/>
      </xdr:blipFill>
      <xdr:spPr>
        <a:xfrm>
          <a:off x="8210551" y="6515101"/>
          <a:ext cx="1406322" cy="733423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11</xdr:row>
      <xdr:rowOff>39610</xdr:rowOff>
    </xdr:from>
    <xdr:to>
      <xdr:col>9</xdr:col>
      <xdr:colOff>1162050</xdr:colOff>
      <xdr:row>11</xdr:row>
      <xdr:rowOff>647700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375DEB85-9DFD-42A3-9BEE-5153E8FE9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50" y="4163935"/>
          <a:ext cx="952500" cy="60809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12</xdr:row>
      <xdr:rowOff>76200</xdr:rowOff>
    </xdr:from>
    <xdr:to>
      <xdr:col>9</xdr:col>
      <xdr:colOff>1154345</xdr:colOff>
      <xdr:row>12</xdr:row>
      <xdr:rowOff>742949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426DAC44-DB66-4F32-B4AC-3C13CF75D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4972050"/>
          <a:ext cx="963845" cy="666749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190503</xdr:colOff>
      <xdr:row>10</xdr:row>
      <xdr:rowOff>29650</xdr:rowOff>
    </xdr:from>
    <xdr:to>
      <xdr:col>9</xdr:col>
      <xdr:colOff>1158537</xdr:colOff>
      <xdr:row>10</xdr:row>
      <xdr:rowOff>600076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DA596B47-62B9-42F3-B9C7-D9DAEDA53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3" y="3382450"/>
          <a:ext cx="968034" cy="570426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266701</xdr:colOff>
      <xdr:row>9</xdr:row>
      <xdr:rowOff>66676</xdr:rowOff>
    </xdr:from>
    <xdr:to>
      <xdr:col>9</xdr:col>
      <xdr:colOff>1043090</xdr:colOff>
      <xdr:row>9</xdr:row>
      <xdr:rowOff>666750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A21DA057-FB06-4FDF-B8C7-816F9063E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1" y="2647951"/>
          <a:ext cx="776389" cy="600074"/>
        </a:xfrm>
        <a:prstGeom prst="rect">
          <a:avLst/>
        </a:prstGeom>
      </xdr:spPr>
    </xdr:pic>
    <xdr:clientData/>
  </xdr:twoCellAnchor>
  <xdr:twoCellAnchor editAs="oneCell">
    <xdr:from>
      <xdr:col>9</xdr:col>
      <xdr:colOff>19051</xdr:colOff>
      <xdr:row>42</xdr:row>
      <xdr:rowOff>38101</xdr:rowOff>
    </xdr:from>
    <xdr:to>
      <xdr:col>9</xdr:col>
      <xdr:colOff>689275</xdr:colOff>
      <xdr:row>42</xdr:row>
      <xdr:rowOff>647701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2D010DC-CCBD-49A5-B61C-51A0C0D45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3" t="23958" r="10480" b="6818"/>
        <a:stretch/>
      </xdr:blipFill>
      <xdr:spPr>
        <a:xfrm>
          <a:off x="8420101" y="15640051"/>
          <a:ext cx="670224" cy="609600"/>
        </a:xfrm>
        <a:prstGeom prst="rect">
          <a:avLst/>
        </a:prstGeom>
      </xdr:spPr>
    </xdr:pic>
    <xdr:clientData/>
  </xdr:twoCellAnchor>
  <xdr:twoCellAnchor editAs="oneCell">
    <xdr:from>
      <xdr:col>9</xdr:col>
      <xdr:colOff>704851</xdr:colOff>
      <xdr:row>42</xdr:row>
      <xdr:rowOff>76201</xdr:rowOff>
    </xdr:from>
    <xdr:to>
      <xdr:col>9</xdr:col>
      <xdr:colOff>1318109</xdr:colOff>
      <xdr:row>42</xdr:row>
      <xdr:rowOff>638175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63B8B43A-065C-4881-AB7A-2FD6C402C3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99" t="21079" r="25123" b="20219"/>
        <a:stretch/>
      </xdr:blipFill>
      <xdr:spPr>
        <a:xfrm>
          <a:off x="9105901" y="15678151"/>
          <a:ext cx="613258" cy="561974"/>
        </a:xfrm>
        <a:prstGeom prst="rect">
          <a:avLst/>
        </a:prstGeom>
      </xdr:spPr>
    </xdr:pic>
    <xdr:clientData/>
  </xdr:twoCellAnchor>
  <xdr:twoCellAnchor editAs="oneCell">
    <xdr:from>
      <xdr:col>9</xdr:col>
      <xdr:colOff>1304926</xdr:colOff>
      <xdr:row>42</xdr:row>
      <xdr:rowOff>66675</xdr:rowOff>
    </xdr:from>
    <xdr:to>
      <xdr:col>9</xdr:col>
      <xdr:colOff>1824578</xdr:colOff>
      <xdr:row>42</xdr:row>
      <xdr:rowOff>628650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791FD01E-352A-4FA9-97A8-BBA5102337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29450" r="14646" b="14774"/>
        <a:stretch/>
      </xdr:blipFill>
      <xdr:spPr>
        <a:xfrm>
          <a:off x="9705976" y="15668625"/>
          <a:ext cx="519652" cy="561975"/>
        </a:xfrm>
        <a:prstGeom prst="rect">
          <a:avLst/>
        </a:prstGeom>
      </xdr:spPr>
    </xdr:pic>
    <xdr:clientData/>
  </xdr:twoCellAnchor>
  <xdr:twoCellAnchor editAs="oneCell">
    <xdr:from>
      <xdr:col>9</xdr:col>
      <xdr:colOff>492843</xdr:colOff>
      <xdr:row>27</xdr:row>
      <xdr:rowOff>78659</xdr:rowOff>
    </xdr:from>
    <xdr:to>
      <xdr:col>9</xdr:col>
      <xdr:colOff>1307077</xdr:colOff>
      <xdr:row>27</xdr:row>
      <xdr:rowOff>876301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C90000D-1313-4630-B825-C276AFAB8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5943" y="3117134"/>
          <a:ext cx="814234" cy="797642"/>
        </a:xfrm>
        <a:prstGeom prst="rect">
          <a:avLst/>
        </a:prstGeom>
      </xdr:spPr>
    </xdr:pic>
    <xdr:clientData/>
  </xdr:twoCellAnchor>
  <xdr:twoCellAnchor editAs="oneCell">
    <xdr:from>
      <xdr:col>9</xdr:col>
      <xdr:colOff>495299</xdr:colOff>
      <xdr:row>28</xdr:row>
      <xdr:rowOff>47626</xdr:rowOff>
    </xdr:from>
    <xdr:to>
      <xdr:col>9</xdr:col>
      <xdr:colOff>1151636</xdr:colOff>
      <xdr:row>28</xdr:row>
      <xdr:rowOff>876300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66C4EC3-DE7D-476F-9B98-334B810B6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896349" y="10753726"/>
          <a:ext cx="656337" cy="828674"/>
        </a:xfrm>
        <a:prstGeom prst="rect">
          <a:avLst/>
        </a:prstGeom>
      </xdr:spPr>
    </xdr:pic>
    <xdr:clientData/>
  </xdr:twoCellAnchor>
  <xdr:oneCellAnchor>
    <xdr:from>
      <xdr:col>9</xdr:col>
      <xdr:colOff>108503</xdr:colOff>
      <xdr:row>31</xdr:row>
      <xdr:rowOff>85725</xdr:rowOff>
    </xdr:from>
    <xdr:ext cx="1833770" cy="781050"/>
    <xdr:pic>
      <xdr:nvPicPr>
        <xdr:cNvPr id="17" name="Picture 16">
          <a:extLst>
            <a:ext uri="{FF2B5EF4-FFF2-40B4-BE49-F238E27FC236}">
              <a16:creationId xmlns:a16="http://schemas.microsoft.com/office/drawing/2014/main" id="{3A2A014C-3202-4269-954B-1193871AC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1603" y="6905625"/>
          <a:ext cx="1833770" cy="781050"/>
        </a:xfrm>
        <a:prstGeom prst="rect">
          <a:avLst/>
        </a:prstGeom>
      </xdr:spPr>
    </xdr:pic>
    <xdr:clientData/>
  </xdr:oneCellAnchor>
  <xdr:twoCellAnchor editAs="oneCell">
    <xdr:from>
      <xdr:col>9</xdr:col>
      <xdr:colOff>123504</xdr:colOff>
      <xdr:row>33</xdr:row>
      <xdr:rowOff>61387</xdr:rowOff>
    </xdr:from>
    <xdr:to>
      <xdr:col>9</xdr:col>
      <xdr:colOff>1971675</xdr:colOff>
      <xdr:row>33</xdr:row>
      <xdr:rowOff>857250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7E35E7A-33D8-4195-8717-D070703E6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93" t="13637" r="11503" b="20454"/>
        <a:stretch>
          <a:fillRect/>
        </a:stretch>
      </xdr:blipFill>
      <xdr:spPr>
        <a:xfrm>
          <a:off x="9686604" y="7805212"/>
          <a:ext cx="1848171" cy="795863"/>
        </a:xfrm>
        <a:prstGeom prst="rect">
          <a:avLst/>
        </a:prstGeom>
      </xdr:spPr>
    </xdr:pic>
    <xdr:clientData/>
  </xdr:twoCellAnchor>
  <xdr:twoCellAnchor editAs="oneCell">
    <xdr:from>
      <xdr:col>9</xdr:col>
      <xdr:colOff>25002</xdr:colOff>
      <xdr:row>34</xdr:row>
      <xdr:rowOff>32585</xdr:rowOff>
    </xdr:from>
    <xdr:to>
      <xdr:col>9</xdr:col>
      <xdr:colOff>2028825</xdr:colOff>
      <xdr:row>34</xdr:row>
      <xdr:rowOff>876300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BD01F66-2546-49C9-9822-F53F6C107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32" t="18390" r="6132" b="5747"/>
        <a:stretch>
          <a:fillRect/>
        </a:stretch>
      </xdr:blipFill>
      <xdr:spPr>
        <a:xfrm>
          <a:off x="9588102" y="8709860"/>
          <a:ext cx="2003823" cy="843715"/>
        </a:xfrm>
        <a:prstGeom prst="rect">
          <a:avLst/>
        </a:prstGeom>
      </xdr:spPr>
    </xdr:pic>
    <xdr:clientData/>
  </xdr:twoCellAnchor>
  <xdr:twoCellAnchor editAs="oneCell">
    <xdr:from>
      <xdr:col>9</xdr:col>
      <xdr:colOff>77262</xdr:colOff>
      <xdr:row>35</xdr:row>
      <xdr:rowOff>66675</xdr:rowOff>
    </xdr:from>
    <xdr:to>
      <xdr:col>9</xdr:col>
      <xdr:colOff>1971496</xdr:colOff>
      <xdr:row>35</xdr:row>
      <xdr:rowOff>876300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8309662-FB7F-4CDC-B60F-5363564677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t="9677" r="15322" b="7185"/>
        <a:stretch>
          <a:fillRect/>
        </a:stretch>
      </xdr:blipFill>
      <xdr:spPr>
        <a:xfrm>
          <a:off x="9640362" y="9677400"/>
          <a:ext cx="1894234" cy="809625"/>
        </a:xfrm>
        <a:prstGeom prst="rect">
          <a:avLst/>
        </a:prstGeom>
      </xdr:spPr>
    </xdr:pic>
    <xdr:clientData/>
  </xdr:twoCellAnchor>
  <xdr:twoCellAnchor editAs="oneCell">
    <xdr:from>
      <xdr:col>9</xdr:col>
      <xdr:colOff>704850</xdr:colOff>
      <xdr:row>36</xdr:row>
      <xdr:rowOff>28575</xdr:rowOff>
    </xdr:from>
    <xdr:to>
      <xdr:col>9</xdr:col>
      <xdr:colOff>1295400</xdr:colOff>
      <xdr:row>37</xdr:row>
      <xdr:rowOff>57150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780EB63-9BF5-4980-8AEF-BA53081E2A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57" t="19718" r="13381" b="12676"/>
        <a:stretch>
          <a:fillRect/>
        </a:stretch>
      </xdr:blipFill>
      <xdr:spPr>
        <a:xfrm rot="5400000">
          <a:off x="10387012" y="18197513"/>
          <a:ext cx="828675" cy="59055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37</xdr:row>
      <xdr:rowOff>74475</xdr:rowOff>
    </xdr:from>
    <xdr:to>
      <xdr:col>9</xdr:col>
      <xdr:colOff>1981201</xdr:colOff>
      <xdr:row>38</xdr:row>
      <xdr:rowOff>19049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876DADC-44BA-43BC-8BEF-8F2CC0330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20430" r="5645" b="11827"/>
        <a:stretch>
          <a:fillRect/>
        </a:stretch>
      </xdr:blipFill>
      <xdr:spPr>
        <a:xfrm>
          <a:off x="9648825" y="11552100"/>
          <a:ext cx="1895476" cy="830399"/>
        </a:xfrm>
        <a:prstGeom prst="rect">
          <a:avLst/>
        </a:prstGeom>
      </xdr:spPr>
    </xdr:pic>
    <xdr:clientData/>
  </xdr:twoCellAnchor>
  <xdr:twoCellAnchor editAs="oneCell">
    <xdr:from>
      <xdr:col>9</xdr:col>
      <xdr:colOff>85724</xdr:colOff>
      <xdr:row>38</xdr:row>
      <xdr:rowOff>72611</xdr:rowOff>
    </xdr:from>
    <xdr:to>
      <xdr:col>9</xdr:col>
      <xdr:colOff>2019299</xdr:colOff>
      <xdr:row>38</xdr:row>
      <xdr:rowOff>857250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EBD182B-552B-417A-B026-253DBD4771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8" t="20430" b="18279"/>
        <a:stretch>
          <a:fillRect/>
        </a:stretch>
      </xdr:blipFill>
      <xdr:spPr>
        <a:xfrm>
          <a:off x="9648824" y="12483686"/>
          <a:ext cx="1933575" cy="784639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285750</xdr:colOff>
      <xdr:row>39</xdr:row>
      <xdr:rowOff>23037</xdr:rowOff>
    </xdr:from>
    <xdr:to>
      <xdr:col>9</xdr:col>
      <xdr:colOff>1809750</xdr:colOff>
      <xdr:row>39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735AD-3FF9-4E45-9C45-7949168225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24" t="12499" r="8936" b="9091"/>
        <a:stretch>
          <a:fillRect/>
        </a:stretch>
      </xdr:blipFill>
      <xdr:spPr>
        <a:xfrm>
          <a:off x="10086975" y="20644662"/>
          <a:ext cx="1524000" cy="758013"/>
        </a:xfrm>
        <a:prstGeom prst="rect">
          <a:avLst/>
        </a:prstGeom>
      </xdr:spPr>
    </xdr:pic>
    <xdr:clientData/>
  </xdr:twoCellAnchor>
  <xdr:twoCellAnchor editAs="oneCell">
    <xdr:from>
      <xdr:col>9</xdr:col>
      <xdr:colOff>330516</xdr:colOff>
      <xdr:row>40</xdr:row>
      <xdr:rowOff>74477</xdr:rowOff>
    </xdr:from>
    <xdr:to>
      <xdr:col>9</xdr:col>
      <xdr:colOff>1457325</xdr:colOff>
      <xdr:row>40</xdr:row>
      <xdr:rowOff>768631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2401D7-E3D6-4377-8DD1-4A7ABE4883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40" r="-1" b="6158"/>
        <a:stretch>
          <a:fillRect/>
        </a:stretch>
      </xdr:blipFill>
      <xdr:spPr>
        <a:xfrm>
          <a:off x="10131741" y="21486677"/>
          <a:ext cx="1126809" cy="694154"/>
        </a:xfrm>
        <a:prstGeom prst="rect">
          <a:avLst/>
        </a:prstGeom>
      </xdr:spPr>
    </xdr:pic>
    <xdr:clientData/>
  </xdr:twoCellAnchor>
  <xdr:twoCellAnchor editAs="oneCell">
    <xdr:from>
      <xdr:col>9</xdr:col>
      <xdr:colOff>1133474</xdr:colOff>
      <xdr:row>26</xdr:row>
      <xdr:rowOff>266701</xdr:rowOff>
    </xdr:from>
    <xdr:to>
      <xdr:col>9</xdr:col>
      <xdr:colOff>2108181</xdr:colOff>
      <xdr:row>26</xdr:row>
      <xdr:rowOff>800101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0A801A-B203-6917-2B37-44110B8DB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077324" y="10868026"/>
          <a:ext cx="974707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323848</xdr:colOff>
      <xdr:row>29</xdr:row>
      <xdr:rowOff>24197</xdr:rowOff>
    </xdr:from>
    <xdr:to>
      <xdr:col>9</xdr:col>
      <xdr:colOff>1466849</xdr:colOff>
      <xdr:row>30</xdr:row>
      <xdr:rowOff>9528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8000E75-DAFA-DFB9-2E79-3CB3DE675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96" t="8411" r="11702" b="8997"/>
        <a:stretch>
          <a:fillRect/>
        </a:stretch>
      </xdr:blipFill>
      <xdr:spPr>
        <a:xfrm rot="5400000">
          <a:off x="8884633" y="13161362"/>
          <a:ext cx="823531" cy="1143001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30</xdr:row>
      <xdr:rowOff>114300</xdr:rowOff>
    </xdr:from>
    <xdr:to>
      <xdr:col>9</xdr:col>
      <xdr:colOff>1943100</xdr:colOff>
      <xdr:row>30</xdr:row>
      <xdr:rowOff>790576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0E1DCB-9D71-79BD-3AC4-7AB7808482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l="1041" t="6611" r="658" b="9916"/>
        <a:stretch>
          <a:fillRect/>
        </a:stretch>
      </xdr:blipFill>
      <xdr:spPr>
        <a:xfrm>
          <a:off x="8086725" y="14297025"/>
          <a:ext cx="1800225" cy="676276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26</xdr:row>
      <xdr:rowOff>180975</xdr:rowOff>
    </xdr:from>
    <xdr:to>
      <xdr:col>9</xdr:col>
      <xdr:colOff>1085850</xdr:colOff>
      <xdr:row>26</xdr:row>
      <xdr:rowOff>847725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0CD1D9-8C3A-2527-6D00-AA50502FE1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29" t="14286" r="13571" b="19047"/>
        <a:stretch>
          <a:fillRect/>
        </a:stretch>
      </xdr:blipFill>
      <xdr:spPr>
        <a:xfrm>
          <a:off x="8029575" y="10782300"/>
          <a:ext cx="1000125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558061</xdr:colOff>
      <xdr:row>25</xdr:row>
      <xdr:rowOff>83820</xdr:rowOff>
    </xdr:from>
    <xdr:to>
      <xdr:col>9</xdr:col>
      <xdr:colOff>1581149</xdr:colOff>
      <xdr:row>25</xdr:row>
      <xdr:rowOff>847728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D05AA77-F802-4503-49C8-576EA07586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86" r="22659" b="9366"/>
        <a:stretch>
          <a:fillRect/>
        </a:stretch>
      </xdr:blipFill>
      <xdr:spPr>
        <a:xfrm rot="5400000">
          <a:off x="8631501" y="9631630"/>
          <a:ext cx="763908" cy="102308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1619250</xdr:colOff>
      <xdr:row>0</xdr:row>
      <xdr:rowOff>161925</xdr:rowOff>
    </xdr:from>
    <xdr:ext cx="685800" cy="3810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2895600" y="161925"/>
          <a:ext cx="685800" cy="38100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1695450</xdr:colOff>
      <xdr:row>0</xdr:row>
      <xdr:rowOff>85725</xdr:rowOff>
    </xdr:from>
    <xdr:ext cx="809625" cy="3429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4941188" y="3608550"/>
          <a:ext cx="809625" cy="342900"/>
        </a:xfrm>
        <a:prstGeom prst="rect">
          <a:avLst/>
        </a:prstGeom>
      </xdr:spPr>
    </xdr:sp>
    <xdr:clientData fLocksWithSheet="0"/>
  </xdr:oneCellAnchor>
  <xdr:oneCellAnchor>
    <xdr:from>
      <xdr:col>2</xdr:col>
      <xdr:colOff>1628775</xdr:colOff>
      <xdr:row>0</xdr:row>
      <xdr:rowOff>161924</xdr:rowOff>
    </xdr:from>
    <xdr:ext cx="666750" cy="3714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2905125" y="161924"/>
          <a:ext cx="666750" cy="3714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1695450</xdr:colOff>
      <xdr:row>0</xdr:row>
      <xdr:rowOff>85725</xdr:rowOff>
    </xdr:from>
    <xdr:ext cx="809625" cy="342900"/>
    <xdr:sp macro="" textlink="">
      <xdr:nvSpPr>
        <xdr:cNvPr id="2" name="Shape 1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941188" y="3608550"/>
          <a:ext cx="809625" cy="342900"/>
        </a:xfrm>
        <a:prstGeom prst="rect">
          <a:avLst/>
        </a:prstGeom>
      </xdr:spPr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543300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543300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543300" cy="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543300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629025" cy="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629025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629025" cy="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629025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0</xdr:row>
      <xdr:rowOff>142875</xdr:rowOff>
    </xdr:from>
    <xdr:to>
      <xdr:col>2</xdr:col>
      <xdr:colOff>828675</xdr:colOff>
      <xdr:row>0</xdr:row>
      <xdr:rowOff>504825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E05E6FA7-E522-4E96-B891-4A88A346B49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90600" y="142875"/>
          <a:ext cx="1114425" cy="36195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>
    <xdr:from>
      <xdr:col>7</xdr:col>
      <xdr:colOff>457200</xdr:colOff>
      <xdr:row>5</xdr:row>
      <xdr:rowOff>209550</xdr:rowOff>
    </xdr:from>
    <xdr:to>
      <xdr:col>9</xdr:col>
      <xdr:colOff>152400</xdr:colOff>
      <xdr:row>7</xdr:row>
      <xdr:rowOff>142875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A52F8F1A-D4EF-4254-87AE-D1E6578E5C8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334250" y="1762125"/>
          <a:ext cx="762000" cy="238125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>
    <xdr:from>
      <xdr:col>2</xdr:col>
      <xdr:colOff>571500</xdr:colOff>
      <xdr:row>2</xdr:row>
      <xdr:rowOff>123825</xdr:rowOff>
    </xdr:from>
    <xdr:to>
      <xdr:col>2</xdr:col>
      <xdr:colOff>1333500</xdr:colOff>
      <xdr:row>4</xdr:row>
      <xdr:rowOff>28575</xdr:rowOff>
    </xdr:to>
    <xdr:sp macro="" textlink="">
      <xdr:nvSpPr>
        <xdr:cNvPr id="4" name="WordArt 1">
          <a:extLst>
            <a:ext uri="{FF2B5EF4-FFF2-40B4-BE49-F238E27FC236}">
              <a16:creationId xmlns:a16="http://schemas.microsoft.com/office/drawing/2014/main" id="{D687B208-7EA0-4166-BE4E-CD8CEA7B20A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47850" y="971550"/>
          <a:ext cx="762000" cy="40005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1</xdr:col>
      <xdr:colOff>609600</xdr:colOff>
      <xdr:row>0</xdr:row>
      <xdr:rowOff>152400</xdr:rowOff>
    </xdr:from>
    <xdr:to>
      <xdr:col>2</xdr:col>
      <xdr:colOff>264630</xdr:colOff>
      <xdr:row>0</xdr:row>
      <xdr:rowOff>152400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E394ED37-7372-48D9-B748-BEE8A2291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950" y="152400"/>
          <a:ext cx="63610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276225</xdr:colOff>
      <xdr:row>0</xdr:row>
      <xdr:rowOff>95250</xdr:rowOff>
    </xdr:from>
    <xdr:to>
      <xdr:col>2</xdr:col>
      <xdr:colOff>16980</xdr:colOff>
      <xdr:row>0</xdr:row>
      <xdr:rowOff>95250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D51593FA-5782-4D22-90C4-FF6D12598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0575" y="95250"/>
          <a:ext cx="721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533400</xdr:colOff>
      <xdr:row>0</xdr:row>
      <xdr:rowOff>85725</xdr:rowOff>
    </xdr:from>
    <xdr:to>
      <xdr:col>1</xdr:col>
      <xdr:colOff>400050</xdr:colOff>
      <xdr:row>0</xdr:row>
      <xdr:rowOff>504825</xdr:rowOff>
    </xdr:to>
    <xdr:sp macro="" textlink="">
      <xdr:nvSpPr>
        <xdr:cNvPr id="7" name="WordArt 1">
          <a:extLst>
            <a:ext uri="{FF2B5EF4-FFF2-40B4-BE49-F238E27FC236}">
              <a16:creationId xmlns:a16="http://schemas.microsoft.com/office/drawing/2014/main" id="{B69E3461-9015-45B6-9130-B239C47A6ED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47750" y="85725"/>
          <a:ext cx="0" cy="41910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1</xdr:col>
      <xdr:colOff>276225</xdr:colOff>
      <xdr:row>0</xdr:row>
      <xdr:rowOff>95250</xdr:rowOff>
    </xdr:from>
    <xdr:to>
      <xdr:col>2</xdr:col>
      <xdr:colOff>16980</xdr:colOff>
      <xdr:row>0</xdr:row>
      <xdr:rowOff>95250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4094E17A-505E-48AF-AEED-E83ABAB85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0575" y="95250"/>
          <a:ext cx="721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533400</xdr:colOff>
      <xdr:row>0</xdr:row>
      <xdr:rowOff>85725</xdr:rowOff>
    </xdr:from>
    <xdr:to>
      <xdr:col>1</xdr:col>
      <xdr:colOff>400050</xdr:colOff>
      <xdr:row>0</xdr:row>
      <xdr:rowOff>504825</xdr:rowOff>
    </xdr:to>
    <xdr:sp macro="" textlink="">
      <xdr:nvSpPr>
        <xdr:cNvPr id="9" name="WordArt 1">
          <a:extLst>
            <a:ext uri="{FF2B5EF4-FFF2-40B4-BE49-F238E27FC236}">
              <a16:creationId xmlns:a16="http://schemas.microsoft.com/office/drawing/2014/main" id="{4320CFE2-8AEF-4BA2-96C0-7307A4E363F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47750" y="85725"/>
          <a:ext cx="0" cy="41910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2</xdr:col>
      <xdr:colOff>276225</xdr:colOff>
      <xdr:row>0</xdr:row>
      <xdr:rowOff>95250</xdr:rowOff>
    </xdr:from>
    <xdr:to>
      <xdr:col>4</xdr:col>
      <xdr:colOff>542925</xdr:colOff>
      <xdr:row>0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9B4E08D-5240-4B5E-BC7A-A35BDB418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6553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0</xdr:row>
      <xdr:rowOff>95250</xdr:rowOff>
    </xdr:from>
    <xdr:to>
      <xdr:col>4</xdr:col>
      <xdr:colOff>542925</xdr:colOff>
      <xdr:row>0</xdr:row>
      <xdr:rowOff>95250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278DE907-BC73-47B0-BA9B-6AAE26838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6553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1950086</xdr:colOff>
      <xdr:row>0</xdr:row>
      <xdr:rowOff>95250</xdr:rowOff>
    </xdr:from>
    <xdr:to>
      <xdr:col>2</xdr:col>
      <xdr:colOff>2486227</xdr:colOff>
      <xdr:row>0</xdr:row>
      <xdr:rowOff>476250</xdr:rowOff>
    </xdr:to>
    <xdr:sp macro="" textlink="">
      <xdr:nvSpPr>
        <xdr:cNvPr id="12" name="WordArt 1">
          <a:extLst>
            <a:ext uri="{FF2B5EF4-FFF2-40B4-BE49-F238E27FC236}">
              <a16:creationId xmlns:a16="http://schemas.microsoft.com/office/drawing/2014/main" id="{58B0A475-3A52-4EE8-896D-E8D62031544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26436" y="95250"/>
          <a:ext cx="536141" cy="381000"/>
        </a:xfrm>
        <a:prstGeom prst="rect">
          <a:avLst/>
        </a:prstGeom>
      </xdr:spPr>
      <xdr:txBody>
        <a:bodyPr vertOverflow="clip" wrap="none" lIns="18288" tIns="0" rIns="0" bIns="0" fromWordArt="1" anchor="t" upright="1">
          <a:prstTxWarp prst="textPlain">
            <a:avLst>
              <a:gd name="adj" fmla="val 48363"/>
            </a:avLst>
          </a:prstTxWarp>
        </a:bodyPr>
        <a:lstStyle/>
        <a:p>
          <a:pPr algn="ctr" rtl="0"/>
          <a:endParaRPr lang="en-US" sz="3600" i="1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80000"/>
                </a:srgbClr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2</xdr:col>
      <xdr:colOff>276225</xdr:colOff>
      <xdr:row>0</xdr:row>
      <xdr:rowOff>95250</xdr:rowOff>
    </xdr:from>
    <xdr:to>
      <xdr:col>4</xdr:col>
      <xdr:colOff>542925</xdr:colOff>
      <xdr:row>0</xdr:row>
      <xdr:rowOff>95250</xdr:rowOff>
    </xdr:to>
    <xdr:pic>
      <xdr:nvPicPr>
        <xdr:cNvPr id="13" name="Picture 4">
          <a:extLst>
            <a:ext uri="{FF2B5EF4-FFF2-40B4-BE49-F238E27FC236}">
              <a16:creationId xmlns:a16="http://schemas.microsoft.com/office/drawing/2014/main" id="{B4C6D30C-49E0-4D1F-A1E5-806780496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6553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0</xdr:row>
      <xdr:rowOff>95250</xdr:rowOff>
    </xdr:from>
    <xdr:to>
      <xdr:col>4</xdr:col>
      <xdr:colOff>542925</xdr:colOff>
      <xdr:row>0</xdr:row>
      <xdr:rowOff>95250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6D89D5B-7A07-4C63-AD4F-013EAAE18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6553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1704975</xdr:colOff>
      <xdr:row>0</xdr:row>
      <xdr:rowOff>95250</xdr:rowOff>
    </xdr:from>
    <xdr:to>
      <xdr:col>2</xdr:col>
      <xdr:colOff>2514600</xdr:colOff>
      <xdr:row>0</xdr:row>
      <xdr:rowOff>438150</xdr:rowOff>
    </xdr:to>
    <xdr:sp macro="" textlink="">
      <xdr:nvSpPr>
        <xdr:cNvPr id="15" name="WordArt 1">
          <a:extLst>
            <a:ext uri="{FF2B5EF4-FFF2-40B4-BE49-F238E27FC236}">
              <a16:creationId xmlns:a16="http://schemas.microsoft.com/office/drawing/2014/main" id="{558ADCAD-F530-4E1F-A3B6-90066F7ABD5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81325" y="95250"/>
          <a:ext cx="809625" cy="342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8361"/>
            </a:avLst>
          </a:prstTxWarp>
        </a:bodyPr>
        <a:lstStyle/>
        <a:p>
          <a:pPr algn="ctr" rtl="0">
            <a:buNone/>
          </a:pPr>
          <a:endParaRPr lang="en-IN" sz="3600" i="1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2</xdr:col>
      <xdr:colOff>276225</xdr:colOff>
      <xdr:row>0</xdr:row>
      <xdr:rowOff>95250</xdr:rowOff>
    </xdr:from>
    <xdr:to>
      <xdr:col>4</xdr:col>
      <xdr:colOff>876300</xdr:colOff>
      <xdr:row>0</xdr:row>
      <xdr:rowOff>95250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77671376-EDC4-4A35-AA73-16FA47B84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6886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0</xdr:row>
      <xdr:rowOff>95250</xdr:rowOff>
    </xdr:from>
    <xdr:to>
      <xdr:col>4</xdr:col>
      <xdr:colOff>876300</xdr:colOff>
      <xdr:row>0</xdr:row>
      <xdr:rowOff>95250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81499014-B885-496D-A9E4-1FCFF300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6886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1162050</xdr:colOff>
      <xdr:row>0</xdr:row>
      <xdr:rowOff>95250</xdr:rowOff>
    </xdr:from>
    <xdr:to>
      <xdr:col>2</xdr:col>
      <xdr:colOff>1848052</xdr:colOff>
      <xdr:row>0</xdr:row>
      <xdr:rowOff>476250</xdr:rowOff>
    </xdr:to>
    <xdr:sp macro="" textlink="">
      <xdr:nvSpPr>
        <xdr:cNvPr id="18" name="WordArt 1">
          <a:extLst>
            <a:ext uri="{FF2B5EF4-FFF2-40B4-BE49-F238E27FC236}">
              <a16:creationId xmlns:a16="http://schemas.microsoft.com/office/drawing/2014/main" id="{BA6B5E93-C2E3-4CF9-B322-2BA956F0815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476500" y="95250"/>
          <a:ext cx="686002" cy="381000"/>
        </a:xfrm>
        <a:prstGeom prst="rect">
          <a:avLst/>
        </a:prstGeom>
      </xdr:spPr>
      <xdr:txBody>
        <a:bodyPr vertOverflow="clip" wrap="none" lIns="18288" tIns="0" rIns="0" bIns="0" fromWordArt="1" anchor="t" upright="1">
          <a:prstTxWarp prst="textPlain">
            <a:avLst>
              <a:gd name="adj" fmla="val 48363"/>
            </a:avLst>
          </a:prstTxWarp>
        </a:bodyPr>
        <a:lstStyle/>
        <a:p>
          <a:pPr algn="ctr" rtl="0"/>
          <a:r>
            <a:rPr lang="en-US" sz="3600" i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>
                <a:outerShdw dist="35921" dir="2700000" algn="ctr" rotWithShape="0">
                  <a:srgbClr val="808080">
                    <a:alpha val="80000"/>
                  </a:srgbClr>
                </a:outerShdw>
              </a:effectLst>
              <a:latin typeface="Arial Black"/>
            </a:rPr>
            <a:t>NP</a:t>
          </a:r>
        </a:p>
      </xdr:txBody>
    </xdr:sp>
    <xdr:clientData/>
  </xdr:twoCellAnchor>
  <xdr:twoCellAnchor editAs="oneCell">
    <xdr:from>
      <xdr:col>2</xdr:col>
      <xdr:colOff>276225</xdr:colOff>
      <xdr:row>0</xdr:row>
      <xdr:rowOff>95250</xdr:rowOff>
    </xdr:from>
    <xdr:to>
      <xdr:col>4</xdr:col>
      <xdr:colOff>876300</xdr:colOff>
      <xdr:row>0</xdr:row>
      <xdr:rowOff>95250</xdr:rowOff>
    </xdr:to>
    <xdr:pic>
      <xdr:nvPicPr>
        <xdr:cNvPr id="19" name="Picture 4">
          <a:extLst>
            <a:ext uri="{FF2B5EF4-FFF2-40B4-BE49-F238E27FC236}">
              <a16:creationId xmlns:a16="http://schemas.microsoft.com/office/drawing/2014/main" id="{98182A66-E76C-4802-B9B8-407B497C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6886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0</xdr:row>
      <xdr:rowOff>95250</xdr:rowOff>
    </xdr:from>
    <xdr:to>
      <xdr:col>4</xdr:col>
      <xdr:colOff>876300</xdr:colOff>
      <xdr:row>0</xdr:row>
      <xdr:rowOff>95250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7439C262-C9CB-48D0-B214-A978D6A0B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6886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1704975</xdr:colOff>
      <xdr:row>0</xdr:row>
      <xdr:rowOff>95250</xdr:rowOff>
    </xdr:from>
    <xdr:to>
      <xdr:col>2</xdr:col>
      <xdr:colOff>2514600</xdr:colOff>
      <xdr:row>0</xdr:row>
      <xdr:rowOff>438150</xdr:rowOff>
    </xdr:to>
    <xdr:sp macro="" textlink="">
      <xdr:nvSpPr>
        <xdr:cNvPr id="21" name="WordArt 1">
          <a:extLst>
            <a:ext uri="{FF2B5EF4-FFF2-40B4-BE49-F238E27FC236}">
              <a16:creationId xmlns:a16="http://schemas.microsoft.com/office/drawing/2014/main" id="{7FD248EB-8835-4022-913F-B09B9E2DE08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81325" y="95250"/>
          <a:ext cx="809625" cy="342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8361"/>
            </a:avLst>
          </a:prstTxWarp>
        </a:bodyPr>
        <a:lstStyle/>
        <a:p>
          <a:pPr algn="ctr" rtl="0">
            <a:buNone/>
          </a:pPr>
          <a:endParaRPr lang="en-IN" sz="3600" i="1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2</xdr:col>
      <xdr:colOff>276225</xdr:colOff>
      <xdr:row>0</xdr:row>
      <xdr:rowOff>95250</xdr:rowOff>
    </xdr:from>
    <xdr:to>
      <xdr:col>5</xdr:col>
      <xdr:colOff>57150</xdr:colOff>
      <xdr:row>0</xdr:row>
      <xdr:rowOff>95250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FD173028-D374-41E7-9C86-5F57B2462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6972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0</xdr:row>
      <xdr:rowOff>95250</xdr:rowOff>
    </xdr:from>
    <xdr:to>
      <xdr:col>5</xdr:col>
      <xdr:colOff>57150</xdr:colOff>
      <xdr:row>0</xdr:row>
      <xdr:rowOff>95250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2AC51A76-A972-40FA-95B6-5393519B9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6972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0</xdr:row>
      <xdr:rowOff>95250</xdr:rowOff>
    </xdr:from>
    <xdr:to>
      <xdr:col>5</xdr:col>
      <xdr:colOff>57150</xdr:colOff>
      <xdr:row>0</xdr:row>
      <xdr:rowOff>95250</xdr:rowOff>
    </xdr:to>
    <xdr:pic>
      <xdr:nvPicPr>
        <xdr:cNvPr id="25" name="Picture 4">
          <a:extLst>
            <a:ext uri="{FF2B5EF4-FFF2-40B4-BE49-F238E27FC236}">
              <a16:creationId xmlns:a16="http://schemas.microsoft.com/office/drawing/2014/main" id="{F7567E9E-2BCA-48A3-BE16-8C178C513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6972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0</xdr:row>
      <xdr:rowOff>95250</xdr:rowOff>
    </xdr:from>
    <xdr:to>
      <xdr:col>5</xdr:col>
      <xdr:colOff>57150</xdr:colOff>
      <xdr:row>0</xdr:row>
      <xdr:rowOff>95250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92EAD53C-296F-4443-97E9-C862BFCC4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95250"/>
          <a:ext cx="6972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304800</xdr:colOff>
      <xdr:row>0</xdr:row>
      <xdr:rowOff>95250</xdr:rowOff>
    </xdr:from>
    <xdr:to>
      <xdr:col>2</xdr:col>
      <xdr:colOff>1247776</xdr:colOff>
      <xdr:row>0</xdr:row>
      <xdr:rowOff>438150</xdr:rowOff>
    </xdr:to>
    <xdr:sp macro="" textlink="">
      <xdr:nvSpPr>
        <xdr:cNvPr id="27" name="WordArt 1">
          <a:extLst>
            <a:ext uri="{FF2B5EF4-FFF2-40B4-BE49-F238E27FC236}">
              <a16:creationId xmlns:a16="http://schemas.microsoft.com/office/drawing/2014/main" id="{FB6E92FC-DCA2-438F-89A2-0539D65D5FB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619250" y="95250"/>
          <a:ext cx="942976" cy="3429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8361"/>
            </a:avLst>
          </a:prstTxWarp>
        </a:bodyPr>
        <a:lstStyle/>
        <a:p>
          <a:pPr algn="ctr" rtl="0">
            <a:buNone/>
          </a:pPr>
          <a:endParaRPr lang="en-IN" sz="3600" i="1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9</xdr:col>
      <xdr:colOff>190498</xdr:colOff>
      <xdr:row>9</xdr:row>
      <xdr:rowOff>57150</xdr:rowOff>
    </xdr:from>
    <xdr:to>
      <xdr:col>9</xdr:col>
      <xdr:colOff>857249</xdr:colOff>
      <xdr:row>9</xdr:row>
      <xdr:rowOff>1033464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CD16D36-3B2A-F53B-1B93-5FE0B60F14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04" t="9269" r="11864" b="6293"/>
        <a:stretch>
          <a:fillRect/>
        </a:stretch>
      </xdr:blipFill>
      <xdr:spPr>
        <a:xfrm flipH="1">
          <a:off x="12030073" y="4848225"/>
          <a:ext cx="666751" cy="976314"/>
        </a:xfrm>
        <a:prstGeom prst="rect">
          <a:avLst/>
        </a:prstGeom>
      </xdr:spPr>
    </xdr:pic>
    <xdr:clientData/>
  </xdr:twoCellAnchor>
  <xdr:twoCellAnchor editAs="oneCell">
    <xdr:from>
      <xdr:col>9</xdr:col>
      <xdr:colOff>1097755</xdr:colOff>
      <xdr:row>9</xdr:row>
      <xdr:rowOff>57150</xdr:rowOff>
    </xdr:from>
    <xdr:to>
      <xdr:col>9</xdr:col>
      <xdr:colOff>2094345</xdr:colOff>
      <xdr:row>9</xdr:row>
      <xdr:rowOff>962026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C958D3B-29A1-28C3-973D-FD70810FC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0860" b="11043"/>
        <a:stretch>
          <a:fillRect/>
        </a:stretch>
      </xdr:blipFill>
      <xdr:spPr>
        <a:xfrm>
          <a:off x="12937330" y="4848225"/>
          <a:ext cx="996590" cy="904876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10</xdr:row>
      <xdr:rowOff>85725</xdr:rowOff>
    </xdr:from>
    <xdr:to>
      <xdr:col>9</xdr:col>
      <xdr:colOff>1209675</xdr:colOff>
      <xdr:row>10</xdr:row>
      <xdr:rowOff>971551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8B78DE9-A2D6-17FA-D21E-9AF6D824E0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20" t="4565" r="6849" b="10502"/>
        <a:stretch>
          <a:fillRect/>
        </a:stretch>
      </xdr:blipFill>
      <xdr:spPr>
        <a:xfrm>
          <a:off x="11868150" y="7486650"/>
          <a:ext cx="1181100" cy="885826"/>
        </a:xfrm>
        <a:prstGeom prst="rect">
          <a:avLst/>
        </a:prstGeom>
      </xdr:spPr>
    </xdr:pic>
    <xdr:clientData/>
  </xdr:twoCellAnchor>
  <xdr:twoCellAnchor editAs="oneCell">
    <xdr:from>
      <xdr:col>9</xdr:col>
      <xdr:colOff>1247775</xdr:colOff>
      <xdr:row>10</xdr:row>
      <xdr:rowOff>144880</xdr:rowOff>
    </xdr:from>
    <xdr:to>
      <xdr:col>9</xdr:col>
      <xdr:colOff>2447926</xdr:colOff>
      <xdr:row>10</xdr:row>
      <xdr:rowOff>923925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6DF1A0F-675A-C6A7-F51C-78D6E48D56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684" b="27632"/>
        <a:stretch>
          <a:fillRect/>
        </a:stretch>
      </xdr:blipFill>
      <xdr:spPr>
        <a:xfrm>
          <a:off x="13087350" y="7545805"/>
          <a:ext cx="1200151" cy="779045"/>
        </a:xfrm>
        <a:prstGeom prst="rect">
          <a:avLst/>
        </a:prstGeom>
      </xdr:spPr>
    </xdr:pic>
    <xdr:clientData/>
  </xdr:twoCellAnchor>
  <xdr:twoCellAnchor editAs="oneCell">
    <xdr:from>
      <xdr:col>9</xdr:col>
      <xdr:colOff>25399</xdr:colOff>
      <xdr:row>13</xdr:row>
      <xdr:rowOff>142875</xdr:rowOff>
    </xdr:from>
    <xdr:to>
      <xdr:col>9</xdr:col>
      <xdr:colOff>1276350</xdr:colOff>
      <xdr:row>13</xdr:row>
      <xdr:rowOff>1081088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B150099-A221-F6C1-5E4F-6C20A9D43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64974" y="7162800"/>
          <a:ext cx="1250951" cy="938213"/>
        </a:xfrm>
        <a:prstGeom prst="rect">
          <a:avLst/>
        </a:prstGeom>
      </xdr:spPr>
    </xdr:pic>
    <xdr:clientData/>
  </xdr:twoCellAnchor>
  <xdr:twoCellAnchor editAs="oneCell">
    <xdr:from>
      <xdr:col>9</xdr:col>
      <xdr:colOff>1304925</xdr:colOff>
      <xdr:row>13</xdr:row>
      <xdr:rowOff>219075</xdr:rowOff>
    </xdr:from>
    <xdr:to>
      <xdr:col>9</xdr:col>
      <xdr:colOff>2414390</xdr:colOff>
      <xdr:row>13</xdr:row>
      <xdr:rowOff>1047750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334A28F-381B-BEDB-FA4A-3F50DE2FF0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8" t="15255" r="4238" b="33474"/>
        <a:stretch>
          <a:fillRect/>
        </a:stretch>
      </xdr:blipFill>
      <xdr:spPr>
        <a:xfrm>
          <a:off x="13144500" y="7239000"/>
          <a:ext cx="1109465" cy="828675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12</xdr:row>
      <xdr:rowOff>142876</xdr:rowOff>
    </xdr:from>
    <xdr:to>
      <xdr:col>9</xdr:col>
      <xdr:colOff>1410080</xdr:colOff>
      <xdr:row>12</xdr:row>
      <xdr:rowOff>1076325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74EC913-D8AD-4AE0-C312-510AF0CC0C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3" t="5945" b="9129"/>
        <a:stretch>
          <a:fillRect/>
        </a:stretch>
      </xdr:blipFill>
      <xdr:spPr>
        <a:xfrm>
          <a:off x="11868150" y="5972176"/>
          <a:ext cx="1381505" cy="933449"/>
        </a:xfrm>
        <a:prstGeom prst="rect">
          <a:avLst/>
        </a:prstGeom>
      </xdr:spPr>
    </xdr:pic>
    <xdr:clientData/>
  </xdr:twoCellAnchor>
  <xdr:twoCellAnchor editAs="oneCell">
    <xdr:from>
      <xdr:col>9</xdr:col>
      <xdr:colOff>1419225</xdr:colOff>
      <xdr:row>12</xdr:row>
      <xdr:rowOff>190500</xdr:rowOff>
    </xdr:from>
    <xdr:to>
      <xdr:col>9</xdr:col>
      <xdr:colOff>2409825</xdr:colOff>
      <xdr:row>12</xdr:row>
      <xdr:rowOff>1066956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D941DA6-DEC6-264E-DE1E-2AD49ADF9E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25" t="5310" r="14159" b="3835"/>
        <a:stretch>
          <a:fillRect/>
        </a:stretch>
      </xdr:blipFill>
      <xdr:spPr>
        <a:xfrm>
          <a:off x="13258800" y="6019800"/>
          <a:ext cx="990600" cy="876456"/>
        </a:xfrm>
        <a:prstGeom prst="rect">
          <a:avLst/>
        </a:prstGeom>
      </xdr:spPr>
    </xdr:pic>
    <xdr:clientData/>
  </xdr:twoCellAnchor>
  <xdr:twoCellAnchor editAs="oneCell">
    <xdr:from>
      <xdr:col>9</xdr:col>
      <xdr:colOff>47624</xdr:colOff>
      <xdr:row>15</xdr:row>
      <xdr:rowOff>123824</xdr:rowOff>
    </xdr:from>
    <xdr:to>
      <xdr:col>9</xdr:col>
      <xdr:colOff>1265075</xdr:colOff>
      <xdr:row>15</xdr:row>
      <xdr:rowOff>895349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76061EC-C774-F7F9-BE37-5491E59833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4" t="21650" r="6186" b="22165"/>
        <a:stretch>
          <a:fillRect/>
        </a:stretch>
      </xdr:blipFill>
      <xdr:spPr>
        <a:xfrm>
          <a:off x="11887199" y="3924299"/>
          <a:ext cx="1217451" cy="771525"/>
        </a:xfrm>
        <a:prstGeom prst="rect">
          <a:avLst/>
        </a:prstGeom>
      </xdr:spPr>
    </xdr:pic>
    <xdr:clientData/>
  </xdr:twoCellAnchor>
  <xdr:twoCellAnchor editAs="oneCell">
    <xdr:from>
      <xdr:col>9</xdr:col>
      <xdr:colOff>1342669</xdr:colOff>
      <xdr:row>15</xdr:row>
      <xdr:rowOff>76202</xdr:rowOff>
    </xdr:from>
    <xdr:to>
      <xdr:col>9</xdr:col>
      <xdr:colOff>2457449</xdr:colOff>
      <xdr:row>15</xdr:row>
      <xdr:rowOff>950322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D04B4487-5203-4354-E9E4-BEBCC35052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" t="9866" r="12081" b="8993"/>
        <a:stretch>
          <a:fillRect/>
        </a:stretch>
      </xdr:blipFill>
      <xdr:spPr>
        <a:xfrm rot="16200000" flipV="1">
          <a:off x="13302574" y="3756347"/>
          <a:ext cx="874120" cy="111478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47626</xdr:colOff>
      <xdr:row>14</xdr:row>
      <xdr:rowOff>123825</xdr:rowOff>
    </xdr:from>
    <xdr:to>
      <xdr:col>9</xdr:col>
      <xdr:colOff>1304925</xdr:colOff>
      <xdr:row>14</xdr:row>
      <xdr:rowOff>962024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A33E82C-B4D9-7B3D-896C-134A2BCA6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01" y="2828925"/>
          <a:ext cx="1257299" cy="838199"/>
        </a:xfrm>
        <a:prstGeom prst="rect">
          <a:avLst/>
        </a:prstGeom>
      </xdr:spPr>
    </xdr:pic>
    <xdr:clientData/>
  </xdr:twoCellAnchor>
  <xdr:twoCellAnchor editAs="oneCell">
    <xdr:from>
      <xdr:col>9</xdr:col>
      <xdr:colOff>1247775</xdr:colOff>
      <xdr:row>14</xdr:row>
      <xdr:rowOff>133350</xdr:rowOff>
    </xdr:from>
    <xdr:to>
      <xdr:col>9</xdr:col>
      <xdr:colOff>2400237</xdr:colOff>
      <xdr:row>14</xdr:row>
      <xdr:rowOff>962025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47D730A-41A1-9059-D62D-5DBC209F9C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66" t="19677" r="17961" b="19375"/>
        <a:stretch>
          <a:fillRect/>
        </a:stretch>
      </xdr:blipFill>
      <xdr:spPr>
        <a:xfrm>
          <a:off x="13087350" y="2838450"/>
          <a:ext cx="1152462" cy="82867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11</xdr:row>
      <xdr:rowOff>38099</xdr:rowOff>
    </xdr:from>
    <xdr:to>
      <xdr:col>9</xdr:col>
      <xdr:colOff>885825</xdr:colOff>
      <xdr:row>11</xdr:row>
      <xdr:rowOff>1076397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9F87231-5462-1F20-4222-DAB32AA71E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89" t="13985" r="11299" b="13982"/>
        <a:stretch>
          <a:fillRect/>
        </a:stretch>
      </xdr:blipFill>
      <xdr:spPr>
        <a:xfrm>
          <a:off x="11925300" y="9182099"/>
          <a:ext cx="800100" cy="1038298"/>
        </a:xfrm>
        <a:prstGeom prst="rect">
          <a:avLst/>
        </a:prstGeom>
      </xdr:spPr>
    </xdr:pic>
    <xdr:clientData/>
  </xdr:twoCellAnchor>
  <xdr:twoCellAnchor editAs="oneCell">
    <xdr:from>
      <xdr:col>9</xdr:col>
      <xdr:colOff>1062038</xdr:colOff>
      <xdr:row>11</xdr:row>
      <xdr:rowOff>28575</xdr:rowOff>
    </xdr:from>
    <xdr:to>
      <xdr:col>9</xdr:col>
      <xdr:colOff>2114550</xdr:colOff>
      <xdr:row>11</xdr:row>
      <xdr:rowOff>1086272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6940DC79-A0E8-3AA0-3DEF-3C6AB5BDB2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73" r="15063" b="18409"/>
        <a:stretch>
          <a:fillRect/>
        </a:stretch>
      </xdr:blipFill>
      <xdr:spPr>
        <a:xfrm>
          <a:off x="12901613" y="9172575"/>
          <a:ext cx="1052512" cy="105769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819150</xdr:colOff>
      <xdr:row>0</xdr:row>
      <xdr:rowOff>85726</xdr:rowOff>
    </xdr:from>
    <xdr:ext cx="628649" cy="371474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2209800" y="85726"/>
          <a:ext cx="628649" cy="371474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133350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5825" y="133350"/>
          <a:ext cx="333375" cy="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0</xdr:row>
      <xdr:rowOff>38100</xdr:rowOff>
    </xdr:from>
    <xdr:ext cx="809625" cy="44767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/>
      </xdr:nvSpPr>
      <xdr:spPr>
        <a:xfrm>
          <a:off x="2419350" y="38100"/>
          <a:ext cx="809625" cy="4476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1000125</xdr:colOff>
      <xdr:row>0</xdr:row>
      <xdr:rowOff>66675</xdr:rowOff>
    </xdr:from>
    <xdr:ext cx="1038225" cy="4476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>
        <a:xfrm>
          <a:off x="4831650" y="3560925"/>
          <a:ext cx="1028700" cy="4381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0</xdr:row>
      <xdr:rowOff>114300</xdr:rowOff>
    </xdr:from>
    <xdr:ext cx="742950" cy="40957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>
        <a:xfrm>
          <a:off x="4974525" y="3579975"/>
          <a:ext cx="742950" cy="4000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19050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190500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1171575</xdr:colOff>
      <xdr:row>0</xdr:row>
      <xdr:rowOff>95250</xdr:rowOff>
    </xdr:from>
    <xdr:ext cx="819150" cy="42862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/>
      </xdr:nvSpPr>
      <xdr:spPr>
        <a:xfrm>
          <a:off x="4941188" y="3570450"/>
          <a:ext cx="809625" cy="41910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3</xdr:col>
      <xdr:colOff>1066800</xdr:colOff>
      <xdr:row>0</xdr:row>
      <xdr:rowOff>85725</xdr:rowOff>
    </xdr:from>
    <xdr:ext cx="933450" cy="40005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/>
      </xdr:nvSpPr>
      <xdr:spPr>
        <a:xfrm>
          <a:off x="4879275" y="3579975"/>
          <a:ext cx="933450" cy="400050"/>
        </a:xfrm>
        <a:prstGeom prst="rect">
          <a:avLst/>
        </a:prstGeom>
      </xdr:spPr>
    </xdr:sp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0</xdr:row>
      <xdr:rowOff>590550</xdr:rowOff>
    </xdr:from>
    <xdr:ext cx="333375" cy="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1575" y="590550"/>
          <a:ext cx="333375" cy="0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76200</xdr:rowOff>
    </xdr:from>
    <xdr:ext cx="1028700" cy="4572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/>
      </xdr:nvSpPr>
      <xdr:spPr>
        <a:xfrm>
          <a:off x="4836413" y="3556163"/>
          <a:ext cx="1019175" cy="447675"/>
        </a:xfrm>
        <a:prstGeom prst="rect">
          <a:avLst/>
        </a:prstGeom>
        <a:solidFill>
          <a:schemeClr val="bg1"/>
        </a:solidFill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24342</xdr:colOff>
      <xdr:row>7</xdr:row>
      <xdr:rowOff>23284</xdr:rowOff>
    </xdr:from>
    <xdr:to>
      <xdr:col>1</xdr:col>
      <xdr:colOff>889222</xdr:colOff>
      <xdr:row>8</xdr:row>
      <xdr:rowOff>194734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A1D651-F359-4B23-A7D3-BBAE75924E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1" t="23239" r="10676" b="21205"/>
        <a:stretch/>
      </xdr:blipFill>
      <xdr:spPr>
        <a:xfrm>
          <a:off x="881592" y="2804584"/>
          <a:ext cx="864880" cy="443442"/>
        </a:xfrm>
        <a:prstGeom prst="rect">
          <a:avLst/>
        </a:prstGeom>
      </xdr:spPr>
    </xdr:pic>
    <xdr:clientData/>
  </xdr:twoCellAnchor>
  <xdr:twoCellAnchor editAs="oneCell">
    <xdr:from>
      <xdr:col>2</xdr:col>
      <xdr:colOff>828675</xdr:colOff>
      <xdr:row>0</xdr:row>
      <xdr:rowOff>66675</xdr:rowOff>
    </xdr:from>
    <xdr:to>
      <xdr:col>2</xdr:col>
      <xdr:colOff>1866900</xdr:colOff>
      <xdr:row>0</xdr:row>
      <xdr:rowOff>542925</xdr:rowOff>
    </xdr:to>
    <xdr:pic>
      <xdr:nvPicPr>
        <xdr:cNvPr id="19457" name="Shape 28">
          <a:extLst>
            <a:ext uri="{FF2B5EF4-FFF2-40B4-BE49-F238E27FC236}">
              <a16:creationId xmlns:a16="http://schemas.microsoft.com/office/drawing/2014/main" id="{1959BA61-2A4E-8182-892B-2C86405144C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66675"/>
          <a:ext cx="103822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9458" name="image1.png">
          <a:extLst>
            <a:ext uri="{FF2B5EF4-FFF2-40B4-BE49-F238E27FC236}">
              <a16:creationId xmlns:a16="http://schemas.microsoft.com/office/drawing/2014/main" id="{C1F66969-B67C-2553-D4B1-E0215D4EF96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511969</xdr:colOff>
      <xdr:row>0</xdr:row>
      <xdr:rowOff>142875</xdr:rowOff>
    </xdr:from>
    <xdr:to>
      <xdr:col>2</xdr:col>
      <xdr:colOff>864394</xdr:colOff>
      <xdr:row>0</xdr:row>
      <xdr:rowOff>504825</xdr:rowOff>
    </xdr:to>
    <xdr:sp macro="" textlink="">
      <xdr:nvSpPr>
        <xdr:cNvPr id="80" name="WordArt 1">
          <a:extLst>
            <a:ext uri="{FF2B5EF4-FFF2-40B4-BE49-F238E27FC236}">
              <a16:creationId xmlns:a16="http://schemas.microsoft.com/office/drawing/2014/main" id="{40BE6ABA-CE7B-4226-AC91-F9BFFF4CDD3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59644" y="142875"/>
          <a:ext cx="1343025" cy="36195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>
    <xdr:from>
      <xdr:col>2</xdr:col>
      <xdr:colOff>2745581</xdr:colOff>
      <xdr:row>22</xdr:row>
      <xdr:rowOff>185737</xdr:rowOff>
    </xdr:from>
    <xdr:to>
      <xdr:col>2</xdr:col>
      <xdr:colOff>3512344</xdr:colOff>
      <xdr:row>23</xdr:row>
      <xdr:rowOff>121443</xdr:rowOff>
    </xdr:to>
    <xdr:sp macro="" textlink="">
      <xdr:nvSpPr>
        <xdr:cNvPr id="81" name="WordArt 1">
          <a:extLst>
            <a:ext uri="{FF2B5EF4-FFF2-40B4-BE49-F238E27FC236}">
              <a16:creationId xmlns:a16="http://schemas.microsoft.com/office/drawing/2014/main" id="{3BC184E9-E673-4F3B-B5FC-3D1149FDE48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83856" y="7243762"/>
          <a:ext cx="766763" cy="307181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>
    <xdr:from>
      <xdr:col>2</xdr:col>
      <xdr:colOff>1747308</xdr:colOff>
      <xdr:row>0</xdr:row>
      <xdr:rowOff>100541</xdr:rowOff>
    </xdr:from>
    <xdr:to>
      <xdr:col>2</xdr:col>
      <xdr:colOff>2509308</xdr:colOff>
      <xdr:row>0</xdr:row>
      <xdr:rowOff>462491</xdr:rowOff>
    </xdr:to>
    <xdr:sp macro="" textlink="">
      <xdr:nvSpPr>
        <xdr:cNvPr id="82" name="WordArt 1">
          <a:extLst>
            <a:ext uri="{FF2B5EF4-FFF2-40B4-BE49-F238E27FC236}">
              <a16:creationId xmlns:a16="http://schemas.microsoft.com/office/drawing/2014/main" id="{7675FEF1-484F-45AA-968F-CBFC41344EEB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85583" y="100541"/>
          <a:ext cx="762000" cy="361950"/>
        </a:xfrm>
        <a:prstGeom prst="rect">
          <a:avLst/>
        </a:prstGeom>
      </xdr:spPr>
      <xdr:txBody>
        <a:bodyPr vertOverflow="clip" wrap="none" lIns="18288" tIns="0" rIns="0" bIns="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i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>
                <a:outerShdw dist="35921" dir="2700000" algn="ctr" rotWithShape="0">
                  <a:srgbClr val="808080">
                    <a:alpha val="80000"/>
                  </a:srgbClr>
                </a:outerShdw>
              </a:effectLst>
              <a:latin typeface="Arial Black"/>
            </a:rPr>
            <a:t>NP</a:t>
          </a:r>
        </a:p>
      </xdr:txBody>
    </xdr:sp>
    <xdr:clientData/>
  </xdr:twoCellAnchor>
  <xdr:twoCellAnchor>
    <xdr:from>
      <xdr:col>2</xdr:col>
      <xdr:colOff>2447926</xdr:colOff>
      <xdr:row>1</xdr:row>
      <xdr:rowOff>167217</xdr:rowOff>
    </xdr:from>
    <xdr:to>
      <xdr:col>3</xdr:col>
      <xdr:colOff>0</xdr:colOff>
      <xdr:row>3</xdr:row>
      <xdr:rowOff>80434</xdr:rowOff>
    </xdr:to>
    <xdr:sp macro="" textlink="">
      <xdr:nvSpPr>
        <xdr:cNvPr id="83" name="WordArt 1">
          <a:extLst>
            <a:ext uri="{FF2B5EF4-FFF2-40B4-BE49-F238E27FC236}">
              <a16:creationId xmlns:a16="http://schemas.microsoft.com/office/drawing/2014/main" id="{700980E9-4E26-471E-A0A1-2DABA898647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886201" y="976842"/>
          <a:ext cx="3295649" cy="437092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1</xdr:col>
      <xdr:colOff>538163</xdr:colOff>
      <xdr:row>0</xdr:row>
      <xdr:rowOff>104775</xdr:rowOff>
    </xdr:from>
    <xdr:to>
      <xdr:col>2</xdr:col>
      <xdr:colOff>417031</xdr:colOff>
      <xdr:row>0</xdr:row>
      <xdr:rowOff>104775</xdr:rowOff>
    </xdr:to>
    <xdr:pic>
      <xdr:nvPicPr>
        <xdr:cNvPr id="84" name="Picture 1">
          <a:extLst>
            <a:ext uri="{FF2B5EF4-FFF2-40B4-BE49-F238E27FC236}">
              <a16:creationId xmlns:a16="http://schemas.microsoft.com/office/drawing/2014/main" id="{C2B67455-03B0-43F2-93B6-5D206DF9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5838" y="104775"/>
          <a:ext cx="48846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276225</xdr:colOff>
      <xdr:row>0</xdr:row>
      <xdr:rowOff>95250</xdr:rowOff>
    </xdr:from>
    <xdr:to>
      <xdr:col>2</xdr:col>
      <xdr:colOff>238436</xdr:colOff>
      <xdr:row>0</xdr:row>
      <xdr:rowOff>95250</xdr:rowOff>
    </xdr:to>
    <xdr:pic>
      <xdr:nvPicPr>
        <xdr:cNvPr id="85" name="Picture 1">
          <a:extLst>
            <a:ext uri="{FF2B5EF4-FFF2-40B4-BE49-F238E27FC236}">
              <a16:creationId xmlns:a16="http://schemas.microsoft.com/office/drawing/2014/main" id="{E575365B-EFA2-4731-994F-0CB42D1FB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23900" y="95250"/>
          <a:ext cx="57181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533400</xdr:colOff>
      <xdr:row>0</xdr:row>
      <xdr:rowOff>85725</xdr:rowOff>
    </xdr:from>
    <xdr:to>
      <xdr:col>1</xdr:col>
      <xdr:colOff>400050</xdr:colOff>
      <xdr:row>0</xdr:row>
      <xdr:rowOff>504825</xdr:rowOff>
    </xdr:to>
    <xdr:sp macro="" textlink="">
      <xdr:nvSpPr>
        <xdr:cNvPr id="86" name="WordArt 1">
          <a:extLst>
            <a:ext uri="{FF2B5EF4-FFF2-40B4-BE49-F238E27FC236}">
              <a16:creationId xmlns:a16="http://schemas.microsoft.com/office/drawing/2014/main" id="{CCDD6E9B-3B17-4D83-A0A1-6DA7836179A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81075" y="85725"/>
          <a:ext cx="0" cy="41910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1</xdr:col>
      <xdr:colOff>276225</xdr:colOff>
      <xdr:row>0</xdr:row>
      <xdr:rowOff>95250</xdr:rowOff>
    </xdr:from>
    <xdr:to>
      <xdr:col>2</xdr:col>
      <xdr:colOff>238436</xdr:colOff>
      <xdr:row>0</xdr:row>
      <xdr:rowOff>95250</xdr:rowOff>
    </xdr:to>
    <xdr:pic>
      <xdr:nvPicPr>
        <xdr:cNvPr id="87" name="Picture 1">
          <a:extLst>
            <a:ext uri="{FF2B5EF4-FFF2-40B4-BE49-F238E27FC236}">
              <a16:creationId xmlns:a16="http://schemas.microsoft.com/office/drawing/2014/main" id="{30689B3A-8E50-4469-9DE7-472FC4292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23900" y="95250"/>
          <a:ext cx="57181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533400</xdr:colOff>
      <xdr:row>0</xdr:row>
      <xdr:rowOff>85725</xdr:rowOff>
    </xdr:from>
    <xdr:to>
      <xdr:col>1</xdr:col>
      <xdr:colOff>400050</xdr:colOff>
      <xdr:row>0</xdr:row>
      <xdr:rowOff>504825</xdr:rowOff>
    </xdr:to>
    <xdr:sp macro="" textlink="">
      <xdr:nvSpPr>
        <xdr:cNvPr id="88" name="WordArt 1">
          <a:extLst>
            <a:ext uri="{FF2B5EF4-FFF2-40B4-BE49-F238E27FC236}">
              <a16:creationId xmlns:a16="http://schemas.microsoft.com/office/drawing/2014/main" id="{CFEA9057-DE15-462A-B061-75BACFDEAAE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81075" y="85725"/>
          <a:ext cx="0" cy="41910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>
    <xdr:from>
      <xdr:col>8</xdr:col>
      <xdr:colOff>3172</xdr:colOff>
      <xdr:row>28</xdr:row>
      <xdr:rowOff>211932</xdr:rowOff>
    </xdr:from>
    <xdr:to>
      <xdr:col>8</xdr:col>
      <xdr:colOff>1879599</xdr:colOff>
      <xdr:row>29</xdr:row>
      <xdr:rowOff>600075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DE4DB18B-69F8-4FD2-82F8-DE10056E6D60}"/>
            </a:ext>
          </a:extLst>
        </xdr:cNvPr>
        <xdr:cNvGrpSpPr/>
      </xdr:nvGrpSpPr>
      <xdr:grpSpPr>
        <a:xfrm>
          <a:off x="10061572" y="7717632"/>
          <a:ext cx="1876427" cy="607218"/>
          <a:chOff x="8508997" y="8642615"/>
          <a:chExt cx="2095502" cy="691885"/>
        </a:xfrm>
      </xdr:grpSpPr>
      <xdr:pic>
        <xdr:nvPicPr>
          <xdr:cNvPr id="90" name="Picture 89">
            <a:extLst>
              <a:ext uri="{FF2B5EF4-FFF2-40B4-BE49-F238E27FC236}">
                <a16:creationId xmlns:a16="http://schemas.microsoft.com/office/drawing/2014/main" id="{D433C69B-D30B-1600-4A01-5062470DC7C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837" t="16882" r="4619" b="18182"/>
          <a:stretch/>
        </xdr:blipFill>
        <xdr:spPr>
          <a:xfrm>
            <a:off x="8508997" y="8667750"/>
            <a:ext cx="1533527" cy="666750"/>
          </a:xfrm>
          <a:prstGeom prst="rect">
            <a:avLst/>
          </a:prstGeom>
        </xdr:spPr>
      </xdr:pic>
      <xdr:pic>
        <xdr:nvPicPr>
          <xdr:cNvPr id="91" name="Picture 90">
            <a:extLst>
              <a:ext uri="{FF2B5EF4-FFF2-40B4-BE49-F238E27FC236}">
                <a16:creationId xmlns:a16="http://schemas.microsoft.com/office/drawing/2014/main" id="{F0D3B016-A804-FECD-0E1B-FBFF43FBED9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965" t="17456" r="14943" b="11638"/>
          <a:stretch/>
        </xdr:blipFill>
        <xdr:spPr>
          <a:xfrm>
            <a:off x="10149411" y="8642615"/>
            <a:ext cx="455088" cy="664113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441327</xdr:colOff>
      <xdr:row>30</xdr:row>
      <xdr:rowOff>92077</xdr:rowOff>
    </xdr:from>
    <xdr:to>
      <xdr:col>8</xdr:col>
      <xdr:colOff>1362839</xdr:colOff>
      <xdr:row>30</xdr:row>
      <xdr:rowOff>333375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D31CA6EA-3F71-49C2-B887-83EB806DA7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42" t="33736" r="27242" b="46567"/>
        <a:stretch/>
      </xdr:blipFill>
      <xdr:spPr>
        <a:xfrm>
          <a:off x="9680577" y="8693152"/>
          <a:ext cx="921512" cy="241298"/>
        </a:xfrm>
        <a:prstGeom prst="rect">
          <a:avLst/>
        </a:prstGeom>
      </xdr:spPr>
    </xdr:pic>
    <xdr:clientData/>
  </xdr:twoCellAnchor>
  <xdr:twoCellAnchor editAs="oneCell">
    <xdr:from>
      <xdr:col>8</xdr:col>
      <xdr:colOff>1097757</xdr:colOff>
      <xdr:row>36</xdr:row>
      <xdr:rowOff>73819</xdr:rowOff>
    </xdr:from>
    <xdr:to>
      <xdr:col>8</xdr:col>
      <xdr:colOff>2095500</xdr:colOff>
      <xdr:row>38</xdr:row>
      <xdr:rowOff>149321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35AA7958-55C5-45AB-8CD9-8CA75CFF53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6" t="19149" r="19883" b="25705"/>
        <a:stretch/>
      </xdr:blipFill>
      <xdr:spPr>
        <a:xfrm>
          <a:off x="10337007" y="10970419"/>
          <a:ext cx="997743" cy="818452"/>
        </a:xfrm>
        <a:prstGeom prst="rect">
          <a:avLst/>
        </a:prstGeom>
      </xdr:spPr>
    </xdr:pic>
    <xdr:clientData/>
  </xdr:twoCellAnchor>
  <xdr:twoCellAnchor editAs="oneCell">
    <xdr:from>
      <xdr:col>8</xdr:col>
      <xdr:colOff>297657</xdr:colOff>
      <xdr:row>38</xdr:row>
      <xdr:rowOff>200025</xdr:rowOff>
    </xdr:from>
    <xdr:to>
      <xdr:col>8</xdr:col>
      <xdr:colOff>1647824</xdr:colOff>
      <xdr:row>40</xdr:row>
      <xdr:rowOff>246930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D8D716F8-D674-470C-B51B-EECC57AB7C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55" t="36221" r="14699" b="22349"/>
        <a:stretch>
          <a:fillRect/>
        </a:stretch>
      </xdr:blipFill>
      <xdr:spPr>
        <a:xfrm>
          <a:off x="10356057" y="11839575"/>
          <a:ext cx="1350167" cy="837480"/>
        </a:xfrm>
        <a:prstGeom prst="rect">
          <a:avLst/>
        </a:prstGeom>
      </xdr:spPr>
    </xdr:pic>
    <xdr:clientData/>
  </xdr:twoCellAnchor>
  <xdr:twoCellAnchor editAs="oneCell">
    <xdr:from>
      <xdr:col>8</xdr:col>
      <xdr:colOff>92867</xdr:colOff>
      <xdr:row>36</xdr:row>
      <xdr:rowOff>121443</xdr:rowOff>
    </xdr:from>
    <xdr:to>
      <xdr:col>8</xdr:col>
      <xdr:colOff>971550</xdr:colOff>
      <xdr:row>38</xdr:row>
      <xdr:rowOff>133350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88FCA9D7-9825-4A04-9FB5-3F53AEEE9E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20" t="36577" r="17929" b="23532"/>
        <a:stretch>
          <a:fillRect/>
        </a:stretch>
      </xdr:blipFill>
      <xdr:spPr>
        <a:xfrm>
          <a:off x="9332117" y="11018043"/>
          <a:ext cx="878683" cy="754857"/>
        </a:xfrm>
        <a:prstGeom prst="rect">
          <a:avLst/>
        </a:prstGeom>
      </xdr:spPr>
    </xdr:pic>
    <xdr:clientData/>
  </xdr:twoCellAnchor>
  <xdr:twoCellAnchor editAs="oneCell">
    <xdr:from>
      <xdr:col>8</xdr:col>
      <xdr:colOff>300016</xdr:colOff>
      <xdr:row>32</xdr:row>
      <xdr:rowOff>95250</xdr:rowOff>
    </xdr:from>
    <xdr:to>
      <xdr:col>8</xdr:col>
      <xdr:colOff>1858292</xdr:colOff>
      <xdr:row>34</xdr:row>
      <xdr:rowOff>257174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2D33B75D-B994-4749-9A30-95A803EF90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691" r="49080" b="31936"/>
        <a:stretch>
          <a:fillRect/>
        </a:stretch>
      </xdr:blipFill>
      <xdr:spPr>
        <a:xfrm>
          <a:off x="9539266" y="9401175"/>
          <a:ext cx="1558276" cy="1104899"/>
        </a:xfrm>
        <a:prstGeom prst="rect">
          <a:avLst/>
        </a:prstGeom>
      </xdr:spPr>
    </xdr:pic>
    <xdr:clientData/>
  </xdr:twoCellAnchor>
  <xdr:twoCellAnchor editAs="oneCell">
    <xdr:from>
      <xdr:col>8</xdr:col>
      <xdr:colOff>623888</xdr:colOff>
      <xdr:row>19</xdr:row>
      <xdr:rowOff>66675</xdr:rowOff>
    </xdr:from>
    <xdr:to>
      <xdr:col>8</xdr:col>
      <xdr:colOff>1190625</xdr:colOff>
      <xdr:row>20</xdr:row>
      <xdr:rowOff>419100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C6D6E4BE-7E7C-4A81-B404-E1B32DA32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2288" y="4953000"/>
          <a:ext cx="566737" cy="752475"/>
        </a:xfrm>
        <a:prstGeom prst="rect">
          <a:avLst/>
        </a:prstGeom>
      </xdr:spPr>
    </xdr:pic>
    <xdr:clientData/>
  </xdr:twoCellAnchor>
  <xdr:twoCellAnchor editAs="oneCell">
    <xdr:from>
      <xdr:col>8</xdr:col>
      <xdr:colOff>126206</xdr:colOff>
      <xdr:row>22</xdr:row>
      <xdr:rowOff>46844</xdr:rowOff>
    </xdr:from>
    <xdr:to>
      <xdr:col>8</xdr:col>
      <xdr:colOff>1800225</xdr:colOff>
      <xdr:row>26</xdr:row>
      <xdr:rowOff>146540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BF9FA0BF-D5E8-4F7F-8515-3E3C41722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4606" y="6009494"/>
          <a:ext cx="1674019" cy="937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157160</xdr:colOff>
      <xdr:row>49</xdr:row>
      <xdr:rowOff>130970</xdr:rowOff>
    </xdr:from>
    <xdr:to>
      <xdr:col>8</xdr:col>
      <xdr:colOff>952499</xdr:colOff>
      <xdr:row>49</xdr:row>
      <xdr:rowOff>957330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A96F8A5B-9405-41E6-A8F4-5254F50A6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6613" t="37458" r="43570" b="5133"/>
        <a:stretch>
          <a:fillRect/>
        </a:stretch>
      </xdr:blipFill>
      <xdr:spPr>
        <a:xfrm>
          <a:off x="9396410" y="16361570"/>
          <a:ext cx="795339" cy="826360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333376</xdr:colOff>
      <xdr:row>42</xdr:row>
      <xdr:rowOff>28576</xdr:rowOff>
    </xdr:from>
    <xdr:to>
      <xdr:col>8</xdr:col>
      <xdr:colOff>1514475</xdr:colOff>
      <xdr:row>42</xdr:row>
      <xdr:rowOff>600075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F2B9DC2D-0DD8-4217-8722-2392F1CA1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765"/>
        <a:stretch>
          <a:fillRect/>
        </a:stretch>
      </xdr:blipFill>
      <xdr:spPr>
        <a:xfrm>
          <a:off x="10391776" y="12915901"/>
          <a:ext cx="1181099" cy="571499"/>
        </a:xfrm>
        <a:prstGeom prst="rect">
          <a:avLst/>
        </a:prstGeom>
      </xdr:spPr>
    </xdr:pic>
    <xdr:clientData/>
  </xdr:twoCellAnchor>
  <xdr:twoCellAnchor>
    <xdr:from>
      <xdr:col>2</xdr:col>
      <xdr:colOff>2745581</xdr:colOff>
      <xdr:row>43</xdr:row>
      <xdr:rowOff>185737</xdr:rowOff>
    </xdr:from>
    <xdr:to>
      <xdr:col>2</xdr:col>
      <xdr:colOff>3512344</xdr:colOff>
      <xdr:row>44</xdr:row>
      <xdr:rowOff>121443</xdr:rowOff>
    </xdr:to>
    <xdr:sp macro="" textlink="">
      <xdr:nvSpPr>
        <xdr:cNvPr id="103" name="WordArt 1">
          <a:extLst>
            <a:ext uri="{FF2B5EF4-FFF2-40B4-BE49-F238E27FC236}">
              <a16:creationId xmlns:a16="http://schemas.microsoft.com/office/drawing/2014/main" id="{3746CD4E-CAEC-43A0-BFF9-64BA6615A88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83856" y="16111537"/>
          <a:ext cx="766763" cy="221456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en-US" sz="3600" i="1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>
              <a:outerShdw dist="35921" dir="2700000" algn="ctr" rotWithShape="0">
                <a:srgbClr val="808080">
                  <a:alpha val="79999"/>
                </a:srgbClr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8</xdr:col>
      <xdr:colOff>23812</xdr:colOff>
      <xdr:row>43</xdr:row>
      <xdr:rowOff>190501</xdr:rowOff>
    </xdr:from>
    <xdr:to>
      <xdr:col>8</xdr:col>
      <xdr:colOff>2124075</xdr:colOff>
      <xdr:row>47</xdr:row>
      <xdr:rowOff>43330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CBE7F498-B280-4A22-85CF-9D805675D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082212" y="13973176"/>
          <a:ext cx="2100263" cy="976779"/>
        </a:xfrm>
        <a:prstGeom prst="rect">
          <a:avLst/>
        </a:prstGeom>
      </xdr:spPr>
    </xdr:pic>
    <xdr:clientData/>
  </xdr:twoCellAnchor>
  <xdr:twoCellAnchor editAs="oneCell">
    <xdr:from>
      <xdr:col>8</xdr:col>
      <xdr:colOff>1096649</xdr:colOff>
      <xdr:row>49</xdr:row>
      <xdr:rowOff>130968</xdr:rowOff>
    </xdr:from>
    <xdr:to>
      <xdr:col>8</xdr:col>
      <xdr:colOff>2066925</xdr:colOff>
      <xdr:row>49</xdr:row>
      <xdr:rowOff>949817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F8C5279-DDB7-44D4-9805-9BE1BDA25E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80" t="28890" r="17867" b="28215"/>
        <a:stretch>
          <a:fillRect/>
        </a:stretch>
      </xdr:blipFill>
      <xdr:spPr>
        <a:xfrm>
          <a:off x="10335899" y="16361568"/>
          <a:ext cx="970276" cy="818849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9</xdr:row>
      <xdr:rowOff>28575</xdr:rowOff>
    </xdr:from>
    <xdr:to>
      <xdr:col>8</xdr:col>
      <xdr:colOff>2031523</xdr:colOff>
      <xdr:row>15</xdr:row>
      <xdr:rowOff>161925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9D7BBA8-E611-4F49-AB6A-8044511D3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6026" y="2924175"/>
          <a:ext cx="1983897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C4FF5DB1-2123-423C-B70D-F6CD68123C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835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" name="image1.png">
          <a:extLst>
            <a:ext uri="{FF2B5EF4-FFF2-40B4-BE49-F238E27FC236}">
              <a16:creationId xmlns:a16="http://schemas.microsoft.com/office/drawing/2014/main" id="{FB3D7BE1-A0B5-4BAC-8E1F-C32AE3604B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8350" y="95250"/>
          <a:ext cx="333375" cy="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235565</xdr:colOff>
      <xdr:row>0</xdr:row>
      <xdr:rowOff>66675</xdr:rowOff>
    </xdr:from>
    <xdr:to>
      <xdr:col>2</xdr:col>
      <xdr:colOff>993467</xdr:colOff>
      <xdr:row>0</xdr:row>
      <xdr:rowOff>685800</xdr:rowOff>
    </xdr:to>
    <xdr:pic>
      <xdr:nvPicPr>
        <xdr:cNvPr id="5" name="Shape 28">
          <a:extLst>
            <a:ext uri="{FF2B5EF4-FFF2-40B4-BE49-F238E27FC236}">
              <a16:creationId xmlns:a16="http://schemas.microsoft.com/office/drawing/2014/main" id="{013DB1EA-81E2-4D16-B9B6-919EFF740F2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3630" y="66675"/>
          <a:ext cx="757902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819150</xdr:colOff>
      <xdr:row>27</xdr:row>
      <xdr:rowOff>85726</xdr:rowOff>
    </xdr:from>
    <xdr:ext cx="495300" cy="966042"/>
    <xdr:pic>
      <xdr:nvPicPr>
        <xdr:cNvPr id="6" name="Picture 5">
          <a:extLst>
            <a:ext uri="{FF2B5EF4-FFF2-40B4-BE49-F238E27FC236}">
              <a16:creationId xmlns:a16="http://schemas.microsoft.com/office/drawing/2014/main" id="{10101FF1-010F-4ABC-B1FF-B984DC1AFC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01" t="16288" r="32122" b="25663"/>
        <a:stretch>
          <a:fillRect/>
        </a:stretch>
      </xdr:blipFill>
      <xdr:spPr>
        <a:xfrm>
          <a:off x="1428750" y="5534026"/>
          <a:ext cx="495300" cy="966042"/>
        </a:xfrm>
        <a:prstGeom prst="rect">
          <a:avLst/>
        </a:prstGeom>
      </xdr:spPr>
    </xdr:pic>
    <xdr:clientData/>
  </xdr:oneCellAnchor>
  <xdr:oneCellAnchor>
    <xdr:from>
      <xdr:col>1</xdr:col>
      <xdr:colOff>624116</xdr:colOff>
      <xdr:row>30</xdr:row>
      <xdr:rowOff>78466</xdr:rowOff>
    </xdr:from>
    <xdr:ext cx="1023709" cy="1320360"/>
    <xdr:pic>
      <xdr:nvPicPr>
        <xdr:cNvPr id="7" name="Picture 6">
          <a:extLst>
            <a:ext uri="{FF2B5EF4-FFF2-40B4-BE49-F238E27FC236}">
              <a16:creationId xmlns:a16="http://schemas.microsoft.com/office/drawing/2014/main" id="{5F901DEF-BDF4-451B-96C0-50F0BB1E68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2" t="22918" r="16441" b="31912"/>
        <a:stretch>
          <a:fillRect/>
        </a:stretch>
      </xdr:blipFill>
      <xdr:spPr>
        <a:xfrm>
          <a:off x="1233716" y="6812641"/>
          <a:ext cx="1023709" cy="1320360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34</xdr:row>
      <xdr:rowOff>95250</xdr:rowOff>
    </xdr:from>
    <xdr:ext cx="1633830" cy="1009649"/>
    <xdr:pic>
      <xdr:nvPicPr>
        <xdr:cNvPr id="8" name="Picture 7">
          <a:extLst>
            <a:ext uri="{FF2B5EF4-FFF2-40B4-BE49-F238E27FC236}">
              <a16:creationId xmlns:a16="http://schemas.microsoft.com/office/drawing/2014/main" id="{C9A2F29B-C950-4C92-B6F5-7694F34E65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038" t="32745" r="10294" b="33432"/>
        <a:stretch>
          <a:fillRect/>
        </a:stretch>
      </xdr:blipFill>
      <xdr:spPr>
        <a:xfrm>
          <a:off x="914399" y="8496300"/>
          <a:ext cx="1633830" cy="1009649"/>
        </a:xfrm>
        <a:prstGeom prst="rect">
          <a:avLst/>
        </a:prstGeom>
      </xdr:spPr>
    </xdr:pic>
    <xdr:clientData/>
  </xdr:oneCellAnchor>
  <xdr:twoCellAnchor editAs="oneCell">
    <xdr:from>
      <xdr:col>1</xdr:col>
      <xdr:colOff>35132</xdr:colOff>
      <xdr:row>54</xdr:row>
      <xdr:rowOff>3483</xdr:rowOff>
    </xdr:from>
    <xdr:to>
      <xdr:col>1</xdr:col>
      <xdr:colOff>2162558</xdr:colOff>
      <xdr:row>58</xdr:row>
      <xdr:rowOff>260350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DD60F3-51BB-F432-31B4-84F6EA713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48" y="18766709"/>
          <a:ext cx="2127426" cy="1578077"/>
        </a:xfrm>
        <a:prstGeom prst="rect">
          <a:avLst/>
        </a:prstGeom>
      </xdr:spPr>
    </xdr:pic>
    <xdr:clientData/>
  </xdr:twoCellAnchor>
  <xdr:twoCellAnchor editAs="oneCell">
    <xdr:from>
      <xdr:col>1</xdr:col>
      <xdr:colOff>436774</xdr:colOff>
      <xdr:row>44</xdr:row>
      <xdr:rowOff>37340</xdr:rowOff>
    </xdr:from>
    <xdr:to>
      <xdr:col>1</xdr:col>
      <xdr:colOff>1669436</xdr:colOff>
      <xdr:row>47</xdr:row>
      <xdr:rowOff>353597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54BFB9-0F49-16EB-4B50-AFD42CBF6E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8515"/>
        <a:stretch>
          <a:fillRect/>
        </a:stretch>
      </xdr:blipFill>
      <xdr:spPr>
        <a:xfrm>
          <a:off x="1051290" y="11999921"/>
          <a:ext cx="1232662" cy="1350693"/>
        </a:xfrm>
        <a:prstGeom prst="rect">
          <a:avLst/>
        </a:prstGeom>
      </xdr:spPr>
    </xdr:pic>
    <xdr:clientData/>
  </xdr:twoCellAnchor>
  <xdr:twoCellAnchor editAs="oneCell">
    <xdr:from>
      <xdr:col>1</xdr:col>
      <xdr:colOff>436307</xdr:colOff>
      <xdr:row>40</xdr:row>
      <xdr:rowOff>33711</xdr:rowOff>
    </xdr:from>
    <xdr:to>
      <xdr:col>1</xdr:col>
      <xdr:colOff>1833306</xdr:colOff>
      <xdr:row>42</xdr:row>
      <xdr:rowOff>408052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8CDEAD9-A931-D6F7-2492-2CFEC456C1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19" r="11849"/>
        <a:stretch>
          <a:fillRect/>
        </a:stretch>
      </xdr:blipFill>
      <xdr:spPr>
        <a:xfrm>
          <a:off x="1050823" y="10388308"/>
          <a:ext cx="1396999" cy="1142486"/>
        </a:xfrm>
        <a:prstGeom prst="rect">
          <a:avLst/>
        </a:prstGeom>
      </xdr:spPr>
    </xdr:pic>
    <xdr:clientData/>
  </xdr:twoCellAnchor>
  <xdr:twoCellAnchor editAs="oneCell">
    <xdr:from>
      <xdr:col>1</xdr:col>
      <xdr:colOff>123999</xdr:colOff>
      <xdr:row>49</xdr:row>
      <xdr:rowOff>26294</xdr:rowOff>
    </xdr:from>
    <xdr:to>
      <xdr:col>1</xdr:col>
      <xdr:colOff>1997178</xdr:colOff>
      <xdr:row>52</xdr:row>
      <xdr:rowOff>277559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C8A580C-1D8C-2512-0060-306E41E50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515" y="13453471"/>
          <a:ext cx="1873179" cy="1388120"/>
        </a:xfrm>
        <a:prstGeom prst="rect">
          <a:avLst/>
        </a:prstGeom>
      </xdr:spPr>
    </xdr:pic>
    <xdr:clientData/>
  </xdr:twoCellAnchor>
  <xdr:twoCellAnchor editAs="oneCell">
    <xdr:from>
      <xdr:col>18</xdr:col>
      <xdr:colOff>495225</xdr:colOff>
      <xdr:row>71</xdr:row>
      <xdr:rowOff>142801</xdr:rowOff>
    </xdr:from>
    <xdr:to>
      <xdr:col>23</xdr:col>
      <xdr:colOff>133351</xdr:colOff>
      <xdr:row>82</xdr:row>
      <xdr:rowOff>61896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D90BB09-555F-2AF2-540B-7590E296E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97475" y="21945526"/>
          <a:ext cx="2686125" cy="2014594"/>
        </a:xfrm>
        <a:prstGeom prst="rect">
          <a:avLst/>
        </a:prstGeom>
      </xdr:spPr>
    </xdr:pic>
    <xdr:clientData/>
  </xdr:twoCellAnchor>
  <xdr:twoCellAnchor editAs="oneCell">
    <xdr:from>
      <xdr:col>19</xdr:col>
      <xdr:colOff>330900</xdr:colOff>
      <xdr:row>59</xdr:row>
      <xdr:rowOff>0</xdr:rowOff>
    </xdr:from>
    <xdr:to>
      <xdr:col>25</xdr:col>
      <xdr:colOff>295275</xdr:colOff>
      <xdr:row>69</xdr:row>
      <xdr:rowOff>61669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1430470-49CF-9579-8031-AA49E9AEE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42750" y="18790350"/>
          <a:ext cx="3621975" cy="2716481"/>
        </a:xfrm>
        <a:prstGeom prst="rect">
          <a:avLst/>
        </a:prstGeom>
      </xdr:spPr>
    </xdr:pic>
    <xdr:clientData/>
  </xdr:twoCellAnchor>
  <xdr:twoCellAnchor editAs="oneCell">
    <xdr:from>
      <xdr:col>24</xdr:col>
      <xdr:colOff>290400</xdr:colOff>
      <xdr:row>77</xdr:row>
      <xdr:rowOff>166575</xdr:rowOff>
    </xdr:from>
    <xdr:to>
      <xdr:col>28</xdr:col>
      <xdr:colOff>381000</xdr:colOff>
      <xdr:row>87</xdr:row>
      <xdr:rowOff>158325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A5AC8C8-9A5B-E5D9-CB71-A69F07BB4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50250" y="23112300"/>
          <a:ext cx="2529000" cy="1896750"/>
        </a:xfrm>
        <a:prstGeom prst="rect">
          <a:avLst/>
        </a:prstGeom>
      </xdr:spPr>
    </xdr:pic>
    <xdr:clientData/>
  </xdr:twoCellAnchor>
  <xdr:twoCellAnchor editAs="oneCell">
    <xdr:from>
      <xdr:col>24</xdr:col>
      <xdr:colOff>516600</xdr:colOff>
      <xdr:row>64</xdr:row>
      <xdr:rowOff>87975</xdr:rowOff>
    </xdr:from>
    <xdr:to>
      <xdr:col>30</xdr:col>
      <xdr:colOff>57150</xdr:colOff>
      <xdr:row>76</xdr:row>
      <xdr:rowOff>113430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36CFC3C-5883-A00E-C4FA-07EB55C48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6450" y="20490525"/>
          <a:ext cx="3198150" cy="2398613"/>
        </a:xfrm>
        <a:prstGeom prst="rect">
          <a:avLst/>
        </a:prstGeom>
      </xdr:spPr>
    </xdr:pic>
    <xdr:clientData/>
  </xdr:twoCellAnchor>
  <xdr:twoCellAnchor editAs="oneCell">
    <xdr:from>
      <xdr:col>27</xdr:col>
      <xdr:colOff>190350</xdr:colOff>
      <xdr:row>60</xdr:row>
      <xdr:rowOff>123676</xdr:rowOff>
    </xdr:from>
    <xdr:to>
      <xdr:col>29</xdr:col>
      <xdr:colOff>400051</xdr:colOff>
      <xdr:row>63</xdr:row>
      <xdr:rowOff>157127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D158585-CF8C-2C0C-B004-41A0C2CC7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9000" y="19116526"/>
          <a:ext cx="1428900" cy="1071675"/>
        </a:xfrm>
        <a:prstGeom prst="rect">
          <a:avLst/>
        </a:prstGeom>
      </xdr:spPr>
    </xdr:pic>
    <xdr:clientData/>
  </xdr:twoCellAnchor>
  <xdr:twoCellAnchor editAs="oneCell">
    <xdr:from>
      <xdr:col>1</xdr:col>
      <xdr:colOff>61453</xdr:colOff>
      <xdr:row>60</xdr:row>
      <xdr:rowOff>194597</xdr:rowOff>
    </xdr:from>
    <xdr:to>
      <xdr:col>1</xdr:col>
      <xdr:colOff>2099808</xdr:colOff>
      <xdr:row>63</xdr:row>
      <xdr:rowOff>143388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6E829E8-E78C-DAA4-69F6-E4D7B980F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04" t="16930" r="4874" b="24851"/>
        <a:stretch>
          <a:fillRect/>
        </a:stretch>
      </xdr:blipFill>
      <xdr:spPr>
        <a:xfrm>
          <a:off x="675969" y="21026694"/>
          <a:ext cx="2038355" cy="983226"/>
        </a:xfrm>
        <a:prstGeom prst="rect">
          <a:avLst/>
        </a:prstGeom>
      </xdr:spPr>
    </xdr:pic>
    <xdr:clientData/>
  </xdr:twoCellAnchor>
  <xdr:twoCellAnchor editAs="oneCell">
    <xdr:from>
      <xdr:col>1</xdr:col>
      <xdr:colOff>757903</xdr:colOff>
      <xdr:row>18</xdr:row>
      <xdr:rowOff>20486</xdr:rowOff>
    </xdr:from>
    <xdr:to>
      <xdr:col>1</xdr:col>
      <xdr:colOff>1577258</xdr:colOff>
      <xdr:row>18</xdr:row>
      <xdr:rowOff>923979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66D6F01-514B-4231-B20B-DD9C90CA4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419" y="5141454"/>
          <a:ext cx="819355" cy="903493"/>
        </a:xfrm>
        <a:prstGeom prst="rect">
          <a:avLst/>
        </a:prstGeom>
      </xdr:spPr>
    </xdr:pic>
    <xdr:clientData/>
  </xdr:twoCellAnchor>
  <xdr:twoCellAnchor editAs="oneCell">
    <xdr:from>
      <xdr:col>1</xdr:col>
      <xdr:colOff>727178</xdr:colOff>
      <xdr:row>16</xdr:row>
      <xdr:rowOff>20484</xdr:rowOff>
    </xdr:from>
    <xdr:to>
      <xdr:col>1</xdr:col>
      <xdr:colOff>1648952</xdr:colOff>
      <xdr:row>16</xdr:row>
      <xdr:rowOff>926703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5673C71-C37B-4E5A-8F8C-6DE07A1CD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694" y="3246694"/>
          <a:ext cx="921774" cy="906219"/>
        </a:xfrm>
        <a:prstGeom prst="rect">
          <a:avLst/>
        </a:prstGeom>
      </xdr:spPr>
    </xdr:pic>
    <xdr:clientData/>
  </xdr:twoCellAnchor>
  <xdr:twoCellAnchor editAs="oneCell">
    <xdr:from>
      <xdr:col>1</xdr:col>
      <xdr:colOff>757903</xdr:colOff>
      <xdr:row>17</xdr:row>
      <xdr:rowOff>40968</xdr:rowOff>
    </xdr:from>
    <xdr:to>
      <xdr:col>1</xdr:col>
      <xdr:colOff>1648953</xdr:colOff>
      <xdr:row>17</xdr:row>
      <xdr:rowOff>917043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923886A-08A1-4845-97D3-A3874916C1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83" t="14822" r="-854" b="10779"/>
        <a:stretch/>
      </xdr:blipFill>
      <xdr:spPr>
        <a:xfrm>
          <a:off x="1372419" y="4229920"/>
          <a:ext cx="891050" cy="876075"/>
        </a:xfrm>
        <a:prstGeom prst="rect">
          <a:avLst/>
        </a:prstGeom>
      </xdr:spPr>
    </xdr:pic>
    <xdr:clientData/>
  </xdr:twoCellAnchor>
  <xdr:twoCellAnchor editAs="oneCell">
    <xdr:from>
      <xdr:col>1</xdr:col>
      <xdr:colOff>675968</xdr:colOff>
      <xdr:row>19</xdr:row>
      <xdr:rowOff>30725</xdr:rowOff>
    </xdr:from>
    <xdr:to>
      <xdr:col>1</xdr:col>
      <xdr:colOff>1567018</xdr:colOff>
      <xdr:row>19</xdr:row>
      <xdr:rowOff>906800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DB4A2E6-DC8C-4FA4-90A8-709916C6EC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83" t="14822" r="-854" b="10779"/>
        <a:stretch/>
      </xdr:blipFill>
      <xdr:spPr>
        <a:xfrm>
          <a:off x="1290484" y="6083709"/>
          <a:ext cx="891050" cy="876075"/>
        </a:xfrm>
        <a:prstGeom prst="rect">
          <a:avLst/>
        </a:prstGeom>
      </xdr:spPr>
    </xdr:pic>
    <xdr:clientData/>
  </xdr:twoCellAnchor>
  <xdr:twoCellAnchor editAs="oneCell">
    <xdr:from>
      <xdr:col>1</xdr:col>
      <xdr:colOff>645243</xdr:colOff>
      <xdr:row>21</xdr:row>
      <xdr:rowOff>20484</xdr:rowOff>
    </xdr:from>
    <xdr:to>
      <xdr:col>1</xdr:col>
      <xdr:colOff>1310968</xdr:colOff>
      <xdr:row>23</xdr:row>
      <xdr:rowOff>394188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96C3B19-50CD-2878-467F-74BCFE1327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75" t="6972" r="5031" b="16328"/>
        <a:stretch>
          <a:fillRect/>
        </a:stretch>
      </xdr:blipFill>
      <xdr:spPr>
        <a:xfrm>
          <a:off x="1259759" y="9832258"/>
          <a:ext cx="665725" cy="1234027"/>
        </a:xfrm>
        <a:prstGeom prst="rect">
          <a:avLst/>
        </a:prstGeom>
      </xdr:spPr>
    </xdr:pic>
    <xdr:clientData/>
  </xdr:twoCellAnchor>
  <xdr:twoCellAnchor editAs="oneCell">
    <xdr:from>
      <xdr:col>1</xdr:col>
      <xdr:colOff>92179</xdr:colOff>
      <xdr:row>8</xdr:row>
      <xdr:rowOff>30725</xdr:rowOff>
    </xdr:from>
    <xdr:to>
      <xdr:col>1</xdr:col>
      <xdr:colOff>2107001</xdr:colOff>
      <xdr:row>11</xdr:row>
      <xdr:rowOff>20484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080544E-1EC1-8FCE-740B-D2A8934C7B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8" b="18009"/>
        <a:stretch>
          <a:fillRect/>
        </a:stretch>
      </xdr:blipFill>
      <xdr:spPr>
        <a:xfrm>
          <a:off x="706695" y="2888225"/>
          <a:ext cx="2014822" cy="1310969"/>
        </a:xfrm>
        <a:prstGeom prst="rect">
          <a:avLst/>
        </a:prstGeom>
      </xdr:spPr>
    </xdr:pic>
    <xdr:clientData/>
  </xdr:twoCellAnchor>
  <xdr:twoCellAnchor editAs="oneCell">
    <xdr:from>
      <xdr:col>1</xdr:col>
      <xdr:colOff>30728</xdr:colOff>
      <xdr:row>12</xdr:row>
      <xdr:rowOff>81936</xdr:rowOff>
    </xdr:from>
    <xdr:to>
      <xdr:col>1</xdr:col>
      <xdr:colOff>2161049</xdr:colOff>
      <xdr:row>14</xdr:row>
      <xdr:rowOff>217974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EDCF161-73EB-4BE0-8423-D94D97C111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620" t="77905" r="5281"/>
        <a:stretch>
          <a:fillRect/>
        </a:stretch>
      </xdr:blipFill>
      <xdr:spPr>
        <a:xfrm>
          <a:off x="645244" y="4629355"/>
          <a:ext cx="2130321" cy="719828"/>
        </a:xfrm>
        <a:prstGeom prst="rect">
          <a:avLst/>
        </a:prstGeom>
        <a:solidFill>
          <a:schemeClr val="accent4"/>
        </a:solidFill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2247900</xdr:colOff>
      <xdr:row>0</xdr:row>
      <xdr:rowOff>38100</xdr:rowOff>
    </xdr:from>
    <xdr:ext cx="561975" cy="4572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/>
      </xdr:nvSpPr>
      <xdr:spPr>
        <a:xfrm>
          <a:off x="2247900" y="38100"/>
          <a:ext cx="561975" cy="45720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0480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04800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247650</xdr:colOff>
      <xdr:row>17</xdr:row>
      <xdr:rowOff>104774</xdr:rowOff>
    </xdr:from>
    <xdr:ext cx="1171575" cy="1143001"/>
    <xdr:pic>
      <xdr:nvPicPr>
        <xdr:cNvPr id="4" name="image62.jpg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9705" t="9028" r="19705" b="7638"/>
        <a:stretch>
          <a:fillRect/>
        </a:stretch>
      </xdr:blipFill>
      <xdr:spPr>
        <a:xfrm>
          <a:off x="11077575" y="4238624"/>
          <a:ext cx="1171575" cy="1143001"/>
        </a:xfrm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0</xdr:row>
      <xdr:rowOff>95250</xdr:rowOff>
    </xdr:from>
    <xdr:ext cx="40005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400050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338667</xdr:colOff>
      <xdr:row>9</xdr:row>
      <xdr:rowOff>42333</xdr:rowOff>
    </xdr:from>
    <xdr:to>
      <xdr:col>1</xdr:col>
      <xdr:colOff>1471083</xdr:colOff>
      <xdr:row>10</xdr:row>
      <xdr:rowOff>260997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6E12ABB-8507-84F4-4C35-5B2A2B2F1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1" t="23239" r="10676" b="21205"/>
        <a:stretch/>
      </xdr:blipFill>
      <xdr:spPr>
        <a:xfrm>
          <a:off x="1280584" y="2391833"/>
          <a:ext cx="1132416" cy="578497"/>
        </a:xfrm>
        <a:prstGeom prst="rect">
          <a:avLst/>
        </a:prstGeom>
      </xdr:spPr>
    </xdr:pic>
    <xdr:clientData/>
  </xdr:twoCellAnchor>
  <xdr:twoCellAnchor editAs="oneCell">
    <xdr:from>
      <xdr:col>1</xdr:col>
      <xdr:colOff>232834</xdr:colOff>
      <xdr:row>37</xdr:row>
      <xdr:rowOff>74083</xdr:rowOff>
    </xdr:from>
    <xdr:to>
      <xdr:col>1</xdr:col>
      <xdr:colOff>1820333</xdr:colOff>
      <xdr:row>40</xdr:row>
      <xdr:rowOff>6485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982D59-5248-60A8-21D4-1BA65120B8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8" t="33651" r="5172" b="13839"/>
        <a:stretch/>
      </xdr:blipFill>
      <xdr:spPr>
        <a:xfrm>
          <a:off x="1174751" y="12573000"/>
          <a:ext cx="1587499" cy="93781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32</xdr:row>
      <xdr:rowOff>10585</xdr:rowOff>
    </xdr:from>
    <xdr:to>
      <xdr:col>1</xdr:col>
      <xdr:colOff>2270451</xdr:colOff>
      <xdr:row>34</xdr:row>
      <xdr:rowOff>21166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2AAAD53-F988-2E55-B808-5A69C5A6D7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4" t="30946" b="33826"/>
        <a:stretch/>
      </xdr:blipFill>
      <xdr:spPr>
        <a:xfrm>
          <a:off x="973667" y="9874252"/>
          <a:ext cx="2238701" cy="560915"/>
        </a:xfrm>
        <a:prstGeom prst="rect">
          <a:avLst/>
        </a:prstGeom>
      </xdr:spPr>
    </xdr:pic>
    <xdr:clientData/>
  </xdr:twoCellAnchor>
  <xdr:twoCellAnchor editAs="oneCell">
    <xdr:from>
      <xdr:col>1</xdr:col>
      <xdr:colOff>84663</xdr:colOff>
      <xdr:row>12</xdr:row>
      <xdr:rowOff>95253</xdr:rowOff>
    </xdr:from>
    <xdr:to>
      <xdr:col>1</xdr:col>
      <xdr:colOff>2123804</xdr:colOff>
      <xdr:row>14</xdr:row>
      <xdr:rowOff>127000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92A48E3-00DC-5B3B-55B9-4AF0069198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4" t="26294" r="1712" b="26139"/>
        <a:stretch/>
      </xdr:blipFill>
      <xdr:spPr>
        <a:xfrm>
          <a:off x="1026580" y="3354920"/>
          <a:ext cx="2039141" cy="75141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41</xdr:row>
      <xdr:rowOff>52915</xdr:rowOff>
    </xdr:from>
    <xdr:to>
      <xdr:col>1</xdr:col>
      <xdr:colOff>1619250</xdr:colOff>
      <xdr:row>41</xdr:row>
      <xdr:rowOff>878588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3A4CE9E-6BB1-3F8F-A440-C9E6E2D0C0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81" t="18518" r="12308" b="18482"/>
        <a:stretch/>
      </xdr:blipFill>
      <xdr:spPr>
        <a:xfrm>
          <a:off x="1227667" y="13737165"/>
          <a:ext cx="1333500" cy="825673"/>
        </a:xfrm>
        <a:prstGeom prst="rect">
          <a:avLst/>
        </a:prstGeom>
      </xdr:spPr>
    </xdr:pic>
    <xdr:clientData/>
  </xdr:twoCellAnchor>
  <xdr:twoCellAnchor editAs="oneCell">
    <xdr:from>
      <xdr:col>1</xdr:col>
      <xdr:colOff>74082</xdr:colOff>
      <xdr:row>22</xdr:row>
      <xdr:rowOff>137586</xdr:rowOff>
    </xdr:from>
    <xdr:to>
      <xdr:col>1</xdr:col>
      <xdr:colOff>2243666</xdr:colOff>
      <xdr:row>24</xdr:row>
      <xdr:rowOff>89607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5CC5EEC-89FA-FFD3-4DDD-0BC4909D49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8" t="31195" r="3210" b="30133"/>
        <a:stretch/>
      </xdr:blipFill>
      <xdr:spPr>
        <a:xfrm>
          <a:off x="1015999" y="5291669"/>
          <a:ext cx="2169584" cy="671688"/>
        </a:xfrm>
        <a:prstGeom prst="rect">
          <a:avLst/>
        </a:prstGeom>
      </xdr:spPr>
    </xdr:pic>
    <xdr:clientData/>
  </xdr:twoCellAnchor>
  <xdr:twoCellAnchor editAs="oneCell">
    <xdr:from>
      <xdr:col>1</xdr:col>
      <xdr:colOff>264584</xdr:colOff>
      <xdr:row>18</xdr:row>
      <xdr:rowOff>42335</xdr:rowOff>
    </xdr:from>
    <xdr:to>
      <xdr:col>1</xdr:col>
      <xdr:colOff>1852082</xdr:colOff>
      <xdr:row>20</xdr:row>
      <xdr:rowOff>32461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E2E9D1B-0AD5-CA4C-57A0-61DE62CAAA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30" t="17608" r="4139" b="32979"/>
        <a:stretch/>
      </xdr:blipFill>
      <xdr:spPr>
        <a:xfrm>
          <a:off x="1206501" y="4423835"/>
          <a:ext cx="1587498" cy="651585"/>
        </a:xfrm>
        <a:prstGeom prst="rect">
          <a:avLst/>
        </a:prstGeom>
      </xdr:spPr>
    </xdr:pic>
    <xdr:clientData/>
  </xdr:twoCellAnchor>
  <xdr:twoCellAnchor editAs="oneCell">
    <xdr:from>
      <xdr:col>1</xdr:col>
      <xdr:colOff>412750</xdr:colOff>
      <xdr:row>27</xdr:row>
      <xdr:rowOff>32807</xdr:rowOff>
    </xdr:from>
    <xdr:to>
      <xdr:col>1</xdr:col>
      <xdr:colOff>1870997</xdr:colOff>
      <xdr:row>29</xdr:row>
      <xdr:rowOff>138641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06EB24A-96CF-7C55-2570-CC4B907479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26" t="25054" r="2915" b="29557"/>
        <a:stretch/>
      </xdr:blipFill>
      <xdr:spPr>
        <a:xfrm>
          <a:off x="1238250" y="8245474"/>
          <a:ext cx="1458247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1208617</xdr:colOff>
      <xdr:row>0</xdr:row>
      <xdr:rowOff>146050</xdr:rowOff>
    </xdr:from>
    <xdr:to>
      <xdr:col>1</xdr:col>
      <xdr:colOff>1864784</xdr:colOff>
      <xdr:row>0</xdr:row>
      <xdr:rowOff>488950</xdr:rowOff>
    </xdr:to>
    <xdr:pic>
      <xdr:nvPicPr>
        <xdr:cNvPr id="20481" name="Shape 30">
          <a:extLst>
            <a:ext uri="{FF2B5EF4-FFF2-40B4-BE49-F238E27FC236}">
              <a16:creationId xmlns:a16="http://schemas.microsoft.com/office/drawing/2014/main" id="{C7290F07-19D3-B0DD-366B-0983F2DE5B8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534" y="146050"/>
          <a:ext cx="656167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0482" name="image1.png">
          <a:extLst>
            <a:ext uri="{FF2B5EF4-FFF2-40B4-BE49-F238E27FC236}">
              <a16:creationId xmlns:a16="http://schemas.microsoft.com/office/drawing/2014/main" id="{067800E0-E5E2-8028-0771-AE04EB853F7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64C39CA6-49EF-B313-C4A9-2C050D574FA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1505" name="image1.png">
          <a:extLst>
            <a:ext uri="{FF2B5EF4-FFF2-40B4-BE49-F238E27FC236}">
              <a16:creationId xmlns:a16="http://schemas.microsoft.com/office/drawing/2014/main" id="{9B3FDBEE-0056-9C6D-33AF-3DE00D2F88F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89B80944-4DBE-78F3-998A-CB76FACE3AD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276225</xdr:colOff>
      <xdr:row>0</xdr:row>
      <xdr:rowOff>95250</xdr:rowOff>
    </xdr:from>
    <xdr:ext cx="400050" cy="0"/>
    <xdr:pic>
      <xdr:nvPicPr>
        <xdr:cNvPr id="2" name="image1.png">
          <a:extLst>
            <a:ext uri="{FF2B5EF4-FFF2-40B4-BE49-F238E27FC236}">
              <a16:creationId xmlns:a16="http://schemas.microsoft.com/office/drawing/2014/main" id="{8ED59505-C75D-48A4-855C-ED1F503C69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00425" y="95250"/>
          <a:ext cx="40005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400050" cy="0"/>
    <xdr:pic>
      <xdr:nvPicPr>
        <xdr:cNvPr id="3" name="image1.png">
          <a:extLst>
            <a:ext uri="{FF2B5EF4-FFF2-40B4-BE49-F238E27FC236}">
              <a16:creationId xmlns:a16="http://schemas.microsoft.com/office/drawing/2014/main" id="{8D626BAC-1F86-443B-B78B-E2AB46D7C3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00425" y="95250"/>
          <a:ext cx="400050" cy="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1208617</xdr:colOff>
      <xdr:row>0</xdr:row>
      <xdr:rowOff>146050</xdr:rowOff>
    </xdr:from>
    <xdr:to>
      <xdr:col>1</xdr:col>
      <xdr:colOff>1864784</xdr:colOff>
      <xdr:row>0</xdr:row>
      <xdr:rowOff>488950</xdr:rowOff>
    </xdr:to>
    <xdr:pic>
      <xdr:nvPicPr>
        <xdr:cNvPr id="12" name="Shape 30">
          <a:extLst>
            <a:ext uri="{FF2B5EF4-FFF2-40B4-BE49-F238E27FC236}">
              <a16:creationId xmlns:a16="http://schemas.microsoft.com/office/drawing/2014/main" id="{BD0B6C40-620B-4A03-B314-9CD708A100F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292" y="146050"/>
          <a:ext cx="656167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3" name="image1.png">
          <a:extLst>
            <a:ext uri="{FF2B5EF4-FFF2-40B4-BE49-F238E27FC236}">
              <a16:creationId xmlns:a16="http://schemas.microsoft.com/office/drawing/2014/main" id="{6EC0B467-C2B9-445D-A01A-D476F7FF367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677333</xdr:colOff>
      <xdr:row>9</xdr:row>
      <xdr:rowOff>23962</xdr:rowOff>
    </xdr:from>
    <xdr:to>
      <xdr:col>1</xdr:col>
      <xdr:colOff>1481666</xdr:colOff>
      <xdr:row>10</xdr:row>
      <xdr:rowOff>187078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9F3C74-515D-5729-7956-925C5F4B6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4166" y="2796795"/>
          <a:ext cx="804333" cy="3642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762001</xdr:colOff>
      <xdr:row>13</xdr:row>
      <xdr:rowOff>21167</xdr:rowOff>
    </xdr:from>
    <xdr:to>
      <xdr:col>1</xdr:col>
      <xdr:colOff>1327317</xdr:colOff>
      <xdr:row>13</xdr:row>
      <xdr:rowOff>518582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E79522-621B-0E47-4DCF-E3593B9A9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8834" y="3598334"/>
          <a:ext cx="565316" cy="497415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116417</xdr:colOff>
      <xdr:row>16</xdr:row>
      <xdr:rowOff>16077</xdr:rowOff>
    </xdr:from>
    <xdr:to>
      <xdr:col>1</xdr:col>
      <xdr:colOff>2042585</xdr:colOff>
      <xdr:row>18</xdr:row>
      <xdr:rowOff>158750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784ED8A-561F-294A-50E2-3B744D44D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3250" y="4482244"/>
          <a:ext cx="1926168" cy="629506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444501</xdr:colOff>
      <xdr:row>20</xdr:row>
      <xdr:rowOff>14113</xdr:rowOff>
    </xdr:from>
    <xdr:to>
      <xdr:col>1</xdr:col>
      <xdr:colOff>1661584</xdr:colOff>
      <xdr:row>23</xdr:row>
      <xdr:rowOff>245182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967D6B-7D8C-9EEE-CD5F-5B2A71AC5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1334" y="5411613"/>
          <a:ext cx="1217083" cy="1014236"/>
        </a:xfrm>
        <a:prstGeom prst="rect">
          <a:avLst/>
        </a:prstGeom>
      </xdr:spPr>
    </xdr:pic>
    <xdr:clientData/>
  </xdr:twoCellAnchor>
  <xdr:twoCellAnchor editAs="oneCell">
    <xdr:from>
      <xdr:col>1</xdr:col>
      <xdr:colOff>582084</xdr:colOff>
      <xdr:row>25</xdr:row>
      <xdr:rowOff>35241</xdr:rowOff>
    </xdr:from>
    <xdr:to>
      <xdr:col>1</xdr:col>
      <xdr:colOff>1566334</xdr:colOff>
      <xdr:row>26</xdr:row>
      <xdr:rowOff>196508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1384AE7-4C0B-13A4-FDBC-70B2EE70A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8917" y="6670991"/>
          <a:ext cx="984250" cy="468184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116416</xdr:colOff>
      <xdr:row>28</xdr:row>
      <xdr:rowOff>42927</xdr:rowOff>
    </xdr:from>
    <xdr:to>
      <xdr:col>1</xdr:col>
      <xdr:colOff>2106083</xdr:colOff>
      <xdr:row>31</xdr:row>
      <xdr:rowOff>173339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703CFF4-BDC5-E4A1-2FD3-68E1F01A3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3249" y="7408927"/>
          <a:ext cx="1989667" cy="73366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2" name="Shape 34">
          <a:extLst>
            <a:ext uri="{FF2B5EF4-FFF2-40B4-BE49-F238E27FC236}">
              <a16:creationId xmlns:a16="http://schemas.microsoft.com/office/drawing/2014/main" id="{4EF536CE-4151-4DFD-8210-5BF8A57B1977}"/>
            </a:ext>
          </a:extLst>
        </xdr:cNvPr>
        <xdr:cNvSpPr/>
      </xdr:nvSpPr>
      <xdr:spPr>
        <a:xfrm>
          <a:off x="2114550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333376</xdr:colOff>
      <xdr:row>0</xdr:row>
      <xdr:rowOff>66675</xdr:rowOff>
    </xdr:from>
    <xdr:ext cx="552450" cy="400050"/>
    <xdr:sp macro="" textlink="">
      <xdr:nvSpPr>
        <xdr:cNvPr id="3" name="Shape 35">
          <a:extLst>
            <a:ext uri="{FF2B5EF4-FFF2-40B4-BE49-F238E27FC236}">
              <a16:creationId xmlns:a16="http://schemas.microsoft.com/office/drawing/2014/main" id="{2573B0B4-52A9-47B0-BA2A-1C37BC25DBB8}"/>
            </a:ext>
          </a:extLst>
        </xdr:cNvPr>
        <xdr:cNvSpPr/>
      </xdr:nvSpPr>
      <xdr:spPr>
        <a:xfrm>
          <a:off x="2105026" y="66675"/>
          <a:ext cx="552450" cy="4000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4" name="Shape 34">
          <a:extLst>
            <a:ext uri="{FF2B5EF4-FFF2-40B4-BE49-F238E27FC236}">
              <a16:creationId xmlns:a16="http://schemas.microsoft.com/office/drawing/2014/main" id="{8DE3C7D5-27CC-426A-9000-02A00DA381A0}"/>
            </a:ext>
          </a:extLst>
        </xdr:cNvPr>
        <xdr:cNvSpPr/>
      </xdr:nvSpPr>
      <xdr:spPr>
        <a:xfrm>
          <a:off x="2114550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5" name="Shape 36">
          <a:extLst>
            <a:ext uri="{FF2B5EF4-FFF2-40B4-BE49-F238E27FC236}">
              <a16:creationId xmlns:a16="http://schemas.microsoft.com/office/drawing/2014/main" id="{D7B5C643-F24A-4F2B-9DE7-B85832CCB3E4}"/>
            </a:ext>
          </a:extLst>
        </xdr:cNvPr>
        <xdr:cNvSpPr/>
      </xdr:nvSpPr>
      <xdr:spPr>
        <a:xfrm>
          <a:off x="2381250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6" name="Shape 37">
          <a:extLst>
            <a:ext uri="{FF2B5EF4-FFF2-40B4-BE49-F238E27FC236}">
              <a16:creationId xmlns:a16="http://schemas.microsoft.com/office/drawing/2014/main" id="{B28375F9-89A2-4D82-89AA-A9D1AE1A7A4C}"/>
            </a:ext>
          </a:extLst>
        </xdr:cNvPr>
        <xdr:cNvSpPr/>
      </xdr:nvSpPr>
      <xdr:spPr>
        <a:xfrm>
          <a:off x="2076450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7" name="Shape 34">
          <a:extLst>
            <a:ext uri="{FF2B5EF4-FFF2-40B4-BE49-F238E27FC236}">
              <a16:creationId xmlns:a16="http://schemas.microsoft.com/office/drawing/2014/main" id="{F940BF28-E50C-4A91-A32A-091038AC6D08}"/>
            </a:ext>
          </a:extLst>
        </xdr:cNvPr>
        <xdr:cNvSpPr/>
      </xdr:nvSpPr>
      <xdr:spPr>
        <a:xfrm>
          <a:off x="2114550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1085850</xdr:colOff>
      <xdr:row>0</xdr:row>
      <xdr:rowOff>142875</xdr:rowOff>
    </xdr:from>
    <xdr:ext cx="733425" cy="352425"/>
    <xdr:sp macro="" textlink="">
      <xdr:nvSpPr>
        <xdr:cNvPr id="8" name="Shape 38">
          <a:extLst>
            <a:ext uri="{FF2B5EF4-FFF2-40B4-BE49-F238E27FC236}">
              <a16:creationId xmlns:a16="http://schemas.microsoft.com/office/drawing/2014/main" id="{CA761881-34AF-4287-B8A0-690A404A8615}"/>
            </a:ext>
          </a:extLst>
        </xdr:cNvPr>
        <xdr:cNvSpPr/>
      </xdr:nvSpPr>
      <xdr:spPr>
        <a:xfrm>
          <a:off x="2667000" y="142875"/>
          <a:ext cx="733425" cy="35242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9" name="Shape 34">
          <a:extLst>
            <a:ext uri="{FF2B5EF4-FFF2-40B4-BE49-F238E27FC236}">
              <a16:creationId xmlns:a16="http://schemas.microsoft.com/office/drawing/2014/main" id="{42CE17DB-64DA-496B-B59E-46EBBEEB002F}"/>
            </a:ext>
          </a:extLst>
        </xdr:cNvPr>
        <xdr:cNvSpPr/>
      </xdr:nvSpPr>
      <xdr:spPr>
        <a:xfrm>
          <a:off x="2114550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10" name="Shape 36">
          <a:extLst>
            <a:ext uri="{FF2B5EF4-FFF2-40B4-BE49-F238E27FC236}">
              <a16:creationId xmlns:a16="http://schemas.microsoft.com/office/drawing/2014/main" id="{AEBFC707-2938-4128-A739-8FAB9DA4ABEC}"/>
            </a:ext>
          </a:extLst>
        </xdr:cNvPr>
        <xdr:cNvSpPr/>
      </xdr:nvSpPr>
      <xdr:spPr>
        <a:xfrm>
          <a:off x="2381250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11" name="Shape 37">
          <a:extLst>
            <a:ext uri="{FF2B5EF4-FFF2-40B4-BE49-F238E27FC236}">
              <a16:creationId xmlns:a16="http://schemas.microsoft.com/office/drawing/2014/main" id="{9B44E0EF-3EA1-4162-85DB-F31EE67ABC19}"/>
            </a:ext>
          </a:extLst>
        </xdr:cNvPr>
        <xdr:cNvSpPr/>
      </xdr:nvSpPr>
      <xdr:spPr>
        <a:xfrm>
          <a:off x="2076450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12" name="Shape 34">
          <a:extLst>
            <a:ext uri="{FF2B5EF4-FFF2-40B4-BE49-F238E27FC236}">
              <a16:creationId xmlns:a16="http://schemas.microsoft.com/office/drawing/2014/main" id="{D9294A10-E53D-4E91-950E-80F399B2DDEA}"/>
            </a:ext>
          </a:extLst>
        </xdr:cNvPr>
        <xdr:cNvSpPr/>
      </xdr:nvSpPr>
      <xdr:spPr>
        <a:xfrm>
          <a:off x="2114550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14" name="Shape 34">
          <a:extLst>
            <a:ext uri="{FF2B5EF4-FFF2-40B4-BE49-F238E27FC236}">
              <a16:creationId xmlns:a16="http://schemas.microsoft.com/office/drawing/2014/main" id="{3367CDC6-86B4-4D21-BA6F-2CA2AEEBE2D1}"/>
            </a:ext>
          </a:extLst>
        </xdr:cNvPr>
        <xdr:cNvSpPr/>
      </xdr:nvSpPr>
      <xdr:spPr>
        <a:xfrm>
          <a:off x="2114550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15" name="Shape 36">
          <a:extLst>
            <a:ext uri="{FF2B5EF4-FFF2-40B4-BE49-F238E27FC236}">
              <a16:creationId xmlns:a16="http://schemas.microsoft.com/office/drawing/2014/main" id="{FEDE5E93-77FB-4F2C-86E7-4ACF3B46115C}"/>
            </a:ext>
          </a:extLst>
        </xdr:cNvPr>
        <xdr:cNvSpPr/>
      </xdr:nvSpPr>
      <xdr:spPr>
        <a:xfrm>
          <a:off x="2381250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16" name="Shape 37">
          <a:extLst>
            <a:ext uri="{FF2B5EF4-FFF2-40B4-BE49-F238E27FC236}">
              <a16:creationId xmlns:a16="http://schemas.microsoft.com/office/drawing/2014/main" id="{0B618397-C665-4E66-8C10-B9E9C5CCDB53}"/>
            </a:ext>
          </a:extLst>
        </xdr:cNvPr>
        <xdr:cNvSpPr/>
      </xdr:nvSpPr>
      <xdr:spPr>
        <a:xfrm>
          <a:off x="2076450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17" name="Shape 34">
          <a:extLst>
            <a:ext uri="{FF2B5EF4-FFF2-40B4-BE49-F238E27FC236}">
              <a16:creationId xmlns:a16="http://schemas.microsoft.com/office/drawing/2014/main" id="{44E8C5A7-F9EB-4D67-8DF1-7366B3A01959}"/>
            </a:ext>
          </a:extLst>
        </xdr:cNvPr>
        <xdr:cNvSpPr/>
      </xdr:nvSpPr>
      <xdr:spPr>
        <a:xfrm>
          <a:off x="2114550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1085850</xdr:colOff>
      <xdr:row>0</xdr:row>
      <xdr:rowOff>142875</xdr:rowOff>
    </xdr:from>
    <xdr:ext cx="733425" cy="352425"/>
    <xdr:sp macro="" textlink="">
      <xdr:nvSpPr>
        <xdr:cNvPr id="18" name="Shape 38">
          <a:extLst>
            <a:ext uri="{FF2B5EF4-FFF2-40B4-BE49-F238E27FC236}">
              <a16:creationId xmlns:a16="http://schemas.microsoft.com/office/drawing/2014/main" id="{0E680A56-C442-469A-AEE4-4CF4421D3865}"/>
            </a:ext>
          </a:extLst>
        </xdr:cNvPr>
        <xdr:cNvSpPr/>
      </xdr:nvSpPr>
      <xdr:spPr>
        <a:xfrm>
          <a:off x="2667000" y="142875"/>
          <a:ext cx="733425" cy="35242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19" name="Shape 34">
          <a:extLst>
            <a:ext uri="{FF2B5EF4-FFF2-40B4-BE49-F238E27FC236}">
              <a16:creationId xmlns:a16="http://schemas.microsoft.com/office/drawing/2014/main" id="{60D98A3B-9254-4AA0-9B1A-85BD02C02571}"/>
            </a:ext>
          </a:extLst>
        </xdr:cNvPr>
        <xdr:cNvSpPr/>
      </xdr:nvSpPr>
      <xdr:spPr>
        <a:xfrm>
          <a:off x="2114550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20" name="Shape 36">
          <a:extLst>
            <a:ext uri="{FF2B5EF4-FFF2-40B4-BE49-F238E27FC236}">
              <a16:creationId xmlns:a16="http://schemas.microsoft.com/office/drawing/2014/main" id="{B029FB25-23F9-4E4B-9637-7D361BAF835B}"/>
            </a:ext>
          </a:extLst>
        </xdr:cNvPr>
        <xdr:cNvSpPr/>
      </xdr:nvSpPr>
      <xdr:spPr>
        <a:xfrm>
          <a:off x="2381250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21" name="Shape 37">
          <a:extLst>
            <a:ext uri="{FF2B5EF4-FFF2-40B4-BE49-F238E27FC236}">
              <a16:creationId xmlns:a16="http://schemas.microsoft.com/office/drawing/2014/main" id="{26680C61-818B-444C-9777-EFB5738717C5}"/>
            </a:ext>
          </a:extLst>
        </xdr:cNvPr>
        <xdr:cNvSpPr/>
      </xdr:nvSpPr>
      <xdr:spPr>
        <a:xfrm>
          <a:off x="2076450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22" name="image1.png">
          <a:extLst>
            <a:ext uri="{FF2B5EF4-FFF2-40B4-BE49-F238E27FC236}">
              <a16:creationId xmlns:a16="http://schemas.microsoft.com/office/drawing/2014/main" id="{EA7ACF22-69B0-45A9-AE27-3E34086BC3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23" name="image1.png">
          <a:extLst>
            <a:ext uri="{FF2B5EF4-FFF2-40B4-BE49-F238E27FC236}">
              <a16:creationId xmlns:a16="http://schemas.microsoft.com/office/drawing/2014/main" id="{E6728588-8DA1-423D-B650-056AA8722C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24" name="image1.png">
          <a:extLst>
            <a:ext uri="{FF2B5EF4-FFF2-40B4-BE49-F238E27FC236}">
              <a16:creationId xmlns:a16="http://schemas.microsoft.com/office/drawing/2014/main" id="{21112D83-C881-45BF-AECB-28C13D50EA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25" name="image1.png">
          <a:extLst>
            <a:ext uri="{FF2B5EF4-FFF2-40B4-BE49-F238E27FC236}">
              <a16:creationId xmlns:a16="http://schemas.microsoft.com/office/drawing/2014/main" id="{C8A02185-2798-4A34-A40B-4B63817BCD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26" name="image1.png">
          <a:extLst>
            <a:ext uri="{FF2B5EF4-FFF2-40B4-BE49-F238E27FC236}">
              <a16:creationId xmlns:a16="http://schemas.microsoft.com/office/drawing/2014/main" id="{9DB19827-7AC2-40AE-9370-3E028DCB5C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27" name="image1.png">
          <a:extLst>
            <a:ext uri="{FF2B5EF4-FFF2-40B4-BE49-F238E27FC236}">
              <a16:creationId xmlns:a16="http://schemas.microsoft.com/office/drawing/2014/main" id="{1F7BE669-8374-4D0D-B826-2E9CAFC84D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28" name="image1.png">
          <a:extLst>
            <a:ext uri="{FF2B5EF4-FFF2-40B4-BE49-F238E27FC236}">
              <a16:creationId xmlns:a16="http://schemas.microsoft.com/office/drawing/2014/main" id="{54312F7B-A752-4FF1-A5B0-38EE1B3767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29" name="image1.png">
          <a:extLst>
            <a:ext uri="{FF2B5EF4-FFF2-40B4-BE49-F238E27FC236}">
              <a16:creationId xmlns:a16="http://schemas.microsoft.com/office/drawing/2014/main" id="{3A58BC9A-AB70-4AA8-9FAC-F14F22F1F2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30" name="image1.png">
          <a:extLst>
            <a:ext uri="{FF2B5EF4-FFF2-40B4-BE49-F238E27FC236}">
              <a16:creationId xmlns:a16="http://schemas.microsoft.com/office/drawing/2014/main" id="{CA329759-49CA-4BE8-8C57-1AEFAB829A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31" name="image1.png">
          <a:extLst>
            <a:ext uri="{FF2B5EF4-FFF2-40B4-BE49-F238E27FC236}">
              <a16:creationId xmlns:a16="http://schemas.microsoft.com/office/drawing/2014/main" id="{7CF7C68D-96C0-47CB-8267-82504C513E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32" name="image1.png">
          <a:extLst>
            <a:ext uri="{FF2B5EF4-FFF2-40B4-BE49-F238E27FC236}">
              <a16:creationId xmlns:a16="http://schemas.microsoft.com/office/drawing/2014/main" id="{65EEBED6-671C-4D40-B61D-B3B863A261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33" name="image1.png">
          <a:extLst>
            <a:ext uri="{FF2B5EF4-FFF2-40B4-BE49-F238E27FC236}">
              <a16:creationId xmlns:a16="http://schemas.microsoft.com/office/drawing/2014/main" id="{73DF4DED-36EE-4F13-B3AF-E1F2B7EDC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34" name="image1.png">
          <a:extLst>
            <a:ext uri="{FF2B5EF4-FFF2-40B4-BE49-F238E27FC236}">
              <a16:creationId xmlns:a16="http://schemas.microsoft.com/office/drawing/2014/main" id="{D3D1EF04-ADBA-4089-9FDD-6C8067F471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35" name="image1.png">
          <a:extLst>
            <a:ext uri="{FF2B5EF4-FFF2-40B4-BE49-F238E27FC236}">
              <a16:creationId xmlns:a16="http://schemas.microsoft.com/office/drawing/2014/main" id="{781CEFE6-F57E-49F2-A49F-946D2EC734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36" name="image1.png">
          <a:extLst>
            <a:ext uri="{FF2B5EF4-FFF2-40B4-BE49-F238E27FC236}">
              <a16:creationId xmlns:a16="http://schemas.microsoft.com/office/drawing/2014/main" id="{91A4268A-AF69-4583-8F35-B6D1E92520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37" name="image1.png">
          <a:extLst>
            <a:ext uri="{FF2B5EF4-FFF2-40B4-BE49-F238E27FC236}">
              <a16:creationId xmlns:a16="http://schemas.microsoft.com/office/drawing/2014/main" id="{5207ABEB-44DE-4AA8-914B-D43EC3F66B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38" name="image1.png">
          <a:extLst>
            <a:ext uri="{FF2B5EF4-FFF2-40B4-BE49-F238E27FC236}">
              <a16:creationId xmlns:a16="http://schemas.microsoft.com/office/drawing/2014/main" id="{81411BCF-1FCE-4700-B177-9C2CE0E865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39" name="image1.png">
          <a:extLst>
            <a:ext uri="{FF2B5EF4-FFF2-40B4-BE49-F238E27FC236}">
              <a16:creationId xmlns:a16="http://schemas.microsoft.com/office/drawing/2014/main" id="{BCF881C2-24A1-4301-B9FE-809F0E051A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40" name="image1.png">
          <a:extLst>
            <a:ext uri="{FF2B5EF4-FFF2-40B4-BE49-F238E27FC236}">
              <a16:creationId xmlns:a16="http://schemas.microsoft.com/office/drawing/2014/main" id="{3233E1B0-03B6-44D8-9C2C-C5A2BF5520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41" name="image1.png">
          <a:extLst>
            <a:ext uri="{FF2B5EF4-FFF2-40B4-BE49-F238E27FC236}">
              <a16:creationId xmlns:a16="http://schemas.microsoft.com/office/drawing/2014/main" id="{1D834E01-B576-4499-979F-40CFF0E8E4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42" name="image1.png">
          <a:extLst>
            <a:ext uri="{FF2B5EF4-FFF2-40B4-BE49-F238E27FC236}">
              <a16:creationId xmlns:a16="http://schemas.microsoft.com/office/drawing/2014/main" id="{8F262D86-4D3E-47A2-AD1D-240D31595F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43" name="image1.png">
          <a:extLst>
            <a:ext uri="{FF2B5EF4-FFF2-40B4-BE49-F238E27FC236}">
              <a16:creationId xmlns:a16="http://schemas.microsoft.com/office/drawing/2014/main" id="{106B3AA4-EF35-42D2-8671-1FF9EEF79B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44" name="image1.png">
          <a:extLst>
            <a:ext uri="{FF2B5EF4-FFF2-40B4-BE49-F238E27FC236}">
              <a16:creationId xmlns:a16="http://schemas.microsoft.com/office/drawing/2014/main" id="{6B359AB9-C67E-4F25-8D08-4B25DCF5B8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45" name="image1.png">
          <a:extLst>
            <a:ext uri="{FF2B5EF4-FFF2-40B4-BE49-F238E27FC236}">
              <a16:creationId xmlns:a16="http://schemas.microsoft.com/office/drawing/2014/main" id="{9A269043-9B59-403F-9896-38F99D02DF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46" name="image1.png">
          <a:extLst>
            <a:ext uri="{FF2B5EF4-FFF2-40B4-BE49-F238E27FC236}">
              <a16:creationId xmlns:a16="http://schemas.microsoft.com/office/drawing/2014/main" id="{F1773367-9757-4604-BD7A-3E60D4BC26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47" name="image1.png">
          <a:extLst>
            <a:ext uri="{FF2B5EF4-FFF2-40B4-BE49-F238E27FC236}">
              <a16:creationId xmlns:a16="http://schemas.microsoft.com/office/drawing/2014/main" id="{964CC7EC-E73A-4518-8C96-28BB5BEFC8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48" name="image1.png">
          <a:extLst>
            <a:ext uri="{FF2B5EF4-FFF2-40B4-BE49-F238E27FC236}">
              <a16:creationId xmlns:a16="http://schemas.microsoft.com/office/drawing/2014/main" id="{EB105083-A3FF-4B10-AC2D-08FF22B01F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49" name="image1.png">
          <a:extLst>
            <a:ext uri="{FF2B5EF4-FFF2-40B4-BE49-F238E27FC236}">
              <a16:creationId xmlns:a16="http://schemas.microsoft.com/office/drawing/2014/main" id="{A528808A-1EB3-42C4-999F-70101C426E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50" name="image1.png">
          <a:extLst>
            <a:ext uri="{FF2B5EF4-FFF2-40B4-BE49-F238E27FC236}">
              <a16:creationId xmlns:a16="http://schemas.microsoft.com/office/drawing/2014/main" id="{F7BEBB31-D116-4C54-A52A-ECA5260D4D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51" name="image1.png">
          <a:extLst>
            <a:ext uri="{FF2B5EF4-FFF2-40B4-BE49-F238E27FC236}">
              <a16:creationId xmlns:a16="http://schemas.microsoft.com/office/drawing/2014/main" id="{A3C1AB6B-4486-46DB-8BC2-97C9E0261A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52" name="image1.png">
          <a:extLst>
            <a:ext uri="{FF2B5EF4-FFF2-40B4-BE49-F238E27FC236}">
              <a16:creationId xmlns:a16="http://schemas.microsoft.com/office/drawing/2014/main" id="{BC1A4C22-63C2-45C4-A6D4-02D95A7A7E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53" name="image1.png">
          <a:extLst>
            <a:ext uri="{FF2B5EF4-FFF2-40B4-BE49-F238E27FC236}">
              <a16:creationId xmlns:a16="http://schemas.microsoft.com/office/drawing/2014/main" id="{CE789A36-3E08-46A1-832A-87CCBCF5CA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54" name="image1.png">
          <a:extLst>
            <a:ext uri="{FF2B5EF4-FFF2-40B4-BE49-F238E27FC236}">
              <a16:creationId xmlns:a16="http://schemas.microsoft.com/office/drawing/2014/main" id="{809C4D2C-F004-4763-9EFC-D84BC5975A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55" name="image1.png">
          <a:extLst>
            <a:ext uri="{FF2B5EF4-FFF2-40B4-BE49-F238E27FC236}">
              <a16:creationId xmlns:a16="http://schemas.microsoft.com/office/drawing/2014/main" id="{E3A753CC-0DA4-4E6E-ADBC-8A1F4A3642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56" name="image1.png">
          <a:extLst>
            <a:ext uri="{FF2B5EF4-FFF2-40B4-BE49-F238E27FC236}">
              <a16:creationId xmlns:a16="http://schemas.microsoft.com/office/drawing/2014/main" id="{B256FA6D-ED4F-4A96-85E6-C81C5920D8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57" name="image1.png">
          <a:extLst>
            <a:ext uri="{FF2B5EF4-FFF2-40B4-BE49-F238E27FC236}">
              <a16:creationId xmlns:a16="http://schemas.microsoft.com/office/drawing/2014/main" id="{8C2A3EF2-CE44-4672-BDA9-7B1F833F0C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58" name="image1.png">
          <a:extLst>
            <a:ext uri="{FF2B5EF4-FFF2-40B4-BE49-F238E27FC236}">
              <a16:creationId xmlns:a16="http://schemas.microsoft.com/office/drawing/2014/main" id="{35244DEB-93F4-43E6-AC16-145641FE2B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59" name="image1.png">
          <a:extLst>
            <a:ext uri="{FF2B5EF4-FFF2-40B4-BE49-F238E27FC236}">
              <a16:creationId xmlns:a16="http://schemas.microsoft.com/office/drawing/2014/main" id="{D45CC204-5E63-49FF-8899-21B0093303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0" name="image1.png">
          <a:extLst>
            <a:ext uri="{FF2B5EF4-FFF2-40B4-BE49-F238E27FC236}">
              <a16:creationId xmlns:a16="http://schemas.microsoft.com/office/drawing/2014/main" id="{F37661D6-3E07-4894-A824-AD791C808F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1" name="image1.png">
          <a:extLst>
            <a:ext uri="{FF2B5EF4-FFF2-40B4-BE49-F238E27FC236}">
              <a16:creationId xmlns:a16="http://schemas.microsoft.com/office/drawing/2014/main" id="{1D85D70E-5DC1-462B-A4F9-735BD3688B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95250"/>
          <a:ext cx="3743325" cy="0"/>
        </a:xfrm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533400</xdr:colOff>
      <xdr:row>0</xdr:row>
      <xdr:rowOff>76200</xdr:rowOff>
    </xdr:from>
    <xdr:ext cx="1028700" cy="41910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/>
      </xdr:nvSpPr>
      <xdr:spPr>
        <a:xfrm>
          <a:off x="4831650" y="35704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3</xdr:col>
      <xdr:colOff>800100</xdr:colOff>
      <xdr:row>0</xdr:row>
      <xdr:rowOff>104775</xdr:rowOff>
    </xdr:from>
    <xdr:ext cx="1000125" cy="41910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SpPr/>
      </xdr:nvSpPr>
      <xdr:spPr>
        <a:xfrm>
          <a:off x="4845938" y="3570450"/>
          <a:ext cx="100012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762000</xdr:colOff>
      <xdr:row>0</xdr:row>
      <xdr:rowOff>114300</xdr:rowOff>
    </xdr:from>
    <xdr:ext cx="790575" cy="43815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SpPr/>
      </xdr:nvSpPr>
      <xdr:spPr>
        <a:xfrm>
          <a:off x="2876550" y="114300"/>
          <a:ext cx="790575" cy="4381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533400</xdr:colOff>
      <xdr:row>0</xdr:row>
      <xdr:rowOff>76200</xdr:rowOff>
    </xdr:from>
    <xdr:to>
      <xdr:col>3</xdr:col>
      <xdr:colOff>1562100</xdr:colOff>
      <xdr:row>0</xdr:row>
      <xdr:rowOff>495300</xdr:rowOff>
    </xdr:to>
    <xdr:pic>
      <xdr:nvPicPr>
        <xdr:cNvPr id="22529" name="Shape 31">
          <a:extLst>
            <a:ext uri="{FF2B5EF4-FFF2-40B4-BE49-F238E27FC236}">
              <a16:creationId xmlns:a16="http://schemas.microsoft.com/office/drawing/2014/main" id="{31CA753A-7C17-3F26-4D2F-160F4358DB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762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</xdr:col>
      <xdr:colOff>800100</xdr:colOff>
      <xdr:row>0</xdr:row>
      <xdr:rowOff>104775</xdr:rowOff>
    </xdr:from>
    <xdr:to>
      <xdr:col>3</xdr:col>
      <xdr:colOff>1800225</xdr:colOff>
      <xdr:row>0</xdr:row>
      <xdr:rowOff>523875</xdr:rowOff>
    </xdr:to>
    <xdr:pic>
      <xdr:nvPicPr>
        <xdr:cNvPr id="22530" name="Shape 32">
          <a:extLst>
            <a:ext uri="{FF2B5EF4-FFF2-40B4-BE49-F238E27FC236}">
              <a16:creationId xmlns:a16="http://schemas.microsoft.com/office/drawing/2014/main" id="{0EF5A8E2-4218-CAE1-24BC-221437556B6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104775"/>
          <a:ext cx="10001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752475</xdr:colOff>
      <xdr:row>0</xdr:row>
      <xdr:rowOff>104775</xdr:rowOff>
    </xdr:from>
    <xdr:to>
      <xdr:col>3</xdr:col>
      <xdr:colOff>809625</xdr:colOff>
      <xdr:row>0</xdr:row>
      <xdr:rowOff>561975</xdr:rowOff>
    </xdr:to>
    <xdr:pic>
      <xdr:nvPicPr>
        <xdr:cNvPr id="22531" name="Shape 33">
          <a:extLst>
            <a:ext uri="{FF2B5EF4-FFF2-40B4-BE49-F238E27FC236}">
              <a16:creationId xmlns:a16="http://schemas.microsoft.com/office/drawing/2014/main" id="{74158AB1-DA27-5F65-7D42-069EC518AB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04775"/>
          <a:ext cx="80962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2532" name="image1.png">
          <a:extLst>
            <a:ext uri="{FF2B5EF4-FFF2-40B4-BE49-F238E27FC236}">
              <a16:creationId xmlns:a16="http://schemas.microsoft.com/office/drawing/2014/main" id="{7E6A59E6-472E-A8E8-BB67-5F8C0CF74FE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</xdr:col>
      <xdr:colOff>533400</xdr:colOff>
      <xdr:row>0</xdr:row>
      <xdr:rowOff>76200</xdr:rowOff>
    </xdr:from>
    <xdr:to>
      <xdr:col>3</xdr:col>
      <xdr:colOff>1562100</xdr:colOff>
      <xdr:row>0</xdr:row>
      <xdr:rowOff>495300</xdr:rowOff>
    </xdr:to>
    <xdr:pic>
      <xdr:nvPicPr>
        <xdr:cNvPr id="23553" name="Shape 31">
          <a:extLst>
            <a:ext uri="{FF2B5EF4-FFF2-40B4-BE49-F238E27FC236}">
              <a16:creationId xmlns:a16="http://schemas.microsoft.com/office/drawing/2014/main" id="{C494CAA0-C559-0E79-9414-6C2BF87625D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762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</xdr:col>
      <xdr:colOff>800100</xdr:colOff>
      <xdr:row>0</xdr:row>
      <xdr:rowOff>104775</xdr:rowOff>
    </xdr:from>
    <xdr:to>
      <xdr:col>3</xdr:col>
      <xdr:colOff>1800225</xdr:colOff>
      <xdr:row>0</xdr:row>
      <xdr:rowOff>523875</xdr:rowOff>
    </xdr:to>
    <xdr:pic>
      <xdr:nvPicPr>
        <xdr:cNvPr id="23554" name="Shape 32">
          <a:extLst>
            <a:ext uri="{FF2B5EF4-FFF2-40B4-BE49-F238E27FC236}">
              <a16:creationId xmlns:a16="http://schemas.microsoft.com/office/drawing/2014/main" id="{54DDB1FD-FF03-A0FE-E070-5B0E3C5B721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04775"/>
          <a:ext cx="10001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1028700</xdr:colOff>
      <xdr:row>0</xdr:row>
      <xdr:rowOff>104775</xdr:rowOff>
    </xdr:from>
    <xdr:to>
      <xdr:col>3</xdr:col>
      <xdr:colOff>800100</xdr:colOff>
      <xdr:row>0</xdr:row>
      <xdr:rowOff>561975</xdr:rowOff>
    </xdr:to>
    <xdr:pic>
      <xdr:nvPicPr>
        <xdr:cNvPr id="23555" name="Shape 33">
          <a:extLst>
            <a:ext uri="{FF2B5EF4-FFF2-40B4-BE49-F238E27FC236}">
              <a16:creationId xmlns:a16="http://schemas.microsoft.com/office/drawing/2014/main" id="{9A567F60-C658-1746-A28E-41EE17A6D7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04775"/>
          <a:ext cx="80962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3556" name="image1.png">
          <a:extLst>
            <a:ext uri="{FF2B5EF4-FFF2-40B4-BE49-F238E27FC236}">
              <a16:creationId xmlns:a16="http://schemas.microsoft.com/office/drawing/2014/main" id="{3734C6E5-8453-5270-23A0-EEA70B5AD55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1200-000022000000}"/>
            </a:ext>
          </a:extLst>
        </xdr:cNvPr>
        <xdr:cNvSpPr/>
      </xdr:nvSpPr>
      <xdr:spPr>
        <a:xfrm>
          <a:off x="4836413" y="357045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495301</xdr:colOff>
      <xdr:row>0</xdr:row>
      <xdr:rowOff>66675</xdr:rowOff>
    </xdr:from>
    <xdr:ext cx="800100" cy="40005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SpPr/>
      </xdr:nvSpPr>
      <xdr:spPr>
        <a:xfrm>
          <a:off x="2076451" y="66675"/>
          <a:ext cx="800100" cy="4000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2" name="Shape 34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4836413" y="357045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SpPr/>
      </xdr:nvSpPr>
      <xdr:spPr>
        <a:xfrm>
          <a:off x="4850700" y="3570450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1200-000025000000}"/>
            </a:ext>
          </a:extLst>
        </xdr:cNvPr>
        <xdr:cNvSpPr/>
      </xdr:nvSpPr>
      <xdr:spPr>
        <a:xfrm>
          <a:off x="4826888" y="3556163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3" name="Shape 34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4836413" y="357045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1085850</xdr:colOff>
      <xdr:row>0</xdr:row>
      <xdr:rowOff>142875</xdr:rowOff>
    </xdr:from>
    <xdr:ext cx="733425" cy="35242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1200-000026000000}"/>
            </a:ext>
          </a:extLst>
        </xdr:cNvPr>
        <xdr:cNvSpPr/>
      </xdr:nvSpPr>
      <xdr:spPr>
        <a:xfrm>
          <a:off x="4979288" y="3603788"/>
          <a:ext cx="733425" cy="35242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4" name="Shape 3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4836413" y="357045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5" name="Shape 36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4850700" y="3570450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6" name="Shape 37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4826888" y="3556163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7" name="Shape 34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/>
      </xdr:nvSpPr>
      <xdr:spPr>
        <a:xfrm>
          <a:off x="4836413" y="357045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476251</xdr:colOff>
      <xdr:row>0</xdr:row>
      <xdr:rowOff>57150</xdr:rowOff>
    </xdr:from>
    <xdr:ext cx="819150" cy="43815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SpPr/>
      </xdr:nvSpPr>
      <xdr:spPr>
        <a:xfrm>
          <a:off x="2057401" y="57150"/>
          <a:ext cx="819150" cy="4381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8" name="Shape 34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>
        <a:xfrm>
          <a:off x="4836413" y="357045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9" name="Shape 36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/>
      </xdr:nvSpPr>
      <xdr:spPr>
        <a:xfrm>
          <a:off x="4850700" y="3570450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10" name="Shape 37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/>
      </xdr:nvSpPr>
      <xdr:spPr>
        <a:xfrm>
          <a:off x="4826888" y="3556163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11" name="Shape 34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/>
      </xdr:nvSpPr>
      <xdr:spPr>
        <a:xfrm>
          <a:off x="4836413" y="357045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1085850</xdr:colOff>
      <xdr:row>0</xdr:row>
      <xdr:rowOff>142875</xdr:rowOff>
    </xdr:from>
    <xdr:ext cx="733425" cy="352425"/>
    <xdr:sp macro="" textlink="">
      <xdr:nvSpPr>
        <xdr:cNvPr id="12" name="Shape 38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/>
      </xdr:nvSpPr>
      <xdr:spPr>
        <a:xfrm>
          <a:off x="4979288" y="3603788"/>
          <a:ext cx="733425" cy="35242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13" name="Shape 34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SpPr/>
      </xdr:nvSpPr>
      <xdr:spPr>
        <a:xfrm>
          <a:off x="4836413" y="357045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789858</xdr:colOff>
      <xdr:row>0</xdr:row>
      <xdr:rowOff>104775</xdr:rowOff>
    </xdr:from>
    <xdr:ext cx="990600" cy="419100"/>
    <xdr:sp macro="" textlink="">
      <xdr:nvSpPr>
        <xdr:cNvPr id="14" name="Shape 36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/>
      </xdr:nvSpPr>
      <xdr:spPr>
        <a:xfrm>
          <a:off x="1814052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15" name="Shape 37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SpPr/>
      </xdr:nvSpPr>
      <xdr:spPr>
        <a:xfrm>
          <a:off x="4826888" y="3556163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1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1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1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1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12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12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12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12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12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12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12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12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12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12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12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12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12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12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12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12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12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12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12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12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12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7" name="image1.png">
          <a:extLst>
            <a:ext uri="{FF2B5EF4-FFF2-40B4-BE49-F238E27FC236}">
              <a16:creationId xmlns:a16="http://schemas.microsoft.com/office/drawing/2014/main" id="{00000000-0008-0000-12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12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9" name="image1.png">
          <a:extLst>
            <a:ext uri="{FF2B5EF4-FFF2-40B4-BE49-F238E27FC236}">
              <a16:creationId xmlns:a16="http://schemas.microsoft.com/office/drawing/2014/main" id="{00000000-0008-0000-12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12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1" name="image1.png">
          <a:extLst>
            <a:ext uri="{FF2B5EF4-FFF2-40B4-BE49-F238E27FC236}">
              <a16:creationId xmlns:a16="http://schemas.microsoft.com/office/drawing/2014/main" id="{00000000-0008-0000-12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12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12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12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12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6" name="image1.png">
          <a:extLst>
            <a:ext uri="{FF2B5EF4-FFF2-40B4-BE49-F238E27FC236}">
              <a16:creationId xmlns:a16="http://schemas.microsoft.com/office/drawing/2014/main" id="{00000000-0008-0000-12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7" name="image1.png">
          <a:extLst>
            <a:ext uri="{FF2B5EF4-FFF2-40B4-BE49-F238E27FC236}">
              <a16:creationId xmlns:a16="http://schemas.microsoft.com/office/drawing/2014/main" id="{00000000-0008-0000-12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8" name="image1.png">
          <a:extLst>
            <a:ext uri="{FF2B5EF4-FFF2-40B4-BE49-F238E27FC236}">
              <a16:creationId xmlns:a16="http://schemas.microsoft.com/office/drawing/2014/main" id="{00000000-0008-0000-12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9" name="image1.png">
          <a:extLst>
            <a:ext uri="{FF2B5EF4-FFF2-40B4-BE49-F238E27FC236}">
              <a16:creationId xmlns:a16="http://schemas.microsoft.com/office/drawing/2014/main" id="{00000000-0008-0000-12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0" name="image1.png">
          <a:extLst>
            <a:ext uri="{FF2B5EF4-FFF2-40B4-BE49-F238E27FC236}">
              <a16:creationId xmlns:a16="http://schemas.microsoft.com/office/drawing/2014/main" id="{00000000-0008-0000-12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1" name="image1.png">
          <a:extLst>
            <a:ext uri="{FF2B5EF4-FFF2-40B4-BE49-F238E27FC236}">
              <a16:creationId xmlns:a16="http://schemas.microsoft.com/office/drawing/2014/main" id="{00000000-0008-0000-12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12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12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12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5" name="image1.png">
          <a:extLst>
            <a:ext uri="{FF2B5EF4-FFF2-40B4-BE49-F238E27FC236}">
              <a16:creationId xmlns:a16="http://schemas.microsoft.com/office/drawing/2014/main" id="{00000000-0008-0000-12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6" name="image1.png">
          <a:extLst>
            <a:ext uri="{FF2B5EF4-FFF2-40B4-BE49-F238E27FC236}">
              <a16:creationId xmlns:a16="http://schemas.microsoft.com/office/drawing/2014/main" id="{00000000-0008-0000-12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12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12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12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12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1" name="image1.png">
          <a:extLst>
            <a:ext uri="{FF2B5EF4-FFF2-40B4-BE49-F238E27FC236}">
              <a16:creationId xmlns:a16="http://schemas.microsoft.com/office/drawing/2014/main" id="{00000000-0008-0000-12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2" name="image1.png">
          <a:extLst>
            <a:ext uri="{FF2B5EF4-FFF2-40B4-BE49-F238E27FC236}">
              <a16:creationId xmlns:a16="http://schemas.microsoft.com/office/drawing/2014/main" id="{00000000-0008-0000-12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3" name="image1.png">
          <a:extLst>
            <a:ext uri="{FF2B5EF4-FFF2-40B4-BE49-F238E27FC236}">
              <a16:creationId xmlns:a16="http://schemas.microsoft.com/office/drawing/2014/main" id="{00000000-0008-0000-12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4" name="image1.png">
          <a:extLst>
            <a:ext uri="{FF2B5EF4-FFF2-40B4-BE49-F238E27FC236}">
              <a16:creationId xmlns:a16="http://schemas.microsoft.com/office/drawing/2014/main" id="{00000000-0008-0000-12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5" name="image1.png">
          <a:extLst>
            <a:ext uri="{FF2B5EF4-FFF2-40B4-BE49-F238E27FC236}">
              <a16:creationId xmlns:a16="http://schemas.microsoft.com/office/drawing/2014/main" id="{00000000-0008-0000-12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6" name="image1.png">
          <a:extLst>
            <a:ext uri="{FF2B5EF4-FFF2-40B4-BE49-F238E27FC236}">
              <a16:creationId xmlns:a16="http://schemas.microsoft.com/office/drawing/2014/main" id="{00000000-0008-0000-12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7" name="image1.png">
          <a:extLst>
            <a:ext uri="{FF2B5EF4-FFF2-40B4-BE49-F238E27FC236}">
              <a16:creationId xmlns:a16="http://schemas.microsoft.com/office/drawing/2014/main" id="{00000000-0008-0000-12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8" name="image1.png">
          <a:extLst>
            <a:ext uri="{FF2B5EF4-FFF2-40B4-BE49-F238E27FC236}">
              <a16:creationId xmlns:a16="http://schemas.microsoft.com/office/drawing/2014/main" id="{00000000-0008-0000-12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9" name="image1.png">
          <a:extLst>
            <a:ext uri="{FF2B5EF4-FFF2-40B4-BE49-F238E27FC236}">
              <a16:creationId xmlns:a16="http://schemas.microsoft.com/office/drawing/2014/main" id="{00000000-0008-0000-12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100" name="image1.png">
          <a:extLst>
            <a:ext uri="{FF2B5EF4-FFF2-40B4-BE49-F238E27FC236}">
              <a16:creationId xmlns:a16="http://schemas.microsoft.com/office/drawing/2014/main" id="{00000000-0008-0000-12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101" name="image1.png">
          <a:extLst>
            <a:ext uri="{FF2B5EF4-FFF2-40B4-BE49-F238E27FC236}">
              <a16:creationId xmlns:a16="http://schemas.microsoft.com/office/drawing/2014/main" id="{00000000-0008-0000-12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0</xdr:row>
      <xdr:rowOff>76200</xdr:rowOff>
    </xdr:from>
    <xdr:ext cx="1028700" cy="419100"/>
    <xdr:sp macro="" textlink="">
      <xdr:nvSpPr>
        <xdr:cNvPr id="102" name="Shape 31">
          <a:extLst>
            <a:ext uri="{FF2B5EF4-FFF2-40B4-BE49-F238E27FC236}">
              <a16:creationId xmlns:a16="http://schemas.microsoft.com/office/drawing/2014/main" id="{3149D4F6-51DE-4DA0-951D-AD8DBE16AB9B}"/>
            </a:ext>
          </a:extLst>
        </xdr:cNvPr>
        <xdr:cNvSpPr/>
      </xdr:nvSpPr>
      <xdr:spPr>
        <a:xfrm>
          <a:off x="2733675" y="7620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3</xdr:col>
      <xdr:colOff>800100</xdr:colOff>
      <xdr:row>0</xdr:row>
      <xdr:rowOff>104775</xdr:rowOff>
    </xdr:from>
    <xdr:ext cx="1000125" cy="419100"/>
    <xdr:sp macro="" textlink="">
      <xdr:nvSpPr>
        <xdr:cNvPr id="103" name="Shape 32">
          <a:extLst>
            <a:ext uri="{FF2B5EF4-FFF2-40B4-BE49-F238E27FC236}">
              <a16:creationId xmlns:a16="http://schemas.microsoft.com/office/drawing/2014/main" id="{B857E7FD-E59D-4197-96AC-7B3DF8E1D84C}"/>
            </a:ext>
          </a:extLst>
        </xdr:cNvPr>
        <xdr:cNvSpPr/>
      </xdr:nvSpPr>
      <xdr:spPr>
        <a:xfrm>
          <a:off x="3000375" y="104775"/>
          <a:ext cx="1000125" cy="419100"/>
        </a:xfrm>
        <a:prstGeom prst="rect">
          <a:avLst/>
        </a:prstGeom>
      </xdr:spPr>
    </xdr:sp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105" name="image1.png">
          <a:extLst>
            <a:ext uri="{FF2B5EF4-FFF2-40B4-BE49-F238E27FC236}">
              <a16:creationId xmlns:a16="http://schemas.microsoft.com/office/drawing/2014/main" id="{A626EE3E-9E21-48EC-BA6B-112DE0088B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106" name="image1.png">
          <a:extLst>
            <a:ext uri="{FF2B5EF4-FFF2-40B4-BE49-F238E27FC236}">
              <a16:creationId xmlns:a16="http://schemas.microsoft.com/office/drawing/2014/main" id="{4CA0F8DC-D7E7-45AE-84A4-048DCD38AB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107" name="image1.png">
          <a:extLst>
            <a:ext uri="{FF2B5EF4-FFF2-40B4-BE49-F238E27FC236}">
              <a16:creationId xmlns:a16="http://schemas.microsoft.com/office/drawing/2014/main" id="{8EBF7ABA-9BDD-4E70-9541-F11C50DA3B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108" name="image1.png">
          <a:extLst>
            <a:ext uri="{FF2B5EF4-FFF2-40B4-BE49-F238E27FC236}">
              <a16:creationId xmlns:a16="http://schemas.microsoft.com/office/drawing/2014/main" id="{FC75DC09-F9E2-4BD0-BF01-2B7CC45C82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109" name="image1.png">
          <a:extLst>
            <a:ext uri="{FF2B5EF4-FFF2-40B4-BE49-F238E27FC236}">
              <a16:creationId xmlns:a16="http://schemas.microsoft.com/office/drawing/2014/main" id="{E5EE6CA6-CD0E-4F78-8BC0-815B6D9D84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95250</xdr:rowOff>
    </xdr:from>
    <xdr:ext cx="333375" cy="0"/>
    <xdr:pic>
      <xdr:nvPicPr>
        <xdr:cNvPr id="110" name="image1.png">
          <a:extLst>
            <a:ext uri="{FF2B5EF4-FFF2-40B4-BE49-F238E27FC236}">
              <a16:creationId xmlns:a16="http://schemas.microsoft.com/office/drawing/2014/main" id="{6AA21DE0-9B91-4FDB-B468-7DE6361648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0" y="95250"/>
          <a:ext cx="333375" cy="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533400</xdr:colOff>
      <xdr:row>0</xdr:row>
      <xdr:rowOff>76200</xdr:rowOff>
    </xdr:from>
    <xdr:to>
      <xdr:col>4</xdr:col>
      <xdr:colOff>781050</xdr:colOff>
      <xdr:row>0</xdr:row>
      <xdr:rowOff>495300</xdr:rowOff>
    </xdr:to>
    <xdr:pic>
      <xdr:nvPicPr>
        <xdr:cNvPr id="111" name="Shape 31">
          <a:extLst>
            <a:ext uri="{FF2B5EF4-FFF2-40B4-BE49-F238E27FC236}">
              <a16:creationId xmlns:a16="http://schemas.microsoft.com/office/drawing/2014/main" id="{9DC394EA-034F-4CB0-B4DB-5414A19880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762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</xdr:col>
      <xdr:colOff>800100</xdr:colOff>
      <xdr:row>0</xdr:row>
      <xdr:rowOff>104775</xdr:rowOff>
    </xdr:from>
    <xdr:to>
      <xdr:col>5</xdr:col>
      <xdr:colOff>133350</xdr:colOff>
      <xdr:row>0</xdr:row>
      <xdr:rowOff>521622</xdr:rowOff>
    </xdr:to>
    <xdr:pic>
      <xdr:nvPicPr>
        <xdr:cNvPr id="112" name="Shape 32">
          <a:extLst>
            <a:ext uri="{FF2B5EF4-FFF2-40B4-BE49-F238E27FC236}">
              <a16:creationId xmlns:a16="http://schemas.microsoft.com/office/drawing/2014/main" id="{98CDF812-D18E-4D69-916C-A57D9ECDD12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104775"/>
          <a:ext cx="10001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2447824</xdr:colOff>
      <xdr:row>469</xdr:row>
      <xdr:rowOff>30726</xdr:rowOff>
    </xdr:from>
    <xdr:to>
      <xdr:col>2</xdr:col>
      <xdr:colOff>3523226</xdr:colOff>
      <xdr:row>469</xdr:row>
      <xdr:rowOff>987157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13C60B97-0BEC-209B-35A3-E11E9D587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72018" y="89903710"/>
          <a:ext cx="1075402" cy="95643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2" name="Shape 34">
          <a:extLst>
            <a:ext uri="{FF2B5EF4-FFF2-40B4-BE49-F238E27FC236}">
              <a16:creationId xmlns:a16="http://schemas.microsoft.com/office/drawing/2014/main" id="{465B3F89-D95B-4A7C-B409-9C02D5E77273}"/>
            </a:ext>
          </a:extLst>
        </xdr:cNvPr>
        <xdr:cNvSpPr/>
      </xdr:nvSpPr>
      <xdr:spPr>
        <a:xfrm>
          <a:off x="1552575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200026</xdr:colOff>
      <xdr:row>0</xdr:row>
      <xdr:rowOff>76200</xdr:rowOff>
    </xdr:from>
    <xdr:ext cx="800100" cy="400050"/>
    <xdr:sp macro="" textlink="">
      <xdr:nvSpPr>
        <xdr:cNvPr id="3" name="Shape 35">
          <a:extLst>
            <a:ext uri="{FF2B5EF4-FFF2-40B4-BE49-F238E27FC236}">
              <a16:creationId xmlns:a16="http://schemas.microsoft.com/office/drawing/2014/main" id="{F09BAB46-335A-4410-A304-CE2FEC9FA46D}"/>
            </a:ext>
          </a:extLst>
        </xdr:cNvPr>
        <xdr:cNvSpPr/>
      </xdr:nvSpPr>
      <xdr:spPr>
        <a:xfrm>
          <a:off x="676276" y="76200"/>
          <a:ext cx="800100" cy="4000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4" name="Shape 34">
          <a:extLst>
            <a:ext uri="{FF2B5EF4-FFF2-40B4-BE49-F238E27FC236}">
              <a16:creationId xmlns:a16="http://schemas.microsoft.com/office/drawing/2014/main" id="{7AE1B7C4-43FF-4BDB-B9F1-C77B7A6EF66D}"/>
            </a:ext>
          </a:extLst>
        </xdr:cNvPr>
        <xdr:cNvSpPr/>
      </xdr:nvSpPr>
      <xdr:spPr>
        <a:xfrm>
          <a:off x="1552575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5" name="Shape 36">
          <a:extLst>
            <a:ext uri="{FF2B5EF4-FFF2-40B4-BE49-F238E27FC236}">
              <a16:creationId xmlns:a16="http://schemas.microsoft.com/office/drawing/2014/main" id="{4D13CF42-0B76-4919-8519-3D5DBBCD023F}"/>
            </a:ext>
          </a:extLst>
        </xdr:cNvPr>
        <xdr:cNvSpPr/>
      </xdr:nvSpPr>
      <xdr:spPr>
        <a:xfrm>
          <a:off x="1819275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6" name="Shape 37">
          <a:extLst>
            <a:ext uri="{FF2B5EF4-FFF2-40B4-BE49-F238E27FC236}">
              <a16:creationId xmlns:a16="http://schemas.microsoft.com/office/drawing/2014/main" id="{648A5D0E-EF70-4659-9963-300D95E05392}"/>
            </a:ext>
          </a:extLst>
        </xdr:cNvPr>
        <xdr:cNvSpPr/>
      </xdr:nvSpPr>
      <xdr:spPr>
        <a:xfrm>
          <a:off x="1514475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7" name="Shape 34">
          <a:extLst>
            <a:ext uri="{FF2B5EF4-FFF2-40B4-BE49-F238E27FC236}">
              <a16:creationId xmlns:a16="http://schemas.microsoft.com/office/drawing/2014/main" id="{3F851C23-5E21-41E8-997B-67C8E473E67D}"/>
            </a:ext>
          </a:extLst>
        </xdr:cNvPr>
        <xdr:cNvSpPr/>
      </xdr:nvSpPr>
      <xdr:spPr>
        <a:xfrm>
          <a:off x="1552575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1085850</xdr:colOff>
      <xdr:row>0</xdr:row>
      <xdr:rowOff>142875</xdr:rowOff>
    </xdr:from>
    <xdr:ext cx="733425" cy="352425"/>
    <xdr:sp macro="" textlink="">
      <xdr:nvSpPr>
        <xdr:cNvPr id="8" name="Shape 38">
          <a:extLst>
            <a:ext uri="{FF2B5EF4-FFF2-40B4-BE49-F238E27FC236}">
              <a16:creationId xmlns:a16="http://schemas.microsoft.com/office/drawing/2014/main" id="{E7D79E73-C1BB-4189-B96F-A4AD770ED029}"/>
            </a:ext>
          </a:extLst>
        </xdr:cNvPr>
        <xdr:cNvSpPr/>
      </xdr:nvSpPr>
      <xdr:spPr>
        <a:xfrm>
          <a:off x="2105025" y="142875"/>
          <a:ext cx="733425" cy="35242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9" name="Shape 34">
          <a:extLst>
            <a:ext uri="{FF2B5EF4-FFF2-40B4-BE49-F238E27FC236}">
              <a16:creationId xmlns:a16="http://schemas.microsoft.com/office/drawing/2014/main" id="{4F9C27CC-8020-4A8C-9963-F809293951A4}"/>
            </a:ext>
          </a:extLst>
        </xdr:cNvPr>
        <xdr:cNvSpPr/>
      </xdr:nvSpPr>
      <xdr:spPr>
        <a:xfrm>
          <a:off x="1552575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10" name="Shape 36">
          <a:extLst>
            <a:ext uri="{FF2B5EF4-FFF2-40B4-BE49-F238E27FC236}">
              <a16:creationId xmlns:a16="http://schemas.microsoft.com/office/drawing/2014/main" id="{C7264D6B-4688-493A-8379-3F1B82656239}"/>
            </a:ext>
          </a:extLst>
        </xdr:cNvPr>
        <xdr:cNvSpPr/>
      </xdr:nvSpPr>
      <xdr:spPr>
        <a:xfrm>
          <a:off x="1819275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11" name="Shape 37">
          <a:extLst>
            <a:ext uri="{FF2B5EF4-FFF2-40B4-BE49-F238E27FC236}">
              <a16:creationId xmlns:a16="http://schemas.microsoft.com/office/drawing/2014/main" id="{E3B7C998-0A15-4751-89EB-403504E865E3}"/>
            </a:ext>
          </a:extLst>
        </xdr:cNvPr>
        <xdr:cNvSpPr/>
      </xdr:nvSpPr>
      <xdr:spPr>
        <a:xfrm>
          <a:off x="1514475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12" name="Shape 34">
          <a:extLst>
            <a:ext uri="{FF2B5EF4-FFF2-40B4-BE49-F238E27FC236}">
              <a16:creationId xmlns:a16="http://schemas.microsoft.com/office/drawing/2014/main" id="{CBAF1664-A2EE-4099-A303-53623AC892D5}"/>
            </a:ext>
          </a:extLst>
        </xdr:cNvPr>
        <xdr:cNvSpPr/>
      </xdr:nvSpPr>
      <xdr:spPr>
        <a:xfrm>
          <a:off x="1552575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14" name="Shape 34">
          <a:extLst>
            <a:ext uri="{FF2B5EF4-FFF2-40B4-BE49-F238E27FC236}">
              <a16:creationId xmlns:a16="http://schemas.microsoft.com/office/drawing/2014/main" id="{45EB7092-FA72-4E64-BCA9-BE555FA27898}"/>
            </a:ext>
          </a:extLst>
        </xdr:cNvPr>
        <xdr:cNvSpPr/>
      </xdr:nvSpPr>
      <xdr:spPr>
        <a:xfrm>
          <a:off x="1552575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15" name="Shape 36">
          <a:extLst>
            <a:ext uri="{FF2B5EF4-FFF2-40B4-BE49-F238E27FC236}">
              <a16:creationId xmlns:a16="http://schemas.microsoft.com/office/drawing/2014/main" id="{4AB7D1C8-AFC1-4D06-AEFB-CBC208ECD136}"/>
            </a:ext>
          </a:extLst>
        </xdr:cNvPr>
        <xdr:cNvSpPr/>
      </xdr:nvSpPr>
      <xdr:spPr>
        <a:xfrm>
          <a:off x="1819275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16" name="Shape 37">
          <a:extLst>
            <a:ext uri="{FF2B5EF4-FFF2-40B4-BE49-F238E27FC236}">
              <a16:creationId xmlns:a16="http://schemas.microsoft.com/office/drawing/2014/main" id="{F1D36EB5-3D9B-41FD-8C5B-D04A8296F47A}"/>
            </a:ext>
          </a:extLst>
        </xdr:cNvPr>
        <xdr:cNvSpPr/>
      </xdr:nvSpPr>
      <xdr:spPr>
        <a:xfrm>
          <a:off x="1514475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17" name="Shape 34">
          <a:extLst>
            <a:ext uri="{FF2B5EF4-FFF2-40B4-BE49-F238E27FC236}">
              <a16:creationId xmlns:a16="http://schemas.microsoft.com/office/drawing/2014/main" id="{83184A52-9531-471B-A27E-3EDE1D4CAA41}"/>
            </a:ext>
          </a:extLst>
        </xdr:cNvPr>
        <xdr:cNvSpPr/>
      </xdr:nvSpPr>
      <xdr:spPr>
        <a:xfrm>
          <a:off x="1552575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1085850</xdr:colOff>
      <xdr:row>0</xdr:row>
      <xdr:rowOff>142875</xdr:rowOff>
    </xdr:from>
    <xdr:ext cx="733425" cy="352425"/>
    <xdr:sp macro="" textlink="">
      <xdr:nvSpPr>
        <xdr:cNvPr id="18" name="Shape 38">
          <a:extLst>
            <a:ext uri="{FF2B5EF4-FFF2-40B4-BE49-F238E27FC236}">
              <a16:creationId xmlns:a16="http://schemas.microsoft.com/office/drawing/2014/main" id="{18F016E6-CCFC-499E-BBCC-A94480620318}"/>
            </a:ext>
          </a:extLst>
        </xdr:cNvPr>
        <xdr:cNvSpPr/>
      </xdr:nvSpPr>
      <xdr:spPr>
        <a:xfrm>
          <a:off x="2105025" y="142875"/>
          <a:ext cx="733425" cy="352425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19175" cy="419100"/>
    <xdr:sp macro="" textlink="">
      <xdr:nvSpPr>
        <xdr:cNvPr id="19" name="Shape 34">
          <a:extLst>
            <a:ext uri="{FF2B5EF4-FFF2-40B4-BE49-F238E27FC236}">
              <a16:creationId xmlns:a16="http://schemas.microsoft.com/office/drawing/2014/main" id="{43D9A6BB-6892-4C05-B1FA-6A8384A7BE3C}"/>
            </a:ext>
          </a:extLst>
        </xdr:cNvPr>
        <xdr:cNvSpPr/>
      </xdr:nvSpPr>
      <xdr:spPr>
        <a:xfrm>
          <a:off x="1552575" y="76200"/>
          <a:ext cx="10191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20" name="Shape 36">
          <a:extLst>
            <a:ext uri="{FF2B5EF4-FFF2-40B4-BE49-F238E27FC236}">
              <a16:creationId xmlns:a16="http://schemas.microsoft.com/office/drawing/2014/main" id="{E623CB11-96F2-42BA-B452-B003E457B183}"/>
            </a:ext>
          </a:extLst>
        </xdr:cNvPr>
        <xdr:cNvSpPr/>
      </xdr:nvSpPr>
      <xdr:spPr>
        <a:xfrm>
          <a:off x="1819275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21" name="Shape 37">
          <a:extLst>
            <a:ext uri="{FF2B5EF4-FFF2-40B4-BE49-F238E27FC236}">
              <a16:creationId xmlns:a16="http://schemas.microsoft.com/office/drawing/2014/main" id="{AD2B333C-563B-4B66-A2CD-2210154C53DA}"/>
            </a:ext>
          </a:extLst>
        </xdr:cNvPr>
        <xdr:cNvSpPr/>
      </xdr:nvSpPr>
      <xdr:spPr>
        <a:xfrm>
          <a:off x="1514475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2" name="image1.png">
          <a:extLst>
            <a:ext uri="{FF2B5EF4-FFF2-40B4-BE49-F238E27FC236}">
              <a16:creationId xmlns:a16="http://schemas.microsoft.com/office/drawing/2014/main" id="{C52EEB72-6793-4465-9813-17D9B41BEF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3" name="image1.png">
          <a:extLst>
            <a:ext uri="{FF2B5EF4-FFF2-40B4-BE49-F238E27FC236}">
              <a16:creationId xmlns:a16="http://schemas.microsoft.com/office/drawing/2014/main" id="{15A9BD5F-95B6-41E5-AEC6-A19265B23D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4" name="image1.png">
          <a:extLst>
            <a:ext uri="{FF2B5EF4-FFF2-40B4-BE49-F238E27FC236}">
              <a16:creationId xmlns:a16="http://schemas.microsoft.com/office/drawing/2014/main" id="{40ECF893-D337-44B3-9526-5B6F82F854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5" name="image1.png">
          <a:extLst>
            <a:ext uri="{FF2B5EF4-FFF2-40B4-BE49-F238E27FC236}">
              <a16:creationId xmlns:a16="http://schemas.microsoft.com/office/drawing/2014/main" id="{555DA4E3-C403-4A34-BE99-72C4D1FFF1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6" name="image1.png">
          <a:extLst>
            <a:ext uri="{FF2B5EF4-FFF2-40B4-BE49-F238E27FC236}">
              <a16:creationId xmlns:a16="http://schemas.microsoft.com/office/drawing/2014/main" id="{89E31AEA-69EF-47F5-BDF6-6B8E1F15FE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7" name="image1.png">
          <a:extLst>
            <a:ext uri="{FF2B5EF4-FFF2-40B4-BE49-F238E27FC236}">
              <a16:creationId xmlns:a16="http://schemas.microsoft.com/office/drawing/2014/main" id="{01B8A4B6-41FF-4ACD-8087-72FCACB567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8" name="image1.png">
          <a:extLst>
            <a:ext uri="{FF2B5EF4-FFF2-40B4-BE49-F238E27FC236}">
              <a16:creationId xmlns:a16="http://schemas.microsoft.com/office/drawing/2014/main" id="{D5B040F1-6A24-4809-8285-F5D49576F0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29" name="image1.png">
          <a:extLst>
            <a:ext uri="{FF2B5EF4-FFF2-40B4-BE49-F238E27FC236}">
              <a16:creationId xmlns:a16="http://schemas.microsoft.com/office/drawing/2014/main" id="{23CE672F-C507-4BFB-BFDA-D8B7EA9E9D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0" name="image1.png">
          <a:extLst>
            <a:ext uri="{FF2B5EF4-FFF2-40B4-BE49-F238E27FC236}">
              <a16:creationId xmlns:a16="http://schemas.microsoft.com/office/drawing/2014/main" id="{6BD793E8-079B-43FF-91D5-6B1725E7C8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1" name="image1.png">
          <a:extLst>
            <a:ext uri="{FF2B5EF4-FFF2-40B4-BE49-F238E27FC236}">
              <a16:creationId xmlns:a16="http://schemas.microsoft.com/office/drawing/2014/main" id="{D2D02F1A-3826-4492-B097-57FC527696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2" name="image1.png">
          <a:extLst>
            <a:ext uri="{FF2B5EF4-FFF2-40B4-BE49-F238E27FC236}">
              <a16:creationId xmlns:a16="http://schemas.microsoft.com/office/drawing/2014/main" id="{F9D1694E-B350-4B35-82E8-9072A5EC63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3" name="image1.png">
          <a:extLst>
            <a:ext uri="{FF2B5EF4-FFF2-40B4-BE49-F238E27FC236}">
              <a16:creationId xmlns:a16="http://schemas.microsoft.com/office/drawing/2014/main" id="{35922D38-4592-4EF5-8B33-3832C033BE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4" name="image1.png">
          <a:extLst>
            <a:ext uri="{FF2B5EF4-FFF2-40B4-BE49-F238E27FC236}">
              <a16:creationId xmlns:a16="http://schemas.microsoft.com/office/drawing/2014/main" id="{20907532-79B0-4F7D-806A-48265133B0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5" name="image1.png">
          <a:extLst>
            <a:ext uri="{FF2B5EF4-FFF2-40B4-BE49-F238E27FC236}">
              <a16:creationId xmlns:a16="http://schemas.microsoft.com/office/drawing/2014/main" id="{F2CD6043-B58A-40D2-BF83-8BAE46031F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6" name="image1.png">
          <a:extLst>
            <a:ext uri="{FF2B5EF4-FFF2-40B4-BE49-F238E27FC236}">
              <a16:creationId xmlns:a16="http://schemas.microsoft.com/office/drawing/2014/main" id="{C4B90B97-8CF7-4830-B22F-F927827EE2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7" name="image1.png">
          <a:extLst>
            <a:ext uri="{FF2B5EF4-FFF2-40B4-BE49-F238E27FC236}">
              <a16:creationId xmlns:a16="http://schemas.microsoft.com/office/drawing/2014/main" id="{D65795B3-53F7-400C-9806-365F1EDB8E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8" name="image1.png">
          <a:extLst>
            <a:ext uri="{FF2B5EF4-FFF2-40B4-BE49-F238E27FC236}">
              <a16:creationId xmlns:a16="http://schemas.microsoft.com/office/drawing/2014/main" id="{3BCA71ED-7FA0-49DF-B55A-043C7B0402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39" name="image1.png">
          <a:extLst>
            <a:ext uri="{FF2B5EF4-FFF2-40B4-BE49-F238E27FC236}">
              <a16:creationId xmlns:a16="http://schemas.microsoft.com/office/drawing/2014/main" id="{1C37D05D-594C-4EDF-824D-B5C66A1EBE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0" name="image1.png">
          <a:extLst>
            <a:ext uri="{FF2B5EF4-FFF2-40B4-BE49-F238E27FC236}">
              <a16:creationId xmlns:a16="http://schemas.microsoft.com/office/drawing/2014/main" id="{1270833B-CE8F-46EA-A098-5BBB9A0C01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1" name="image1.png">
          <a:extLst>
            <a:ext uri="{FF2B5EF4-FFF2-40B4-BE49-F238E27FC236}">
              <a16:creationId xmlns:a16="http://schemas.microsoft.com/office/drawing/2014/main" id="{9682FC7D-3A79-4658-9CDA-F0A5B4E3FE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2" name="image1.png">
          <a:extLst>
            <a:ext uri="{FF2B5EF4-FFF2-40B4-BE49-F238E27FC236}">
              <a16:creationId xmlns:a16="http://schemas.microsoft.com/office/drawing/2014/main" id="{E3833F3D-AB12-4ADC-8ED5-34E8ABB498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3" name="image1.png">
          <a:extLst>
            <a:ext uri="{FF2B5EF4-FFF2-40B4-BE49-F238E27FC236}">
              <a16:creationId xmlns:a16="http://schemas.microsoft.com/office/drawing/2014/main" id="{53C4AAA2-61D0-46C6-B6F3-EFD7FFE7D9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4" name="image1.png">
          <a:extLst>
            <a:ext uri="{FF2B5EF4-FFF2-40B4-BE49-F238E27FC236}">
              <a16:creationId xmlns:a16="http://schemas.microsoft.com/office/drawing/2014/main" id="{35BD6709-55AE-485E-A341-1C944B3964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5" name="image1.png">
          <a:extLst>
            <a:ext uri="{FF2B5EF4-FFF2-40B4-BE49-F238E27FC236}">
              <a16:creationId xmlns:a16="http://schemas.microsoft.com/office/drawing/2014/main" id="{37B526C8-D5BF-4E1B-AA6D-F6E8B39D72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6" name="image1.png">
          <a:extLst>
            <a:ext uri="{FF2B5EF4-FFF2-40B4-BE49-F238E27FC236}">
              <a16:creationId xmlns:a16="http://schemas.microsoft.com/office/drawing/2014/main" id="{77718FCC-A780-4F73-847B-AFB15BFA6A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7" name="image1.png">
          <a:extLst>
            <a:ext uri="{FF2B5EF4-FFF2-40B4-BE49-F238E27FC236}">
              <a16:creationId xmlns:a16="http://schemas.microsoft.com/office/drawing/2014/main" id="{7B29ADB1-AABF-4407-825E-9E3C16CEF0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8" name="image1.png">
          <a:extLst>
            <a:ext uri="{FF2B5EF4-FFF2-40B4-BE49-F238E27FC236}">
              <a16:creationId xmlns:a16="http://schemas.microsoft.com/office/drawing/2014/main" id="{8A6E36E7-DB95-416C-B4D5-826820EC32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49" name="image1.png">
          <a:extLst>
            <a:ext uri="{FF2B5EF4-FFF2-40B4-BE49-F238E27FC236}">
              <a16:creationId xmlns:a16="http://schemas.microsoft.com/office/drawing/2014/main" id="{580C3DED-C3E6-4B97-9B68-C18366E53F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0" name="image1.png">
          <a:extLst>
            <a:ext uri="{FF2B5EF4-FFF2-40B4-BE49-F238E27FC236}">
              <a16:creationId xmlns:a16="http://schemas.microsoft.com/office/drawing/2014/main" id="{A2380386-C077-42D6-A4C9-0175CC76DF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1" name="image1.png">
          <a:extLst>
            <a:ext uri="{FF2B5EF4-FFF2-40B4-BE49-F238E27FC236}">
              <a16:creationId xmlns:a16="http://schemas.microsoft.com/office/drawing/2014/main" id="{2541AA9D-C67D-4712-8B7E-B23F5FEF9D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2" name="image1.png">
          <a:extLst>
            <a:ext uri="{FF2B5EF4-FFF2-40B4-BE49-F238E27FC236}">
              <a16:creationId xmlns:a16="http://schemas.microsoft.com/office/drawing/2014/main" id="{3CA3B685-8FF3-474A-B693-E22C36EA79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3" name="image1.png">
          <a:extLst>
            <a:ext uri="{FF2B5EF4-FFF2-40B4-BE49-F238E27FC236}">
              <a16:creationId xmlns:a16="http://schemas.microsoft.com/office/drawing/2014/main" id="{4E3719F9-6382-4471-9099-C45FA261A8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4" name="image1.png">
          <a:extLst>
            <a:ext uri="{FF2B5EF4-FFF2-40B4-BE49-F238E27FC236}">
              <a16:creationId xmlns:a16="http://schemas.microsoft.com/office/drawing/2014/main" id="{A2DDED5D-4834-494D-9069-F4CF2D7C8C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5" name="image1.png">
          <a:extLst>
            <a:ext uri="{FF2B5EF4-FFF2-40B4-BE49-F238E27FC236}">
              <a16:creationId xmlns:a16="http://schemas.microsoft.com/office/drawing/2014/main" id="{C6AEE570-DF7C-4AAA-85CC-501FCD37E7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6" name="image1.png">
          <a:extLst>
            <a:ext uri="{FF2B5EF4-FFF2-40B4-BE49-F238E27FC236}">
              <a16:creationId xmlns:a16="http://schemas.microsoft.com/office/drawing/2014/main" id="{6063BAFC-8656-4E29-AC82-C589E886C9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7" name="image1.png">
          <a:extLst>
            <a:ext uri="{FF2B5EF4-FFF2-40B4-BE49-F238E27FC236}">
              <a16:creationId xmlns:a16="http://schemas.microsoft.com/office/drawing/2014/main" id="{4A52D2AF-569E-4346-AC55-986432D2F0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8" name="image1.png">
          <a:extLst>
            <a:ext uri="{FF2B5EF4-FFF2-40B4-BE49-F238E27FC236}">
              <a16:creationId xmlns:a16="http://schemas.microsoft.com/office/drawing/2014/main" id="{359AFDE0-259C-4CD5-8E95-4DA785D493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59" name="image1.png">
          <a:extLst>
            <a:ext uri="{FF2B5EF4-FFF2-40B4-BE49-F238E27FC236}">
              <a16:creationId xmlns:a16="http://schemas.microsoft.com/office/drawing/2014/main" id="{ABE9CA66-8967-4944-B6B4-B325AB7AF4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60" name="image1.png">
          <a:extLst>
            <a:ext uri="{FF2B5EF4-FFF2-40B4-BE49-F238E27FC236}">
              <a16:creationId xmlns:a16="http://schemas.microsoft.com/office/drawing/2014/main" id="{604FDEAF-762F-4658-B04A-4707F8528A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95250</xdr:rowOff>
    </xdr:from>
    <xdr:ext cx="352425" cy="0"/>
    <xdr:pic>
      <xdr:nvPicPr>
        <xdr:cNvPr id="61" name="image1.png">
          <a:extLst>
            <a:ext uri="{FF2B5EF4-FFF2-40B4-BE49-F238E27FC236}">
              <a16:creationId xmlns:a16="http://schemas.microsoft.com/office/drawing/2014/main" id="{2CB629B9-CE52-4E59-B0DA-0570C2485C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58350" y="95250"/>
          <a:ext cx="3524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2" name="image1.png">
          <a:extLst>
            <a:ext uri="{FF2B5EF4-FFF2-40B4-BE49-F238E27FC236}">
              <a16:creationId xmlns:a16="http://schemas.microsoft.com/office/drawing/2014/main" id="{6601CAE2-5EF4-48C0-8B55-A9238F5EFA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3" name="image1.png">
          <a:extLst>
            <a:ext uri="{FF2B5EF4-FFF2-40B4-BE49-F238E27FC236}">
              <a16:creationId xmlns:a16="http://schemas.microsoft.com/office/drawing/2014/main" id="{0006DEC2-5CE1-4DA1-8C37-BBB3C0F5E0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4" name="image1.png">
          <a:extLst>
            <a:ext uri="{FF2B5EF4-FFF2-40B4-BE49-F238E27FC236}">
              <a16:creationId xmlns:a16="http://schemas.microsoft.com/office/drawing/2014/main" id="{2314F300-E188-417C-8632-E030F4995D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5" name="image1.png">
          <a:extLst>
            <a:ext uri="{FF2B5EF4-FFF2-40B4-BE49-F238E27FC236}">
              <a16:creationId xmlns:a16="http://schemas.microsoft.com/office/drawing/2014/main" id="{AE7D7A01-B396-4677-9520-93B82DA864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6" name="image1.png">
          <a:extLst>
            <a:ext uri="{FF2B5EF4-FFF2-40B4-BE49-F238E27FC236}">
              <a16:creationId xmlns:a16="http://schemas.microsoft.com/office/drawing/2014/main" id="{CD6F8C4A-8ED5-4CEF-9553-AF1EC209A5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7" name="image1.png">
          <a:extLst>
            <a:ext uri="{FF2B5EF4-FFF2-40B4-BE49-F238E27FC236}">
              <a16:creationId xmlns:a16="http://schemas.microsoft.com/office/drawing/2014/main" id="{95237B06-4AAF-4A77-B002-40E5739304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8" name="image1.png">
          <a:extLst>
            <a:ext uri="{FF2B5EF4-FFF2-40B4-BE49-F238E27FC236}">
              <a16:creationId xmlns:a16="http://schemas.microsoft.com/office/drawing/2014/main" id="{6006B2EA-90A5-480F-AE34-79ADA6FC86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69" name="image1.png">
          <a:extLst>
            <a:ext uri="{FF2B5EF4-FFF2-40B4-BE49-F238E27FC236}">
              <a16:creationId xmlns:a16="http://schemas.microsoft.com/office/drawing/2014/main" id="{1C2C12C2-6B96-4579-BD53-CBE50BE83B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0" name="image1.png">
          <a:extLst>
            <a:ext uri="{FF2B5EF4-FFF2-40B4-BE49-F238E27FC236}">
              <a16:creationId xmlns:a16="http://schemas.microsoft.com/office/drawing/2014/main" id="{E8E6529C-3B1A-4539-9CD6-1F481F1857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1" name="image1.png">
          <a:extLst>
            <a:ext uri="{FF2B5EF4-FFF2-40B4-BE49-F238E27FC236}">
              <a16:creationId xmlns:a16="http://schemas.microsoft.com/office/drawing/2014/main" id="{68542703-B9D1-4487-B1CF-EE07E00E45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2" name="image1.png">
          <a:extLst>
            <a:ext uri="{FF2B5EF4-FFF2-40B4-BE49-F238E27FC236}">
              <a16:creationId xmlns:a16="http://schemas.microsoft.com/office/drawing/2014/main" id="{ADD04BC4-AF91-407C-BE03-1F9E49F2A2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3" name="image1.png">
          <a:extLst>
            <a:ext uri="{FF2B5EF4-FFF2-40B4-BE49-F238E27FC236}">
              <a16:creationId xmlns:a16="http://schemas.microsoft.com/office/drawing/2014/main" id="{C5B5CA3E-5EEC-4EBA-9CC5-507794F5D6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4" name="image1.png">
          <a:extLst>
            <a:ext uri="{FF2B5EF4-FFF2-40B4-BE49-F238E27FC236}">
              <a16:creationId xmlns:a16="http://schemas.microsoft.com/office/drawing/2014/main" id="{8470C81A-F7CC-4CCD-9C7B-117E36FAFD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5" name="image1.png">
          <a:extLst>
            <a:ext uri="{FF2B5EF4-FFF2-40B4-BE49-F238E27FC236}">
              <a16:creationId xmlns:a16="http://schemas.microsoft.com/office/drawing/2014/main" id="{330D683D-9959-485F-A1CB-5A3317C2BA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6" name="image1.png">
          <a:extLst>
            <a:ext uri="{FF2B5EF4-FFF2-40B4-BE49-F238E27FC236}">
              <a16:creationId xmlns:a16="http://schemas.microsoft.com/office/drawing/2014/main" id="{80DDAF24-B030-4956-84D2-5A2189E1AD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7" name="image1.png">
          <a:extLst>
            <a:ext uri="{FF2B5EF4-FFF2-40B4-BE49-F238E27FC236}">
              <a16:creationId xmlns:a16="http://schemas.microsoft.com/office/drawing/2014/main" id="{FA493E5C-697A-4600-BCD5-C9072F6BD5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8" name="image1.png">
          <a:extLst>
            <a:ext uri="{FF2B5EF4-FFF2-40B4-BE49-F238E27FC236}">
              <a16:creationId xmlns:a16="http://schemas.microsoft.com/office/drawing/2014/main" id="{D4D3C28B-1329-4080-9A99-667FBC25BE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79" name="image1.png">
          <a:extLst>
            <a:ext uri="{FF2B5EF4-FFF2-40B4-BE49-F238E27FC236}">
              <a16:creationId xmlns:a16="http://schemas.microsoft.com/office/drawing/2014/main" id="{149B7684-82F1-4C87-A40F-285CF7B3A9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0" name="image1.png">
          <a:extLst>
            <a:ext uri="{FF2B5EF4-FFF2-40B4-BE49-F238E27FC236}">
              <a16:creationId xmlns:a16="http://schemas.microsoft.com/office/drawing/2014/main" id="{F092604D-BDEB-4B7A-BC19-1492D0C050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1" name="image1.png">
          <a:extLst>
            <a:ext uri="{FF2B5EF4-FFF2-40B4-BE49-F238E27FC236}">
              <a16:creationId xmlns:a16="http://schemas.microsoft.com/office/drawing/2014/main" id="{EB5EFF0F-64C7-4475-8910-0E7AA97B35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2" name="image1.png">
          <a:extLst>
            <a:ext uri="{FF2B5EF4-FFF2-40B4-BE49-F238E27FC236}">
              <a16:creationId xmlns:a16="http://schemas.microsoft.com/office/drawing/2014/main" id="{4E9A1EA1-B7A0-4A3A-AB68-09D36219C9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3" name="image1.png">
          <a:extLst>
            <a:ext uri="{FF2B5EF4-FFF2-40B4-BE49-F238E27FC236}">
              <a16:creationId xmlns:a16="http://schemas.microsoft.com/office/drawing/2014/main" id="{C84D49EB-4396-4C24-B503-53F9566C22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4" name="image1.png">
          <a:extLst>
            <a:ext uri="{FF2B5EF4-FFF2-40B4-BE49-F238E27FC236}">
              <a16:creationId xmlns:a16="http://schemas.microsoft.com/office/drawing/2014/main" id="{24E51587-93A8-4DE3-8714-48702A8847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5" name="image1.png">
          <a:extLst>
            <a:ext uri="{FF2B5EF4-FFF2-40B4-BE49-F238E27FC236}">
              <a16:creationId xmlns:a16="http://schemas.microsoft.com/office/drawing/2014/main" id="{AF46FB22-CF3A-4CA4-B96A-3FE8AF62E5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6" name="image1.png">
          <a:extLst>
            <a:ext uri="{FF2B5EF4-FFF2-40B4-BE49-F238E27FC236}">
              <a16:creationId xmlns:a16="http://schemas.microsoft.com/office/drawing/2014/main" id="{97451115-6B71-42C2-A613-691FBC1B9B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7" name="image1.png">
          <a:extLst>
            <a:ext uri="{FF2B5EF4-FFF2-40B4-BE49-F238E27FC236}">
              <a16:creationId xmlns:a16="http://schemas.microsoft.com/office/drawing/2014/main" id="{F1232855-B24E-4F72-A17B-FD56021335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8" name="image1.png">
          <a:extLst>
            <a:ext uri="{FF2B5EF4-FFF2-40B4-BE49-F238E27FC236}">
              <a16:creationId xmlns:a16="http://schemas.microsoft.com/office/drawing/2014/main" id="{EF788BB0-88FF-402B-A600-6C9E523D79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89" name="image1.png">
          <a:extLst>
            <a:ext uri="{FF2B5EF4-FFF2-40B4-BE49-F238E27FC236}">
              <a16:creationId xmlns:a16="http://schemas.microsoft.com/office/drawing/2014/main" id="{6F430173-7EF9-4018-845E-6317410FA4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0" name="image1.png">
          <a:extLst>
            <a:ext uri="{FF2B5EF4-FFF2-40B4-BE49-F238E27FC236}">
              <a16:creationId xmlns:a16="http://schemas.microsoft.com/office/drawing/2014/main" id="{EB854B76-3A11-4641-A862-A35C12BB26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1" name="image1.png">
          <a:extLst>
            <a:ext uri="{FF2B5EF4-FFF2-40B4-BE49-F238E27FC236}">
              <a16:creationId xmlns:a16="http://schemas.microsoft.com/office/drawing/2014/main" id="{DD08D656-3101-4FC0-9FC9-69A990A65B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2" name="image1.png">
          <a:extLst>
            <a:ext uri="{FF2B5EF4-FFF2-40B4-BE49-F238E27FC236}">
              <a16:creationId xmlns:a16="http://schemas.microsoft.com/office/drawing/2014/main" id="{252EBEA7-9CE6-4E4B-BD25-EB71A09B8C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3" name="image1.png">
          <a:extLst>
            <a:ext uri="{FF2B5EF4-FFF2-40B4-BE49-F238E27FC236}">
              <a16:creationId xmlns:a16="http://schemas.microsoft.com/office/drawing/2014/main" id="{5538BDAB-D7C6-4FF8-9B89-E3869C535E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4" name="image1.png">
          <a:extLst>
            <a:ext uri="{FF2B5EF4-FFF2-40B4-BE49-F238E27FC236}">
              <a16:creationId xmlns:a16="http://schemas.microsoft.com/office/drawing/2014/main" id="{12882EA9-6BD2-4420-A0F5-FDA59B6A1D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5" name="image1.png">
          <a:extLst>
            <a:ext uri="{FF2B5EF4-FFF2-40B4-BE49-F238E27FC236}">
              <a16:creationId xmlns:a16="http://schemas.microsoft.com/office/drawing/2014/main" id="{E752AFB5-38B3-4147-B22D-4BD0B9C490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6" name="image1.png">
          <a:extLst>
            <a:ext uri="{FF2B5EF4-FFF2-40B4-BE49-F238E27FC236}">
              <a16:creationId xmlns:a16="http://schemas.microsoft.com/office/drawing/2014/main" id="{F7CD0AB9-1B8F-4566-B81E-9EE789A251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7" name="image1.png">
          <a:extLst>
            <a:ext uri="{FF2B5EF4-FFF2-40B4-BE49-F238E27FC236}">
              <a16:creationId xmlns:a16="http://schemas.microsoft.com/office/drawing/2014/main" id="{1D8E8557-2DD5-452E-B336-528840057E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8" name="image1.png">
          <a:extLst>
            <a:ext uri="{FF2B5EF4-FFF2-40B4-BE49-F238E27FC236}">
              <a16:creationId xmlns:a16="http://schemas.microsoft.com/office/drawing/2014/main" id="{A836E530-E519-4B3D-A5D1-2EA8E1B478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99" name="image1.png">
          <a:extLst>
            <a:ext uri="{FF2B5EF4-FFF2-40B4-BE49-F238E27FC236}">
              <a16:creationId xmlns:a16="http://schemas.microsoft.com/office/drawing/2014/main" id="{E289C38B-5136-4BE2-8FF4-7EA9F6E7D1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100" name="image1.png">
          <a:extLst>
            <a:ext uri="{FF2B5EF4-FFF2-40B4-BE49-F238E27FC236}">
              <a16:creationId xmlns:a16="http://schemas.microsoft.com/office/drawing/2014/main" id="{31BC2A29-4E0B-41FE-8ACF-666D7A50A6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743325" cy="0"/>
    <xdr:pic>
      <xdr:nvPicPr>
        <xdr:cNvPr id="101" name="image1.png">
          <a:extLst>
            <a:ext uri="{FF2B5EF4-FFF2-40B4-BE49-F238E27FC236}">
              <a16:creationId xmlns:a16="http://schemas.microsoft.com/office/drawing/2014/main" id="{DA273D53-E59C-4124-887C-CBC53010EA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400" y="95250"/>
          <a:ext cx="3743325" cy="0"/>
        </a:xfrm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685800</xdr:colOff>
      <xdr:row>1</xdr:row>
      <xdr:rowOff>0</xdr:rowOff>
    </xdr:from>
    <xdr:ext cx="1028700" cy="41910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/>
      </xdr:nvSpPr>
      <xdr:spPr>
        <a:xfrm>
          <a:off x="4831650" y="35704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771525</xdr:colOff>
      <xdr:row>1</xdr:row>
      <xdr:rowOff>0</xdr:rowOff>
    </xdr:from>
    <xdr:ext cx="600075" cy="33337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SpPr/>
      </xdr:nvSpPr>
      <xdr:spPr>
        <a:xfrm>
          <a:off x="2838450" y="209550"/>
          <a:ext cx="600075" cy="3333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  <xdr:oneCellAnchor>
    <xdr:from>
      <xdr:col>2</xdr:col>
      <xdr:colOff>733425</xdr:colOff>
      <xdr:row>1</xdr:row>
      <xdr:rowOff>0</xdr:rowOff>
    </xdr:from>
    <xdr:ext cx="1028700" cy="419100"/>
    <xdr:sp macro="" textlink="">
      <xdr:nvSpPr>
        <xdr:cNvPr id="2" name="Shape 3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4831650" y="35704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200025</xdr:colOff>
      <xdr:row>1</xdr:row>
      <xdr:rowOff>0</xdr:rowOff>
    </xdr:from>
    <xdr:ext cx="990600" cy="4191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SpPr/>
      </xdr:nvSpPr>
      <xdr:spPr>
        <a:xfrm>
          <a:off x="4850700" y="3570450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1</xdr:row>
      <xdr:rowOff>0</xdr:rowOff>
    </xdr:from>
    <xdr:ext cx="1038225" cy="44767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/>
      </xdr:nvSpPr>
      <xdr:spPr>
        <a:xfrm>
          <a:off x="4826888" y="3556163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685800</xdr:colOff>
      <xdr:row>1</xdr:row>
      <xdr:rowOff>0</xdr:rowOff>
    </xdr:from>
    <xdr:ext cx="1028700" cy="419100"/>
    <xdr:sp macro="" textlink="">
      <xdr:nvSpPr>
        <xdr:cNvPr id="3" name="Shape 31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4831650" y="35704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733425</xdr:colOff>
      <xdr:row>1</xdr:row>
      <xdr:rowOff>0</xdr:rowOff>
    </xdr:from>
    <xdr:ext cx="1028700" cy="419100"/>
    <xdr:sp macro="" textlink="">
      <xdr:nvSpPr>
        <xdr:cNvPr id="4" name="Shape 3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4831650" y="35704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200025</xdr:colOff>
      <xdr:row>1</xdr:row>
      <xdr:rowOff>0</xdr:rowOff>
    </xdr:from>
    <xdr:ext cx="990600" cy="419100"/>
    <xdr:sp macro="" textlink="">
      <xdr:nvSpPr>
        <xdr:cNvPr id="5" name="Shape 36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4850700" y="3570450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1</xdr:row>
      <xdr:rowOff>0</xdr:rowOff>
    </xdr:from>
    <xdr:ext cx="1038225" cy="447675"/>
    <xdr:sp macro="" textlink="">
      <xdr:nvSpPr>
        <xdr:cNvPr id="6" name="Shape 37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/>
      </xdr:nvSpPr>
      <xdr:spPr>
        <a:xfrm>
          <a:off x="4826888" y="3556163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685800</xdr:colOff>
      <xdr:row>1</xdr:row>
      <xdr:rowOff>0</xdr:rowOff>
    </xdr:from>
    <xdr:ext cx="1028700" cy="419100"/>
    <xdr:sp macro="" textlink="">
      <xdr:nvSpPr>
        <xdr:cNvPr id="7" name="Shape 31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/>
      </xdr:nvSpPr>
      <xdr:spPr>
        <a:xfrm>
          <a:off x="4831650" y="35704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733425</xdr:colOff>
      <xdr:row>1</xdr:row>
      <xdr:rowOff>0</xdr:rowOff>
    </xdr:from>
    <xdr:ext cx="1028700" cy="419100"/>
    <xdr:sp macro="" textlink="">
      <xdr:nvSpPr>
        <xdr:cNvPr id="8" name="Shape 31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>
        <a:xfrm>
          <a:off x="4831650" y="35704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200025</xdr:colOff>
      <xdr:row>1</xdr:row>
      <xdr:rowOff>0</xdr:rowOff>
    </xdr:from>
    <xdr:ext cx="990600" cy="419100"/>
    <xdr:sp macro="" textlink="">
      <xdr:nvSpPr>
        <xdr:cNvPr id="9" name="Shape 36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/>
      </xdr:nvSpPr>
      <xdr:spPr>
        <a:xfrm>
          <a:off x="4850700" y="3570450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1</xdr:row>
      <xdr:rowOff>0</xdr:rowOff>
    </xdr:from>
    <xdr:ext cx="1038225" cy="447675"/>
    <xdr:sp macro="" textlink="">
      <xdr:nvSpPr>
        <xdr:cNvPr id="10" name="Shape 37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/>
      </xdr:nvSpPr>
      <xdr:spPr>
        <a:xfrm>
          <a:off x="4826888" y="3556163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685800</xdr:colOff>
      <xdr:row>1</xdr:row>
      <xdr:rowOff>0</xdr:rowOff>
    </xdr:from>
    <xdr:ext cx="1028700" cy="419100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/>
      </xdr:nvSpPr>
      <xdr:spPr>
        <a:xfrm>
          <a:off x="4831650" y="35704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733425</xdr:colOff>
      <xdr:row>1</xdr:row>
      <xdr:rowOff>0</xdr:rowOff>
    </xdr:from>
    <xdr:ext cx="1028700" cy="419100"/>
    <xdr:sp macro="" textlink="">
      <xdr:nvSpPr>
        <xdr:cNvPr id="12" name="Shape 3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/>
      </xdr:nvSpPr>
      <xdr:spPr>
        <a:xfrm>
          <a:off x="4831650" y="35704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200025</xdr:colOff>
      <xdr:row>1</xdr:row>
      <xdr:rowOff>0</xdr:rowOff>
    </xdr:from>
    <xdr:ext cx="990600" cy="419100"/>
    <xdr:sp macro="" textlink="">
      <xdr:nvSpPr>
        <xdr:cNvPr id="13" name="Shape 36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/>
      </xdr:nvSpPr>
      <xdr:spPr>
        <a:xfrm>
          <a:off x="4850700" y="3570450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1</xdr:row>
      <xdr:rowOff>0</xdr:rowOff>
    </xdr:from>
    <xdr:ext cx="1038225" cy="447675"/>
    <xdr:sp macro="" textlink="">
      <xdr:nvSpPr>
        <xdr:cNvPr id="14" name="Shape 37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/>
      </xdr:nvSpPr>
      <xdr:spPr>
        <a:xfrm>
          <a:off x="4826888" y="3556163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13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13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13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13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13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13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13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13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13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13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13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13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13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13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13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13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13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209551</xdr:colOff>
      <xdr:row>195</xdr:row>
      <xdr:rowOff>47626</xdr:rowOff>
    </xdr:from>
    <xdr:ext cx="352424" cy="666749"/>
    <xdr:pic>
      <xdr:nvPicPr>
        <xdr:cNvPr id="63" name="image65.jpg">
          <a:extLst>
            <a:ext uri="{FF2B5EF4-FFF2-40B4-BE49-F238E27FC236}">
              <a16:creationId xmlns:a16="http://schemas.microsoft.com/office/drawing/2014/main" id="{00000000-0008-0000-13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62076" y="38423851"/>
          <a:ext cx="352424" cy="666749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685800</xdr:colOff>
      <xdr:row>1</xdr:row>
      <xdr:rowOff>0</xdr:rowOff>
    </xdr:from>
    <xdr:ext cx="1028700" cy="419100"/>
    <xdr:sp macro="" textlink="">
      <xdr:nvSpPr>
        <xdr:cNvPr id="38" name="Shape 31">
          <a:extLst>
            <a:ext uri="{FF2B5EF4-FFF2-40B4-BE49-F238E27FC236}">
              <a16:creationId xmlns:a16="http://schemas.microsoft.com/office/drawing/2014/main" id="{FEC58361-9962-4BC1-A5BD-961B9C32A6A1}"/>
            </a:ext>
          </a:extLst>
        </xdr:cNvPr>
        <xdr:cNvSpPr/>
      </xdr:nvSpPr>
      <xdr:spPr>
        <a:xfrm>
          <a:off x="2752725" y="85725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771525</xdr:colOff>
      <xdr:row>1</xdr:row>
      <xdr:rowOff>0</xdr:rowOff>
    </xdr:from>
    <xdr:ext cx="600075" cy="333375"/>
    <xdr:sp macro="" textlink="">
      <xdr:nvSpPr>
        <xdr:cNvPr id="42" name="Shape 40">
          <a:extLst>
            <a:ext uri="{FF2B5EF4-FFF2-40B4-BE49-F238E27FC236}">
              <a16:creationId xmlns:a16="http://schemas.microsoft.com/office/drawing/2014/main" id="{00C6BCEA-6CF1-486F-9F5E-6FC7045E256A}"/>
            </a:ext>
          </a:extLst>
        </xdr:cNvPr>
        <xdr:cNvSpPr/>
      </xdr:nvSpPr>
      <xdr:spPr>
        <a:xfrm>
          <a:off x="2838450" y="209550"/>
          <a:ext cx="600075" cy="3333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  <xdr:oneCellAnchor>
    <xdr:from>
      <xdr:col>2</xdr:col>
      <xdr:colOff>733425</xdr:colOff>
      <xdr:row>1</xdr:row>
      <xdr:rowOff>0</xdr:rowOff>
    </xdr:from>
    <xdr:ext cx="1028700" cy="419100"/>
    <xdr:sp macro="" textlink="">
      <xdr:nvSpPr>
        <xdr:cNvPr id="43" name="Shape 31">
          <a:extLst>
            <a:ext uri="{FF2B5EF4-FFF2-40B4-BE49-F238E27FC236}">
              <a16:creationId xmlns:a16="http://schemas.microsoft.com/office/drawing/2014/main" id="{40D0F08C-836E-4A15-96CE-38463FE283BB}"/>
            </a:ext>
          </a:extLst>
        </xdr:cNvPr>
        <xdr:cNvSpPr/>
      </xdr:nvSpPr>
      <xdr:spPr>
        <a:xfrm>
          <a:off x="2800350" y="571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200025</xdr:colOff>
      <xdr:row>1</xdr:row>
      <xdr:rowOff>0</xdr:rowOff>
    </xdr:from>
    <xdr:ext cx="990600" cy="419100"/>
    <xdr:sp macro="" textlink="">
      <xdr:nvSpPr>
        <xdr:cNvPr id="64" name="Shape 36">
          <a:extLst>
            <a:ext uri="{FF2B5EF4-FFF2-40B4-BE49-F238E27FC236}">
              <a16:creationId xmlns:a16="http://schemas.microsoft.com/office/drawing/2014/main" id="{191EF24E-5DA2-4F83-8278-E3318ECDBEE7}"/>
            </a:ext>
          </a:extLst>
        </xdr:cNvPr>
        <xdr:cNvSpPr/>
      </xdr:nvSpPr>
      <xdr:spPr>
        <a:xfrm>
          <a:off x="2266950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1</xdr:row>
      <xdr:rowOff>0</xdr:rowOff>
    </xdr:from>
    <xdr:ext cx="1038225" cy="447675"/>
    <xdr:sp macro="" textlink="">
      <xdr:nvSpPr>
        <xdr:cNvPr id="65" name="Shape 37">
          <a:extLst>
            <a:ext uri="{FF2B5EF4-FFF2-40B4-BE49-F238E27FC236}">
              <a16:creationId xmlns:a16="http://schemas.microsoft.com/office/drawing/2014/main" id="{D8F22B42-DF0D-4F70-BA18-E02E77A438D9}"/>
            </a:ext>
          </a:extLst>
        </xdr:cNvPr>
        <xdr:cNvSpPr/>
      </xdr:nvSpPr>
      <xdr:spPr>
        <a:xfrm>
          <a:off x="2562225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685800</xdr:colOff>
      <xdr:row>1</xdr:row>
      <xdr:rowOff>0</xdr:rowOff>
    </xdr:from>
    <xdr:ext cx="1028700" cy="419100"/>
    <xdr:sp macro="" textlink="">
      <xdr:nvSpPr>
        <xdr:cNvPr id="66" name="Shape 31">
          <a:extLst>
            <a:ext uri="{FF2B5EF4-FFF2-40B4-BE49-F238E27FC236}">
              <a16:creationId xmlns:a16="http://schemas.microsoft.com/office/drawing/2014/main" id="{1CBD2A95-00E5-4B84-8400-E96193014F69}"/>
            </a:ext>
          </a:extLst>
        </xdr:cNvPr>
        <xdr:cNvSpPr/>
      </xdr:nvSpPr>
      <xdr:spPr>
        <a:xfrm>
          <a:off x="2752725" y="85725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9</xdr:col>
      <xdr:colOff>76199</xdr:colOff>
      <xdr:row>1</xdr:row>
      <xdr:rowOff>0</xdr:rowOff>
    </xdr:from>
    <xdr:ext cx="600075" cy="104775"/>
    <xdr:sp macro="" textlink="">
      <xdr:nvSpPr>
        <xdr:cNvPr id="67" name="Shape 41">
          <a:extLst>
            <a:ext uri="{FF2B5EF4-FFF2-40B4-BE49-F238E27FC236}">
              <a16:creationId xmlns:a16="http://schemas.microsoft.com/office/drawing/2014/main" id="{2C39CD07-562C-4319-AE3B-25788EB93C8C}"/>
            </a:ext>
          </a:extLst>
        </xdr:cNvPr>
        <xdr:cNvSpPr/>
      </xdr:nvSpPr>
      <xdr:spPr>
        <a:xfrm flipH="1">
          <a:off x="12096749" y="361950"/>
          <a:ext cx="600075" cy="1047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  <xdr:oneCellAnchor>
    <xdr:from>
      <xdr:col>2</xdr:col>
      <xdr:colOff>733425</xdr:colOff>
      <xdr:row>1</xdr:row>
      <xdr:rowOff>0</xdr:rowOff>
    </xdr:from>
    <xdr:ext cx="1028700" cy="419100"/>
    <xdr:sp macro="" textlink="">
      <xdr:nvSpPr>
        <xdr:cNvPr id="68" name="Shape 31">
          <a:extLst>
            <a:ext uri="{FF2B5EF4-FFF2-40B4-BE49-F238E27FC236}">
              <a16:creationId xmlns:a16="http://schemas.microsoft.com/office/drawing/2014/main" id="{7543FD24-A71D-45A5-B259-30023B97E750}"/>
            </a:ext>
          </a:extLst>
        </xdr:cNvPr>
        <xdr:cNvSpPr/>
      </xdr:nvSpPr>
      <xdr:spPr>
        <a:xfrm>
          <a:off x="2800350" y="571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200025</xdr:colOff>
      <xdr:row>1</xdr:row>
      <xdr:rowOff>0</xdr:rowOff>
    </xdr:from>
    <xdr:ext cx="990600" cy="419100"/>
    <xdr:sp macro="" textlink="">
      <xdr:nvSpPr>
        <xdr:cNvPr id="69" name="Shape 36">
          <a:extLst>
            <a:ext uri="{FF2B5EF4-FFF2-40B4-BE49-F238E27FC236}">
              <a16:creationId xmlns:a16="http://schemas.microsoft.com/office/drawing/2014/main" id="{54E44E63-5074-42F9-B740-E3F83576B06A}"/>
            </a:ext>
          </a:extLst>
        </xdr:cNvPr>
        <xdr:cNvSpPr/>
      </xdr:nvSpPr>
      <xdr:spPr>
        <a:xfrm>
          <a:off x="2266950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1</xdr:row>
      <xdr:rowOff>0</xdr:rowOff>
    </xdr:from>
    <xdr:ext cx="1038225" cy="447675"/>
    <xdr:sp macro="" textlink="">
      <xdr:nvSpPr>
        <xdr:cNvPr id="70" name="Shape 37">
          <a:extLst>
            <a:ext uri="{FF2B5EF4-FFF2-40B4-BE49-F238E27FC236}">
              <a16:creationId xmlns:a16="http://schemas.microsoft.com/office/drawing/2014/main" id="{9BBF731C-5A24-4D09-A61F-63DAF4DFEBE3}"/>
            </a:ext>
          </a:extLst>
        </xdr:cNvPr>
        <xdr:cNvSpPr/>
      </xdr:nvSpPr>
      <xdr:spPr>
        <a:xfrm>
          <a:off x="2562225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685800</xdr:colOff>
      <xdr:row>1</xdr:row>
      <xdr:rowOff>0</xdr:rowOff>
    </xdr:from>
    <xdr:ext cx="1028700" cy="419100"/>
    <xdr:sp macro="" textlink="">
      <xdr:nvSpPr>
        <xdr:cNvPr id="71" name="Shape 31">
          <a:extLst>
            <a:ext uri="{FF2B5EF4-FFF2-40B4-BE49-F238E27FC236}">
              <a16:creationId xmlns:a16="http://schemas.microsoft.com/office/drawing/2014/main" id="{8C2E6989-5964-491D-B5C8-2B5514FC3723}"/>
            </a:ext>
          </a:extLst>
        </xdr:cNvPr>
        <xdr:cNvSpPr/>
      </xdr:nvSpPr>
      <xdr:spPr>
        <a:xfrm>
          <a:off x="2752725" y="85725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733425</xdr:colOff>
      <xdr:row>1</xdr:row>
      <xdr:rowOff>0</xdr:rowOff>
    </xdr:from>
    <xdr:ext cx="1028700" cy="419100"/>
    <xdr:sp macro="" textlink="">
      <xdr:nvSpPr>
        <xdr:cNvPr id="72" name="Shape 31">
          <a:extLst>
            <a:ext uri="{FF2B5EF4-FFF2-40B4-BE49-F238E27FC236}">
              <a16:creationId xmlns:a16="http://schemas.microsoft.com/office/drawing/2014/main" id="{39095C10-ED3B-4ACD-88BF-723D62746685}"/>
            </a:ext>
          </a:extLst>
        </xdr:cNvPr>
        <xdr:cNvSpPr/>
      </xdr:nvSpPr>
      <xdr:spPr>
        <a:xfrm>
          <a:off x="2800350" y="571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200025</xdr:colOff>
      <xdr:row>1</xdr:row>
      <xdr:rowOff>0</xdr:rowOff>
    </xdr:from>
    <xdr:ext cx="990600" cy="419100"/>
    <xdr:sp macro="" textlink="">
      <xdr:nvSpPr>
        <xdr:cNvPr id="73" name="Shape 36">
          <a:extLst>
            <a:ext uri="{FF2B5EF4-FFF2-40B4-BE49-F238E27FC236}">
              <a16:creationId xmlns:a16="http://schemas.microsoft.com/office/drawing/2014/main" id="{D7A3FBD9-EFF2-4A35-B2F0-E12130CC847A}"/>
            </a:ext>
          </a:extLst>
        </xdr:cNvPr>
        <xdr:cNvSpPr/>
      </xdr:nvSpPr>
      <xdr:spPr>
        <a:xfrm>
          <a:off x="2266950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1</xdr:row>
      <xdr:rowOff>0</xdr:rowOff>
    </xdr:from>
    <xdr:ext cx="1038225" cy="447675"/>
    <xdr:sp macro="" textlink="">
      <xdr:nvSpPr>
        <xdr:cNvPr id="74" name="Shape 37">
          <a:extLst>
            <a:ext uri="{FF2B5EF4-FFF2-40B4-BE49-F238E27FC236}">
              <a16:creationId xmlns:a16="http://schemas.microsoft.com/office/drawing/2014/main" id="{31A09EC0-5992-40D2-956C-02DEC38EA371}"/>
            </a:ext>
          </a:extLst>
        </xdr:cNvPr>
        <xdr:cNvSpPr/>
      </xdr:nvSpPr>
      <xdr:spPr>
        <a:xfrm>
          <a:off x="2562225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685800</xdr:colOff>
      <xdr:row>1</xdr:row>
      <xdr:rowOff>0</xdr:rowOff>
    </xdr:from>
    <xdr:ext cx="1028700" cy="419100"/>
    <xdr:sp macro="" textlink="">
      <xdr:nvSpPr>
        <xdr:cNvPr id="75" name="Shape 31">
          <a:extLst>
            <a:ext uri="{FF2B5EF4-FFF2-40B4-BE49-F238E27FC236}">
              <a16:creationId xmlns:a16="http://schemas.microsoft.com/office/drawing/2014/main" id="{69258E61-FE1D-4011-B684-9982153CB7C9}"/>
            </a:ext>
          </a:extLst>
        </xdr:cNvPr>
        <xdr:cNvSpPr/>
      </xdr:nvSpPr>
      <xdr:spPr>
        <a:xfrm>
          <a:off x="2752725" y="85725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733425</xdr:colOff>
      <xdr:row>1</xdr:row>
      <xdr:rowOff>0</xdr:rowOff>
    </xdr:from>
    <xdr:ext cx="1028700" cy="381000"/>
    <xdr:sp macro="" textlink="">
      <xdr:nvSpPr>
        <xdr:cNvPr id="76" name="Shape 31">
          <a:extLst>
            <a:ext uri="{FF2B5EF4-FFF2-40B4-BE49-F238E27FC236}">
              <a16:creationId xmlns:a16="http://schemas.microsoft.com/office/drawing/2014/main" id="{5800A0C2-9B29-41B2-973E-1846B7E28756}"/>
            </a:ext>
          </a:extLst>
        </xdr:cNvPr>
        <xdr:cNvSpPr/>
      </xdr:nvSpPr>
      <xdr:spPr>
        <a:xfrm>
          <a:off x="2800350" y="76200"/>
          <a:ext cx="1028700" cy="381000"/>
        </a:xfrm>
        <a:prstGeom prst="rect">
          <a:avLst/>
        </a:prstGeom>
      </xdr:spPr>
    </xdr:sp>
    <xdr:clientData fLocksWithSheet="0"/>
  </xdr:oneCellAnchor>
  <xdr:oneCellAnchor>
    <xdr:from>
      <xdr:col>2</xdr:col>
      <xdr:colOff>200025</xdr:colOff>
      <xdr:row>1</xdr:row>
      <xdr:rowOff>0</xdr:rowOff>
    </xdr:from>
    <xdr:ext cx="990600" cy="381000"/>
    <xdr:sp macro="" textlink="">
      <xdr:nvSpPr>
        <xdr:cNvPr id="77" name="Shape 36">
          <a:extLst>
            <a:ext uri="{FF2B5EF4-FFF2-40B4-BE49-F238E27FC236}">
              <a16:creationId xmlns:a16="http://schemas.microsoft.com/office/drawing/2014/main" id="{61E5F92B-C96F-4986-B803-E9FF6CBA0B69}"/>
            </a:ext>
          </a:extLst>
        </xdr:cNvPr>
        <xdr:cNvSpPr/>
      </xdr:nvSpPr>
      <xdr:spPr>
        <a:xfrm>
          <a:off x="2266950" y="123825"/>
          <a:ext cx="990600" cy="3810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1</xdr:row>
      <xdr:rowOff>0</xdr:rowOff>
    </xdr:from>
    <xdr:ext cx="1038225" cy="447675"/>
    <xdr:sp macro="" textlink="">
      <xdr:nvSpPr>
        <xdr:cNvPr id="78" name="Shape 37">
          <a:extLst>
            <a:ext uri="{FF2B5EF4-FFF2-40B4-BE49-F238E27FC236}">
              <a16:creationId xmlns:a16="http://schemas.microsoft.com/office/drawing/2014/main" id="{D9CC2FDF-2853-44FA-B231-B35FA9E05F52}"/>
            </a:ext>
          </a:extLst>
        </xdr:cNvPr>
        <xdr:cNvSpPr/>
      </xdr:nvSpPr>
      <xdr:spPr>
        <a:xfrm>
          <a:off x="2562225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79" name="image1.png">
          <a:extLst>
            <a:ext uri="{FF2B5EF4-FFF2-40B4-BE49-F238E27FC236}">
              <a16:creationId xmlns:a16="http://schemas.microsoft.com/office/drawing/2014/main" id="{CE2296D1-14F5-4568-975C-6FAA5A2807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80" name="image1.png">
          <a:extLst>
            <a:ext uri="{FF2B5EF4-FFF2-40B4-BE49-F238E27FC236}">
              <a16:creationId xmlns:a16="http://schemas.microsoft.com/office/drawing/2014/main" id="{CBE9D531-E7B0-41FE-97A6-E4674367C9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81" name="image1.png">
          <a:extLst>
            <a:ext uri="{FF2B5EF4-FFF2-40B4-BE49-F238E27FC236}">
              <a16:creationId xmlns:a16="http://schemas.microsoft.com/office/drawing/2014/main" id="{EFE43440-5044-4214-BE60-00E54EFB78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82" name="image1.png">
          <a:extLst>
            <a:ext uri="{FF2B5EF4-FFF2-40B4-BE49-F238E27FC236}">
              <a16:creationId xmlns:a16="http://schemas.microsoft.com/office/drawing/2014/main" id="{984B6800-50EF-4970-8FDB-B4063FA9FD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83" name="image1.png">
          <a:extLst>
            <a:ext uri="{FF2B5EF4-FFF2-40B4-BE49-F238E27FC236}">
              <a16:creationId xmlns:a16="http://schemas.microsoft.com/office/drawing/2014/main" id="{5DFBAE27-D959-4874-9441-EC18802B21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84" name="image1.png">
          <a:extLst>
            <a:ext uri="{FF2B5EF4-FFF2-40B4-BE49-F238E27FC236}">
              <a16:creationId xmlns:a16="http://schemas.microsoft.com/office/drawing/2014/main" id="{F088CB51-172B-450A-B859-B8F56AD32A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85" name="image1.png">
          <a:extLst>
            <a:ext uri="{FF2B5EF4-FFF2-40B4-BE49-F238E27FC236}">
              <a16:creationId xmlns:a16="http://schemas.microsoft.com/office/drawing/2014/main" id="{E5A2E869-CE6B-4F68-BEA4-971E72D6CF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86" name="image1.png">
          <a:extLst>
            <a:ext uri="{FF2B5EF4-FFF2-40B4-BE49-F238E27FC236}">
              <a16:creationId xmlns:a16="http://schemas.microsoft.com/office/drawing/2014/main" id="{BBD05405-AB7E-49AB-8C12-5CD7748D03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87" name="image1.png">
          <a:extLst>
            <a:ext uri="{FF2B5EF4-FFF2-40B4-BE49-F238E27FC236}">
              <a16:creationId xmlns:a16="http://schemas.microsoft.com/office/drawing/2014/main" id="{A9D75588-C52B-4DF8-B9C6-7E23271455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88" name="image1.png">
          <a:extLst>
            <a:ext uri="{FF2B5EF4-FFF2-40B4-BE49-F238E27FC236}">
              <a16:creationId xmlns:a16="http://schemas.microsoft.com/office/drawing/2014/main" id="{1C424E55-5654-45CE-A586-DDB5A145D5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89" name="image1.png">
          <a:extLst>
            <a:ext uri="{FF2B5EF4-FFF2-40B4-BE49-F238E27FC236}">
              <a16:creationId xmlns:a16="http://schemas.microsoft.com/office/drawing/2014/main" id="{5234058A-9FD8-40C7-BE77-FE11BBFDB2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90" name="image1.png">
          <a:extLst>
            <a:ext uri="{FF2B5EF4-FFF2-40B4-BE49-F238E27FC236}">
              <a16:creationId xmlns:a16="http://schemas.microsoft.com/office/drawing/2014/main" id="{86B4004C-BAB7-4C4E-8E74-5654BBA930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91" name="image1.png">
          <a:extLst>
            <a:ext uri="{FF2B5EF4-FFF2-40B4-BE49-F238E27FC236}">
              <a16:creationId xmlns:a16="http://schemas.microsoft.com/office/drawing/2014/main" id="{F9956736-EABA-41DA-937B-71017A4C37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92" name="image1.png">
          <a:extLst>
            <a:ext uri="{FF2B5EF4-FFF2-40B4-BE49-F238E27FC236}">
              <a16:creationId xmlns:a16="http://schemas.microsoft.com/office/drawing/2014/main" id="{1F899550-3325-4285-96A7-76869158D2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93" name="image1.png">
          <a:extLst>
            <a:ext uri="{FF2B5EF4-FFF2-40B4-BE49-F238E27FC236}">
              <a16:creationId xmlns:a16="http://schemas.microsoft.com/office/drawing/2014/main" id="{5621F544-84A5-4F55-9934-CA5B579339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94" name="image1.png">
          <a:extLst>
            <a:ext uri="{FF2B5EF4-FFF2-40B4-BE49-F238E27FC236}">
              <a16:creationId xmlns:a16="http://schemas.microsoft.com/office/drawing/2014/main" id="{D55BDF9D-7DC9-4A64-8677-4C5A2C3147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95" name="image1.png">
          <a:extLst>
            <a:ext uri="{FF2B5EF4-FFF2-40B4-BE49-F238E27FC236}">
              <a16:creationId xmlns:a16="http://schemas.microsoft.com/office/drawing/2014/main" id="{3218B7B3-6732-42B5-A8FD-A1D1DAB369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96" name="image1.png">
          <a:extLst>
            <a:ext uri="{FF2B5EF4-FFF2-40B4-BE49-F238E27FC236}">
              <a16:creationId xmlns:a16="http://schemas.microsoft.com/office/drawing/2014/main" id="{4DEFBC45-3065-4AA1-9F37-0F8FEC9C37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97" name="image1.png">
          <a:extLst>
            <a:ext uri="{FF2B5EF4-FFF2-40B4-BE49-F238E27FC236}">
              <a16:creationId xmlns:a16="http://schemas.microsoft.com/office/drawing/2014/main" id="{C01DA644-826A-4210-889C-EA47A2045F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98" name="image1.png">
          <a:extLst>
            <a:ext uri="{FF2B5EF4-FFF2-40B4-BE49-F238E27FC236}">
              <a16:creationId xmlns:a16="http://schemas.microsoft.com/office/drawing/2014/main" id="{4737FA27-A09A-4650-A437-7F05FE94CC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99" name="image1.png">
          <a:extLst>
            <a:ext uri="{FF2B5EF4-FFF2-40B4-BE49-F238E27FC236}">
              <a16:creationId xmlns:a16="http://schemas.microsoft.com/office/drawing/2014/main" id="{22ED2EB4-27A8-4306-94C3-14B543C954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00" name="image1.png">
          <a:extLst>
            <a:ext uri="{FF2B5EF4-FFF2-40B4-BE49-F238E27FC236}">
              <a16:creationId xmlns:a16="http://schemas.microsoft.com/office/drawing/2014/main" id="{58491299-29FE-4A53-A320-FF5F657000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01" name="image1.png">
          <a:extLst>
            <a:ext uri="{FF2B5EF4-FFF2-40B4-BE49-F238E27FC236}">
              <a16:creationId xmlns:a16="http://schemas.microsoft.com/office/drawing/2014/main" id="{5032B1C5-3307-4A9D-9302-26C9C02BB0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02" name="image1.png">
          <a:extLst>
            <a:ext uri="{FF2B5EF4-FFF2-40B4-BE49-F238E27FC236}">
              <a16:creationId xmlns:a16="http://schemas.microsoft.com/office/drawing/2014/main" id="{FDB77275-8BCB-4D07-A6FD-B734628DEB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03" name="image1.png">
          <a:extLst>
            <a:ext uri="{FF2B5EF4-FFF2-40B4-BE49-F238E27FC236}">
              <a16:creationId xmlns:a16="http://schemas.microsoft.com/office/drawing/2014/main" id="{CECA3DA4-4383-462C-AA6D-CAA72BE3CB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04" name="image1.png">
          <a:extLst>
            <a:ext uri="{FF2B5EF4-FFF2-40B4-BE49-F238E27FC236}">
              <a16:creationId xmlns:a16="http://schemas.microsoft.com/office/drawing/2014/main" id="{09B52626-5F8A-4A71-AEEE-A8309F5CEB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05" name="image1.png">
          <a:extLst>
            <a:ext uri="{FF2B5EF4-FFF2-40B4-BE49-F238E27FC236}">
              <a16:creationId xmlns:a16="http://schemas.microsoft.com/office/drawing/2014/main" id="{EB78A415-6B3C-4112-8C4D-3E1B994C06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06" name="image1.png">
          <a:extLst>
            <a:ext uri="{FF2B5EF4-FFF2-40B4-BE49-F238E27FC236}">
              <a16:creationId xmlns:a16="http://schemas.microsoft.com/office/drawing/2014/main" id="{FB509312-5471-4110-AA26-1D8E03CC76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07" name="image1.png">
          <a:extLst>
            <a:ext uri="{FF2B5EF4-FFF2-40B4-BE49-F238E27FC236}">
              <a16:creationId xmlns:a16="http://schemas.microsoft.com/office/drawing/2014/main" id="{EA98EC94-62EB-45D5-9A7D-A16048B181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08" name="image1.png">
          <a:extLst>
            <a:ext uri="{FF2B5EF4-FFF2-40B4-BE49-F238E27FC236}">
              <a16:creationId xmlns:a16="http://schemas.microsoft.com/office/drawing/2014/main" id="{4ED299E3-812A-427E-99F6-DC5FF35122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09" name="image1.png">
          <a:extLst>
            <a:ext uri="{FF2B5EF4-FFF2-40B4-BE49-F238E27FC236}">
              <a16:creationId xmlns:a16="http://schemas.microsoft.com/office/drawing/2014/main" id="{1774E6FF-11FD-4E9E-9D97-F89A5E09A0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10" name="image1.png">
          <a:extLst>
            <a:ext uri="{FF2B5EF4-FFF2-40B4-BE49-F238E27FC236}">
              <a16:creationId xmlns:a16="http://schemas.microsoft.com/office/drawing/2014/main" id="{A77FBEB2-D7FC-47BB-BD1D-95052166D2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11" name="image1.png">
          <a:extLst>
            <a:ext uri="{FF2B5EF4-FFF2-40B4-BE49-F238E27FC236}">
              <a16:creationId xmlns:a16="http://schemas.microsoft.com/office/drawing/2014/main" id="{76E93E38-5B34-4B7D-9263-901F774236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12" name="image1.png">
          <a:extLst>
            <a:ext uri="{FF2B5EF4-FFF2-40B4-BE49-F238E27FC236}">
              <a16:creationId xmlns:a16="http://schemas.microsoft.com/office/drawing/2014/main" id="{463EE458-729C-447D-B74B-9F861B9C09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13" name="image1.png">
          <a:extLst>
            <a:ext uri="{FF2B5EF4-FFF2-40B4-BE49-F238E27FC236}">
              <a16:creationId xmlns:a16="http://schemas.microsoft.com/office/drawing/2014/main" id="{7120AB06-A48F-4344-8BD0-ED53B3CCDB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14" name="image1.png">
          <a:extLst>
            <a:ext uri="{FF2B5EF4-FFF2-40B4-BE49-F238E27FC236}">
              <a16:creationId xmlns:a16="http://schemas.microsoft.com/office/drawing/2014/main" id="{D664B22B-1FF8-4F9D-B3C7-B8F4B93E6D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15" name="image1.png">
          <a:extLst>
            <a:ext uri="{FF2B5EF4-FFF2-40B4-BE49-F238E27FC236}">
              <a16:creationId xmlns:a16="http://schemas.microsoft.com/office/drawing/2014/main" id="{E3F1BE25-6EDD-466E-83DC-CE483056F5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16" name="image1.png">
          <a:extLst>
            <a:ext uri="{FF2B5EF4-FFF2-40B4-BE49-F238E27FC236}">
              <a16:creationId xmlns:a16="http://schemas.microsoft.com/office/drawing/2014/main" id="{557961BB-9576-4AF2-9DD5-F338C69518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17" name="image1.png">
          <a:extLst>
            <a:ext uri="{FF2B5EF4-FFF2-40B4-BE49-F238E27FC236}">
              <a16:creationId xmlns:a16="http://schemas.microsoft.com/office/drawing/2014/main" id="{D95F9397-E97A-4B83-AD45-0991FA4F8E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</xdr:row>
      <xdr:rowOff>0</xdr:rowOff>
    </xdr:from>
    <xdr:ext cx="342900" cy="0"/>
    <xdr:pic>
      <xdr:nvPicPr>
        <xdr:cNvPr id="118" name="image1.png">
          <a:extLst>
            <a:ext uri="{FF2B5EF4-FFF2-40B4-BE49-F238E27FC236}">
              <a16:creationId xmlns:a16="http://schemas.microsoft.com/office/drawing/2014/main" id="{6EC30435-A455-4409-9BDB-91A7D1B7A1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3150" y="95250"/>
          <a:ext cx="342900" cy="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152401</xdr:colOff>
      <xdr:row>198</xdr:row>
      <xdr:rowOff>123826</xdr:rowOff>
    </xdr:from>
    <xdr:ext cx="476250" cy="876300"/>
    <xdr:pic>
      <xdr:nvPicPr>
        <xdr:cNvPr id="119" name="image65.jpg">
          <a:extLst>
            <a:ext uri="{FF2B5EF4-FFF2-40B4-BE49-F238E27FC236}">
              <a16:creationId xmlns:a16="http://schemas.microsoft.com/office/drawing/2014/main" id="{794E02D5-1305-492F-B5D1-D1FB5C601DD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04926" y="39100126"/>
          <a:ext cx="476250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76200</xdr:rowOff>
    </xdr:from>
    <xdr:ext cx="1028700" cy="419100"/>
    <xdr:sp macro="" textlink="">
      <xdr:nvSpPr>
        <xdr:cNvPr id="135" name="Shape 31">
          <a:extLst>
            <a:ext uri="{FF2B5EF4-FFF2-40B4-BE49-F238E27FC236}">
              <a16:creationId xmlns:a16="http://schemas.microsoft.com/office/drawing/2014/main" id="{F6D742E7-FE0A-49CE-9432-F1FC216BA79A}"/>
            </a:ext>
          </a:extLst>
        </xdr:cNvPr>
        <xdr:cNvSpPr/>
      </xdr:nvSpPr>
      <xdr:spPr>
        <a:xfrm>
          <a:off x="2019300" y="7620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857250</xdr:colOff>
      <xdr:row>0</xdr:row>
      <xdr:rowOff>171450</xdr:rowOff>
    </xdr:from>
    <xdr:ext cx="685800" cy="323850"/>
    <xdr:sp macro="" textlink="">
      <xdr:nvSpPr>
        <xdr:cNvPr id="136" name="Shape 44">
          <a:extLst>
            <a:ext uri="{FF2B5EF4-FFF2-40B4-BE49-F238E27FC236}">
              <a16:creationId xmlns:a16="http://schemas.microsoft.com/office/drawing/2014/main" id="{C3EF3877-2ABE-45DD-9530-7095254AA978}"/>
            </a:ext>
          </a:extLst>
        </xdr:cNvPr>
        <xdr:cNvSpPr/>
      </xdr:nvSpPr>
      <xdr:spPr>
        <a:xfrm>
          <a:off x="1771650" y="171450"/>
          <a:ext cx="685800" cy="3238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28700" cy="419100"/>
    <xdr:sp macro="" textlink="">
      <xdr:nvSpPr>
        <xdr:cNvPr id="137" name="Shape 31">
          <a:extLst>
            <a:ext uri="{FF2B5EF4-FFF2-40B4-BE49-F238E27FC236}">
              <a16:creationId xmlns:a16="http://schemas.microsoft.com/office/drawing/2014/main" id="{E103AB4F-5024-4B16-9A45-EEC5B998C6FA}"/>
            </a:ext>
          </a:extLst>
        </xdr:cNvPr>
        <xdr:cNvSpPr/>
      </xdr:nvSpPr>
      <xdr:spPr>
        <a:xfrm>
          <a:off x="2019300" y="7620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138" name="Shape 36">
          <a:extLst>
            <a:ext uri="{FF2B5EF4-FFF2-40B4-BE49-F238E27FC236}">
              <a16:creationId xmlns:a16="http://schemas.microsoft.com/office/drawing/2014/main" id="{1D6EC925-17D5-4FD7-A7F3-96CC0248FB18}"/>
            </a:ext>
          </a:extLst>
        </xdr:cNvPr>
        <xdr:cNvSpPr/>
      </xdr:nvSpPr>
      <xdr:spPr>
        <a:xfrm>
          <a:off x="2286000" y="104775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139" name="Shape 37">
          <a:extLst>
            <a:ext uri="{FF2B5EF4-FFF2-40B4-BE49-F238E27FC236}">
              <a16:creationId xmlns:a16="http://schemas.microsoft.com/office/drawing/2014/main" id="{EC243AD1-33FB-4D96-8CAB-C5BB6DCE3420}"/>
            </a:ext>
          </a:extLst>
        </xdr:cNvPr>
        <xdr:cNvSpPr/>
      </xdr:nvSpPr>
      <xdr:spPr>
        <a:xfrm>
          <a:off x="1981200" y="95250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40" name="image1.png">
          <a:extLst>
            <a:ext uri="{FF2B5EF4-FFF2-40B4-BE49-F238E27FC236}">
              <a16:creationId xmlns:a16="http://schemas.microsoft.com/office/drawing/2014/main" id="{5008A756-0038-4E6E-BC71-856E3809EC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21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41" name="image1.png">
          <a:extLst>
            <a:ext uri="{FF2B5EF4-FFF2-40B4-BE49-F238E27FC236}">
              <a16:creationId xmlns:a16="http://schemas.microsoft.com/office/drawing/2014/main" id="{B2ADCAE9-880F-439F-AAB6-7836913F4D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21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42" name="image1.png">
          <a:extLst>
            <a:ext uri="{FF2B5EF4-FFF2-40B4-BE49-F238E27FC236}">
              <a16:creationId xmlns:a16="http://schemas.microsoft.com/office/drawing/2014/main" id="{FAFDC8A9-E1AC-4899-B884-8DC03ACA80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21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43" name="image1.png">
          <a:extLst>
            <a:ext uri="{FF2B5EF4-FFF2-40B4-BE49-F238E27FC236}">
              <a16:creationId xmlns:a16="http://schemas.microsoft.com/office/drawing/2014/main" id="{FCFF1C11-8C7F-4025-A5E5-9D6E7A01FC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21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44" name="image1.png">
          <a:extLst>
            <a:ext uri="{FF2B5EF4-FFF2-40B4-BE49-F238E27FC236}">
              <a16:creationId xmlns:a16="http://schemas.microsoft.com/office/drawing/2014/main" id="{AEB80DEF-7892-4A36-9BEC-33A74B2F7C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21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45" name="image1.png">
          <a:extLst>
            <a:ext uri="{FF2B5EF4-FFF2-40B4-BE49-F238E27FC236}">
              <a16:creationId xmlns:a16="http://schemas.microsoft.com/office/drawing/2014/main" id="{33BB1944-35C6-43C8-B25B-AAF4B63232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21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46" name="image1.png">
          <a:extLst>
            <a:ext uri="{FF2B5EF4-FFF2-40B4-BE49-F238E27FC236}">
              <a16:creationId xmlns:a16="http://schemas.microsoft.com/office/drawing/2014/main" id="{E545BA10-E1CA-435E-BC59-F6F85A66DE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21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47" name="image1.png">
          <a:extLst>
            <a:ext uri="{FF2B5EF4-FFF2-40B4-BE49-F238E27FC236}">
              <a16:creationId xmlns:a16="http://schemas.microsoft.com/office/drawing/2014/main" id="{96AD0828-3A5F-4623-9EA1-C33E9A4901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21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48" name="image1.png">
          <a:extLst>
            <a:ext uri="{FF2B5EF4-FFF2-40B4-BE49-F238E27FC236}">
              <a16:creationId xmlns:a16="http://schemas.microsoft.com/office/drawing/2014/main" id="{2ED9FDA0-4432-4478-A0C3-4774D830A8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212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49" name="image1.png">
          <a:extLst>
            <a:ext uri="{FF2B5EF4-FFF2-40B4-BE49-F238E27FC236}">
              <a16:creationId xmlns:a16="http://schemas.microsoft.com/office/drawing/2014/main" id="{E959510D-E678-47F1-9C28-D0091B711D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2125" y="95250"/>
          <a:ext cx="333375" cy="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285750</xdr:colOff>
      <xdr:row>1</xdr:row>
      <xdr:rowOff>0</xdr:rowOff>
    </xdr:from>
    <xdr:to>
      <xdr:col>5</xdr:col>
      <xdr:colOff>714375</xdr:colOff>
      <xdr:row>2</xdr:row>
      <xdr:rowOff>200025</xdr:rowOff>
    </xdr:to>
    <xdr:pic>
      <xdr:nvPicPr>
        <xdr:cNvPr id="24586" name="Picture 10">
          <a:extLst>
            <a:ext uri="{FF2B5EF4-FFF2-40B4-BE49-F238E27FC236}">
              <a16:creationId xmlns:a16="http://schemas.microsoft.com/office/drawing/2014/main" id="{ABB12D72-AAD4-A27E-6EFF-A1D42B68931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609600"/>
          <a:ext cx="10382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4</xdr:col>
      <xdr:colOff>476250</xdr:colOff>
      <xdr:row>1</xdr:row>
      <xdr:rowOff>0</xdr:rowOff>
    </xdr:from>
    <xdr:to>
      <xdr:col>6</xdr:col>
      <xdr:colOff>161925</xdr:colOff>
      <xdr:row>2</xdr:row>
      <xdr:rowOff>171450</xdr:rowOff>
    </xdr:to>
    <xdr:pic>
      <xdr:nvPicPr>
        <xdr:cNvPr id="24587" name="Picture 11">
          <a:extLst>
            <a:ext uri="{FF2B5EF4-FFF2-40B4-BE49-F238E27FC236}">
              <a16:creationId xmlns:a16="http://schemas.microsoft.com/office/drawing/2014/main" id="{AC1A3F9C-0321-84DF-8F5A-FBF1B5B937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6096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4</xdr:col>
      <xdr:colOff>114300</xdr:colOff>
      <xdr:row>1</xdr:row>
      <xdr:rowOff>0</xdr:rowOff>
    </xdr:from>
    <xdr:to>
      <xdr:col>5</xdr:col>
      <xdr:colOff>533400</xdr:colOff>
      <xdr:row>2</xdr:row>
      <xdr:rowOff>171450</xdr:rowOff>
    </xdr:to>
    <xdr:pic>
      <xdr:nvPicPr>
        <xdr:cNvPr id="24588" name="Picture 12">
          <a:extLst>
            <a:ext uri="{FF2B5EF4-FFF2-40B4-BE49-F238E27FC236}">
              <a16:creationId xmlns:a16="http://schemas.microsoft.com/office/drawing/2014/main" id="{7935344B-20DE-53D2-5E4F-C2146F515C6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96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4</xdr:col>
      <xdr:colOff>28575</xdr:colOff>
      <xdr:row>1</xdr:row>
      <xdr:rowOff>0</xdr:rowOff>
    </xdr:from>
    <xdr:to>
      <xdr:col>5</xdr:col>
      <xdr:colOff>409575</xdr:colOff>
      <xdr:row>2</xdr:row>
      <xdr:rowOff>171450</xdr:rowOff>
    </xdr:to>
    <xdr:pic>
      <xdr:nvPicPr>
        <xdr:cNvPr id="24589" name="Picture 13">
          <a:extLst>
            <a:ext uri="{FF2B5EF4-FFF2-40B4-BE49-F238E27FC236}">
              <a16:creationId xmlns:a16="http://schemas.microsoft.com/office/drawing/2014/main" id="{ABE1CB93-124A-6239-4377-1B71B2B9AF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609600"/>
          <a:ext cx="9906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</xdr:col>
      <xdr:colOff>828675</xdr:colOff>
      <xdr:row>1</xdr:row>
      <xdr:rowOff>0</xdr:rowOff>
    </xdr:from>
    <xdr:to>
      <xdr:col>5</xdr:col>
      <xdr:colOff>381000</xdr:colOff>
      <xdr:row>2</xdr:row>
      <xdr:rowOff>200025</xdr:rowOff>
    </xdr:to>
    <xdr:pic>
      <xdr:nvPicPr>
        <xdr:cNvPr id="24590" name="Picture 14">
          <a:extLst>
            <a:ext uri="{FF2B5EF4-FFF2-40B4-BE49-F238E27FC236}">
              <a16:creationId xmlns:a16="http://schemas.microsoft.com/office/drawing/2014/main" id="{8A94DD75-4BD9-DE10-A6F1-688A84FB929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609600"/>
          <a:ext cx="10382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4</xdr:col>
      <xdr:colOff>123825</xdr:colOff>
      <xdr:row>1</xdr:row>
      <xdr:rowOff>0</xdr:rowOff>
    </xdr:from>
    <xdr:to>
      <xdr:col>5</xdr:col>
      <xdr:colOff>542925</xdr:colOff>
      <xdr:row>2</xdr:row>
      <xdr:rowOff>171450</xdr:rowOff>
    </xdr:to>
    <xdr:pic>
      <xdr:nvPicPr>
        <xdr:cNvPr id="24591" name="Picture 15">
          <a:extLst>
            <a:ext uri="{FF2B5EF4-FFF2-40B4-BE49-F238E27FC236}">
              <a16:creationId xmlns:a16="http://schemas.microsoft.com/office/drawing/2014/main" id="{E0CD67CF-D041-B491-1917-62F520ECC5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96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4</xdr:col>
      <xdr:colOff>504825</xdr:colOff>
      <xdr:row>1</xdr:row>
      <xdr:rowOff>0</xdr:rowOff>
    </xdr:from>
    <xdr:to>
      <xdr:col>6</xdr:col>
      <xdr:colOff>190500</xdr:colOff>
      <xdr:row>2</xdr:row>
      <xdr:rowOff>171450</xdr:rowOff>
    </xdr:to>
    <xdr:pic>
      <xdr:nvPicPr>
        <xdr:cNvPr id="24592" name="Picture 16">
          <a:extLst>
            <a:ext uri="{FF2B5EF4-FFF2-40B4-BE49-F238E27FC236}">
              <a16:creationId xmlns:a16="http://schemas.microsoft.com/office/drawing/2014/main" id="{22A49953-BC8C-EB5E-DD94-0B3C4FA756D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6096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</xdr:col>
      <xdr:colOff>838200</xdr:colOff>
      <xdr:row>1</xdr:row>
      <xdr:rowOff>0</xdr:rowOff>
    </xdr:from>
    <xdr:to>
      <xdr:col>5</xdr:col>
      <xdr:colOff>342900</xdr:colOff>
      <xdr:row>2</xdr:row>
      <xdr:rowOff>171450</xdr:rowOff>
    </xdr:to>
    <xdr:pic>
      <xdr:nvPicPr>
        <xdr:cNvPr id="24593" name="Picture 17">
          <a:extLst>
            <a:ext uri="{FF2B5EF4-FFF2-40B4-BE49-F238E27FC236}">
              <a16:creationId xmlns:a16="http://schemas.microsoft.com/office/drawing/2014/main" id="{2D0FFE4B-BB1A-50AD-A3D3-1E0ABA98C93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609600"/>
          <a:ext cx="9906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4</xdr:col>
      <xdr:colOff>180975</xdr:colOff>
      <xdr:row>1</xdr:row>
      <xdr:rowOff>0</xdr:rowOff>
    </xdr:from>
    <xdr:to>
      <xdr:col>5</xdr:col>
      <xdr:colOff>609600</xdr:colOff>
      <xdr:row>2</xdr:row>
      <xdr:rowOff>200025</xdr:rowOff>
    </xdr:to>
    <xdr:pic>
      <xdr:nvPicPr>
        <xdr:cNvPr id="24594" name="Picture 18">
          <a:extLst>
            <a:ext uri="{FF2B5EF4-FFF2-40B4-BE49-F238E27FC236}">
              <a16:creationId xmlns:a16="http://schemas.microsoft.com/office/drawing/2014/main" id="{1553F8F1-5639-655B-6900-6DC4506EB4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609600"/>
          <a:ext cx="10382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4595" name="image1.png">
          <a:extLst>
            <a:ext uri="{FF2B5EF4-FFF2-40B4-BE49-F238E27FC236}">
              <a16:creationId xmlns:a16="http://schemas.microsoft.com/office/drawing/2014/main" id="{2C67158B-EE12-AD51-C8BB-2DF09CC5C4E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4</xdr:col>
      <xdr:colOff>371475</xdr:colOff>
      <xdr:row>1</xdr:row>
      <xdr:rowOff>0</xdr:rowOff>
    </xdr:from>
    <xdr:to>
      <xdr:col>6</xdr:col>
      <xdr:colOff>57150</xdr:colOff>
      <xdr:row>2</xdr:row>
      <xdr:rowOff>171450</xdr:rowOff>
    </xdr:to>
    <xdr:pic>
      <xdr:nvPicPr>
        <xdr:cNvPr id="24596" name="Picture 20">
          <a:extLst>
            <a:ext uri="{FF2B5EF4-FFF2-40B4-BE49-F238E27FC236}">
              <a16:creationId xmlns:a16="http://schemas.microsoft.com/office/drawing/2014/main" id="{C645C496-B8A0-0BF1-1896-0DEE0141FC2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6096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4</xdr:col>
      <xdr:colOff>466725</xdr:colOff>
      <xdr:row>1</xdr:row>
      <xdr:rowOff>0</xdr:rowOff>
    </xdr:from>
    <xdr:to>
      <xdr:col>5</xdr:col>
      <xdr:colOff>466725</xdr:colOff>
      <xdr:row>2</xdr:row>
      <xdr:rowOff>104775</xdr:rowOff>
    </xdr:to>
    <xdr:pic>
      <xdr:nvPicPr>
        <xdr:cNvPr id="24597" name="Picture 21">
          <a:extLst>
            <a:ext uri="{FF2B5EF4-FFF2-40B4-BE49-F238E27FC236}">
              <a16:creationId xmlns:a16="http://schemas.microsoft.com/office/drawing/2014/main" id="{B0FD8B2A-9C1A-C5D0-D025-1DCE1864794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609600"/>
          <a:ext cx="6096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819150</xdr:colOff>
      <xdr:row>1</xdr:row>
      <xdr:rowOff>0</xdr:rowOff>
    </xdr:from>
    <xdr:to>
      <xdr:col>5</xdr:col>
      <xdr:colOff>361950</xdr:colOff>
      <xdr:row>2</xdr:row>
      <xdr:rowOff>171450</xdr:rowOff>
    </xdr:to>
    <xdr:pic>
      <xdr:nvPicPr>
        <xdr:cNvPr id="24598" name="Picture 22">
          <a:extLst>
            <a:ext uri="{FF2B5EF4-FFF2-40B4-BE49-F238E27FC236}">
              <a16:creationId xmlns:a16="http://schemas.microsoft.com/office/drawing/2014/main" id="{A7BD47D3-A38C-8539-0F07-CA9EE96F5C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6096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4</xdr:col>
      <xdr:colOff>247650</xdr:colOff>
      <xdr:row>1</xdr:row>
      <xdr:rowOff>0</xdr:rowOff>
    </xdr:from>
    <xdr:to>
      <xdr:col>5</xdr:col>
      <xdr:colOff>628650</xdr:colOff>
      <xdr:row>2</xdr:row>
      <xdr:rowOff>171450</xdr:rowOff>
    </xdr:to>
    <xdr:pic>
      <xdr:nvPicPr>
        <xdr:cNvPr id="24599" name="Picture 23">
          <a:extLst>
            <a:ext uri="{FF2B5EF4-FFF2-40B4-BE49-F238E27FC236}">
              <a16:creationId xmlns:a16="http://schemas.microsoft.com/office/drawing/2014/main" id="{D868BE42-2F10-FE3A-80F2-1425ECEAC1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609600"/>
          <a:ext cx="9906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104775</xdr:colOff>
      <xdr:row>1</xdr:row>
      <xdr:rowOff>0</xdr:rowOff>
    </xdr:from>
    <xdr:to>
      <xdr:col>1</xdr:col>
      <xdr:colOff>1209675</xdr:colOff>
      <xdr:row>2</xdr:row>
      <xdr:rowOff>200025</xdr:rowOff>
    </xdr:to>
    <xdr:pic>
      <xdr:nvPicPr>
        <xdr:cNvPr id="24600" name="Picture 24">
          <a:extLst>
            <a:ext uri="{FF2B5EF4-FFF2-40B4-BE49-F238E27FC236}">
              <a16:creationId xmlns:a16="http://schemas.microsoft.com/office/drawing/2014/main" id="{18D416D4-11C8-B2C0-754E-C185FDDC9E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609600"/>
          <a:ext cx="110490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1085850</xdr:colOff>
      <xdr:row>1</xdr:row>
      <xdr:rowOff>0</xdr:rowOff>
    </xdr:from>
    <xdr:to>
      <xdr:col>1</xdr:col>
      <xdr:colOff>1409700</xdr:colOff>
      <xdr:row>2</xdr:row>
      <xdr:rowOff>123825</xdr:rowOff>
    </xdr:to>
    <xdr:pic>
      <xdr:nvPicPr>
        <xdr:cNvPr id="24602" name="Picture 26">
          <a:extLst>
            <a:ext uri="{FF2B5EF4-FFF2-40B4-BE49-F238E27FC236}">
              <a16:creationId xmlns:a16="http://schemas.microsoft.com/office/drawing/2014/main" id="{04B0ECA6-6BA0-2AFE-B7CD-289B94C98E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609600"/>
          <a:ext cx="323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1</xdr:row>
      <xdr:rowOff>0</xdr:rowOff>
    </xdr:from>
    <xdr:to>
      <xdr:col>5</xdr:col>
      <xdr:colOff>600075</xdr:colOff>
      <xdr:row>2</xdr:row>
      <xdr:rowOff>171450</xdr:rowOff>
    </xdr:to>
    <xdr:pic>
      <xdr:nvPicPr>
        <xdr:cNvPr id="24603" name="Picture 27">
          <a:extLst>
            <a:ext uri="{FF2B5EF4-FFF2-40B4-BE49-F238E27FC236}">
              <a16:creationId xmlns:a16="http://schemas.microsoft.com/office/drawing/2014/main" id="{1105D9F2-9DFA-3B86-0E2A-3F665DF076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6096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361950</xdr:colOff>
      <xdr:row>1</xdr:row>
      <xdr:rowOff>0</xdr:rowOff>
    </xdr:from>
    <xdr:to>
      <xdr:col>1</xdr:col>
      <xdr:colOff>1352550</xdr:colOff>
      <xdr:row>2</xdr:row>
      <xdr:rowOff>171450</xdr:rowOff>
    </xdr:to>
    <xdr:pic>
      <xdr:nvPicPr>
        <xdr:cNvPr id="24608" name="Picture 32">
          <a:extLst>
            <a:ext uri="{FF2B5EF4-FFF2-40B4-BE49-F238E27FC236}">
              <a16:creationId xmlns:a16="http://schemas.microsoft.com/office/drawing/2014/main" id="{65286CB8-7C88-C855-3718-FEC34B40F74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609600"/>
          <a:ext cx="9906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866775</xdr:colOff>
      <xdr:row>1</xdr:row>
      <xdr:rowOff>0</xdr:rowOff>
    </xdr:from>
    <xdr:to>
      <xdr:col>1</xdr:col>
      <xdr:colOff>1200150</xdr:colOff>
      <xdr:row>1</xdr:row>
      <xdr:rowOff>219075</xdr:rowOff>
    </xdr:to>
    <xdr:pic>
      <xdr:nvPicPr>
        <xdr:cNvPr id="24609" name="Picture 33">
          <a:extLst>
            <a:ext uri="{FF2B5EF4-FFF2-40B4-BE49-F238E27FC236}">
              <a16:creationId xmlns:a16="http://schemas.microsoft.com/office/drawing/2014/main" id="{DAEC84D8-550F-001E-9E7E-26DAC70147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609600"/>
          <a:ext cx="333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590550</xdr:colOff>
      <xdr:row>1</xdr:row>
      <xdr:rowOff>0</xdr:rowOff>
    </xdr:from>
    <xdr:to>
      <xdr:col>1</xdr:col>
      <xdr:colOff>1628775</xdr:colOff>
      <xdr:row>2</xdr:row>
      <xdr:rowOff>200025</xdr:rowOff>
    </xdr:to>
    <xdr:pic>
      <xdr:nvPicPr>
        <xdr:cNvPr id="24613" name="Picture 37">
          <a:extLst>
            <a:ext uri="{FF2B5EF4-FFF2-40B4-BE49-F238E27FC236}">
              <a16:creationId xmlns:a16="http://schemas.microsoft.com/office/drawing/2014/main" id="{97844CAE-B174-A66C-B195-F707F62283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609600"/>
          <a:ext cx="10382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4614" name="Picture 38">
          <a:extLst>
            <a:ext uri="{FF2B5EF4-FFF2-40B4-BE49-F238E27FC236}">
              <a16:creationId xmlns:a16="http://schemas.microsoft.com/office/drawing/2014/main" id="{15D30F5D-EBF2-BCC6-E8D6-98BCFAFC610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533400</xdr:colOff>
      <xdr:row>0</xdr:row>
      <xdr:rowOff>76200</xdr:rowOff>
    </xdr:from>
    <xdr:ext cx="1028700" cy="41910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/>
      </xdr:nvSpPr>
      <xdr:spPr>
        <a:xfrm>
          <a:off x="4831650" y="35704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209550</xdr:colOff>
      <xdr:row>0</xdr:row>
      <xdr:rowOff>190500</xdr:rowOff>
    </xdr:from>
    <xdr:ext cx="685800" cy="32385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/>
      </xdr:nvSpPr>
      <xdr:spPr>
        <a:xfrm>
          <a:off x="1695450" y="190500"/>
          <a:ext cx="685800" cy="32385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028700" cy="419100"/>
    <xdr:sp macro="" textlink="">
      <xdr:nvSpPr>
        <xdr:cNvPr id="2" name="Shape 3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4831650" y="3570450"/>
          <a:ext cx="10287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800100</xdr:colOff>
      <xdr:row>0</xdr:row>
      <xdr:rowOff>104775</xdr:rowOff>
    </xdr:from>
    <xdr:ext cx="990600" cy="4191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/>
      </xdr:nvSpPr>
      <xdr:spPr>
        <a:xfrm>
          <a:off x="4850700" y="3570450"/>
          <a:ext cx="9906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38225" cy="44767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/>
      </xdr:nvSpPr>
      <xdr:spPr>
        <a:xfrm>
          <a:off x="4826888" y="3556163"/>
          <a:ext cx="10382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533400</xdr:colOff>
      <xdr:row>0</xdr:row>
      <xdr:rowOff>76200</xdr:rowOff>
    </xdr:from>
    <xdr:to>
      <xdr:col>2</xdr:col>
      <xdr:colOff>1562100</xdr:colOff>
      <xdr:row>0</xdr:row>
      <xdr:rowOff>495300</xdr:rowOff>
    </xdr:to>
    <xdr:pic>
      <xdr:nvPicPr>
        <xdr:cNvPr id="25601" name="Shape 31">
          <a:extLst>
            <a:ext uri="{FF2B5EF4-FFF2-40B4-BE49-F238E27FC236}">
              <a16:creationId xmlns:a16="http://schemas.microsoft.com/office/drawing/2014/main" id="{128267D3-DB0D-5B7C-2FA2-1FB60E3112F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762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200025</xdr:colOff>
      <xdr:row>0</xdr:row>
      <xdr:rowOff>180975</xdr:rowOff>
    </xdr:from>
    <xdr:to>
      <xdr:col>2</xdr:col>
      <xdr:colOff>895350</xdr:colOff>
      <xdr:row>0</xdr:row>
      <xdr:rowOff>523875</xdr:rowOff>
    </xdr:to>
    <xdr:pic>
      <xdr:nvPicPr>
        <xdr:cNvPr id="25602" name="Shape 44">
          <a:extLst>
            <a:ext uri="{FF2B5EF4-FFF2-40B4-BE49-F238E27FC236}">
              <a16:creationId xmlns:a16="http://schemas.microsoft.com/office/drawing/2014/main" id="{19212B61-EF37-C1BD-1C86-D4CDDE4DD9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80975"/>
          <a:ext cx="69532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76200</xdr:rowOff>
    </xdr:from>
    <xdr:to>
      <xdr:col>2</xdr:col>
      <xdr:colOff>1562100</xdr:colOff>
      <xdr:row>0</xdr:row>
      <xdr:rowOff>495300</xdr:rowOff>
    </xdr:to>
    <xdr:pic>
      <xdr:nvPicPr>
        <xdr:cNvPr id="25603" name="Picture 3">
          <a:extLst>
            <a:ext uri="{FF2B5EF4-FFF2-40B4-BE49-F238E27FC236}">
              <a16:creationId xmlns:a16="http://schemas.microsoft.com/office/drawing/2014/main" id="{60F75E19-20BC-E954-AD35-918852D164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762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800100</xdr:colOff>
      <xdr:row>0</xdr:row>
      <xdr:rowOff>104775</xdr:rowOff>
    </xdr:from>
    <xdr:to>
      <xdr:col>2</xdr:col>
      <xdr:colOff>1790700</xdr:colOff>
      <xdr:row>0</xdr:row>
      <xdr:rowOff>523875</xdr:rowOff>
    </xdr:to>
    <xdr:pic>
      <xdr:nvPicPr>
        <xdr:cNvPr id="25604" name="Shape 36">
          <a:extLst>
            <a:ext uri="{FF2B5EF4-FFF2-40B4-BE49-F238E27FC236}">
              <a16:creationId xmlns:a16="http://schemas.microsoft.com/office/drawing/2014/main" id="{E8EFE019-414A-0A4D-EE91-C4AC2844E0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4775"/>
          <a:ext cx="9906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495300</xdr:colOff>
      <xdr:row>0</xdr:row>
      <xdr:rowOff>95250</xdr:rowOff>
    </xdr:from>
    <xdr:to>
      <xdr:col>2</xdr:col>
      <xdr:colOff>1533525</xdr:colOff>
      <xdr:row>0</xdr:row>
      <xdr:rowOff>542925</xdr:rowOff>
    </xdr:to>
    <xdr:pic>
      <xdr:nvPicPr>
        <xdr:cNvPr id="25605" name="Shape 37">
          <a:extLst>
            <a:ext uri="{FF2B5EF4-FFF2-40B4-BE49-F238E27FC236}">
              <a16:creationId xmlns:a16="http://schemas.microsoft.com/office/drawing/2014/main" id="{3D507B8E-9D6B-5B8F-2E7E-007E53DD7B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95250"/>
          <a:ext cx="10382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5606" name="image1.png">
          <a:extLst>
            <a:ext uri="{FF2B5EF4-FFF2-40B4-BE49-F238E27FC236}">
              <a16:creationId xmlns:a16="http://schemas.microsoft.com/office/drawing/2014/main" id="{55CA9CBD-36BF-4911-A1F2-E27F984F087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533400</xdr:colOff>
      <xdr:row>0</xdr:row>
      <xdr:rowOff>76200</xdr:rowOff>
    </xdr:from>
    <xdr:to>
      <xdr:col>2</xdr:col>
      <xdr:colOff>1562100</xdr:colOff>
      <xdr:row>0</xdr:row>
      <xdr:rowOff>495300</xdr:rowOff>
    </xdr:to>
    <xdr:pic>
      <xdr:nvPicPr>
        <xdr:cNvPr id="25607" name="Picture 7">
          <a:extLst>
            <a:ext uri="{FF2B5EF4-FFF2-40B4-BE49-F238E27FC236}">
              <a16:creationId xmlns:a16="http://schemas.microsoft.com/office/drawing/2014/main" id="{296CBEE6-450C-A985-811C-1864E20BB4A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762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200025</xdr:colOff>
      <xdr:row>0</xdr:row>
      <xdr:rowOff>180975</xdr:rowOff>
    </xdr:from>
    <xdr:to>
      <xdr:col>2</xdr:col>
      <xdr:colOff>895350</xdr:colOff>
      <xdr:row>0</xdr:row>
      <xdr:rowOff>523875</xdr:rowOff>
    </xdr:to>
    <xdr:pic>
      <xdr:nvPicPr>
        <xdr:cNvPr id="25608" name="Picture 8">
          <a:extLst>
            <a:ext uri="{FF2B5EF4-FFF2-40B4-BE49-F238E27FC236}">
              <a16:creationId xmlns:a16="http://schemas.microsoft.com/office/drawing/2014/main" id="{6013EA88-DE7D-E479-9C5C-A347333BF7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80975"/>
          <a:ext cx="69532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76200</xdr:rowOff>
    </xdr:from>
    <xdr:to>
      <xdr:col>2</xdr:col>
      <xdr:colOff>1562100</xdr:colOff>
      <xdr:row>0</xdr:row>
      <xdr:rowOff>495300</xdr:rowOff>
    </xdr:to>
    <xdr:pic>
      <xdr:nvPicPr>
        <xdr:cNvPr id="25609" name="Picture 9">
          <a:extLst>
            <a:ext uri="{FF2B5EF4-FFF2-40B4-BE49-F238E27FC236}">
              <a16:creationId xmlns:a16="http://schemas.microsoft.com/office/drawing/2014/main" id="{87F08A53-2783-2B98-7846-DA5D4545B20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762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800100</xdr:colOff>
      <xdr:row>0</xdr:row>
      <xdr:rowOff>104775</xdr:rowOff>
    </xdr:from>
    <xdr:to>
      <xdr:col>2</xdr:col>
      <xdr:colOff>1790700</xdr:colOff>
      <xdr:row>0</xdr:row>
      <xdr:rowOff>523875</xdr:rowOff>
    </xdr:to>
    <xdr:pic>
      <xdr:nvPicPr>
        <xdr:cNvPr id="25610" name="Picture 10">
          <a:extLst>
            <a:ext uri="{FF2B5EF4-FFF2-40B4-BE49-F238E27FC236}">
              <a16:creationId xmlns:a16="http://schemas.microsoft.com/office/drawing/2014/main" id="{AC175827-E28E-D4E2-2095-AEBE072089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4775"/>
          <a:ext cx="9906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495300</xdr:colOff>
      <xdr:row>0</xdr:row>
      <xdr:rowOff>95250</xdr:rowOff>
    </xdr:from>
    <xdr:to>
      <xdr:col>2</xdr:col>
      <xdr:colOff>1533525</xdr:colOff>
      <xdr:row>0</xdr:row>
      <xdr:rowOff>542925</xdr:rowOff>
    </xdr:to>
    <xdr:pic>
      <xdr:nvPicPr>
        <xdr:cNvPr id="25611" name="Picture 11">
          <a:extLst>
            <a:ext uri="{FF2B5EF4-FFF2-40B4-BE49-F238E27FC236}">
              <a16:creationId xmlns:a16="http://schemas.microsoft.com/office/drawing/2014/main" id="{B3CCFED8-D5D3-91D6-9673-215EC6F56E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95250"/>
          <a:ext cx="10382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5612" name="Picture 12">
          <a:extLst>
            <a:ext uri="{FF2B5EF4-FFF2-40B4-BE49-F238E27FC236}">
              <a16:creationId xmlns:a16="http://schemas.microsoft.com/office/drawing/2014/main" id="{4495F08D-96BD-D4F8-21D2-4A4F32432B2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533400</xdr:colOff>
      <xdr:row>0</xdr:row>
      <xdr:rowOff>76200</xdr:rowOff>
    </xdr:from>
    <xdr:to>
      <xdr:col>2</xdr:col>
      <xdr:colOff>1562100</xdr:colOff>
      <xdr:row>0</xdr:row>
      <xdr:rowOff>495300</xdr:rowOff>
    </xdr:to>
    <xdr:pic>
      <xdr:nvPicPr>
        <xdr:cNvPr id="25613" name="Picture 13">
          <a:extLst>
            <a:ext uri="{FF2B5EF4-FFF2-40B4-BE49-F238E27FC236}">
              <a16:creationId xmlns:a16="http://schemas.microsoft.com/office/drawing/2014/main" id="{B0B1E525-86D7-7B51-078E-8DDC0F7FFF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762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200025</xdr:colOff>
      <xdr:row>0</xdr:row>
      <xdr:rowOff>180975</xdr:rowOff>
    </xdr:from>
    <xdr:to>
      <xdr:col>2</xdr:col>
      <xdr:colOff>895350</xdr:colOff>
      <xdr:row>0</xdr:row>
      <xdr:rowOff>523875</xdr:rowOff>
    </xdr:to>
    <xdr:pic>
      <xdr:nvPicPr>
        <xdr:cNvPr id="25614" name="Picture 14">
          <a:extLst>
            <a:ext uri="{FF2B5EF4-FFF2-40B4-BE49-F238E27FC236}">
              <a16:creationId xmlns:a16="http://schemas.microsoft.com/office/drawing/2014/main" id="{00B238D6-6C19-4FE4-0434-78B5C726AE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80975"/>
          <a:ext cx="69532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76200</xdr:rowOff>
    </xdr:from>
    <xdr:to>
      <xdr:col>2</xdr:col>
      <xdr:colOff>1562100</xdr:colOff>
      <xdr:row>0</xdr:row>
      <xdr:rowOff>495300</xdr:rowOff>
    </xdr:to>
    <xdr:pic>
      <xdr:nvPicPr>
        <xdr:cNvPr id="25615" name="Picture 15">
          <a:extLst>
            <a:ext uri="{FF2B5EF4-FFF2-40B4-BE49-F238E27FC236}">
              <a16:creationId xmlns:a16="http://schemas.microsoft.com/office/drawing/2014/main" id="{8479FF7A-C7AC-715E-65F3-8821B6D3A17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762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800100</xdr:colOff>
      <xdr:row>0</xdr:row>
      <xdr:rowOff>104775</xdr:rowOff>
    </xdr:from>
    <xdr:to>
      <xdr:col>2</xdr:col>
      <xdr:colOff>1790700</xdr:colOff>
      <xdr:row>0</xdr:row>
      <xdr:rowOff>523875</xdr:rowOff>
    </xdr:to>
    <xdr:pic>
      <xdr:nvPicPr>
        <xdr:cNvPr id="25616" name="Picture 16">
          <a:extLst>
            <a:ext uri="{FF2B5EF4-FFF2-40B4-BE49-F238E27FC236}">
              <a16:creationId xmlns:a16="http://schemas.microsoft.com/office/drawing/2014/main" id="{179D3AC7-03B3-5454-A2A0-45DD15D674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4775"/>
          <a:ext cx="9906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495300</xdr:colOff>
      <xdr:row>0</xdr:row>
      <xdr:rowOff>95250</xdr:rowOff>
    </xdr:from>
    <xdr:to>
      <xdr:col>2</xdr:col>
      <xdr:colOff>1533525</xdr:colOff>
      <xdr:row>0</xdr:row>
      <xdr:rowOff>542925</xdr:rowOff>
    </xdr:to>
    <xdr:pic>
      <xdr:nvPicPr>
        <xdr:cNvPr id="25617" name="Picture 17">
          <a:extLst>
            <a:ext uri="{FF2B5EF4-FFF2-40B4-BE49-F238E27FC236}">
              <a16:creationId xmlns:a16="http://schemas.microsoft.com/office/drawing/2014/main" id="{445E2DCD-47D7-6A5B-A1C0-00AD9FC1F5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95250"/>
          <a:ext cx="10382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5618" name="Picture 18">
          <a:extLst>
            <a:ext uri="{FF2B5EF4-FFF2-40B4-BE49-F238E27FC236}">
              <a16:creationId xmlns:a16="http://schemas.microsoft.com/office/drawing/2014/main" id="{DE8C168A-A959-ADE6-F6B5-798A1D81944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533400</xdr:colOff>
      <xdr:row>0</xdr:row>
      <xdr:rowOff>76200</xdr:rowOff>
    </xdr:from>
    <xdr:to>
      <xdr:col>2</xdr:col>
      <xdr:colOff>1562100</xdr:colOff>
      <xdr:row>0</xdr:row>
      <xdr:rowOff>495300</xdr:rowOff>
    </xdr:to>
    <xdr:pic>
      <xdr:nvPicPr>
        <xdr:cNvPr id="25619" name="Picture 19">
          <a:extLst>
            <a:ext uri="{FF2B5EF4-FFF2-40B4-BE49-F238E27FC236}">
              <a16:creationId xmlns:a16="http://schemas.microsoft.com/office/drawing/2014/main" id="{304A7A2E-1CBE-6881-BEE2-777D6433D4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762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200025</xdr:colOff>
      <xdr:row>0</xdr:row>
      <xdr:rowOff>180975</xdr:rowOff>
    </xdr:from>
    <xdr:to>
      <xdr:col>2</xdr:col>
      <xdr:colOff>895350</xdr:colOff>
      <xdr:row>0</xdr:row>
      <xdr:rowOff>523875</xdr:rowOff>
    </xdr:to>
    <xdr:pic>
      <xdr:nvPicPr>
        <xdr:cNvPr id="25620" name="Picture 20">
          <a:extLst>
            <a:ext uri="{FF2B5EF4-FFF2-40B4-BE49-F238E27FC236}">
              <a16:creationId xmlns:a16="http://schemas.microsoft.com/office/drawing/2014/main" id="{E81CA424-A2CA-DB83-E017-EC7799B0AC6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80975"/>
          <a:ext cx="69532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76200</xdr:rowOff>
    </xdr:from>
    <xdr:to>
      <xdr:col>2</xdr:col>
      <xdr:colOff>1562100</xdr:colOff>
      <xdr:row>0</xdr:row>
      <xdr:rowOff>495300</xdr:rowOff>
    </xdr:to>
    <xdr:pic>
      <xdr:nvPicPr>
        <xdr:cNvPr id="25621" name="Picture 21">
          <a:extLst>
            <a:ext uri="{FF2B5EF4-FFF2-40B4-BE49-F238E27FC236}">
              <a16:creationId xmlns:a16="http://schemas.microsoft.com/office/drawing/2014/main" id="{721D3951-A643-62FA-F479-0865F364BA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76200"/>
          <a:ext cx="10287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800100</xdr:colOff>
      <xdr:row>0</xdr:row>
      <xdr:rowOff>104775</xdr:rowOff>
    </xdr:from>
    <xdr:to>
      <xdr:col>2</xdr:col>
      <xdr:colOff>1790700</xdr:colOff>
      <xdr:row>0</xdr:row>
      <xdr:rowOff>523875</xdr:rowOff>
    </xdr:to>
    <xdr:pic>
      <xdr:nvPicPr>
        <xdr:cNvPr id="25622" name="Picture 22">
          <a:extLst>
            <a:ext uri="{FF2B5EF4-FFF2-40B4-BE49-F238E27FC236}">
              <a16:creationId xmlns:a16="http://schemas.microsoft.com/office/drawing/2014/main" id="{27E01CDA-F1F3-E631-A962-0C5DB568FA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4775"/>
          <a:ext cx="9906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2</xdr:col>
      <xdr:colOff>495300</xdr:colOff>
      <xdr:row>0</xdr:row>
      <xdr:rowOff>95250</xdr:rowOff>
    </xdr:from>
    <xdr:to>
      <xdr:col>2</xdr:col>
      <xdr:colOff>1533525</xdr:colOff>
      <xdr:row>0</xdr:row>
      <xdr:rowOff>542925</xdr:rowOff>
    </xdr:to>
    <xdr:pic>
      <xdr:nvPicPr>
        <xdr:cNvPr id="25623" name="Picture 23">
          <a:extLst>
            <a:ext uri="{FF2B5EF4-FFF2-40B4-BE49-F238E27FC236}">
              <a16:creationId xmlns:a16="http://schemas.microsoft.com/office/drawing/2014/main" id="{EC20C120-8269-1BDD-226B-07C141A1569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95250"/>
          <a:ext cx="10382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5624" name="Picture 24">
          <a:extLst>
            <a:ext uri="{FF2B5EF4-FFF2-40B4-BE49-F238E27FC236}">
              <a16:creationId xmlns:a16="http://schemas.microsoft.com/office/drawing/2014/main" id="{A3C640F9-0B8D-4926-4212-2394B0F4078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8</xdr:col>
      <xdr:colOff>76199</xdr:colOff>
      <xdr:row>1</xdr:row>
      <xdr:rowOff>0</xdr:rowOff>
    </xdr:from>
    <xdr:ext cx="600075" cy="104775"/>
    <xdr:sp macro="" textlink="">
      <xdr:nvSpPr>
        <xdr:cNvPr id="13" name="Shape 41">
          <a:extLst>
            <a:ext uri="{FF2B5EF4-FFF2-40B4-BE49-F238E27FC236}">
              <a16:creationId xmlns:a16="http://schemas.microsoft.com/office/drawing/2014/main" id="{CCB50975-BD6E-4D52-9D6F-E0A277B22449}"/>
            </a:ext>
          </a:extLst>
        </xdr:cNvPr>
        <xdr:cNvSpPr/>
      </xdr:nvSpPr>
      <xdr:spPr>
        <a:xfrm flipH="1">
          <a:off x="10077449" y="609600"/>
          <a:ext cx="600075" cy="1047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276225</xdr:colOff>
      <xdr:row>0</xdr:row>
      <xdr:rowOff>142875</xdr:rowOff>
    </xdr:from>
    <xdr:ext cx="866775" cy="35242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/>
      </xdr:nvSpPr>
      <xdr:spPr>
        <a:xfrm>
          <a:off x="1800225" y="142875"/>
          <a:ext cx="866775" cy="35242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2" name="Shape 46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495300</xdr:colOff>
      <xdr:row>0</xdr:row>
      <xdr:rowOff>95250</xdr:rowOff>
    </xdr:from>
    <xdr:ext cx="3095625" cy="44767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/>
      </xdr:nvSpPr>
      <xdr:spPr>
        <a:xfrm>
          <a:off x="3802950" y="3556163"/>
          <a:ext cx="3086100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600075" cy="104775"/>
    <xdr:sp macro="" textlink="">
      <xdr:nvSpPr>
        <xdr:cNvPr id="23" name="Shape 41">
          <a:extLst>
            <a:ext uri="{FF2B5EF4-FFF2-40B4-BE49-F238E27FC236}">
              <a16:creationId xmlns:a16="http://schemas.microsoft.com/office/drawing/2014/main" id="{E352B6B4-2D8B-4EE2-8439-B70A79BD2DCB}"/>
            </a:ext>
          </a:extLst>
        </xdr:cNvPr>
        <xdr:cNvSpPr/>
      </xdr:nvSpPr>
      <xdr:spPr>
        <a:xfrm flipH="1">
          <a:off x="9058274" y="666750"/>
          <a:ext cx="600075" cy="1047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533400</xdr:colOff>
      <xdr:row>0</xdr:row>
      <xdr:rowOff>76200</xdr:rowOff>
    </xdr:from>
    <xdr:ext cx="66675" cy="41910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542925</xdr:colOff>
      <xdr:row>0</xdr:row>
      <xdr:rowOff>66675</xdr:rowOff>
    </xdr:from>
    <xdr:ext cx="914400" cy="3905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/>
      </xdr:nvSpPr>
      <xdr:spPr>
        <a:xfrm>
          <a:off x="2066925" y="66675"/>
          <a:ext cx="914400" cy="39052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66675" cy="419100"/>
    <xdr:sp macro="" textlink="">
      <xdr:nvSpPr>
        <xdr:cNvPr id="2" name="Shape 49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685800</xdr:colOff>
      <xdr:row>0</xdr:row>
      <xdr:rowOff>114300</xdr:rowOff>
    </xdr:from>
    <xdr:ext cx="28575" cy="41910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104775" cy="44767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/>
      </xdr:nvSpPr>
      <xdr:spPr>
        <a:xfrm>
          <a:off x="5293613" y="3556163"/>
          <a:ext cx="10477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600075" cy="104775"/>
    <xdr:sp macro="" textlink="">
      <xdr:nvSpPr>
        <xdr:cNvPr id="13" name="Shape 41">
          <a:extLst>
            <a:ext uri="{FF2B5EF4-FFF2-40B4-BE49-F238E27FC236}">
              <a16:creationId xmlns:a16="http://schemas.microsoft.com/office/drawing/2014/main" id="{490B011E-7BAC-4941-AE78-BAE68871E73B}"/>
            </a:ext>
          </a:extLst>
        </xdr:cNvPr>
        <xdr:cNvSpPr/>
      </xdr:nvSpPr>
      <xdr:spPr>
        <a:xfrm flipH="1">
          <a:off x="8181975" y="600075"/>
          <a:ext cx="600075" cy="1047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533400</xdr:colOff>
      <xdr:row>0</xdr:row>
      <xdr:rowOff>76200</xdr:rowOff>
    </xdr:from>
    <xdr:ext cx="123825" cy="41910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1800-000034000000}"/>
            </a:ext>
          </a:extLst>
        </xdr:cNvPr>
        <xdr:cNvSpPr/>
      </xdr:nvSpPr>
      <xdr:spPr>
        <a:xfrm>
          <a:off x="5288850" y="3570450"/>
          <a:ext cx="1143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714375</xdr:colOff>
      <xdr:row>0</xdr:row>
      <xdr:rowOff>114300</xdr:rowOff>
    </xdr:from>
    <xdr:ext cx="38100" cy="41910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1800-000035000000}"/>
            </a:ext>
          </a:extLst>
        </xdr:cNvPr>
        <xdr:cNvSpPr/>
      </xdr:nvSpPr>
      <xdr:spPr>
        <a:xfrm flipH="1">
          <a:off x="5193600" y="3570450"/>
          <a:ext cx="3048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714375</xdr:colOff>
      <xdr:row>0</xdr:row>
      <xdr:rowOff>114300</xdr:rowOff>
    </xdr:from>
    <xdr:ext cx="38100" cy="419100"/>
    <xdr:sp macro="" textlink="">
      <xdr:nvSpPr>
        <xdr:cNvPr id="2" name="Shape 53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 flipH="1">
          <a:off x="5193600" y="3570450"/>
          <a:ext cx="3048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123825" cy="419100"/>
    <xdr:sp macro="" textlink="">
      <xdr:nvSpPr>
        <xdr:cNvPr id="3" name="Shape 5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5288850" y="3570450"/>
          <a:ext cx="1143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342900</xdr:colOff>
      <xdr:row>0</xdr:row>
      <xdr:rowOff>57150</xdr:rowOff>
    </xdr:from>
    <xdr:ext cx="190500" cy="4381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/>
      </xdr:nvSpPr>
      <xdr:spPr>
        <a:xfrm flipH="1">
          <a:off x="5250750" y="3560925"/>
          <a:ext cx="190500" cy="438150"/>
        </a:xfrm>
        <a:prstGeom prst="rect">
          <a:avLst/>
        </a:prstGeom>
      </xdr:spPr>
    </xdr:sp>
    <xdr:clientData fLocksWithSheet="0"/>
  </xdr:oneCellAnchor>
  <xdr:oneCellAnchor>
    <xdr:from>
      <xdr:col>2</xdr:col>
      <xdr:colOff>714375</xdr:colOff>
      <xdr:row>0</xdr:row>
      <xdr:rowOff>114300</xdr:rowOff>
    </xdr:from>
    <xdr:ext cx="38100" cy="419100"/>
    <xdr:sp macro="" textlink="">
      <xdr:nvSpPr>
        <xdr:cNvPr id="4" name="Shape 5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 flipH="1">
          <a:off x="5193600" y="3570450"/>
          <a:ext cx="3048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76200</xdr:colOff>
      <xdr:row>0</xdr:row>
      <xdr:rowOff>95250</xdr:rowOff>
    </xdr:from>
    <xdr:ext cx="47625" cy="4476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/>
      </xdr:nvSpPr>
      <xdr:spPr>
        <a:xfrm>
          <a:off x="5322188" y="3556163"/>
          <a:ext cx="476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285750</xdr:colOff>
      <xdr:row>0</xdr:row>
      <xdr:rowOff>152400</xdr:rowOff>
    </xdr:from>
    <xdr:ext cx="933450" cy="41910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/>
      </xdr:nvSpPr>
      <xdr:spPr>
        <a:xfrm>
          <a:off x="2590800" y="152400"/>
          <a:ext cx="933450" cy="419100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714375</xdr:colOff>
      <xdr:row>0</xdr:row>
      <xdr:rowOff>114300</xdr:rowOff>
    </xdr:from>
    <xdr:ext cx="38100" cy="419100"/>
    <xdr:sp macro="" textlink="">
      <xdr:nvSpPr>
        <xdr:cNvPr id="5" name="Shape 53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>
        <a:xfrm flipH="1">
          <a:off x="5193600" y="3570450"/>
          <a:ext cx="30480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647700" cy="44767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/>
      </xdr:nvSpPr>
      <xdr:spPr>
        <a:xfrm>
          <a:off x="5026913" y="3556163"/>
          <a:ext cx="63817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600075" cy="104775"/>
    <xdr:sp macro="" textlink="">
      <xdr:nvSpPr>
        <xdr:cNvPr id="48" name="Shape 41">
          <a:extLst>
            <a:ext uri="{FF2B5EF4-FFF2-40B4-BE49-F238E27FC236}">
              <a16:creationId xmlns:a16="http://schemas.microsoft.com/office/drawing/2014/main" id="{833E4DFC-1179-48D7-9483-EFB2B1D386DB}"/>
            </a:ext>
          </a:extLst>
        </xdr:cNvPr>
        <xdr:cNvSpPr/>
      </xdr:nvSpPr>
      <xdr:spPr>
        <a:xfrm flipH="1">
          <a:off x="10287000" y="552450"/>
          <a:ext cx="600075" cy="1047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2" name="Shape 10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3" name="Shape 1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4" name="Shape 11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5" name="Shape 10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342900</xdr:colOff>
      <xdr:row>0</xdr:row>
      <xdr:rowOff>57150</xdr:rowOff>
    </xdr:from>
    <xdr:ext cx="190500" cy="4381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 flipH="1">
          <a:off x="5250750" y="3560925"/>
          <a:ext cx="190500" cy="43815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6" name="Shape 11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76200</xdr:colOff>
      <xdr:row>0</xdr:row>
      <xdr:rowOff>95250</xdr:rowOff>
    </xdr:from>
    <xdr:ext cx="47625" cy="4476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/>
      </xdr:nvSpPr>
      <xdr:spPr>
        <a:xfrm>
          <a:off x="5322188" y="3556163"/>
          <a:ext cx="47625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0</xdr:colOff>
      <xdr:row>0</xdr:row>
      <xdr:rowOff>57150</xdr:rowOff>
    </xdr:from>
    <xdr:ext cx="295275" cy="4191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/>
      </xdr:nvSpPr>
      <xdr:spPr>
        <a:xfrm>
          <a:off x="5198363" y="3570450"/>
          <a:ext cx="2952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7" name="Shape 11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495300</xdr:colOff>
      <xdr:row>0</xdr:row>
      <xdr:rowOff>95250</xdr:rowOff>
    </xdr:from>
    <xdr:ext cx="2705100" cy="44767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/>
      </xdr:nvSpPr>
      <xdr:spPr>
        <a:xfrm>
          <a:off x="3998213" y="3556163"/>
          <a:ext cx="2695575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8" name="Shape 10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9" name="Shape 11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15" name="Shape 10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16" name="Shape 11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17" name="Shape 11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18" name="Shape 10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342900</xdr:colOff>
      <xdr:row>0</xdr:row>
      <xdr:rowOff>57150</xdr:rowOff>
    </xdr:from>
    <xdr:ext cx="190500" cy="438150"/>
    <xdr:sp macro="" textlink="">
      <xdr:nvSpPr>
        <xdr:cNvPr id="19" name="Shape 12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/>
      </xdr:nvSpPr>
      <xdr:spPr>
        <a:xfrm flipH="1">
          <a:off x="5250750" y="3560925"/>
          <a:ext cx="190500" cy="43815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20" name="Shape 11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76200</xdr:colOff>
      <xdr:row>0</xdr:row>
      <xdr:rowOff>95250</xdr:rowOff>
    </xdr:from>
    <xdr:ext cx="47625" cy="447675"/>
    <xdr:sp macro="" textlink="">
      <xdr:nvSpPr>
        <xdr:cNvPr id="21" name="Shape 13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/>
      </xdr:nvSpPr>
      <xdr:spPr>
        <a:xfrm>
          <a:off x="5322188" y="3556163"/>
          <a:ext cx="47625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0</xdr:colOff>
      <xdr:row>0</xdr:row>
      <xdr:rowOff>57150</xdr:rowOff>
    </xdr:from>
    <xdr:ext cx="295275" cy="41910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/>
      </xdr:nvSpPr>
      <xdr:spPr>
        <a:xfrm>
          <a:off x="5198363" y="3570450"/>
          <a:ext cx="2952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23" name="Shape 11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495300</xdr:colOff>
      <xdr:row>0</xdr:row>
      <xdr:rowOff>95250</xdr:rowOff>
    </xdr:from>
    <xdr:ext cx="2705100" cy="447675"/>
    <xdr:sp macro="" textlink="">
      <xdr:nvSpPr>
        <xdr:cNvPr id="24" name="Shape 56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/>
      </xdr:nvSpPr>
      <xdr:spPr>
        <a:xfrm>
          <a:off x="3998213" y="3556163"/>
          <a:ext cx="2695575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25" name="Shape 10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26" name="Shape 11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27" name="Shape 10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28" name="Shape 11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29" name="Shape 11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30" name="Shape 10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342900</xdr:colOff>
      <xdr:row>0</xdr:row>
      <xdr:rowOff>57150</xdr:rowOff>
    </xdr:from>
    <xdr:ext cx="190500" cy="438150"/>
    <xdr:sp macro="" textlink="">
      <xdr:nvSpPr>
        <xdr:cNvPr id="31" name="Shape 12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/>
      </xdr:nvSpPr>
      <xdr:spPr>
        <a:xfrm flipH="1">
          <a:off x="5250750" y="3560925"/>
          <a:ext cx="190500" cy="43815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32" name="Shape 11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76200</xdr:colOff>
      <xdr:row>0</xdr:row>
      <xdr:rowOff>95250</xdr:rowOff>
    </xdr:from>
    <xdr:ext cx="47625" cy="447675"/>
    <xdr:sp macro="" textlink="">
      <xdr:nvSpPr>
        <xdr:cNvPr id="33" name="Shape 13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/>
      </xdr:nvSpPr>
      <xdr:spPr>
        <a:xfrm>
          <a:off x="5322188" y="3556163"/>
          <a:ext cx="47625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0</xdr:colOff>
      <xdr:row>0</xdr:row>
      <xdr:rowOff>57150</xdr:rowOff>
    </xdr:from>
    <xdr:ext cx="295275" cy="419100"/>
    <xdr:sp macro="" textlink="">
      <xdr:nvSpPr>
        <xdr:cNvPr id="34" name="Shape 14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/>
      </xdr:nvSpPr>
      <xdr:spPr>
        <a:xfrm>
          <a:off x="5198363" y="3570450"/>
          <a:ext cx="2952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35" name="Shape 11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495300</xdr:colOff>
      <xdr:row>0</xdr:row>
      <xdr:rowOff>95250</xdr:rowOff>
    </xdr:from>
    <xdr:ext cx="2705100" cy="447675"/>
    <xdr:sp macro="" textlink="">
      <xdr:nvSpPr>
        <xdr:cNvPr id="36" name="Shape 56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/>
      </xdr:nvSpPr>
      <xdr:spPr>
        <a:xfrm>
          <a:off x="3998213" y="3556163"/>
          <a:ext cx="2695575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37" name="Shape 10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38" name="Shape 11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39" name="Shape 10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40" name="Shape 1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41" name="Shape 11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42" name="Shape 10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342900</xdr:colOff>
      <xdr:row>0</xdr:row>
      <xdr:rowOff>57150</xdr:rowOff>
    </xdr:from>
    <xdr:ext cx="190500" cy="438150"/>
    <xdr:sp macro="" textlink="">
      <xdr:nvSpPr>
        <xdr:cNvPr id="43" name="Shape 12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/>
      </xdr:nvSpPr>
      <xdr:spPr>
        <a:xfrm flipH="1">
          <a:off x="5250750" y="3560925"/>
          <a:ext cx="190500" cy="43815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44" name="Shape 11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76200</xdr:colOff>
      <xdr:row>0</xdr:row>
      <xdr:rowOff>95250</xdr:rowOff>
    </xdr:from>
    <xdr:ext cx="47625" cy="447675"/>
    <xdr:sp macro="" textlink="">
      <xdr:nvSpPr>
        <xdr:cNvPr id="45" name="Shape 13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/>
      </xdr:nvSpPr>
      <xdr:spPr>
        <a:xfrm>
          <a:off x="5322188" y="3556163"/>
          <a:ext cx="47625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0</xdr:colOff>
      <xdr:row>0</xdr:row>
      <xdr:rowOff>57150</xdr:rowOff>
    </xdr:from>
    <xdr:ext cx="295275" cy="419100"/>
    <xdr:sp macro="" textlink="">
      <xdr:nvSpPr>
        <xdr:cNvPr id="46" name="Shape 14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/>
      </xdr:nvSpPr>
      <xdr:spPr>
        <a:xfrm>
          <a:off x="5198363" y="3570450"/>
          <a:ext cx="2952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47" name="Shape 1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495300</xdr:colOff>
      <xdr:row>0</xdr:row>
      <xdr:rowOff>95250</xdr:rowOff>
    </xdr:from>
    <xdr:ext cx="2705100" cy="447675"/>
    <xdr:sp macro="" textlink="">
      <xdr:nvSpPr>
        <xdr:cNvPr id="48" name="Shape 56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/>
      </xdr:nvSpPr>
      <xdr:spPr>
        <a:xfrm>
          <a:off x="3998213" y="3556163"/>
          <a:ext cx="2695575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1200150</xdr:colOff>
      <xdr:row>0</xdr:row>
      <xdr:rowOff>85725</xdr:rowOff>
    </xdr:from>
    <xdr:ext cx="971550" cy="35242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/>
      </xdr:nvSpPr>
      <xdr:spPr>
        <a:xfrm>
          <a:off x="2343150" y="85725"/>
          <a:ext cx="971550" cy="35242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276225</xdr:colOff>
      <xdr:row>0</xdr:row>
      <xdr:rowOff>0</xdr:rowOff>
    </xdr:from>
    <xdr:ext cx="352425" cy="0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0</xdr:rowOff>
    </xdr:from>
    <xdr:ext cx="352425" cy="0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0</xdr:rowOff>
    </xdr:from>
    <xdr:ext cx="352425" cy="0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0</xdr:rowOff>
    </xdr:from>
    <xdr:ext cx="352425" cy="0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19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0</xdr:rowOff>
    </xdr:from>
    <xdr:ext cx="352425" cy="0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19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0</xdr:rowOff>
    </xdr:from>
    <xdr:ext cx="352425" cy="0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0</xdr:rowOff>
    </xdr:from>
    <xdr:ext cx="352425" cy="0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0</xdr:rowOff>
    </xdr:from>
    <xdr:ext cx="352425" cy="0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19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0</xdr:rowOff>
    </xdr:from>
    <xdr:ext cx="352425" cy="0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19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0</xdr:rowOff>
    </xdr:from>
    <xdr:ext cx="352425" cy="0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19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19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19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19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19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19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19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7" name="image1.png">
          <a:extLst>
            <a:ext uri="{FF2B5EF4-FFF2-40B4-BE49-F238E27FC236}">
              <a16:creationId xmlns:a16="http://schemas.microsoft.com/office/drawing/2014/main" id="{00000000-0008-0000-19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19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9" name="image1.png">
          <a:extLst>
            <a:ext uri="{FF2B5EF4-FFF2-40B4-BE49-F238E27FC236}">
              <a16:creationId xmlns:a16="http://schemas.microsoft.com/office/drawing/2014/main" id="{00000000-0008-0000-19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19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1" name="image1.png">
          <a:extLst>
            <a:ext uri="{FF2B5EF4-FFF2-40B4-BE49-F238E27FC236}">
              <a16:creationId xmlns:a16="http://schemas.microsoft.com/office/drawing/2014/main" id="{00000000-0008-0000-19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19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19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19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19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6" name="image1.png">
          <a:extLst>
            <a:ext uri="{FF2B5EF4-FFF2-40B4-BE49-F238E27FC236}">
              <a16:creationId xmlns:a16="http://schemas.microsoft.com/office/drawing/2014/main" id="{00000000-0008-0000-19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7" name="image1.png">
          <a:extLst>
            <a:ext uri="{FF2B5EF4-FFF2-40B4-BE49-F238E27FC236}">
              <a16:creationId xmlns:a16="http://schemas.microsoft.com/office/drawing/2014/main" id="{00000000-0008-0000-19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8" name="image1.png">
          <a:extLst>
            <a:ext uri="{FF2B5EF4-FFF2-40B4-BE49-F238E27FC236}">
              <a16:creationId xmlns:a16="http://schemas.microsoft.com/office/drawing/2014/main" id="{00000000-0008-0000-19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9" name="image1.png">
          <a:extLst>
            <a:ext uri="{FF2B5EF4-FFF2-40B4-BE49-F238E27FC236}">
              <a16:creationId xmlns:a16="http://schemas.microsoft.com/office/drawing/2014/main" id="{00000000-0008-0000-19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0" name="image1.png">
          <a:extLst>
            <a:ext uri="{FF2B5EF4-FFF2-40B4-BE49-F238E27FC236}">
              <a16:creationId xmlns:a16="http://schemas.microsoft.com/office/drawing/2014/main" id="{00000000-0008-0000-19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1" name="image1.png">
          <a:extLst>
            <a:ext uri="{FF2B5EF4-FFF2-40B4-BE49-F238E27FC236}">
              <a16:creationId xmlns:a16="http://schemas.microsoft.com/office/drawing/2014/main" id="{00000000-0008-0000-19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19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19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19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5" name="image1.png">
          <a:extLst>
            <a:ext uri="{FF2B5EF4-FFF2-40B4-BE49-F238E27FC236}">
              <a16:creationId xmlns:a16="http://schemas.microsoft.com/office/drawing/2014/main" id="{00000000-0008-0000-19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6" name="image1.png">
          <a:extLst>
            <a:ext uri="{FF2B5EF4-FFF2-40B4-BE49-F238E27FC236}">
              <a16:creationId xmlns:a16="http://schemas.microsoft.com/office/drawing/2014/main" id="{00000000-0008-0000-19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19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19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19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19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1" name="image1.png">
          <a:extLst>
            <a:ext uri="{FF2B5EF4-FFF2-40B4-BE49-F238E27FC236}">
              <a16:creationId xmlns:a16="http://schemas.microsoft.com/office/drawing/2014/main" id="{00000000-0008-0000-19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2" name="image1.png">
          <a:extLst>
            <a:ext uri="{FF2B5EF4-FFF2-40B4-BE49-F238E27FC236}">
              <a16:creationId xmlns:a16="http://schemas.microsoft.com/office/drawing/2014/main" id="{00000000-0008-0000-19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3" name="image1.png">
          <a:extLst>
            <a:ext uri="{FF2B5EF4-FFF2-40B4-BE49-F238E27FC236}">
              <a16:creationId xmlns:a16="http://schemas.microsoft.com/office/drawing/2014/main" id="{00000000-0008-0000-19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4" name="image1.png">
          <a:extLst>
            <a:ext uri="{FF2B5EF4-FFF2-40B4-BE49-F238E27FC236}">
              <a16:creationId xmlns:a16="http://schemas.microsoft.com/office/drawing/2014/main" id="{00000000-0008-0000-19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5" name="image1.png">
          <a:extLst>
            <a:ext uri="{FF2B5EF4-FFF2-40B4-BE49-F238E27FC236}">
              <a16:creationId xmlns:a16="http://schemas.microsoft.com/office/drawing/2014/main" id="{00000000-0008-0000-19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6" name="image1.png">
          <a:extLst>
            <a:ext uri="{FF2B5EF4-FFF2-40B4-BE49-F238E27FC236}">
              <a16:creationId xmlns:a16="http://schemas.microsoft.com/office/drawing/2014/main" id="{00000000-0008-0000-19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7" name="image1.png">
          <a:extLst>
            <a:ext uri="{FF2B5EF4-FFF2-40B4-BE49-F238E27FC236}">
              <a16:creationId xmlns:a16="http://schemas.microsoft.com/office/drawing/2014/main" id="{00000000-0008-0000-19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8" name="image1.png">
          <a:extLst>
            <a:ext uri="{FF2B5EF4-FFF2-40B4-BE49-F238E27FC236}">
              <a16:creationId xmlns:a16="http://schemas.microsoft.com/office/drawing/2014/main" id="{00000000-0008-0000-19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9" name="image1.png">
          <a:extLst>
            <a:ext uri="{FF2B5EF4-FFF2-40B4-BE49-F238E27FC236}">
              <a16:creationId xmlns:a16="http://schemas.microsoft.com/office/drawing/2014/main" id="{00000000-0008-0000-19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0" name="image1.png">
          <a:extLst>
            <a:ext uri="{FF2B5EF4-FFF2-40B4-BE49-F238E27FC236}">
              <a16:creationId xmlns:a16="http://schemas.microsoft.com/office/drawing/2014/main" id="{00000000-0008-0000-19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1" name="image1.png">
          <a:extLst>
            <a:ext uri="{FF2B5EF4-FFF2-40B4-BE49-F238E27FC236}">
              <a16:creationId xmlns:a16="http://schemas.microsoft.com/office/drawing/2014/main" id="{00000000-0008-0000-19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2" name="image1.png">
          <a:extLst>
            <a:ext uri="{FF2B5EF4-FFF2-40B4-BE49-F238E27FC236}">
              <a16:creationId xmlns:a16="http://schemas.microsoft.com/office/drawing/2014/main" id="{00000000-0008-0000-19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3" name="image1.png">
          <a:extLst>
            <a:ext uri="{FF2B5EF4-FFF2-40B4-BE49-F238E27FC236}">
              <a16:creationId xmlns:a16="http://schemas.microsoft.com/office/drawing/2014/main" id="{00000000-0008-0000-19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4" name="image1.png">
          <a:extLst>
            <a:ext uri="{FF2B5EF4-FFF2-40B4-BE49-F238E27FC236}">
              <a16:creationId xmlns:a16="http://schemas.microsoft.com/office/drawing/2014/main" id="{00000000-0008-0000-19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5" name="image1.png">
          <a:extLst>
            <a:ext uri="{FF2B5EF4-FFF2-40B4-BE49-F238E27FC236}">
              <a16:creationId xmlns:a16="http://schemas.microsoft.com/office/drawing/2014/main" id="{00000000-0008-0000-19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6" name="image1.png">
          <a:extLst>
            <a:ext uri="{FF2B5EF4-FFF2-40B4-BE49-F238E27FC236}">
              <a16:creationId xmlns:a16="http://schemas.microsoft.com/office/drawing/2014/main" id="{00000000-0008-0000-19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7" name="image1.png">
          <a:extLst>
            <a:ext uri="{FF2B5EF4-FFF2-40B4-BE49-F238E27FC236}">
              <a16:creationId xmlns:a16="http://schemas.microsoft.com/office/drawing/2014/main" id="{00000000-0008-0000-19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8" name="image1.png">
          <a:extLst>
            <a:ext uri="{FF2B5EF4-FFF2-40B4-BE49-F238E27FC236}">
              <a16:creationId xmlns:a16="http://schemas.microsoft.com/office/drawing/2014/main" id="{00000000-0008-0000-19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9" name="image1.png">
          <a:extLst>
            <a:ext uri="{FF2B5EF4-FFF2-40B4-BE49-F238E27FC236}">
              <a16:creationId xmlns:a16="http://schemas.microsoft.com/office/drawing/2014/main" id="{00000000-0008-0000-19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0" name="image1.png">
          <a:extLst>
            <a:ext uri="{FF2B5EF4-FFF2-40B4-BE49-F238E27FC236}">
              <a16:creationId xmlns:a16="http://schemas.microsoft.com/office/drawing/2014/main" id="{00000000-0008-0000-19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23850" cy="0"/>
    <xdr:pic>
      <xdr:nvPicPr>
        <xdr:cNvPr id="111" name="image1.png">
          <a:extLst>
            <a:ext uri="{FF2B5EF4-FFF2-40B4-BE49-F238E27FC236}">
              <a16:creationId xmlns:a16="http://schemas.microsoft.com/office/drawing/2014/main" id="{00000000-0008-0000-19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2" name="image1.png">
          <a:extLst>
            <a:ext uri="{FF2B5EF4-FFF2-40B4-BE49-F238E27FC236}">
              <a16:creationId xmlns:a16="http://schemas.microsoft.com/office/drawing/2014/main" id="{00000000-0008-0000-19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3" name="image1.png">
          <a:extLst>
            <a:ext uri="{FF2B5EF4-FFF2-40B4-BE49-F238E27FC236}">
              <a16:creationId xmlns:a16="http://schemas.microsoft.com/office/drawing/2014/main" id="{00000000-0008-0000-19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4" name="image1.png">
          <a:extLst>
            <a:ext uri="{FF2B5EF4-FFF2-40B4-BE49-F238E27FC236}">
              <a16:creationId xmlns:a16="http://schemas.microsoft.com/office/drawing/2014/main" id="{00000000-0008-0000-19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5" name="image1.png">
          <a:extLst>
            <a:ext uri="{FF2B5EF4-FFF2-40B4-BE49-F238E27FC236}">
              <a16:creationId xmlns:a16="http://schemas.microsoft.com/office/drawing/2014/main" id="{00000000-0008-0000-19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6" name="image1.png">
          <a:extLst>
            <a:ext uri="{FF2B5EF4-FFF2-40B4-BE49-F238E27FC236}">
              <a16:creationId xmlns:a16="http://schemas.microsoft.com/office/drawing/2014/main" id="{00000000-0008-0000-19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7" name="image1.png">
          <a:extLst>
            <a:ext uri="{FF2B5EF4-FFF2-40B4-BE49-F238E27FC236}">
              <a16:creationId xmlns:a16="http://schemas.microsoft.com/office/drawing/2014/main" id="{00000000-0008-0000-19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8" name="image1.png">
          <a:extLst>
            <a:ext uri="{FF2B5EF4-FFF2-40B4-BE49-F238E27FC236}">
              <a16:creationId xmlns:a16="http://schemas.microsoft.com/office/drawing/2014/main" id="{00000000-0008-0000-19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9" name="image1.png">
          <a:extLst>
            <a:ext uri="{FF2B5EF4-FFF2-40B4-BE49-F238E27FC236}">
              <a16:creationId xmlns:a16="http://schemas.microsoft.com/office/drawing/2014/main" id="{00000000-0008-0000-19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0" name="image1.png">
          <a:extLst>
            <a:ext uri="{FF2B5EF4-FFF2-40B4-BE49-F238E27FC236}">
              <a16:creationId xmlns:a16="http://schemas.microsoft.com/office/drawing/2014/main" id="{00000000-0008-0000-19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1" name="image1.png">
          <a:extLst>
            <a:ext uri="{FF2B5EF4-FFF2-40B4-BE49-F238E27FC236}">
              <a16:creationId xmlns:a16="http://schemas.microsoft.com/office/drawing/2014/main" id="{00000000-0008-0000-19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2" name="image1.png">
          <a:extLst>
            <a:ext uri="{FF2B5EF4-FFF2-40B4-BE49-F238E27FC236}">
              <a16:creationId xmlns:a16="http://schemas.microsoft.com/office/drawing/2014/main" id="{00000000-0008-0000-19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3" name="image1.png">
          <a:extLst>
            <a:ext uri="{FF2B5EF4-FFF2-40B4-BE49-F238E27FC236}">
              <a16:creationId xmlns:a16="http://schemas.microsoft.com/office/drawing/2014/main" id="{00000000-0008-0000-19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4" name="image1.png">
          <a:extLst>
            <a:ext uri="{FF2B5EF4-FFF2-40B4-BE49-F238E27FC236}">
              <a16:creationId xmlns:a16="http://schemas.microsoft.com/office/drawing/2014/main" id="{00000000-0008-0000-19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5" name="image1.png">
          <a:extLst>
            <a:ext uri="{FF2B5EF4-FFF2-40B4-BE49-F238E27FC236}">
              <a16:creationId xmlns:a16="http://schemas.microsoft.com/office/drawing/2014/main" id="{00000000-0008-0000-19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6" name="image1.png">
          <a:extLst>
            <a:ext uri="{FF2B5EF4-FFF2-40B4-BE49-F238E27FC236}">
              <a16:creationId xmlns:a16="http://schemas.microsoft.com/office/drawing/2014/main" id="{00000000-0008-0000-19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7" name="image1.png">
          <a:extLst>
            <a:ext uri="{FF2B5EF4-FFF2-40B4-BE49-F238E27FC236}">
              <a16:creationId xmlns:a16="http://schemas.microsoft.com/office/drawing/2014/main" id="{00000000-0008-0000-19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8" name="image1.png">
          <a:extLst>
            <a:ext uri="{FF2B5EF4-FFF2-40B4-BE49-F238E27FC236}">
              <a16:creationId xmlns:a16="http://schemas.microsoft.com/office/drawing/2014/main" id="{00000000-0008-0000-19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9" name="image1.png">
          <a:extLst>
            <a:ext uri="{FF2B5EF4-FFF2-40B4-BE49-F238E27FC236}">
              <a16:creationId xmlns:a16="http://schemas.microsoft.com/office/drawing/2014/main" id="{00000000-0008-0000-19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0" name="image1.png">
          <a:extLst>
            <a:ext uri="{FF2B5EF4-FFF2-40B4-BE49-F238E27FC236}">
              <a16:creationId xmlns:a16="http://schemas.microsoft.com/office/drawing/2014/main" id="{00000000-0008-0000-19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1" name="image1.png">
          <a:extLst>
            <a:ext uri="{FF2B5EF4-FFF2-40B4-BE49-F238E27FC236}">
              <a16:creationId xmlns:a16="http://schemas.microsoft.com/office/drawing/2014/main" id="{00000000-0008-0000-19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2" name="image1.png">
          <a:extLst>
            <a:ext uri="{FF2B5EF4-FFF2-40B4-BE49-F238E27FC236}">
              <a16:creationId xmlns:a16="http://schemas.microsoft.com/office/drawing/2014/main" id="{00000000-0008-0000-19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3" name="image1.png">
          <a:extLst>
            <a:ext uri="{FF2B5EF4-FFF2-40B4-BE49-F238E27FC236}">
              <a16:creationId xmlns:a16="http://schemas.microsoft.com/office/drawing/2014/main" id="{00000000-0008-0000-19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4" name="image1.png">
          <a:extLst>
            <a:ext uri="{FF2B5EF4-FFF2-40B4-BE49-F238E27FC236}">
              <a16:creationId xmlns:a16="http://schemas.microsoft.com/office/drawing/2014/main" id="{00000000-0008-0000-19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5" name="image1.png">
          <a:extLst>
            <a:ext uri="{FF2B5EF4-FFF2-40B4-BE49-F238E27FC236}">
              <a16:creationId xmlns:a16="http://schemas.microsoft.com/office/drawing/2014/main" id="{00000000-0008-0000-19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6" name="image1.png">
          <a:extLst>
            <a:ext uri="{FF2B5EF4-FFF2-40B4-BE49-F238E27FC236}">
              <a16:creationId xmlns:a16="http://schemas.microsoft.com/office/drawing/2014/main" id="{00000000-0008-0000-19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7" name="image1.png">
          <a:extLst>
            <a:ext uri="{FF2B5EF4-FFF2-40B4-BE49-F238E27FC236}">
              <a16:creationId xmlns:a16="http://schemas.microsoft.com/office/drawing/2014/main" id="{00000000-0008-0000-19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8" name="image1.png">
          <a:extLst>
            <a:ext uri="{FF2B5EF4-FFF2-40B4-BE49-F238E27FC236}">
              <a16:creationId xmlns:a16="http://schemas.microsoft.com/office/drawing/2014/main" id="{00000000-0008-0000-19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9" name="image1.png">
          <a:extLst>
            <a:ext uri="{FF2B5EF4-FFF2-40B4-BE49-F238E27FC236}">
              <a16:creationId xmlns:a16="http://schemas.microsoft.com/office/drawing/2014/main" id="{00000000-0008-0000-19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0" name="image1.png">
          <a:extLst>
            <a:ext uri="{FF2B5EF4-FFF2-40B4-BE49-F238E27FC236}">
              <a16:creationId xmlns:a16="http://schemas.microsoft.com/office/drawing/2014/main" id="{00000000-0008-0000-19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1" name="image1.png">
          <a:extLst>
            <a:ext uri="{FF2B5EF4-FFF2-40B4-BE49-F238E27FC236}">
              <a16:creationId xmlns:a16="http://schemas.microsoft.com/office/drawing/2014/main" id="{00000000-0008-0000-19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2" name="image1.png">
          <a:extLst>
            <a:ext uri="{FF2B5EF4-FFF2-40B4-BE49-F238E27FC236}">
              <a16:creationId xmlns:a16="http://schemas.microsoft.com/office/drawing/2014/main" id="{00000000-0008-0000-19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3" name="image1.png">
          <a:extLst>
            <a:ext uri="{FF2B5EF4-FFF2-40B4-BE49-F238E27FC236}">
              <a16:creationId xmlns:a16="http://schemas.microsoft.com/office/drawing/2014/main" id="{00000000-0008-0000-19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4" name="image1.png">
          <a:extLst>
            <a:ext uri="{FF2B5EF4-FFF2-40B4-BE49-F238E27FC236}">
              <a16:creationId xmlns:a16="http://schemas.microsoft.com/office/drawing/2014/main" id="{00000000-0008-0000-19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5" name="image1.png">
          <a:extLst>
            <a:ext uri="{FF2B5EF4-FFF2-40B4-BE49-F238E27FC236}">
              <a16:creationId xmlns:a16="http://schemas.microsoft.com/office/drawing/2014/main" id="{00000000-0008-0000-19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6" name="image1.png">
          <a:extLst>
            <a:ext uri="{FF2B5EF4-FFF2-40B4-BE49-F238E27FC236}">
              <a16:creationId xmlns:a16="http://schemas.microsoft.com/office/drawing/2014/main" id="{00000000-0008-0000-19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7" name="image1.png">
          <a:extLst>
            <a:ext uri="{FF2B5EF4-FFF2-40B4-BE49-F238E27FC236}">
              <a16:creationId xmlns:a16="http://schemas.microsoft.com/office/drawing/2014/main" id="{00000000-0008-0000-19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8" name="image1.png">
          <a:extLst>
            <a:ext uri="{FF2B5EF4-FFF2-40B4-BE49-F238E27FC236}">
              <a16:creationId xmlns:a16="http://schemas.microsoft.com/office/drawing/2014/main" id="{00000000-0008-0000-19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9" name="image1.png">
          <a:extLst>
            <a:ext uri="{FF2B5EF4-FFF2-40B4-BE49-F238E27FC236}">
              <a16:creationId xmlns:a16="http://schemas.microsoft.com/office/drawing/2014/main" id="{00000000-0008-0000-19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0" name="image1.png">
          <a:extLst>
            <a:ext uri="{FF2B5EF4-FFF2-40B4-BE49-F238E27FC236}">
              <a16:creationId xmlns:a16="http://schemas.microsoft.com/office/drawing/2014/main" id="{00000000-0008-0000-19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1" name="image1.png">
          <a:extLst>
            <a:ext uri="{FF2B5EF4-FFF2-40B4-BE49-F238E27FC236}">
              <a16:creationId xmlns:a16="http://schemas.microsoft.com/office/drawing/2014/main" id="{00000000-0008-0000-19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2" name="image1.png">
          <a:extLst>
            <a:ext uri="{FF2B5EF4-FFF2-40B4-BE49-F238E27FC236}">
              <a16:creationId xmlns:a16="http://schemas.microsoft.com/office/drawing/2014/main" id="{00000000-0008-0000-19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3" name="image1.png">
          <a:extLst>
            <a:ext uri="{FF2B5EF4-FFF2-40B4-BE49-F238E27FC236}">
              <a16:creationId xmlns:a16="http://schemas.microsoft.com/office/drawing/2014/main" id="{00000000-0008-0000-19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4" name="image1.png">
          <a:extLst>
            <a:ext uri="{FF2B5EF4-FFF2-40B4-BE49-F238E27FC236}">
              <a16:creationId xmlns:a16="http://schemas.microsoft.com/office/drawing/2014/main" id="{00000000-0008-0000-19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5" name="image1.png">
          <a:extLst>
            <a:ext uri="{FF2B5EF4-FFF2-40B4-BE49-F238E27FC236}">
              <a16:creationId xmlns:a16="http://schemas.microsoft.com/office/drawing/2014/main" id="{00000000-0008-0000-19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6" name="image1.png">
          <a:extLst>
            <a:ext uri="{FF2B5EF4-FFF2-40B4-BE49-F238E27FC236}">
              <a16:creationId xmlns:a16="http://schemas.microsoft.com/office/drawing/2014/main" id="{00000000-0008-0000-19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7" name="image1.png">
          <a:extLst>
            <a:ext uri="{FF2B5EF4-FFF2-40B4-BE49-F238E27FC236}">
              <a16:creationId xmlns:a16="http://schemas.microsoft.com/office/drawing/2014/main" id="{00000000-0008-0000-19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8" name="image1.png">
          <a:extLst>
            <a:ext uri="{FF2B5EF4-FFF2-40B4-BE49-F238E27FC236}">
              <a16:creationId xmlns:a16="http://schemas.microsoft.com/office/drawing/2014/main" id="{00000000-0008-0000-19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9" name="image1.png">
          <a:extLst>
            <a:ext uri="{FF2B5EF4-FFF2-40B4-BE49-F238E27FC236}">
              <a16:creationId xmlns:a16="http://schemas.microsoft.com/office/drawing/2014/main" id="{00000000-0008-0000-19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0" name="image1.png">
          <a:extLst>
            <a:ext uri="{FF2B5EF4-FFF2-40B4-BE49-F238E27FC236}">
              <a16:creationId xmlns:a16="http://schemas.microsoft.com/office/drawing/2014/main" id="{00000000-0008-0000-19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1" name="image1.png">
          <a:extLst>
            <a:ext uri="{FF2B5EF4-FFF2-40B4-BE49-F238E27FC236}">
              <a16:creationId xmlns:a16="http://schemas.microsoft.com/office/drawing/2014/main" id="{00000000-0008-0000-19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23850" cy="0"/>
    <xdr:pic>
      <xdr:nvPicPr>
        <xdr:cNvPr id="162" name="image1.png">
          <a:extLst>
            <a:ext uri="{FF2B5EF4-FFF2-40B4-BE49-F238E27FC236}">
              <a16:creationId xmlns:a16="http://schemas.microsoft.com/office/drawing/2014/main" id="{00000000-0008-0000-19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3" name="image1.png">
          <a:extLst>
            <a:ext uri="{FF2B5EF4-FFF2-40B4-BE49-F238E27FC236}">
              <a16:creationId xmlns:a16="http://schemas.microsoft.com/office/drawing/2014/main" id="{00000000-0008-0000-19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4" name="image1.png">
          <a:extLst>
            <a:ext uri="{FF2B5EF4-FFF2-40B4-BE49-F238E27FC236}">
              <a16:creationId xmlns:a16="http://schemas.microsoft.com/office/drawing/2014/main" id="{00000000-0008-0000-19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5" name="image1.png">
          <a:extLst>
            <a:ext uri="{FF2B5EF4-FFF2-40B4-BE49-F238E27FC236}">
              <a16:creationId xmlns:a16="http://schemas.microsoft.com/office/drawing/2014/main" id="{00000000-0008-0000-19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6" name="image1.png">
          <a:extLst>
            <a:ext uri="{FF2B5EF4-FFF2-40B4-BE49-F238E27FC236}">
              <a16:creationId xmlns:a16="http://schemas.microsoft.com/office/drawing/2014/main" id="{00000000-0008-0000-19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7" name="image1.png">
          <a:extLst>
            <a:ext uri="{FF2B5EF4-FFF2-40B4-BE49-F238E27FC236}">
              <a16:creationId xmlns:a16="http://schemas.microsoft.com/office/drawing/2014/main" id="{00000000-0008-0000-19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8" name="image1.png">
          <a:extLst>
            <a:ext uri="{FF2B5EF4-FFF2-40B4-BE49-F238E27FC236}">
              <a16:creationId xmlns:a16="http://schemas.microsoft.com/office/drawing/2014/main" id="{00000000-0008-0000-19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9" name="image1.png">
          <a:extLst>
            <a:ext uri="{FF2B5EF4-FFF2-40B4-BE49-F238E27FC236}">
              <a16:creationId xmlns:a16="http://schemas.microsoft.com/office/drawing/2014/main" id="{00000000-0008-0000-19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0" name="image1.png">
          <a:extLst>
            <a:ext uri="{FF2B5EF4-FFF2-40B4-BE49-F238E27FC236}">
              <a16:creationId xmlns:a16="http://schemas.microsoft.com/office/drawing/2014/main" id="{00000000-0008-0000-19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1" name="image1.png">
          <a:extLst>
            <a:ext uri="{FF2B5EF4-FFF2-40B4-BE49-F238E27FC236}">
              <a16:creationId xmlns:a16="http://schemas.microsoft.com/office/drawing/2014/main" id="{00000000-0008-0000-19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2" name="image1.png">
          <a:extLst>
            <a:ext uri="{FF2B5EF4-FFF2-40B4-BE49-F238E27FC236}">
              <a16:creationId xmlns:a16="http://schemas.microsoft.com/office/drawing/2014/main" id="{00000000-0008-0000-19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3" name="image1.png">
          <a:extLst>
            <a:ext uri="{FF2B5EF4-FFF2-40B4-BE49-F238E27FC236}">
              <a16:creationId xmlns:a16="http://schemas.microsoft.com/office/drawing/2014/main" id="{00000000-0008-0000-19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4" name="image1.png">
          <a:extLst>
            <a:ext uri="{FF2B5EF4-FFF2-40B4-BE49-F238E27FC236}">
              <a16:creationId xmlns:a16="http://schemas.microsoft.com/office/drawing/2014/main" id="{00000000-0008-0000-19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5" name="image1.png">
          <a:extLst>
            <a:ext uri="{FF2B5EF4-FFF2-40B4-BE49-F238E27FC236}">
              <a16:creationId xmlns:a16="http://schemas.microsoft.com/office/drawing/2014/main" id="{00000000-0008-0000-19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6" name="image1.png">
          <a:extLst>
            <a:ext uri="{FF2B5EF4-FFF2-40B4-BE49-F238E27FC236}">
              <a16:creationId xmlns:a16="http://schemas.microsoft.com/office/drawing/2014/main" id="{00000000-0008-0000-19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7" name="image1.png">
          <a:extLst>
            <a:ext uri="{FF2B5EF4-FFF2-40B4-BE49-F238E27FC236}">
              <a16:creationId xmlns:a16="http://schemas.microsoft.com/office/drawing/2014/main" id="{00000000-0008-0000-1900-0000B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8" name="image1.png">
          <a:extLst>
            <a:ext uri="{FF2B5EF4-FFF2-40B4-BE49-F238E27FC236}">
              <a16:creationId xmlns:a16="http://schemas.microsoft.com/office/drawing/2014/main" id="{00000000-0008-0000-1900-0000B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9" name="image1.png">
          <a:extLst>
            <a:ext uri="{FF2B5EF4-FFF2-40B4-BE49-F238E27FC236}">
              <a16:creationId xmlns:a16="http://schemas.microsoft.com/office/drawing/2014/main" id="{00000000-0008-0000-1900-0000B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0" name="image1.png">
          <a:extLst>
            <a:ext uri="{FF2B5EF4-FFF2-40B4-BE49-F238E27FC236}">
              <a16:creationId xmlns:a16="http://schemas.microsoft.com/office/drawing/2014/main" id="{00000000-0008-0000-19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1" name="image1.png">
          <a:extLst>
            <a:ext uri="{FF2B5EF4-FFF2-40B4-BE49-F238E27FC236}">
              <a16:creationId xmlns:a16="http://schemas.microsoft.com/office/drawing/2014/main" id="{00000000-0008-0000-19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2" name="image1.png">
          <a:extLst>
            <a:ext uri="{FF2B5EF4-FFF2-40B4-BE49-F238E27FC236}">
              <a16:creationId xmlns:a16="http://schemas.microsoft.com/office/drawing/2014/main" id="{00000000-0008-0000-19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3" name="image1.png">
          <a:extLst>
            <a:ext uri="{FF2B5EF4-FFF2-40B4-BE49-F238E27FC236}">
              <a16:creationId xmlns:a16="http://schemas.microsoft.com/office/drawing/2014/main" id="{00000000-0008-0000-19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4" name="image1.png">
          <a:extLst>
            <a:ext uri="{FF2B5EF4-FFF2-40B4-BE49-F238E27FC236}">
              <a16:creationId xmlns:a16="http://schemas.microsoft.com/office/drawing/2014/main" id="{00000000-0008-0000-1900-0000B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5" name="image1.png">
          <a:extLst>
            <a:ext uri="{FF2B5EF4-FFF2-40B4-BE49-F238E27FC236}">
              <a16:creationId xmlns:a16="http://schemas.microsoft.com/office/drawing/2014/main" id="{00000000-0008-0000-1900-0000B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6" name="image1.png">
          <a:extLst>
            <a:ext uri="{FF2B5EF4-FFF2-40B4-BE49-F238E27FC236}">
              <a16:creationId xmlns:a16="http://schemas.microsoft.com/office/drawing/2014/main" id="{00000000-0008-0000-19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7" name="image1.png">
          <a:extLst>
            <a:ext uri="{FF2B5EF4-FFF2-40B4-BE49-F238E27FC236}">
              <a16:creationId xmlns:a16="http://schemas.microsoft.com/office/drawing/2014/main" id="{00000000-0008-0000-19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8" name="image1.png">
          <a:extLst>
            <a:ext uri="{FF2B5EF4-FFF2-40B4-BE49-F238E27FC236}">
              <a16:creationId xmlns:a16="http://schemas.microsoft.com/office/drawing/2014/main" id="{00000000-0008-0000-1900-0000B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9" name="image1.png">
          <a:extLst>
            <a:ext uri="{FF2B5EF4-FFF2-40B4-BE49-F238E27FC236}">
              <a16:creationId xmlns:a16="http://schemas.microsoft.com/office/drawing/2014/main" id="{00000000-0008-0000-1900-0000B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0" name="image1.png">
          <a:extLst>
            <a:ext uri="{FF2B5EF4-FFF2-40B4-BE49-F238E27FC236}">
              <a16:creationId xmlns:a16="http://schemas.microsoft.com/office/drawing/2014/main" id="{00000000-0008-0000-1900-0000B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1" name="image1.png">
          <a:extLst>
            <a:ext uri="{FF2B5EF4-FFF2-40B4-BE49-F238E27FC236}">
              <a16:creationId xmlns:a16="http://schemas.microsoft.com/office/drawing/2014/main" id="{00000000-0008-0000-1900-0000B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2" name="image1.png">
          <a:extLst>
            <a:ext uri="{FF2B5EF4-FFF2-40B4-BE49-F238E27FC236}">
              <a16:creationId xmlns:a16="http://schemas.microsoft.com/office/drawing/2014/main" id="{00000000-0008-0000-1900-0000C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3" name="image1.png">
          <a:extLst>
            <a:ext uri="{FF2B5EF4-FFF2-40B4-BE49-F238E27FC236}">
              <a16:creationId xmlns:a16="http://schemas.microsoft.com/office/drawing/2014/main" id="{00000000-0008-0000-1900-0000C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4" name="image1.png">
          <a:extLst>
            <a:ext uri="{FF2B5EF4-FFF2-40B4-BE49-F238E27FC236}">
              <a16:creationId xmlns:a16="http://schemas.microsoft.com/office/drawing/2014/main" id="{00000000-0008-0000-1900-0000C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5" name="image1.png">
          <a:extLst>
            <a:ext uri="{FF2B5EF4-FFF2-40B4-BE49-F238E27FC236}">
              <a16:creationId xmlns:a16="http://schemas.microsoft.com/office/drawing/2014/main" id="{00000000-0008-0000-1900-0000C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6" name="image1.png">
          <a:extLst>
            <a:ext uri="{FF2B5EF4-FFF2-40B4-BE49-F238E27FC236}">
              <a16:creationId xmlns:a16="http://schemas.microsoft.com/office/drawing/2014/main" id="{00000000-0008-0000-1900-0000C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7" name="image1.png">
          <a:extLst>
            <a:ext uri="{FF2B5EF4-FFF2-40B4-BE49-F238E27FC236}">
              <a16:creationId xmlns:a16="http://schemas.microsoft.com/office/drawing/2014/main" id="{00000000-0008-0000-1900-0000C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8" name="image1.png">
          <a:extLst>
            <a:ext uri="{FF2B5EF4-FFF2-40B4-BE49-F238E27FC236}">
              <a16:creationId xmlns:a16="http://schemas.microsoft.com/office/drawing/2014/main" id="{00000000-0008-0000-1900-0000C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9" name="image1.png">
          <a:extLst>
            <a:ext uri="{FF2B5EF4-FFF2-40B4-BE49-F238E27FC236}">
              <a16:creationId xmlns:a16="http://schemas.microsoft.com/office/drawing/2014/main" id="{00000000-0008-0000-1900-0000C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0" name="image1.png">
          <a:extLst>
            <a:ext uri="{FF2B5EF4-FFF2-40B4-BE49-F238E27FC236}">
              <a16:creationId xmlns:a16="http://schemas.microsoft.com/office/drawing/2014/main" id="{00000000-0008-0000-1900-0000C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1" name="image1.png">
          <a:extLst>
            <a:ext uri="{FF2B5EF4-FFF2-40B4-BE49-F238E27FC236}">
              <a16:creationId xmlns:a16="http://schemas.microsoft.com/office/drawing/2014/main" id="{00000000-0008-0000-1900-0000C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2" name="image1.png">
          <a:extLst>
            <a:ext uri="{FF2B5EF4-FFF2-40B4-BE49-F238E27FC236}">
              <a16:creationId xmlns:a16="http://schemas.microsoft.com/office/drawing/2014/main" id="{00000000-0008-0000-1900-0000C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3" name="image1.png">
          <a:extLst>
            <a:ext uri="{FF2B5EF4-FFF2-40B4-BE49-F238E27FC236}">
              <a16:creationId xmlns:a16="http://schemas.microsoft.com/office/drawing/2014/main" id="{00000000-0008-0000-1900-0000C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4" name="image1.png">
          <a:extLst>
            <a:ext uri="{FF2B5EF4-FFF2-40B4-BE49-F238E27FC236}">
              <a16:creationId xmlns:a16="http://schemas.microsoft.com/office/drawing/2014/main" id="{00000000-0008-0000-1900-0000C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5" name="image1.png">
          <a:extLst>
            <a:ext uri="{FF2B5EF4-FFF2-40B4-BE49-F238E27FC236}">
              <a16:creationId xmlns:a16="http://schemas.microsoft.com/office/drawing/2014/main" id="{00000000-0008-0000-1900-0000C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6" name="image1.png">
          <a:extLst>
            <a:ext uri="{FF2B5EF4-FFF2-40B4-BE49-F238E27FC236}">
              <a16:creationId xmlns:a16="http://schemas.microsoft.com/office/drawing/2014/main" id="{00000000-0008-0000-1900-0000C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7" name="image1.png">
          <a:extLst>
            <a:ext uri="{FF2B5EF4-FFF2-40B4-BE49-F238E27FC236}">
              <a16:creationId xmlns:a16="http://schemas.microsoft.com/office/drawing/2014/main" id="{00000000-0008-0000-1900-0000C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8" name="image1.png">
          <a:extLst>
            <a:ext uri="{FF2B5EF4-FFF2-40B4-BE49-F238E27FC236}">
              <a16:creationId xmlns:a16="http://schemas.microsoft.com/office/drawing/2014/main" id="{00000000-0008-0000-1900-0000D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9" name="image1.png">
          <a:extLst>
            <a:ext uri="{FF2B5EF4-FFF2-40B4-BE49-F238E27FC236}">
              <a16:creationId xmlns:a16="http://schemas.microsoft.com/office/drawing/2014/main" id="{00000000-0008-0000-1900-0000D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0" name="image1.png">
          <a:extLst>
            <a:ext uri="{FF2B5EF4-FFF2-40B4-BE49-F238E27FC236}">
              <a16:creationId xmlns:a16="http://schemas.microsoft.com/office/drawing/2014/main" id="{00000000-0008-0000-1900-0000D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1" name="image1.png">
          <a:extLst>
            <a:ext uri="{FF2B5EF4-FFF2-40B4-BE49-F238E27FC236}">
              <a16:creationId xmlns:a16="http://schemas.microsoft.com/office/drawing/2014/main" id="{00000000-0008-0000-1900-0000D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2" name="image1.png">
          <a:extLst>
            <a:ext uri="{FF2B5EF4-FFF2-40B4-BE49-F238E27FC236}">
              <a16:creationId xmlns:a16="http://schemas.microsoft.com/office/drawing/2014/main" id="{00000000-0008-0000-1900-0000D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23850" cy="0"/>
    <xdr:pic>
      <xdr:nvPicPr>
        <xdr:cNvPr id="213" name="image1.png">
          <a:extLst>
            <a:ext uri="{FF2B5EF4-FFF2-40B4-BE49-F238E27FC236}">
              <a16:creationId xmlns:a16="http://schemas.microsoft.com/office/drawing/2014/main" id="{00000000-0008-0000-1900-0000D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4" name="image1.png">
          <a:extLst>
            <a:ext uri="{FF2B5EF4-FFF2-40B4-BE49-F238E27FC236}">
              <a16:creationId xmlns:a16="http://schemas.microsoft.com/office/drawing/2014/main" id="{00000000-0008-0000-1900-0000D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5" name="image1.png">
          <a:extLst>
            <a:ext uri="{FF2B5EF4-FFF2-40B4-BE49-F238E27FC236}">
              <a16:creationId xmlns:a16="http://schemas.microsoft.com/office/drawing/2014/main" id="{00000000-0008-0000-1900-0000D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6" name="image1.png">
          <a:extLst>
            <a:ext uri="{FF2B5EF4-FFF2-40B4-BE49-F238E27FC236}">
              <a16:creationId xmlns:a16="http://schemas.microsoft.com/office/drawing/2014/main" id="{00000000-0008-0000-1900-0000D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7" name="image1.png">
          <a:extLst>
            <a:ext uri="{FF2B5EF4-FFF2-40B4-BE49-F238E27FC236}">
              <a16:creationId xmlns:a16="http://schemas.microsoft.com/office/drawing/2014/main" id="{00000000-0008-0000-1900-0000D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8" name="image1.png">
          <a:extLst>
            <a:ext uri="{FF2B5EF4-FFF2-40B4-BE49-F238E27FC236}">
              <a16:creationId xmlns:a16="http://schemas.microsoft.com/office/drawing/2014/main" id="{00000000-0008-0000-1900-0000D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9" name="image1.png">
          <a:extLst>
            <a:ext uri="{FF2B5EF4-FFF2-40B4-BE49-F238E27FC236}">
              <a16:creationId xmlns:a16="http://schemas.microsoft.com/office/drawing/2014/main" id="{00000000-0008-0000-1900-0000D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0" name="image1.png">
          <a:extLst>
            <a:ext uri="{FF2B5EF4-FFF2-40B4-BE49-F238E27FC236}">
              <a16:creationId xmlns:a16="http://schemas.microsoft.com/office/drawing/2014/main" id="{00000000-0008-0000-1900-0000D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1" name="image1.png">
          <a:extLst>
            <a:ext uri="{FF2B5EF4-FFF2-40B4-BE49-F238E27FC236}">
              <a16:creationId xmlns:a16="http://schemas.microsoft.com/office/drawing/2014/main" id="{00000000-0008-0000-1900-0000D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2" name="image1.png">
          <a:extLst>
            <a:ext uri="{FF2B5EF4-FFF2-40B4-BE49-F238E27FC236}">
              <a16:creationId xmlns:a16="http://schemas.microsoft.com/office/drawing/2014/main" id="{00000000-0008-0000-1900-0000D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3" name="image1.png">
          <a:extLst>
            <a:ext uri="{FF2B5EF4-FFF2-40B4-BE49-F238E27FC236}">
              <a16:creationId xmlns:a16="http://schemas.microsoft.com/office/drawing/2014/main" id="{00000000-0008-0000-1900-0000D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4" name="image1.png">
          <a:extLst>
            <a:ext uri="{FF2B5EF4-FFF2-40B4-BE49-F238E27FC236}">
              <a16:creationId xmlns:a16="http://schemas.microsoft.com/office/drawing/2014/main" id="{00000000-0008-0000-1900-0000E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5" name="image1.png">
          <a:extLst>
            <a:ext uri="{FF2B5EF4-FFF2-40B4-BE49-F238E27FC236}">
              <a16:creationId xmlns:a16="http://schemas.microsoft.com/office/drawing/2014/main" id="{00000000-0008-0000-1900-0000E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6" name="image1.png">
          <a:extLst>
            <a:ext uri="{FF2B5EF4-FFF2-40B4-BE49-F238E27FC236}">
              <a16:creationId xmlns:a16="http://schemas.microsoft.com/office/drawing/2014/main" id="{00000000-0008-0000-1900-0000E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7" name="image1.png">
          <a:extLst>
            <a:ext uri="{FF2B5EF4-FFF2-40B4-BE49-F238E27FC236}">
              <a16:creationId xmlns:a16="http://schemas.microsoft.com/office/drawing/2014/main" id="{00000000-0008-0000-1900-0000E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8" name="image1.png">
          <a:extLst>
            <a:ext uri="{FF2B5EF4-FFF2-40B4-BE49-F238E27FC236}">
              <a16:creationId xmlns:a16="http://schemas.microsoft.com/office/drawing/2014/main" id="{00000000-0008-0000-1900-0000E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9" name="image1.png">
          <a:extLst>
            <a:ext uri="{FF2B5EF4-FFF2-40B4-BE49-F238E27FC236}">
              <a16:creationId xmlns:a16="http://schemas.microsoft.com/office/drawing/2014/main" id="{00000000-0008-0000-1900-0000E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0" name="image1.png">
          <a:extLst>
            <a:ext uri="{FF2B5EF4-FFF2-40B4-BE49-F238E27FC236}">
              <a16:creationId xmlns:a16="http://schemas.microsoft.com/office/drawing/2014/main" id="{00000000-0008-0000-1900-0000E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1" name="image1.png">
          <a:extLst>
            <a:ext uri="{FF2B5EF4-FFF2-40B4-BE49-F238E27FC236}">
              <a16:creationId xmlns:a16="http://schemas.microsoft.com/office/drawing/2014/main" id="{00000000-0008-0000-1900-0000E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2" name="image1.png">
          <a:extLst>
            <a:ext uri="{FF2B5EF4-FFF2-40B4-BE49-F238E27FC236}">
              <a16:creationId xmlns:a16="http://schemas.microsoft.com/office/drawing/2014/main" id="{00000000-0008-0000-1900-0000E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3" name="image1.png">
          <a:extLst>
            <a:ext uri="{FF2B5EF4-FFF2-40B4-BE49-F238E27FC236}">
              <a16:creationId xmlns:a16="http://schemas.microsoft.com/office/drawing/2014/main" id="{00000000-0008-0000-1900-0000E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4" name="image1.png">
          <a:extLst>
            <a:ext uri="{FF2B5EF4-FFF2-40B4-BE49-F238E27FC236}">
              <a16:creationId xmlns:a16="http://schemas.microsoft.com/office/drawing/2014/main" id="{00000000-0008-0000-1900-0000E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5" name="image1.png">
          <a:extLst>
            <a:ext uri="{FF2B5EF4-FFF2-40B4-BE49-F238E27FC236}">
              <a16:creationId xmlns:a16="http://schemas.microsoft.com/office/drawing/2014/main" id="{00000000-0008-0000-1900-0000E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6" name="image1.png">
          <a:extLst>
            <a:ext uri="{FF2B5EF4-FFF2-40B4-BE49-F238E27FC236}">
              <a16:creationId xmlns:a16="http://schemas.microsoft.com/office/drawing/2014/main" id="{00000000-0008-0000-1900-0000E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7" name="image1.png">
          <a:extLst>
            <a:ext uri="{FF2B5EF4-FFF2-40B4-BE49-F238E27FC236}">
              <a16:creationId xmlns:a16="http://schemas.microsoft.com/office/drawing/2014/main" id="{00000000-0008-0000-1900-0000E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8" name="image1.png">
          <a:extLst>
            <a:ext uri="{FF2B5EF4-FFF2-40B4-BE49-F238E27FC236}">
              <a16:creationId xmlns:a16="http://schemas.microsoft.com/office/drawing/2014/main" id="{00000000-0008-0000-1900-0000E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9" name="image1.png">
          <a:extLst>
            <a:ext uri="{FF2B5EF4-FFF2-40B4-BE49-F238E27FC236}">
              <a16:creationId xmlns:a16="http://schemas.microsoft.com/office/drawing/2014/main" id="{00000000-0008-0000-1900-0000E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0" name="image1.png">
          <a:extLst>
            <a:ext uri="{FF2B5EF4-FFF2-40B4-BE49-F238E27FC236}">
              <a16:creationId xmlns:a16="http://schemas.microsoft.com/office/drawing/2014/main" id="{00000000-0008-0000-1900-0000F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1" name="image1.png">
          <a:extLst>
            <a:ext uri="{FF2B5EF4-FFF2-40B4-BE49-F238E27FC236}">
              <a16:creationId xmlns:a16="http://schemas.microsoft.com/office/drawing/2014/main" id="{00000000-0008-0000-1900-0000F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2" name="image1.png">
          <a:extLst>
            <a:ext uri="{FF2B5EF4-FFF2-40B4-BE49-F238E27FC236}">
              <a16:creationId xmlns:a16="http://schemas.microsoft.com/office/drawing/2014/main" id="{00000000-0008-0000-1900-0000F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3" name="image1.png">
          <a:extLst>
            <a:ext uri="{FF2B5EF4-FFF2-40B4-BE49-F238E27FC236}">
              <a16:creationId xmlns:a16="http://schemas.microsoft.com/office/drawing/2014/main" id="{00000000-0008-0000-1900-0000F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4" name="image1.png">
          <a:extLst>
            <a:ext uri="{FF2B5EF4-FFF2-40B4-BE49-F238E27FC236}">
              <a16:creationId xmlns:a16="http://schemas.microsoft.com/office/drawing/2014/main" id="{00000000-0008-0000-1900-0000F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5" name="image1.png">
          <a:extLst>
            <a:ext uri="{FF2B5EF4-FFF2-40B4-BE49-F238E27FC236}">
              <a16:creationId xmlns:a16="http://schemas.microsoft.com/office/drawing/2014/main" id="{00000000-0008-0000-1900-0000F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6" name="image1.png">
          <a:extLst>
            <a:ext uri="{FF2B5EF4-FFF2-40B4-BE49-F238E27FC236}">
              <a16:creationId xmlns:a16="http://schemas.microsoft.com/office/drawing/2014/main" id="{00000000-0008-0000-1900-0000F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7" name="image1.png">
          <a:extLst>
            <a:ext uri="{FF2B5EF4-FFF2-40B4-BE49-F238E27FC236}">
              <a16:creationId xmlns:a16="http://schemas.microsoft.com/office/drawing/2014/main" id="{00000000-0008-0000-1900-0000F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8" name="image1.png">
          <a:extLst>
            <a:ext uri="{FF2B5EF4-FFF2-40B4-BE49-F238E27FC236}">
              <a16:creationId xmlns:a16="http://schemas.microsoft.com/office/drawing/2014/main" id="{00000000-0008-0000-1900-0000F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9" name="image1.png">
          <a:extLst>
            <a:ext uri="{FF2B5EF4-FFF2-40B4-BE49-F238E27FC236}">
              <a16:creationId xmlns:a16="http://schemas.microsoft.com/office/drawing/2014/main" id="{00000000-0008-0000-1900-0000F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0" name="image1.png">
          <a:extLst>
            <a:ext uri="{FF2B5EF4-FFF2-40B4-BE49-F238E27FC236}">
              <a16:creationId xmlns:a16="http://schemas.microsoft.com/office/drawing/2014/main" id="{00000000-0008-0000-1900-0000F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1" name="image1.png">
          <a:extLst>
            <a:ext uri="{FF2B5EF4-FFF2-40B4-BE49-F238E27FC236}">
              <a16:creationId xmlns:a16="http://schemas.microsoft.com/office/drawing/2014/main" id="{00000000-0008-0000-1900-0000F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2" name="image1.png">
          <a:extLst>
            <a:ext uri="{FF2B5EF4-FFF2-40B4-BE49-F238E27FC236}">
              <a16:creationId xmlns:a16="http://schemas.microsoft.com/office/drawing/2014/main" id="{00000000-0008-0000-1900-0000F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3" name="image1.png">
          <a:extLst>
            <a:ext uri="{FF2B5EF4-FFF2-40B4-BE49-F238E27FC236}">
              <a16:creationId xmlns:a16="http://schemas.microsoft.com/office/drawing/2014/main" id="{00000000-0008-0000-1900-0000F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4" name="image1.png">
          <a:extLst>
            <a:ext uri="{FF2B5EF4-FFF2-40B4-BE49-F238E27FC236}">
              <a16:creationId xmlns:a16="http://schemas.microsoft.com/office/drawing/2014/main" id="{00000000-0008-0000-1900-0000F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5" name="image1.png">
          <a:extLst>
            <a:ext uri="{FF2B5EF4-FFF2-40B4-BE49-F238E27FC236}">
              <a16:creationId xmlns:a16="http://schemas.microsoft.com/office/drawing/2014/main" id="{00000000-0008-0000-1900-0000F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6" name="image1.png">
          <a:extLst>
            <a:ext uri="{FF2B5EF4-FFF2-40B4-BE49-F238E27FC236}">
              <a16:creationId xmlns:a16="http://schemas.microsoft.com/office/drawing/2014/main" id="{00000000-0008-0000-1900-00000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7" name="image1.png">
          <a:extLst>
            <a:ext uri="{FF2B5EF4-FFF2-40B4-BE49-F238E27FC236}">
              <a16:creationId xmlns:a16="http://schemas.microsoft.com/office/drawing/2014/main" id="{00000000-0008-0000-1900-00000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8" name="image1.png">
          <a:extLst>
            <a:ext uri="{FF2B5EF4-FFF2-40B4-BE49-F238E27FC236}">
              <a16:creationId xmlns:a16="http://schemas.microsoft.com/office/drawing/2014/main" id="{00000000-0008-0000-1900-00000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9" name="image1.png">
          <a:extLst>
            <a:ext uri="{FF2B5EF4-FFF2-40B4-BE49-F238E27FC236}">
              <a16:creationId xmlns:a16="http://schemas.microsoft.com/office/drawing/2014/main" id="{00000000-0008-0000-1900-00000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60" name="image1.png">
          <a:extLst>
            <a:ext uri="{FF2B5EF4-FFF2-40B4-BE49-F238E27FC236}">
              <a16:creationId xmlns:a16="http://schemas.microsoft.com/office/drawing/2014/main" id="{00000000-0008-0000-1900-00000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61" name="image1.png">
          <a:extLst>
            <a:ext uri="{FF2B5EF4-FFF2-40B4-BE49-F238E27FC236}">
              <a16:creationId xmlns:a16="http://schemas.microsoft.com/office/drawing/2014/main" id="{00000000-0008-0000-1900-00000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62" name="image1.png">
          <a:extLst>
            <a:ext uri="{FF2B5EF4-FFF2-40B4-BE49-F238E27FC236}">
              <a16:creationId xmlns:a16="http://schemas.microsoft.com/office/drawing/2014/main" id="{00000000-0008-0000-1900-00000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63" name="image1.png">
          <a:extLst>
            <a:ext uri="{FF2B5EF4-FFF2-40B4-BE49-F238E27FC236}">
              <a16:creationId xmlns:a16="http://schemas.microsoft.com/office/drawing/2014/main" id="{00000000-0008-0000-1900-00000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23850" cy="0"/>
    <xdr:pic>
      <xdr:nvPicPr>
        <xdr:cNvPr id="264" name="image1.png">
          <a:extLst>
            <a:ext uri="{FF2B5EF4-FFF2-40B4-BE49-F238E27FC236}">
              <a16:creationId xmlns:a16="http://schemas.microsoft.com/office/drawing/2014/main" id="{00000000-0008-0000-1900-00000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600075" cy="104775"/>
    <xdr:sp macro="" textlink="">
      <xdr:nvSpPr>
        <xdr:cNvPr id="265" name="Shape 41">
          <a:extLst>
            <a:ext uri="{FF2B5EF4-FFF2-40B4-BE49-F238E27FC236}">
              <a16:creationId xmlns:a16="http://schemas.microsoft.com/office/drawing/2014/main" id="{29B6AA1F-ECAF-4C40-852B-290C0F48BB9D}"/>
            </a:ext>
          </a:extLst>
        </xdr:cNvPr>
        <xdr:cNvSpPr/>
      </xdr:nvSpPr>
      <xdr:spPr>
        <a:xfrm flipH="1">
          <a:off x="10287000" y="552450"/>
          <a:ext cx="600075" cy="1047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638175</xdr:colOff>
      <xdr:row>0</xdr:row>
      <xdr:rowOff>85725</xdr:rowOff>
    </xdr:from>
    <xdr:ext cx="704850" cy="42862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1B00-00003E000000}"/>
            </a:ext>
          </a:extLst>
        </xdr:cNvPr>
        <xdr:cNvSpPr/>
      </xdr:nvSpPr>
      <xdr:spPr>
        <a:xfrm>
          <a:off x="638175" y="85725"/>
          <a:ext cx="704850" cy="42862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171450</xdr:colOff>
      <xdr:row>0</xdr:row>
      <xdr:rowOff>104775</xdr:rowOff>
    </xdr:from>
    <xdr:ext cx="1009650" cy="41910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1B00-00003F000000}"/>
            </a:ext>
          </a:extLst>
        </xdr:cNvPr>
        <xdr:cNvSpPr/>
      </xdr:nvSpPr>
      <xdr:spPr>
        <a:xfrm>
          <a:off x="4841175" y="3570450"/>
          <a:ext cx="1009650" cy="419100"/>
        </a:xfrm>
        <a:prstGeom prst="rect">
          <a:avLst/>
        </a:prstGeom>
      </xdr:spPr>
    </xdr:sp>
    <xdr:clientData fLocksWithSheet="0"/>
  </xdr:oneCellAnchor>
  <xdr:oneCellAnchor>
    <xdr:from>
      <xdr:col>0</xdr:col>
      <xdr:colOff>638175</xdr:colOff>
      <xdr:row>0</xdr:row>
      <xdr:rowOff>95250</xdr:rowOff>
    </xdr:from>
    <xdr:ext cx="704850" cy="428625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1B00-000040000000}"/>
            </a:ext>
          </a:extLst>
        </xdr:cNvPr>
        <xdr:cNvSpPr/>
      </xdr:nvSpPr>
      <xdr:spPr>
        <a:xfrm>
          <a:off x="638175" y="95250"/>
          <a:ext cx="704850" cy="42862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171450</xdr:colOff>
      <xdr:row>0</xdr:row>
      <xdr:rowOff>104775</xdr:rowOff>
    </xdr:from>
    <xdr:ext cx="1009650" cy="419100"/>
    <xdr:sp macro="" textlink="">
      <xdr:nvSpPr>
        <xdr:cNvPr id="2" name="Shape 63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4841175" y="3570450"/>
          <a:ext cx="1009650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600075" cy="104775"/>
    <xdr:sp macro="" textlink="">
      <xdr:nvSpPr>
        <xdr:cNvPr id="15" name="Shape 41">
          <a:extLst>
            <a:ext uri="{FF2B5EF4-FFF2-40B4-BE49-F238E27FC236}">
              <a16:creationId xmlns:a16="http://schemas.microsoft.com/office/drawing/2014/main" id="{B1E531BD-C50F-4561-8A69-9EA9AE8CEE00}"/>
            </a:ext>
          </a:extLst>
        </xdr:cNvPr>
        <xdr:cNvSpPr/>
      </xdr:nvSpPr>
      <xdr:spPr>
        <a:xfrm flipH="1">
          <a:off x="10287000" y="552450"/>
          <a:ext cx="600075" cy="1047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2" name="Shape 10">
          <a:extLst>
            <a:ext uri="{FF2B5EF4-FFF2-40B4-BE49-F238E27FC236}">
              <a16:creationId xmlns:a16="http://schemas.microsoft.com/office/drawing/2014/main" id="{C21C7BD6-87EF-4C0F-93A6-462CA817C6C5}"/>
            </a:ext>
          </a:extLst>
        </xdr:cNvPr>
        <xdr:cNvSpPr/>
      </xdr:nvSpPr>
      <xdr:spPr>
        <a:xfrm>
          <a:off x="180975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3" name="Shape 11">
          <a:extLst>
            <a:ext uri="{FF2B5EF4-FFF2-40B4-BE49-F238E27FC236}">
              <a16:creationId xmlns:a16="http://schemas.microsoft.com/office/drawing/2014/main" id="{E531DABF-3E46-496A-8596-27DD8EA74C8E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4" name="Shape 10">
          <a:extLst>
            <a:ext uri="{FF2B5EF4-FFF2-40B4-BE49-F238E27FC236}">
              <a16:creationId xmlns:a16="http://schemas.microsoft.com/office/drawing/2014/main" id="{9624C05E-E81C-4AF3-B8CC-ED8EAE0A72F5}"/>
            </a:ext>
          </a:extLst>
        </xdr:cNvPr>
        <xdr:cNvSpPr/>
      </xdr:nvSpPr>
      <xdr:spPr>
        <a:xfrm>
          <a:off x="180975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5" name="Shape 11">
          <a:extLst>
            <a:ext uri="{FF2B5EF4-FFF2-40B4-BE49-F238E27FC236}">
              <a16:creationId xmlns:a16="http://schemas.microsoft.com/office/drawing/2014/main" id="{5C77EB82-93F6-4670-971F-C73B05146925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6" name="Shape 11">
          <a:extLst>
            <a:ext uri="{FF2B5EF4-FFF2-40B4-BE49-F238E27FC236}">
              <a16:creationId xmlns:a16="http://schemas.microsoft.com/office/drawing/2014/main" id="{FE37B55D-71ED-48EC-AFAE-6EF0CE2F61DB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7" name="Shape 10">
          <a:extLst>
            <a:ext uri="{FF2B5EF4-FFF2-40B4-BE49-F238E27FC236}">
              <a16:creationId xmlns:a16="http://schemas.microsoft.com/office/drawing/2014/main" id="{34176590-9432-4B88-864B-44DEE33820B0}"/>
            </a:ext>
          </a:extLst>
        </xdr:cNvPr>
        <xdr:cNvSpPr/>
      </xdr:nvSpPr>
      <xdr:spPr>
        <a:xfrm>
          <a:off x="180975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342900</xdr:colOff>
      <xdr:row>0</xdr:row>
      <xdr:rowOff>57150</xdr:rowOff>
    </xdr:from>
    <xdr:ext cx="190500" cy="438150"/>
    <xdr:sp macro="" textlink="">
      <xdr:nvSpPr>
        <xdr:cNvPr id="8" name="Shape 12">
          <a:extLst>
            <a:ext uri="{FF2B5EF4-FFF2-40B4-BE49-F238E27FC236}">
              <a16:creationId xmlns:a16="http://schemas.microsoft.com/office/drawing/2014/main" id="{694D84B0-03FC-4C70-AB00-9E182B84DEB5}"/>
            </a:ext>
          </a:extLst>
        </xdr:cNvPr>
        <xdr:cNvSpPr/>
      </xdr:nvSpPr>
      <xdr:spPr>
        <a:xfrm flipH="1">
          <a:off x="1619250" y="57150"/>
          <a:ext cx="190500" cy="43815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9" name="Shape 11">
          <a:extLst>
            <a:ext uri="{FF2B5EF4-FFF2-40B4-BE49-F238E27FC236}">
              <a16:creationId xmlns:a16="http://schemas.microsoft.com/office/drawing/2014/main" id="{530EE2DC-0825-490D-95E8-3541427EE2DF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76200</xdr:colOff>
      <xdr:row>0</xdr:row>
      <xdr:rowOff>95250</xdr:rowOff>
    </xdr:from>
    <xdr:ext cx="47625" cy="447675"/>
    <xdr:sp macro="" textlink="">
      <xdr:nvSpPr>
        <xdr:cNvPr id="10" name="Shape 13">
          <a:extLst>
            <a:ext uri="{FF2B5EF4-FFF2-40B4-BE49-F238E27FC236}">
              <a16:creationId xmlns:a16="http://schemas.microsoft.com/office/drawing/2014/main" id="{C1F3B154-6454-4117-8928-7F28926394FF}"/>
            </a:ext>
          </a:extLst>
        </xdr:cNvPr>
        <xdr:cNvSpPr/>
      </xdr:nvSpPr>
      <xdr:spPr>
        <a:xfrm>
          <a:off x="1352550" y="95250"/>
          <a:ext cx="47625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0</xdr:colOff>
      <xdr:row>0</xdr:row>
      <xdr:rowOff>57150</xdr:rowOff>
    </xdr:from>
    <xdr:ext cx="295275" cy="419100"/>
    <xdr:sp macro="" textlink="">
      <xdr:nvSpPr>
        <xdr:cNvPr id="11" name="Shape 14">
          <a:extLst>
            <a:ext uri="{FF2B5EF4-FFF2-40B4-BE49-F238E27FC236}">
              <a16:creationId xmlns:a16="http://schemas.microsoft.com/office/drawing/2014/main" id="{782DFCE0-DABD-4E5A-B140-5C0DC6EA90AA}"/>
            </a:ext>
          </a:extLst>
        </xdr:cNvPr>
        <xdr:cNvSpPr/>
      </xdr:nvSpPr>
      <xdr:spPr>
        <a:xfrm>
          <a:off x="1276350" y="57150"/>
          <a:ext cx="2952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12" name="Shape 11">
          <a:extLst>
            <a:ext uri="{FF2B5EF4-FFF2-40B4-BE49-F238E27FC236}">
              <a16:creationId xmlns:a16="http://schemas.microsoft.com/office/drawing/2014/main" id="{CF2F163A-157A-4949-88F5-5F0DA6FF04EC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495300</xdr:colOff>
      <xdr:row>0</xdr:row>
      <xdr:rowOff>95250</xdr:rowOff>
    </xdr:from>
    <xdr:ext cx="819150" cy="447675"/>
    <xdr:sp macro="" textlink="">
      <xdr:nvSpPr>
        <xdr:cNvPr id="13" name="Shape 70">
          <a:extLst>
            <a:ext uri="{FF2B5EF4-FFF2-40B4-BE49-F238E27FC236}">
              <a16:creationId xmlns:a16="http://schemas.microsoft.com/office/drawing/2014/main" id="{94E2A7DB-8260-4D79-BBCB-8491B701D00E}"/>
            </a:ext>
          </a:extLst>
        </xdr:cNvPr>
        <xdr:cNvSpPr/>
      </xdr:nvSpPr>
      <xdr:spPr>
        <a:xfrm>
          <a:off x="1771650" y="95250"/>
          <a:ext cx="819150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14" name="Shape 10">
          <a:extLst>
            <a:ext uri="{FF2B5EF4-FFF2-40B4-BE49-F238E27FC236}">
              <a16:creationId xmlns:a16="http://schemas.microsoft.com/office/drawing/2014/main" id="{0093B038-0F7F-4DBA-A852-47D6BD991735}"/>
            </a:ext>
          </a:extLst>
        </xdr:cNvPr>
        <xdr:cNvSpPr/>
      </xdr:nvSpPr>
      <xdr:spPr>
        <a:xfrm>
          <a:off x="180975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15" name="Shape 11">
          <a:extLst>
            <a:ext uri="{FF2B5EF4-FFF2-40B4-BE49-F238E27FC236}">
              <a16:creationId xmlns:a16="http://schemas.microsoft.com/office/drawing/2014/main" id="{3457E22F-9933-4511-B213-783A4F3D6E83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16" name="Shape 10">
          <a:extLst>
            <a:ext uri="{FF2B5EF4-FFF2-40B4-BE49-F238E27FC236}">
              <a16:creationId xmlns:a16="http://schemas.microsoft.com/office/drawing/2014/main" id="{05DCC861-DC13-40A0-8B98-1587A8B6F31F}"/>
            </a:ext>
          </a:extLst>
        </xdr:cNvPr>
        <xdr:cNvSpPr/>
      </xdr:nvSpPr>
      <xdr:spPr>
        <a:xfrm>
          <a:off x="180975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17" name="Shape 11">
          <a:extLst>
            <a:ext uri="{FF2B5EF4-FFF2-40B4-BE49-F238E27FC236}">
              <a16:creationId xmlns:a16="http://schemas.microsoft.com/office/drawing/2014/main" id="{9E930B98-4253-4943-A500-3E7F65FE94BA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18" name="Shape 11">
          <a:extLst>
            <a:ext uri="{FF2B5EF4-FFF2-40B4-BE49-F238E27FC236}">
              <a16:creationId xmlns:a16="http://schemas.microsoft.com/office/drawing/2014/main" id="{2143DDDB-5C4D-4DEF-A8AA-2D5CC3885B99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19" name="Shape 10">
          <a:extLst>
            <a:ext uri="{FF2B5EF4-FFF2-40B4-BE49-F238E27FC236}">
              <a16:creationId xmlns:a16="http://schemas.microsoft.com/office/drawing/2014/main" id="{AD12D75E-B215-48C7-BFB2-F2D0174E29F3}"/>
            </a:ext>
          </a:extLst>
        </xdr:cNvPr>
        <xdr:cNvSpPr/>
      </xdr:nvSpPr>
      <xdr:spPr>
        <a:xfrm>
          <a:off x="180975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342900</xdr:colOff>
      <xdr:row>0</xdr:row>
      <xdr:rowOff>57150</xdr:rowOff>
    </xdr:from>
    <xdr:ext cx="190500" cy="438150"/>
    <xdr:sp macro="" textlink="">
      <xdr:nvSpPr>
        <xdr:cNvPr id="20" name="Shape 12">
          <a:extLst>
            <a:ext uri="{FF2B5EF4-FFF2-40B4-BE49-F238E27FC236}">
              <a16:creationId xmlns:a16="http://schemas.microsoft.com/office/drawing/2014/main" id="{4623960B-059E-472E-9181-4F63CD7877BA}"/>
            </a:ext>
          </a:extLst>
        </xdr:cNvPr>
        <xdr:cNvSpPr/>
      </xdr:nvSpPr>
      <xdr:spPr>
        <a:xfrm flipH="1">
          <a:off x="1619250" y="57150"/>
          <a:ext cx="190500" cy="43815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21" name="Shape 11">
          <a:extLst>
            <a:ext uri="{FF2B5EF4-FFF2-40B4-BE49-F238E27FC236}">
              <a16:creationId xmlns:a16="http://schemas.microsoft.com/office/drawing/2014/main" id="{7527E8FE-2AF3-4039-BF2D-57B911B5731B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76200</xdr:colOff>
      <xdr:row>0</xdr:row>
      <xdr:rowOff>95250</xdr:rowOff>
    </xdr:from>
    <xdr:ext cx="47625" cy="447675"/>
    <xdr:sp macro="" textlink="">
      <xdr:nvSpPr>
        <xdr:cNvPr id="22" name="Shape 13">
          <a:extLst>
            <a:ext uri="{FF2B5EF4-FFF2-40B4-BE49-F238E27FC236}">
              <a16:creationId xmlns:a16="http://schemas.microsoft.com/office/drawing/2014/main" id="{4617D0C7-4573-4E2F-B63F-D8CC131690A1}"/>
            </a:ext>
          </a:extLst>
        </xdr:cNvPr>
        <xdr:cNvSpPr/>
      </xdr:nvSpPr>
      <xdr:spPr>
        <a:xfrm>
          <a:off x="1352550" y="95250"/>
          <a:ext cx="47625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0</xdr:colOff>
      <xdr:row>0</xdr:row>
      <xdr:rowOff>57150</xdr:rowOff>
    </xdr:from>
    <xdr:ext cx="295275" cy="41910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38A75347-AF06-4FD3-8650-0B824F7D443D}"/>
            </a:ext>
          </a:extLst>
        </xdr:cNvPr>
        <xdr:cNvSpPr/>
      </xdr:nvSpPr>
      <xdr:spPr>
        <a:xfrm>
          <a:off x="1276350" y="57150"/>
          <a:ext cx="2952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24" name="Shape 11">
          <a:extLst>
            <a:ext uri="{FF2B5EF4-FFF2-40B4-BE49-F238E27FC236}">
              <a16:creationId xmlns:a16="http://schemas.microsoft.com/office/drawing/2014/main" id="{F76195D0-CBCE-4C8E-8540-01F15E308126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495300</xdr:colOff>
      <xdr:row>0</xdr:row>
      <xdr:rowOff>95250</xdr:rowOff>
    </xdr:from>
    <xdr:ext cx="819150" cy="447675"/>
    <xdr:sp macro="" textlink="">
      <xdr:nvSpPr>
        <xdr:cNvPr id="25" name="Shape 70">
          <a:extLst>
            <a:ext uri="{FF2B5EF4-FFF2-40B4-BE49-F238E27FC236}">
              <a16:creationId xmlns:a16="http://schemas.microsoft.com/office/drawing/2014/main" id="{0E22B0AD-BDD4-4395-A6EE-2CA2CA3386CA}"/>
            </a:ext>
          </a:extLst>
        </xdr:cNvPr>
        <xdr:cNvSpPr/>
      </xdr:nvSpPr>
      <xdr:spPr>
        <a:xfrm>
          <a:off x="1771650" y="95250"/>
          <a:ext cx="819150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66675</xdr:colOff>
      <xdr:row>0</xdr:row>
      <xdr:rowOff>76199</xdr:rowOff>
    </xdr:from>
    <xdr:ext cx="438149" cy="428625"/>
    <xdr:sp macro="" textlink="">
      <xdr:nvSpPr>
        <xdr:cNvPr id="26" name="Shape 72">
          <a:extLst>
            <a:ext uri="{FF2B5EF4-FFF2-40B4-BE49-F238E27FC236}">
              <a16:creationId xmlns:a16="http://schemas.microsoft.com/office/drawing/2014/main" id="{CA7A16DE-07B6-4D39-AE14-3085DFB2F01A}"/>
            </a:ext>
          </a:extLst>
        </xdr:cNvPr>
        <xdr:cNvSpPr/>
      </xdr:nvSpPr>
      <xdr:spPr>
        <a:xfrm>
          <a:off x="2171700" y="76199"/>
          <a:ext cx="438149" cy="42862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27" name="Shape 10">
          <a:extLst>
            <a:ext uri="{FF2B5EF4-FFF2-40B4-BE49-F238E27FC236}">
              <a16:creationId xmlns:a16="http://schemas.microsoft.com/office/drawing/2014/main" id="{CF9723D7-B811-4287-B964-26BE7F21F852}"/>
            </a:ext>
          </a:extLst>
        </xdr:cNvPr>
        <xdr:cNvSpPr/>
      </xdr:nvSpPr>
      <xdr:spPr>
        <a:xfrm>
          <a:off x="180975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28" name="Shape 11">
          <a:extLst>
            <a:ext uri="{FF2B5EF4-FFF2-40B4-BE49-F238E27FC236}">
              <a16:creationId xmlns:a16="http://schemas.microsoft.com/office/drawing/2014/main" id="{72E7AA80-CFB9-46AC-B0A4-B27DC7675E64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29" name="Shape 10">
          <a:extLst>
            <a:ext uri="{FF2B5EF4-FFF2-40B4-BE49-F238E27FC236}">
              <a16:creationId xmlns:a16="http://schemas.microsoft.com/office/drawing/2014/main" id="{FC14EB0D-7513-4A98-9CB9-89979CA66F10}"/>
            </a:ext>
          </a:extLst>
        </xdr:cNvPr>
        <xdr:cNvSpPr/>
      </xdr:nvSpPr>
      <xdr:spPr>
        <a:xfrm>
          <a:off x="180975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30" name="Shape 11">
          <a:extLst>
            <a:ext uri="{FF2B5EF4-FFF2-40B4-BE49-F238E27FC236}">
              <a16:creationId xmlns:a16="http://schemas.microsoft.com/office/drawing/2014/main" id="{F0505FE1-157E-484C-8DA9-A3F411D69818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31" name="Shape 11">
          <a:extLst>
            <a:ext uri="{FF2B5EF4-FFF2-40B4-BE49-F238E27FC236}">
              <a16:creationId xmlns:a16="http://schemas.microsoft.com/office/drawing/2014/main" id="{290ED12E-6577-4AB0-B347-51E480AEACF4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32" name="Shape 10">
          <a:extLst>
            <a:ext uri="{FF2B5EF4-FFF2-40B4-BE49-F238E27FC236}">
              <a16:creationId xmlns:a16="http://schemas.microsoft.com/office/drawing/2014/main" id="{DD191A57-79E7-4BD7-8DA1-31E77981B831}"/>
            </a:ext>
          </a:extLst>
        </xdr:cNvPr>
        <xdr:cNvSpPr/>
      </xdr:nvSpPr>
      <xdr:spPr>
        <a:xfrm>
          <a:off x="180975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342900</xdr:colOff>
      <xdr:row>0</xdr:row>
      <xdr:rowOff>57150</xdr:rowOff>
    </xdr:from>
    <xdr:ext cx="190500" cy="438150"/>
    <xdr:sp macro="" textlink="">
      <xdr:nvSpPr>
        <xdr:cNvPr id="33" name="Shape 12">
          <a:extLst>
            <a:ext uri="{FF2B5EF4-FFF2-40B4-BE49-F238E27FC236}">
              <a16:creationId xmlns:a16="http://schemas.microsoft.com/office/drawing/2014/main" id="{C66F5AFB-5FF3-4620-8577-957C0887B4F5}"/>
            </a:ext>
          </a:extLst>
        </xdr:cNvPr>
        <xdr:cNvSpPr/>
      </xdr:nvSpPr>
      <xdr:spPr>
        <a:xfrm flipH="1">
          <a:off x="1619250" y="57150"/>
          <a:ext cx="190500" cy="43815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34" name="Shape 11">
          <a:extLst>
            <a:ext uri="{FF2B5EF4-FFF2-40B4-BE49-F238E27FC236}">
              <a16:creationId xmlns:a16="http://schemas.microsoft.com/office/drawing/2014/main" id="{B332D6D8-5359-4C92-9E9E-2C175A18EE20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76200</xdr:colOff>
      <xdr:row>0</xdr:row>
      <xdr:rowOff>95250</xdr:rowOff>
    </xdr:from>
    <xdr:ext cx="47625" cy="447675"/>
    <xdr:sp macro="" textlink="">
      <xdr:nvSpPr>
        <xdr:cNvPr id="35" name="Shape 13">
          <a:extLst>
            <a:ext uri="{FF2B5EF4-FFF2-40B4-BE49-F238E27FC236}">
              <a16:creationId xmlns:a16="http://schemas.microsoft.com/office/drawing/2014/main" id="{68DE6BE7-4155-4742-B71F-0FF307F265DA}"/>
            </a:ext>
          </a:extLst>
        </xdr:cNvPr>
        <xdr:cNvSpPr/>
      </xdr:nvSpPr>
      <xdr:spPr>
        <a:xfrm>
          <a:off x="1352550" y="95250"/>
          <a:ext cx="47625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0</xdr:colOff>
      <xdr:row>0</xdr:row>
      <xdr:rowOff>57150</xdr:rowOff>
    </xdr:from>
    <xdr:ext cx="295275" cy="419100"/>
    <xdr:sp macro="" textlink="">
      <xdr:nvSpPr>
        <xdr:cNvPr id="36" name="Shape 14">
          <a:extLst>
            <a:ext uri="{FF2B5EF4-FFF2-40B4-BE49-F238E27FC236}">
              <a16:creationId xmlns:a16="http://schemas.microsoft.com/office/drawing/2014/main" id="{CFCFF971-7F7E-486F-A811-3B2E861833EF}"/>
            </a:ext>
          </a:extLst>
        </xdr:cNvPr>
        <xdr:cNvSpPr/>
      </xdr:nvSpPr>
      <xdr:spPr>
        <a:xfrm>
          <a:off x="1276350" y="57150"/>
          <a:ext cx="2952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37" name="Shape 11">
          <a:extLst>
            <a:ext uri="{FF2B5EF4-FFF2-40B4-BE49-F238E27FC236}">
              <a16:creationId xmlns:a16="http://schemas.microsoft.com/office/drawing/2014/main" id="{59697662-ADB2-477B-9821-B537F9FD1C73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495300</xdr:colOff>
      <xdr:row>0</xdr:row>
      <xdr:rowOff>95250</xdr:rowOff>
    </xdr:from>
    <xdr:ext cx="819150" cy="447675"/>
    <xdr:sp macro="" textlink="">
      <xdr:nvSpPr>
        <xdr:cNvPr id="38" name="Shape 70">
          <a:extLst>
            <a:ext uri="{FF2B5EF4-FFF2-40B4-BE49-F238E27FC236}">
              <a16:creationId xmlns:a16="http://schemas.microsoft.com/office/drawing/2014/main" id="{034327F6-581A-4C67-AB15-A9EA96DD682D}"/>
            </a:ext>
          </a:extLst>
        </xdr:cNvPr>
        <xdr:cNvSpPr/>
      </xdr:nvSpPr>
      <xdr:spPr>
        <a:xfrm>
          <a:off x="1771650" y="95250"/>
          <a:ext cx="819150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39" name="Shape 10">
          <a:extLst>
            <a:ext uri="{FF2B5EF4-FFF2-40B4-BE49-F238E27FC236}">
              <a16:creationId xmlns:a16="http://schemas.microsoft.com/office/drawing/2014/main" id="{CFA40B2C-7FEC-4E39-8CA2-F7BA167E636A}"/>
            </a:ext>
          </a:extLst>
        </xdr:cNvPr>
        <xdr:cNvSpPr/>
      </xdr:nvSpPr>
      <xdr:spPr>
        <a:xfrm>
          <a:off x="180975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40" name="Shape 11">
          <a:extLst>
            <a:ext uri="{FF2B5EF4-FFF2-40B4-BE49-F238E27FC236}">
              <a16:creationId xmlns:a16="http://schemas.microsoft.com/office/drawing/2014/main" id="{3E6EF26B-542E-4F92-A960-2AF721486093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41" name="Shape 10">
          <a:extLst>
            <a:ext uri="{FF2B5EF4-FFF2-40B4-BE49-F238E27FC236}">
              <a16:creationId xmlns:a16="http://schemas.microsoft.com/office/drawing/2014/main" id="{7898BB30-5D97-4BD4-992C-8F139C87E301}"/>
            </a:ext>
          </a:extLst>
        </xdr:cNvPr>
        <xdr:cNvSpPr/>
      </xdr:nvSpPr>
      <xdr:spPr>
        <a:xfrm>
          <a:off x="180975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42" name="Shape 11">
          <a:extLst>
            <a:ext uri="{FF2B5EF4-FFF2-40B4-BE49-F238E27FC236}">
              <a16:creationId xmlns:a16="http://schemas.microsoft.com/office/drawing/2014/main" id="{E15BE880-4145-4173-8F52-D1722A0C0725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43" name="Shape 11">
          <a:extLst>
            <a:ext uri="{FF2B5EF4-FFF2-40B4-BE49-F238E27FC236}">
              <a16:creationId xmlns:a16="http://schemas.microsoft.com/office/drawing/2014/main" id="{C9A5080E-F6A7-41E5-80D9-E0AA967295BA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533400</xdr:colOff>
      <xdr:row>0</xdr:row>
      <xdr:rowOff>76200</xdr:rowOff>
    </xdr:from>
    <xdr:ext cx="66675" cy="419100"/>
    <xdr:sp macro="" textlink="">
      <xdr:nvSpPr>
        <xdr:cNvPr id="44" name="Shape 10">
          <a:extLst>
            <a:ext uri="{FF2B5EF4-FFF2-40B4-BE49-F238E27FC236}">
              <a16:creationId xmlns:a16="http://schemas.microsoft.com/office/drawing/2014/main" id="{ABA7F2C3-0619-4C5C-9D9C-FBBCDA97640B}"/>
            </a:ext>
          </a:extLst>
        </xdr:cNvPr>
        <xdr:cNvSpPr/>
      </xdr:nvSpPr>
      <xdr:spPr>
        <a:xfrm>
          <a:off x="1809750" y="7620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342900</xdr:colOff>
      <xdr:row>0</xdr:row>
      <xdr:rowOff>57150</xdr:rowOff>
    </xdr:from>
    <xdr:ext cx="190500" cy="438150"/>
    <xdr:sp macro="" textlink="">
      <xdr:nvSpPr>
        <xdr:cNvPr id="45" name="Shape 12">
          <a:extLst>
            <a:ext uri="{FF2B5EF4-FFF2-40B4-BE49-F238E27FC236}">
              <a16:creationId xmlns:a16="http://schemas.microsoft.com/office/drawing/2014/main" id="{41613BDA-DBEB-4D88-B3BF-9AD756122D18}"/>
            </a:ext>
          </a:extLst>
        </xdr:cNvPr>
        <xdr:cNvSpPr/>
      </xdr:nvSpPr>
      <xdr:spPr>
        <a:xfrm flipH="1">
          <a:off x="1619250" y="57150"/>
          <a:ext cx="190500" cy="43815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46" name="Shape 11">
          <a:extLst>
            <a:ext uri="{FF2B5EF4-FFF2-40B4-BE49-F238E27FC236}">
              <a16:creationId xmlns:a16="http://schemas.microsoft.com/office/drawing/2014/main" id="{60373177-D7A8-45B0-916D-C9016860AF9B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76200</xdr:colOff>
      <xdr:row>0</xdr:row>
      <xdr:rowOff>95250</xdr:rowOff>
    </xdr:from>
    <xdr:ext cx="47625" cy="447675"/>
    <xdr:sp macro="" textlink="">
      <xdr:nvSpPr>
        <xdr:cNvPr id="47" name="Shape 13">
          <a:extLst>
            <a:ext uri="{FF2B5EF4-FFF2-40B4-BE49-F238E27FC236}">
              <a16:creationId xmlns:a16="http://schemas.microsoft.com/office/drawing/2014/main" id="{182BAF3E-D66D-4ACF-BB6C-0F8BF5B9D493}"/>
            </a:ext>
          </a:extLst>
        </xdr:cNvPr>
        <xdr:cNvSpPr/>
      </xdr:nvSpPr>
      <xdr:spPr>
        <a:xfrm>
          <a:off x="1352550" y="95250"/>
          <a:ext cx="47625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0</xdr:colOff>
      <xdr:row>0</xdr:row>
      <xdr:rowOff>57150</xdr:rowOff>
    </xdr:from>
    <xdr:ext cx="295275" cy="419100"/>
    <xdr:sp macro="" textlink="">
      <xdr:nvSpPr>
        <xdr:cNvPr id="48" name="Shape 14">
          <a:extLst>
            <a:ext uri="{FF2B5EF4-FFF2-40B4-BE49-F238E27FC236}">
              <a16:creationId xmlns:a16="http://schemas.microsoft.com/office/drawing/2014/main" id="{DA840A53-DBBF-4402-BAC9-6BEC12A4AD73}"/>
            </a:ext>
          </a:extLst>
        </xdr:cNvPr>
        <xdr:cNvSpPr/>
      </xdr:nvSpPr>
      <xdr:spPr>
        <a:xfrm>
          <a:off x="1276350" y="57150"/>
          <a:ext cx="2952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685800</xdr:colOff>
      <xdr:row>0</xdr:row>
      <xdr:rowOff>114300</xdr:rowOff>
    </xdr:from>
    <xdr:ext cx="28575" cy="419100"/>
    <xdr:sp macro="" textlink="">
      <xdr:nvSpPr>
        <xdr:cNvPr id="49" name="Shape 11">
          <a:extLst>
            <a:ext uri="{FF2B5EF4-FFF2-40B4-BE49-F238E27FC236}">
              <a16:creationId xmlns:a16="http://schemas.microsoft.com/office/drawing/2014/main" id="{51D6E787-27F2-4A27-9850-2AC4C7C5090E}"/>
            </a:ext>
          </a:extLst>
        </xdr:cNvPr>
        <xdr:cNvSpPr/>
      </xdr:nvSpPr>
      <xdr:spPr>
        <a:xfrm flipH="1">
          <a:off x="1962150" y="114300"/>
          <a:ext cx="28575" cy="419100"/>
        </a:xfrm>
        <a:prstGeom prst="rect">
          <a:avLst/>
        </a:prstGeom>
      </xdr:spPr>
    </xdr:sp>
    <xdr:clientData fLocksWithSheet="0"/>
  </xdr:oneCellAnchor>
  <xdr:oneCellAnchor>
    <xdr:from>
      <xdr:col>1</xdr:col>
      <xdr:colOff>495300</xdr:colOff>
      <xdr:row>0</xdr:row>
      <xdr:rowOff>95250</xdr:rowOff>
    </xdr:from>
    <xdr:ext cx="819150" cy="447675"/>
    <xdr:sp macro="" textlink="">
      <xdr:nvSpPr>
        <xdr:cNvPr id="50" name="Shape 70">
          <a:extLst>
            <a:ext uri="{FF2B5EF4-FFF2-40B4-BE49-F238E27FC236}">
              <a16:creationId xmlns:a16="http://schemas.microsoft.com/office/drawing/2014/main" id="{966182C4-0C80-49C4-90CC-EB4BBC800A01}"/>
            </a:ext>
          </a:extLst>
        </xdr:cNvPr>
        <xdr:cNvSpPr/>
      </xdr:nvSpPr>
      <xdr:spPr>
        <a:xfrm>
          <a:off x="1771650" y="95250"/>
          <a:ext cx="819150" cy="447675"/>
        </a:xfrm>
        <a:prstGeom prst="rect">
          <a:avLst/>
        </a:prstGeom>
      </xdr:spPr>
    </xdr:sp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1" name="image1.png">
          <a:extLst>
            <a:ext uri="{FF2B5EF4-FFF2-40B4-BE49-F238E27FC236}">
              <a16:creationId xmlns:a16="http://schemas.microsoft.com/office/drawing/2014/main" id="{D7ED60E5-F9A5-4CA6-BD0E-1E9EA5820D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2" name="image1.png">
          <a:extLst>
            <a:ext uri="{FF2B5EF4-FFF2-40B4-BE49-F238E27FC236}">
              <a16:creationId xmlns:a16="http://schemas.microsoft.com/office/drawing/2014/main" id="{5E786052-CC49-4687-A072-B2D63825FC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3" name="image1.png">
          <a:extLst>
            <a:ext uri="{FF2B5EF4-FFF2-40B4-BE49-F238E27FC236}">
              <a16:creationId xmlns:a16="http://schemas.microsoft.com/office/drawing/2014/main" id="{6F614008-DF24-414B-928D-3A5BD3C5F6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4" name="image1.png">
          <a:extLst>
            <a:ext uri="{FF2B5EF4-FFF2-40B4-BE49-F238E27FC236}">
              <a16:creationId xmlns:a16="http://schemas.microsoft.com/office/drawing/2014/main" id="{EC00EB8C-9328-49A5-92FF-E4B2E51B87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5" name="image1.png">
          <a:extLst>
            <a:ext uri="{FF2B5EF4-FFF2-40B4-BE49-F238E27FC236}">
              <a16:creationId xmlns:a16="http://schemas.microsoft.com/office/drawing/2014/main" id="{41B36D1A-F055-40CB-B55C-1DFB470F99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6" name="image1.png">
          <a:extLst>
            <a:ext uri="{FF2B5EF4-FFF2-40B4-BE49-F238E27FC236}">
              <a16:creationId xmlns:a16="http://schemas.microsoft.com/office/drawing/2014/main" id="{5D16366B-DEB9-47A8-87E4-0E28107257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7" name="image1.png">
          <a:extLst>
            <a:ext uri="{FF2B5EF4-FFF2-40B4-BE49-F238E27FC236}">
              <a16:creationId xmlns:a16="http://schemas.microsoft.com/office/drawing/2014/main" id="{3CC38E4C-8906-43BF-A9E5-51F78C227D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8" name="image1.png">
          <a:extLst>
            <a:ext uri="{FF2B5EF4-FFF2-40B4-BE49-F238E27FC236}">
              <a16:creationId xmlns:a16="http://schemas.microsoft.com/office/drawing/2014/main" id="{3A0FF408-73AF-4406-9304-A3C94C386B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59" name="image1.png">
          <a:extLst>
            <a:ext uri="{FF2B5EF4-FFF2-40B4-BE49-F238E27FC236}">
              <a16:creationId xmlns:a16="http://schemas.microsoft.com/office/drawing/2014/main" id="{29013774-4C38-464B-B876-D03863588D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0" name="image1.png">
          <a:extLst>
            <a:ext uri="{FF2B5EF4-FFF2-40B4-BE49-F238E27FC236}">
              <a16:creationId xmlns:a16="http://schemas.microsoft.com/office/drawing/2014/main" id="{DB8CCC22-E35F-4103-BE74-57A7A8AA86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1" name="image1.png">
          <a:extLst>
            <a:ext uri="{FF2B5EF4-FFF2-40B4-BE49-F238E27FC236}">
              <a16:creationId xmlns:a16="http://schemas.microsoft.com/office/drawing/2014/main" id="{8BF21C94-0365-4B05-B0F3-B5D2A358E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2" name="image1.png">
          <a:extLst>
            <a:ext uri="{FF2B5EF4-FFF2-40B4-BE49-F238E27FC236}">
              <a16:creationId xmlns:a16="http://schemas.microsoft.com/office/drawing/2014/main" id="{425219BA-39D1-4382-9F85-E64EFD425B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3" name="image1.png">
          <a:extLst>
            <a:ext uri="{FF2B5EF4-FFF2-40B4-BE49-F238E27FC236}">
              <a16:creationId xmlns:a16="http://schemas.microsoft.com/office/drawing/2014/main" id="{1246A58B-74B8-4190-85B9-0489803B3B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4" name="image1.png">
          <a:extLst>
            <a:ext uri="{FF2B5EF4-FFF2-40B4-BE49-F238E27FC236}">
              <a16:creationId xmlns:a16="http://schemas.microsoft.com/office/drawing/2014/main" id="{6C47A9C2-98EB-47BB-8C38-9CE9E406FB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5" name="image1.png">
          <a:extLst>
            <a:ext uri="{FF2B5EF4-FFF2-40B4-BE49-F238E27FC236}">
              <a16:creationId xmlns:a16="http://schemas.microsoft.com/office/drawing/2014/main" id="{252B53DA-0863-4014-8DFD-71AB4A6D87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6" name="image1.png">
          <a:extLst>
            <a:ext uri="{FF2B5EF4-FFF2-40B4-BE49-F238E27FC236}">
              <a16:creationId xmlns:a16="http://schemas.microsoft.com/office/drawing/2014/main" id="{A09AAB8D-7087-429A-984B-F0606D4F6C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7" name="image1.png">
          <a:extLst>
            <a:ext uri="{FF2B5EF4-FFF2-40B4-BE49-F238E27FC236}">
              <a16:creationId xmlns:a16="http://schemas.microsoft.com/office/drawing/2014/main" id="{93C9C225-202B-4AA4-B54B-90ECEB2D1B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8" name="image1.png">
          <a:extLst>
            <a:ext uri="{FF2B5EF4-FFF2-40B4-BE49-F238E27FC236}">
              <a16:creationId xmlns:a16="http://schemas.microsoft.com/office/drawing/2014/main" id="{49FD056B-777B-4488-8616-9D34056CCA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69" name="image1.png">
          <a:extLst>
            <a:ext uri="{FF2B5EF4-FFF2-40B4-BE49-F238E27FC236}">
              <a16:creationId xmlns:a16="http://schemas.microsoft.com/office/drawing/2014/main" id="{BA7586BA-FEF4-4D4D-B705-B559372B11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0" name="image1.png">
          <a:extLst>
            <a:ext uri="{FF2B5EF4-FFF2-40B4-BE49-F238E27FC236}">
              <a16:creationId xmlns:a16="http://schemas.microsoft.com/office/drawing/2014/main" id="{1C23EE20-20A3-4AAE-AEF8-0FFF39B5D4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1" name="image1.png">
          <a:extLst>
            <a:ext uri="{FF2B5EF4-FFF2-40B4-BE49-F238E27FC236}">
              <a16:creationId xmlns:a16="http://schemas.microsoft.com/office/drawing/2014/main" id="{473732AB-B46F-45D0-BB83-3A4EC87E79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2" name="image1.png">
          <a:extLst>
            <a:ext uri="{FF2B5EF4-FFF2-40B4-BE49-F238E27FC236}">
              <a16:creationId xmlns:a16="http://schemas.microsoft.com/office/drawing/2014/main" id="{EA4DE0AD-06B2-4718-BF39-92A198DC94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3" name="image1.png">
          <a:extLst>
            <a:ext uri="{FF2B5EF4-FFF2-40B4-BE49-F238E27FC236}">
              <a16:creationId xmlns:a16="http://schemas.microsoft.com/office/drawing/2014/main" id="{624500BA-4355-4F87-9314-ED93C46C77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4" name="image1.png">
          <a:extLst>
            <a:ext uri="{FF2B5EF4-FFF2-40B4-BE49-F238E27FC236}">
              <a16:creationId xmlns:a16="http://schemas.microsoft.com/office/drawing/2014/main" id="{8A353B62-73EA-46E5-9FB7-91D3CB495A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5" name="image1.png">
          <a:extLst>
            <a:ext uri="{FF2B5EF4-FFF2-40B4-BE49-F238E27FC236}">
              <a16:creationId xmlns:a16="http://schemas.microsoft.com/office/drawing/2014/main" id="{28DDF7B8-1C33-4547-844B-91AD9C5AE8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6" name="image1.png">
          <a:extLst>
            <a:ext uri="{FF2B5EF4-FFF2-40B4-BE49-F238E27FC236}">
              <a16:creationId xmlns:a16="http://schemas.microsoft.com/office/drawing/2014/main" id="{34290619-B06C-4F34-890C-6CB1C2423A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7" name="image1.png">
          <a:extLst>
            <a:ext uri="{FF2B5EF4-FFF2-40B4-BE49-F238E27FC236}">
              <a16:creationId xmlns:a16="http://schemas.microsoft.com/office/drawing/2014/main" id="{A44A6A08-3627-44BB-9796-0A70DC3373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8" name="image1.png">
          <a:extLst>
            <a:ext uri="{FF2B5EF4-FFF2-40B4-BE49-F238E27FC236}">
              <a16:creationId xmlns:a16="http://schemas.microsoft.com/office/drawing/2014/main" id="{1DD792E6-0C8B-4C55-93C3-FD2EFCAD08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79" name="image1.png">
          <a:extLst>
            <a:ext uri="{FF2B5EF4-FFF2-40B4-BE49-F238E27FC236}">
              <a16:creationId xmlns:a16="http://schemas.microsoft.com/office/drawing/2014/main" id="{C8769525-E561-4453-8FD3-8C8EED6B0C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0" name="image1.png">
          <a:extLst>
            <a:ext uri="{FF2B5EF4-FFF2-40B4-BE49-F238E27FC236}">
              <a16:creationId xmlns:a16="http://schemas.microsoft.com/office/drawing/2014/main" id="{5EBFC30B-4D56-4ED2-AD4E-936E59208A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1" name="image1.png">
          <a:extLst>
            <a:ext uri="{FF2B5EF4-FFF2-40B4-BE49-F238E27FC236}">
              <a16:creationId xmlns:a16="http://schemas.microsoft.com/office/drawing/2014/main" id="{A47867F3-D91C-460F-B712-82F4E2252C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2" name="image1.png">
          <a:extLst>
            <a:ext uri="{FF2B5EF4-FFF2-40B4-BE49-F238E27FC236}">
              <a16:creationId xmlns:a16="http://schemas.microsoft.com/office/drawing/2014/main" id="{354D175F-8A62-49A8-972A-FA63639767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3" name="image1.png">
          <a:extLst>
            <a:ext uri="{FF2B5EF4-FFF2-40B4-BE49-F238E27FC236}">
              <a16:creationId xmlns:a16="http://schemas.microsoft.com/office/drawing/2014/main" id="{58D521D2-A738-4531-9194-80400AD299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4" name="image1.png">
          <a:extLst>
            <a:ext uri="{FF2B5EF4-FFF2-40B4-BE49-F238E27FC236}">
              <a16:creationId xmlns:a16="http://schemas.microsoft.com/office/drawing/2014/main" id="{37437BC7-FAB4-401D-8C9D-D1CDF9FAC7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5" name="image1.png">
          <a:extLst>
            <a:ext uri="{FF2B5EF4-FFF2-40B4-BE49-F238E27FC236}">
              <a16:creationId xmlns:a16="http://schemas.microsoft.com/office/drawing/2014/main" id="{5DCBBBDA-871E-4084-AEFF-C4E7688701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6" name="image1.png">
          <a:extLst>
            <a:ext uri="{FF2B5EF4-FFF2-40B4-BE49-F238E27FC236}">
              <a16:creationId xmlns:a16="http://schemas.microsoft.com/office/drawing/2014/main" id="{9F8D2E4E-1086-4A5A-A753-C5172817A6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7" name="image1.png">
          <a:extLst>
            <a:ext uri="{FF2B5EF4-FFF2-40B4-BE49-F238E27FC236}">
              <a16:creationId xmlns:a16="http://schemas.microsoft.com/office/drawing/2014/main" id="{77796515-27CC-4667-A05B-9EB18D0B31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8" name="image1.png">
          <a:extLst>
            <a:ext uri="{FF2B5EF4-FFF2-40B4-BE49-F238E27FC236}">
              <a16:creationId xmlns:a16="http://schemas.microsoft.com/office/drawing/2014/main" id="{D635FD51-0487-4EFE-BCFA-422836FA43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89" name="image1.png">
          <a:extLst>
            <a:ext uri="{FF2B5EF4-FFF2-40B4-BE49-F238E27FC236}">
              <a16:creationId xmlns:a16="http://schemas.microsoft.com/office/drawing/2014/main" id="{549D609F-BCB6-448D-9E4C-6E642F1D58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0" name="image1.png">
          <a:extLst>
            <a:ext uri="{FF2B5EF4-FFF2-40B4-BE49-F238E27FC236}">
              <a16:creationId xmlns:a16="http://schemas.microsoft.com/office/drawing/2014/main" id="{E41640ED-DC77-4D68-BF97-A8EEB3F71F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1" name="image1.png">
          <a:extLst>
            <a:ext uri="{FF2B5EF4-FFF2-40B4-BE49-F238E27FC236}">
              <a16:creationId xmlns:a16="http://schemas.microsoft.com/office/drawing/2014/main" id="{4F86BFBC-562D-4FDA-B3BA-8F20DD7792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2" name="image1.png">
          <a:extLst>
            <a:ext uri="{FF2B5EF4-FFF2-40B4-BE49-F238E27FC236}">
              <a16:creationId xmlns:a16="http://schemas.microsoft.com/office/drawing/2014/main" id="{015F23C6-C7E6-4964-AE37-215ED65D64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3" name="image1.png">
          <a:extLst>
            <a:ext uri="{FF2B5EF4-FFF2-40B4-BE49-F238E27FC236}">
              <a16:creationId xmlns:a16="http://schemas.microsoft.com/office/drawing/2014/main" id="{DA3D7F69-ABE4-430A-9A94-BCBA3576DA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4" name="image1.png">
          <a:extLst>
            <a:ext uri="{FF2B5EF4-FFF2-40B4-BE49-F238E27FC236}">
              <a16:creationId xmlns:a16="http://schemas.microsoft.com/office/drawing/2014/main" id="{B2FA7EAB-95C4-4ED3-9AF9-15514DDE5B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5" name="image1.png">
          <a:extLst>
            <a:ext uri="{FF2B5EF4-FFF2-40B4-BE49-F238E27FC236}">
              <a16:creationId xmlns:a16="http://schemas.microsoft.com/office/drawing/2014/main" id="{6CE02680-2D7A-46B0-A2CA-F95BA0A187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6" name="image1.png">
          <a:extLst>
            <a:ext uri="{FF2B5EF4-FFF2-40B4-BE49-F238E27FC236}">
              <a16:creationId xmlns:a16="http://schemas.microsoft.com/office/drawing/2014/main" id="{C9E04CE7-9D23-41F2-BA22-3E91AD0EA0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7" name="image1.png">
          <a:extLst>
            <a:ext uri="{FF2B5EF4-FFF2-40B4-BE49-F238E27FC236}">
              <a16:creationId xmlns:a16="http://schemas.microsoft.com/office/drawing/2014/main" id="{6CD62680-A135-4BFF-B36C-DABF6D74FE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8" name="image1.png">
          <a:extLst>
            <a:ext uri="{FF2B5EF4-FFF2-40B4-BE49-F238E27FC236}">
              <a16:creationId xmlns:a16="http://schemas.microsoft.com/office/drawing/2014/main" id="{81B5B513-C6C8-4DFC-BBD0-F3ACDD7BBA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99" name="image1.png">
          <a:extLst>
            <a:ext uri="{FF2B5EF4-FFF2-40B4-BE49-F238E27FC236}">
              <a16:creationId xmlns:a16="http://schemas.microsoft.com/office/drawing/2014/main" id="{616DC91B-2A7B-4F10-8FEB-8AB067C904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0" name="image1.png">
          <a:extLst>
            <a:ext uri="{FF2B5EF4-FFF2-40B4-BE49-F238E27FC236}">
              <a16:creationId xmlns:a16="http://schemas.microsoft.com/office/drawing/2014/main" id="{C810441D-07EA-402A-8173-B741B91C0F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01" name="image1.png">
          <a:extLst>
            <a:ext uri="{FF2B5EF4-FFF2-40B4-BE49-F238E27FC236}">
              <a16:creationId xmlns:a16="http://schemas.microsoft.com/office/drawing/2014/main" id="{9C037DF0-77EC-4337-B914-06F58E731E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95250</xdr:rowOff>
    </xdr:from>
    <xdr:ext cx="1162050" cy="0"/>
    <xdr:pic>
      <xdr:nvPicPr>
        <xdr:cNvPr id="102" name="image1.png">
          <a:extLst>
            <a:ext uri="{FF2B5EF4-FFF2-40B4-BE49-F238E27FC236}">
              <a16:creationId xmlns:a16="http://schemas.microsoft.com/office/drawing/2014/main" id="{11FA8CE0-93FB-44A5-95B9-29CC68A5E1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6350" y="1981200"/>
          <a:ext cx="1162050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3" name="image1.png">
          <a:extLst>
            <a:ext uri="{FF2B5EF4-FFF2-40B4-BE49-F238E27FC236}">
              <a16:creationId xmlns:a16="http://schemas.microsoft.com/office/drawing/2014/main" id="{FB16489F-F438-4EAD-97C9-ACF6F4D2D8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4" name="image1.png">
          <a:extLst>
            <a:ext uri="{FF2B5EF4-FFF2-40B4-BE49-F238E27FC236}">
              <a16:creationId xmlns:a16="http://schemas.microsoft.com/office/drawing/2014/main" id="{A2699628-69B5-4321-ADBD-8F702597C4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5" name="image1.png">
          <a:extLst>
            <a:ext uri="{FF2B5EF4-FFF2-40B4-BE49-F238E27FC236}">
              <a16:creationId xmlns:a16="http://schemas.microsoft.com/office/drawing/2014/main" id="{885AAAF6-5BA2-4D17-83C3-D010F301A5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6" name="image1.png">
          <a:extLst>
            <a:ext uri="{FF2B5EF4-FFF2-40B4-BE49-F238E27FC236}">
              <a16:creationId xmlns:a16="http://schemas.microsoft.com/office/drawing/2014/main" id="{498CB267-DDD4-4FF4-8638-9734B60664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7" name="image1.png">
          <a:extLst>
            <a:ext uri="{FF2B5EF4-FFF2-40B4-BE49-F238E27FC236}">
              <a16:creationId xmlns:a16="http://schemas.microsoft.com/office/drawing/2014/main" id="{D515416B-CC92-4787-95B1-6DE343F586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8" name="image1.png">
          <a:extLst>
            <a:ext uri="{FF2B5EF4-FFF2-40B4-BE49-F238E27FC236}">
              <a16:creationId xmlns:a16="http://schemas.microsoft.com/office/drawing/2014/main" id="{4F1B034C-4AA0-481F-9F9A-D7B8F3B7C0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09" name="image1.png">
          <a:extLst>
            <a:ext uri="{FF2B5EF4-FFF2-40B4-BE49-F238E27FC236}">
              <a16:creationId xmlns:a16="http://schemas.microsoft.com/office/drawing/2014/main" id="{F9C88787-33AE-4F39-8E62-51BCF07D27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0" name="image1.png">
          <a:extLst>
            <a:ext uri="{FF2B5EF4-FFF2-40B4-BE49-F238E27FC236}">
              <a16:creationId xmlns:a16="http://schemas.microsoft.com/office/drawing/2014/main" id="{57C14568-F0A1-45A8-AE5C-CF0ED6118B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1" name="image1.png">
          <a:extLst>
            <a:ext uri="{FF2B5EF4-FFF2-40B4-BE49-F238E27FC236}">
              <a16:creationId xmlns:a16="http://schemas.microsoft.com/office/drawing/2014/main" id="{C77C7604-525B-45F4-8224-308DE437BF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2" name="image1.png">
          <a:extLst>
            <a:ext uri="{FF2B5EF4-FFF2-40B4-BE49-F238E27FC236}">
              <a16:creationId xmlns:a16="http://schemas.microsoft.com/office/drawing/2014/main" id="{7C66FC2B-9C88-4B3F-9EBB-A6E49841E5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3" name="image1.png">
          <a:extLst>
            <a:ext uri="{FF2B5EF4-FFF2-40B4-BE49-F238E27FC236}">
              <a16:creationId xmlns:a16="http://schemas.microsoft.com/office/drawing/2014/main" id="{0D1BC54C-CA5C-41BD-9E35-65F5767427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4" name="image1.png">
          <a:extLst>
            <a:ext uri="{FF2B5EF4-FFF2-40B4-BE49-F238E27FC236}">
              <a16:creationId xmlns:a16="http://schemas.microsoft.com/office/drawing/2014/main" id="{241B91FF-6564-45AF-9D72-D136208E1C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5" name="image1.png">
          <a:extLst>
            <a:ext uri="{FF2B5EF4-FFF2-40B4-BE49-F238E27FC236}">
              <a16:creationId xmlns:a16="http://schemas.microsoft.com/office/drawing/2014/main" id="{DC223E04-2126-40B3-9D9F-48A1DD02E5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6" name="image1.png">
          <a:extLst>
            <a:ext uri="{FF2B5EF4-FFF2-40B4-BE49-F238E27FC236}">
              <a16:creationId xmlns:a16="http://schemas.microsoft.com/office/drawing/2014/main" id="{F54E5A9C-B8FB-43D4-9F0D-DC1DFF0982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7" name="image1.png">
          <a:extLst>
            <a:ext uri="{FF2B5EF4-FFF2-40B4-BE49-F238E27FC236}">
              <a16:creationId xmlns:a16="http://schemas.microsoft.com/office/drawing/2014/main" id="{94001817-0B52-4A47-B32F-554AE8F5E9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8" name="image1.png">
          <a:extLst>
            <a:ext uri="{FF2B5EF4-FFF2-40B4-BE49-F238E27FC236}">
              <a16:creationId xmlns:a16="http://schemas.microsoft.com/office/drawing/2014/main" id="{2898B92D-D8B6-47C4-949E-41ED4A8F6B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19" name="image1.png">
          <a:extLst>
            <a:ext uri="{FF2B5EF4-FFF2-40B4-BE49-F238E27FC236}">
              <a16:creationId xmlns:a16="http://schemas.microsoft.com/office/drawing/2014/main" id="{52C7735A-78FC-4D9B-8DEE-A5E8F24200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0" name="image1.png">
          <a:extLst>
            <a:ext uri="{FF2B5EF4-FFF2-40B4-BE49-F238E27FC236}">
              <a16:creationId xmlns:a16="http://schemas.microsoft.com/office/drawing/2014/main" id="{FEDC42D9-23D9-4EAF-9ED4-2DB2C023D3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1" name="image1.png">
          <a:extLst>
            <a:ext uri="{FF2B5EF4-FFF2-40B4-BE49-F238E27FC236}">
              <a16:creationId xmlns:a16="http://schemas.microsoft.com/office/drawing/2014/main" id="{DC01363C-3B97-4031-8AA5-791A16D34F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2" name="image1.png">
          <a:extLst>
            <a:ext uri="{FF2B5EF4-FFF2-40B4-BE49-F238E27FC236}">
              <a16:creationId xmlns:a16="http://schemas.microsoft.com/office/drawing/2014/main" id="{4EEEF581-FC56-475F-B813-2C282738E2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3" name="image1.png">
          <a:extLst>
            <a:ext uri="{FF2B5EF4-FFF2-40B4-BE49-F238E27FC236}">
              <a16:creationId xmlns:a16="http://schemas.microsoft.com/office/drawing/2014/main" id="{1F46FF43-3FC8-4B80-A967-81980A4F16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4" name="image1.png">
          <a:extLst>
            <a:ext uri="{FF2B5EF4-FFF2-40B4-BE49-F238E27FC236}">
              <a16:creationId xmlns:a16="http://schemas.microsoft.com/office/drawing/2014/main" id="{1465D092-7813-40CE-97D1-3F120B204C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5" name="image1.png">
          <a:extLst>
            <a:ext uri="{FF2B5EF4-FFF2-40B4-BE49-F238E27FC236}">
              <a16:creationId xmlns:a16="http://schemas.microsoft.com/office/drawing/2014/main" id="{80F9F48E-668C-4CA6-B0D5-B30C16B416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6" name="image1.png">
          <a:extLst>
            <a:ext uri="{FF2B5EF4-FFF2-40B4-BE49-F238E27FC236}">
              <a16:creationId xmlns:a16="http://schemas.microsoft.com/office/drawing/2014/main" id="{A9F3BA51-CD4D-4D94-8FB8-81A3F88A61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7" name="image1.png">
          <a:extLst>
            <a:ext uri="{FF2B5EF4-FFF2-40B4-BE49-F238E27FC236}">
              <a16:creationId xmlns:a16="http://schemas.microsoft.com/office/drawing/2014/main" id="{4A1A50DB-07D8-4F3F-AEC9-774281FA45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8" name="image1.png">
          <a:extLst>
            <a:ext uri="{FF2B5EF4-FFF2-40B4-BE49-F238E27FC236}">
              <a16:creationId xmlns:a16="http://schemas.microsoft.com/office/drawing/2014/main" id="{8C09B1B5-B0D8-43D9-A40F-F2B4E0D62E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29" name="image1.png">
          <a:extLst>
            <a:ext uri="{FF2B5EF4-FFF2-40B4-BE49-F238E27FC236}">
              <a16:creationId xmlns:a16="http://schemas.microsoft.com/office/drawing/2014/main" id="{DF05CCCD-5C97-4D2E-A919-DBEFAAD634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0" name="image1.png">
          <a:extLst>
            <a:ext uri="{FF2B5EF4-FFF2-40B4-BE49-F238E27FC236}">
              <a16:creationId xmlns:a16="http://schemas.microsoft.com/office/drawing/2014/main" id="{529D66B7-81DE-4CEC-A43E-FC8D618F3C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1" name="image1.png">
          <a:extLst>
            <a:ext uri="{FF2B5EF4-FFF2-40B4-BE49-F238E27FC236}">
              <a16:creationId xmlns:a16="http://schemas.microsoft.com/office/drawing/2014/main" id="{C192232E-1A29-4576-8312-0F59589B9A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2" name="image1.png">
          <a:extLst>
            <a:ext uri="{FF2B5EF4-FFF2-40B4-BE49-F238E27FC236}">
              <a16:creationId xmlns:a16="http://schemas.microsoft.com/office/drawing/2014/main" id="{C7E30EA0-61B7-4D1D-852C-79EAF8CCF6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3" name="image1.png">
          <a:extLst>
            <a:ext uri="{FF2B5EF4-FFF2-40B4-BE49-F238E27FC236}">
              <a16:creationId xmlns:a16="http://schemas.microsoft.com/office/drawing/2014/main" id="{4082FF00-2863-4388-9A71-49A86113AB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4" name="image1.png">
          <a:extLst>
            <a:ext uri="{FF2B5EF4-FFF2-40B4-BE49-F238E27FC236}">
              <a16:creationId xmlns:a16="http://schemas.microsoft.com/office/drawing/2014/main" id="{FE629D5D-1804-4890-B203-DFC4B6C582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5" name="image1.png">
          <a:extLst>
            <a:ext uri="{FF2B5EF4-FFF2-40B4-BE49-F238E27FC236}">
              <a16:creationId xmlns:a16="http://schemas.microsoft.com/office/drawing/2014/main" id="{5DD86222-81F7-4231-A67A-72156C8657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6" name="image1.png">
          <a:extLst>
            <a:ext uri="{FF2B5EF4-FFF2-40B4-BE49-F238E27FC236}">
              <a16:creationId xmlns:a16="http://schemas.microsoft.com/office/drawing/2014/main" id="{FACFCA55-02EE-4B2E-AE65-4F40106399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7" name="image1.png">
          <a:extLst>
            <a:ext uri="{FF2B5EF4-FFF2-40B4-BE49-F238E27FC236}">
              <a16:creationId xmlns:a16="http://schemas.microsoft.com/office/drawing/2014/main" id="{7F07A32B-C38F-4D08-AAA9-848BEB2F5D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8" name="image1.png">
          <a:extLst>
            <a:ext uri="{FF2B5EF4-FFF2-40B4-BE49-F238E27FC236}">
              <a16:creationId xmlns:a16="http://schemas.microsoft.com/office/drawing/2014/main" id="{29964AE9-085A-4E1C-893E-C0C52093F7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39" name="image1.png">
          <a:extLst>
            <a:ext uri="{FF2B5EF4-FFF2-40B4-BE49-F238E27FC236}">
              <a16:creationId xmlns:a16="http://schemas.microsoft.com/office/drawing/2014/main" id="{93B267ED-2A55-43E2-9B99-7E5EBF8465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0" name="image1.png">
          <a:extLst>
            <a:ext uri="{FF2B5EF4-FFF2-40B4-BE49-F238E27FC236}">
              <a16:creationId xmlns:a16="http://schemas.microsoft.com/office/drawing/2014/main" id="{C13F2759-E0E3-4ABD-A5DD-E268F27A7B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1" name="image1.png">
          <a:extLst>
            <a:ext uri="{FF2B5EF4-FFF2-40B4-BE49-F238E27FC236}">
              <a16:creationId xmlns:a16="http://schemas.microsoft.com/office/drawing/2014/main" id="{14F8B590-7CEF-4831-85A6-01519EF394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2" name="image1.png">
          <a:extLst>
            <a:ext uri="{FF2B5EF4-FFF2-40B4-BE49-F238E27FC236}">
              <a16:creationId xmlns:a16="http://schemas.microsoft.com/office/drawing/2014/main" id="{4C74D4E4-94AC-4F69-8F5D-931F130248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3" name="image1.png">
          <a:extLst>
            <a:ext uri="{FF2B5EF4-FFF2-40B4-BE49-F238E27FC236}">
              <a16:creationId xmlns:a16="http://schemas.microsoft.com/office/drawing/2014/main" id="{4BA8C7D5-9408-4BED-9D79-894086878F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4" name="image1.png">
          <a:extLst>
            <a:ext uri="{FF2B5EF4-FFF2-40B4-BE49-F238E27FC236}">
              <a16:creationId xmlns:a16="http://schemas.microsoft.com/office/drawing/2014/main" id="{F8FE93D1-C225-4940-B6DB-00EC5D2E26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5" name="image1.png">
          <a:extLst>
            <a:ext uri="{FF2B5EF4-FFF2-40B4-BE49-F238E27FC236}">
              <a16:creationId xmlns:a16="http://schemas.microsoft.com/office/drawing/2014/main" id="{FFFC2F7E-C453-4168-A416-7AED76DEA2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6" name="image1.png">
          <a:extLst>
            <a:ext uri="{FF2B5EF4-FFF2-40B4-BE49-F238E27FC236}">
              <a16:creationId xmlns:a16="http://schemas.microsoft.com/office/drawing/2014/main" id="{CD23D330-E623-4FDD-AB67-5BE1F20BEF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7" name="image1.png">
          <a:extLst>
            <a:ext uri="{FF2B5EF4-FFF2-40B4-BE49-F238E27FC236}">
              <a16:creationId xmlns:a16="http://schemas.microsoft.com/office/drawing/2014/main" id="{9588C57E-4997-41B1-8D42-C87AB11DCD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8" name="image1.png">
          <a:extLst>
            <a:ext uri="{FF2B5EF4-FFF2-40B4-BE49-F238E27FC236}">
              <a16:creationId xmlns:a16="http://schemas.microsoft.com/office/drawing/2014/main" id="{2BB03CD2-93D2-4196-8BC7-5CC015D385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49" name="image1.png">
          <a:extLst>
            <a:ext uri="{FF2B5EF4-FFF2-40B4-BE49-F238E27FC236}">
              <a16:creationId xmlns:a16="http://schemas.microsoft.com/office/drawing/2014/main" id="{67F11B7B-A185-408C-85CB-E78307CD1B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0" name="image1.png">
          <a:extLst>
            <a:ext uri="{FF2B5EF4-FFF2-40B4-BE49-F238E27FC236}">
              <a16:creationId xmlns:a16="http://schemas.microsoft.com/office/drawing/2014/main" id="{881996C1-C93D-4BF8-A975-C3F6ED684F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1" name="image1.png">
          <a:extLst>
            <a:ext uri="{FF2B5EF4-FFF2-40B4-BE49-F238E27FC236}">
              <a16:creationId xmlns:a16="http://schemas.microsoft.com/office/drawing/2014/main" id="{55579A2C-F197-48B3-874F-C192DDFDC7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2" name="image1.png">
          <a:extLst>
            <a:ext uri="{FF2B5EF4-FFF2-40B4-BE49-F238E27FC236}">
              <a16:creationId xmlns:a16="http://schemas.microsoft.com/office/drawing/2014/main" id="{46D5409F-0B5A-4A07-AD7F-C76043E0B7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53" name="image1.png">
          <a:extLst>
            <a:ext uri="{FF2B5EF4-FFF2-40B4-BE49-F238E27FC236}">
              <a16:creationId xmlns:a16="http://schemas.microsoft.com/office/drawing/2014/main" id="{3A274896-4685-4F27-8B25-E0F828E26C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95250</xdr:rowOff>
    </xdr:from>
    <xdr:ext cx="1162050" cy="0"/>
    <xdr:pic>
      <xdr:nvPicPr>
        <xdr:cNvPr id="154" name="image1.png">
          <a:extLst>
            <a:ext uri="{FF2B5EF4-FFF2-40B4-BE49-F238E27FC236}">
              <a16:creationId xmlns:a16="http://schemas.microsoft.com/office/drawing/2014/main" id="{E07588C6-ED25-4EEC-BCE0-BC5AA7C1B4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6350" y="1981200"/>
          <a:ext cx="1162050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5" name="image1.png">
          <a:extLst>
            <a:ext uri="{FF2B5EF4-FFF2-40B4-BE49-F238E27FC236}">
              <a16:creationId xmlns:a16="http://schemas.microsoft.com/office/drawing/2014/main" id="{49FB5D6E-BBC2-4E56-AB0C-BB7D3E8514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6" name="image1.png">
          <a:extLst>
            <a:ext uri="{FF2B5EF4-FFF2-40B4-BE49-F238E27FC236}">
              <a16:creationId xmlns:a16="http://schemas.microsoft.com/office/drawing/2014/main" id="{2EF827EB-21AC-499B-9CED-16BB2E06AA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7" name="image1.png">
          <a:extLst>
            <a:ext uri="{FF2B5EF4-FFF2-40B4-BE49-F238E27FC236}">
              <a16:creationId xmlns:a16="http://schemas.microsoft.com/office/drawing/2014/main" id="{602F0E22-E5FC-42F2-9877-A722319539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8" name="image1.png">
          <a:extLst>
            <a:ext uri="{FF2B5EF4-FFF2-40B4-BE49-F238E27FC236}">
              <a16:creationId xmlns:a16="http://schemas.microsoft.com/office/drawing/2014/main" id="{8916F58B-A512-4CF0-A5C1-448AED348F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59" name="image1.png">
          <a:extLst>
            <a:ext uri="{FF2B5EF4-FFF2-40B4-BE49-F238E27FC236}">
              <a16:creationId xmlns:a16="http://schemas.microsoft.com/office/drawing/2014/main" id="{F9967A64-1EF7-4FE1-B842-070F627A74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0" name="image1.png">
          <a:extLst>
            <a:ext uri="{FF2B5EF4-FFF2-40B4-BE49-F238E27FC236}">
              <a16:creationId xmlns:a16="http://schemas.microsoft.com/office/drawing/2014/main" id="{99346F34-B812-41A4-BA09-839B6EFD66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1" name="image1.png">
          <a:extLst>
            <a:ext uri="{FF2B5EF4-FFF2-40B4-BE49-F238E27FC236}">
              <a16:creationId xmlns:a16="http://schemas.microsoft.com/office/drawing/2014/main" id="{EDDE6318-1541-46DD-A810-CEB322058B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2" name="image1.png">
          <a:extLst>
            <a:ext uri="{FF2B5EF4-FFF2-40B4-BE49-F238E27FC236}">
              <a16:creationId xmlns:a16="http://schemas.microsoft.com/office/drawing/2014/main" id="{7FA12C92-CF84-4AD6-B69F-4946A3BC0B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3" name="image1.png">
          <a:extLst>
            <a:ext uri="{FF2B5EF4-FFF2-40B4-BE49-F238E27FC236}">
              <a16:creationId xmlns:a16="http://schemas.microsoft.com/office/drawing/2014/main" id="{4EBA519E-B620-4530-964B-F1640D5727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4" name="image1.png">
          <a:extLst>
            <a:ext uri="{FF2B5EF4-FFF2-40B4-BE49-F238E27FC236}">
              <a16:creationId xmlns:a16="http://schemas.microsoft.com/office/drawing/2014/main" id="{F5DF41BA-0E83-4482-944A-64A5EE58E6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5" name="image1.png">
          <a:extLst>
            <a:ext uri="{FF2B5EF4-FFF2-40B4-BE49-F238E27FC236}">
              <a16:creationId xmlns:a16="http://schemas.microsoft.com/office/drawing/2014/main" id="{B66BD55F-5A31-4223-AE49-363ED59C9B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6" name="image1.png">
          <a:extLst>
            <a:ext uri="{FF2B5EF4-FFF2-40B4-BE49-F238E27FC236}">
              <a16:creationId xmlns:a16="http://schemas.microsoft.com/office/drawing/2014/main" id="{F6997806-F6D7-41ED-B6C0-81D4A7997C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7" name="image1.png">
          <a:extLst>
            <a:ext uri="{FF2B5EF4-FFF2-40B4-BE49-F238E27FC236}">
              <a16:creationId xmlns:a16="http://schemas.microsoft.com/office/drawing/2014/main" id="{6C1057C2-06D6-4469-B59F-8B1D9B3786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8" name="image1.png">
          <a:extLst>
            <a:ext uri="{FF2B5EF4-FFF2-40B4-BE49-F238E27FC236}">
              <a16:creationId xmlns:a16="http://schemas.microsoft.com/office/drawing/2014/main" id="{8E9857BC-438D-4C1B-9EAE-A137C5A740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69" name="image1.png">
          <a:extLst>
            <a:ext uri="{FF2B5EF4-FFF2-40B4-BE49-F238E27FC236}">
              <a16:creationId xmlns:a16="http://schemas.microsoft.com/office/drawing/2014/main" id="{551853F6-1760-4097-8A00-DCC81F87D2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0" name="image1.png">
          <a:extLst>
            <a:ext uri="{FF2B5EF4-FFF2-40B4-BE49-F238E27FC236}">
              <a16:creationId xmlns:a16="http://schemas.microsoft.com/office/drawing/2014/main" id="{6F0718AA-C466-47A7-96B4-7D17DA88D7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1" name="image1.png">
          <a:extLst>
            <a:ext uri="{FF2B5EF4-FFF2-40B4-BE49-F238E27FC236}">
              <a16:creationId xmlns:a16="http://schemas.microsoft.com/office/drawing/2014/main" id="{B416FD70-FBAB-4363-B57C-68B6FF6FE5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2" name="image1.png">
          <a:extLst>
            <a:ext uri="{FF2B5EF4-FFF2-40B4-BE49-F238E27FC236}">
              <a16:creationId xmlns:a16="http://schemas.microsoft.com/office/drawing/2014/main" id="{7D603B9D-8915-4449-A168-90A51E542B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3" name="image1.png">
          <a:extLst>
            <a:ext uri="{FF2B5EF4-FFF2-40B4-BE49-F238E27FC236}">
              <a16:creationId xmlns:a16="http://schemas.microsoft.com/office/drawing/2014/main" id="{27F9E191-B8A5-45A0-8DE5-29224A5F02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4" name="image1.png">
          <a:extLst>
            <a:ext uri="{FF2B5EF4-FFF2-40B4-BE49-F238E27FC236}">
              <a16:creationId xmlns:a16="http://schemas.microsoft.com/office/drawing/2014/main" id="{8F970FCF-A6B7-429D-A5F0-5146108A39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5" name="image1.png">
          <a:extLst>
            <a:ext uri="{FF2B5EF4-FFF2-40B4-BE49-F238E27FC236}">
              <a16:creationId xmlns:a16="http://schemas.microsoft.com/office/drawing/2014/main" id="{117A116B-E94C-4177-BF34-C91CE05111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6" name="image1.png">
          <a:extLst>
            <a:ext uri="{FF2B5EF4-FFF2-40B4-BE49-F238E27FC236}">
              <a16:creationId xmlns:a16="http://schemas.microsoft.com/office/drawing/2014/main" id="{D5BA5E70-E703-4DA7-8979-F1E1BE3328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7" name="image1.png">
          <a:extLst>
            <a:ext uri="{FF2B5EF4-FFF2-40B4-BE49-F238E27FC236}">
              <a16:creationId xmlns:a16="http://schemas.microsoft.com/office/drawing/2014/main" id="{A4241311-C91F-447B-B957-3D9FCF9AB7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8" name="image1.png">
          <a:extLst>
            <a:ext uri="{FF2B5EF4-FFF2-40B4-BE49-F238E27FC236}">
              <a16:creationId xmlns:a16="http://schemas.microsoft.com/office/drawing/2014/main" id="{E13DA9FB-AB1A-4113-9875-9914C82537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79" name="image1.png">
          <a:extLst>
            <a:ext uri="{FF2B5EF4-FFF2-40B4-BE49-F238E27FC236}">
              <a16:creationId xmlns:a16="http://schemas.microsoft.com/office/drawing/2014/main" id="{9BF63E12-E858-4442-8AEC-CA1D964FE0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0" name="image1.png">
          <a:extLst>
            <a:ext uri="{FF2B5EF4-FFF2-40B4-BE49-F238E27FC236}">
              <a16:creationId xmlns:a16="http://schemas.microsoft.com/office/drawing/2014/main" id="{D85EF4ED-3C8D-4D2D-8B1D-60C57750B5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1" name="image1.png">
          <a:extLst>
            <a:ext uri="{FF2B5EF4-FFF2-40B4-BE49-F238E27FC236}">
              <a16:creationId xmlns:a16="http://schemas.microsoft.com/office/drawing/2014/main" id="{77847D22-022C-49D0-92CD-1B8B0A8A7C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2" name="image1.png">
          <a:extLst>
            <a:ext uri="{FF2B5EF4-FFF2-40B4-BE49-F238E27FC236}">
              <a16:creationId xmlns:a16="http://schemas.microsoft.com/office/drawing/2014/main" id="{28D74AB6-1B8C-4267-887C-869904B1FB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3" name="image1.png">
          <a:extLst>
            <a:ext uri="{FF2B5EF4-FFF2-40B4-BE49-F238E27FC236}">
              <a16:creationId xmlns:a16="http://schemas.microsoft.com/office/drawing/2014/main" id="{B212D41D-5FB0-4C99-81B0-7A2FE711B7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4" name="image1.png">
          <a:extLst>
            <a:ext uri="{FF2B5EF4-FFF2-40B4-BE49-F238E27FC236}">
              <a16:creationId xmlns:a16="http://schemas.microsoft.com/office/drawing/2014/main" id="{E3D1BCB1-AFC3-45AF-9F07-EA92B33248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5" name="image1.png">
          <a:extLst>
            <a:ext uri="{FF2B5EF4-FFF2-40B4-BE49-F238E27FC236}">
              <a16:creationId xmlns:a16="http://schemas.microsoft.com/office/drawing/2014/main" id="{E90A6AA2-322C-40E1-B2BF-287F0CB778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6" name="image1.png">
          <a:extLst>
            <a:ext uri="{FF2B5EF4-FFF2-40B4-BE49-F238E27FC236}">
              <a16:creationId xmlns:a16="http://schemas.microsoft.com/office/drawing/2014/main" id="{0ABC970F-B9AC-4C8B-AE84-9FF7D74982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7" name="image1.png">
          <a:extLst>
            <a:ext uri="{FF2B5EF4-FFF2-40B4-BE49-F238E27FC236}">
              <a16:creationId xmlns:a16="http://schemas.microsoft.com/office/drawing/2014/main" id="{34988D77-F0B2-4C03-84B1-76C355EA79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8" name="image1.png">
          <a:extLst>
            <a:ext uri="{FF2B5EF4-FFF2-40B4-BE49-F238E27FC236}">
              <a16:creationId xmlns:a16="http://schemas.microsoft.com/office/drawing/2014/main" id="{6E9676EE-6C5A-4F89-AAE9-A567DA9782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89" name="image1.png">
          <a:extLst>
            <a:ext uri="{FF2B5EF4-FFF2-40B4-BE49-F238E27FC236}">
              <a16:creationId xmlns:a16="http://schemas.microsoft.com/office/drawing/2014/main" id="{7F464E3B-B2D3-46F3-A798-1CDC26438F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0" name="image1.png">
          <a:extLst>
            <a:ext uri="{FF2B5EF4-FFF2-40B4-BE49-F238E27FC236}">
              <a16:creationId xmlns:a16="http://schemas.microsoft.com/office/drawing/2014/main" id="{3750D0F9-6D53-42A8-90F1-2977DD366C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1" name="image1.png">
          <a:extLst>
            <a:ext uri="{FF2B5EF4-FFF2-40B4-BE49-F238E27FC236}">
              <a16:creationId xmlns:a16="http://schemas.microsoft.com/office/drawing/2014/main" id="{6C0E003D-CE9C-4CC8-8934-6F430FBC53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2" name="image1.png">
          <a:extLst>
            <a:ext uri="{FF2B5EF4-FFF2-40B4-BE49-F238E27FC236}">
              <a16:creationId xmlns:a16="http://schemas.microsoft.com/office/drawing/2014/main" id="{8BFEFD61-B5C0-454D-B4B5-97896C4A75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3" name="image1.png">
          <a:extLst>
            <a:ext uri="{FF2B5EF4-FFF2-40B4-BE49-F238E27FC236}">
              <a16:creationId xmlns:a16="http://schemas.microsoft.com/office/drawing/2014/main" id="{BE7B3202-8B2C-4E03-ABFF-0617378DA0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4" name="image1.png">
          <a:extLst>
            <a:ext uri="{FF2B5EF4-FFF2-40B4-BE49-F238E27FC236}">
              <a16:creationId xmlns:a16="http://schemas.microsoft.com/office/drawing/2014/main" id="{EDA906DE-0DEF-4732-9937-65DE0626DD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5" name="image1.png">
          <a:extLst>
            <a:ext uri="{FF2B5EF4-FFF2-40B4-BE49-F238E27FC236}">
              <a16:creationId xmlns:a16="http://schemas.microsoft.com/office/drawing/2014/main" id="{6925E570-68BC-4302-B1F8-89273F196F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6" name="image1.png">
          <a:extLst>
            <a:ext uri="{FF2B5EF4-FFF2-40B4-BE49-F238E27FC236}">
              <a16:creationId xmlns:a16="http://schemas.microsoft.com/office/drawing/2014/main" id="{312AB4E7-47B2-4A51-8F0F-84A42B2CBE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7" name="image1.png">
          <a:extLst>
            <a:ext uri="{FF2B5EF4-FFF2-40B4-BE49-F238E27FC236}">
              <a16:creationId xmlns:a16="http://schemas.microsoft.com/office/drawing/2014/main" id="{4DC4AB1A-0B80-4D6E-8E72-691E72F920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8" name="image1.png">
          <a:extLst>
            <a:ext uri="{FF2B5EF4-FFF2-40B4-BE49-F238E27FC236}">
              <a16:creationId xmlns:a16="http://schemas.microsoft.com/office/drawing/2014/main" id="{3F19310C-4C1B-4D41-9ACD-C8211627AD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199" name="image1.png">
          <a:extLst>
            <a:ext uri="{FF2B5EF4-FFF2-40B4-BE49-F238E27FC236}">
              <a16:creationId xmlns:a16="http://schemas.microsoft.com/office/drawing/2014/main" id="{59604E34-2DE1-4255-BDCA-B3D6A4610B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0" name="image1.png">
          <a:extLst>
            <a:ext uri="{FF2B5EF4-FFF2-40B4-BE49-F238E27FC236}">
              <a16:creationId xmlns:a16="http://schemas.microsoft.com/office/drawing/2014/main" id="{B42486A3-04BA-4C49-ADA7-44C4D14BDA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1" name="image1.png">
          <a:extLst>
            <a:ext uri="{FF2B5EF4-FFF2-40B4-BE49-F238E27FC236}">
              <a16:creationId xmlns:a16="http://schemas.microsoft.com/office/drawing/2014/main" id="{D10BBD97-6F2E-44BE-BE2E-0B04E86584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2" name="image1.png">
          <a:extLst>
            <a:ext uri="{FF2B5EF4-FFF2-40B4-BE49-F238E27FC236}">
              <a16:creationId xmlns:a16="http://schemas.microsoft.com/office/drawing/2014/main" id="{92D2C75E-0D4E-4796-BF40-397A3E6187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3" name="image1.png">
          <a:extLst>
            <a:ext uri="{FF2B5EF4-FFF2-40B4-BE49-F238E27FC236}">
              <a16:creationId xmlns:a16="http://schemas.microsoft.com/office/drawing/2014/main" id="{798E83F7-CC64-4A24-B698-7B6E6EC1BC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4" name="image1.png">
          <a:extLst>
            <a:ext uri="{FF2B5EF4-FFF2-40B4-BE49-F238E27FC236}">
              <a16:creationId xmlns:a16="http://schemas.microsoft.com/office/drawing/2014/main" id="{715F2B36-A13F-4DF6-8F4A-E6CB26720E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05" name="image1.png">
          <a:extLst>
            <a:ext uri="{FF2B5EF4-FFF2-40B4-BE49-F238E27FC236}">
              <a16:creationId xmlns:a16="http://schemas.microsoft.com/office/drawing/2014/main" id="{FB4A986C-58CA-45C6-808F-9981ECCFA7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95250</xdr:rowOff>
    </xdr:from>
    <xdr:ext cx="1162050" cy="0"/>
    <xdr:pic>
      <xdr:nvPicPr>
        <xdr:cNvPr id="206" name="image1.png">
          <a:extLst>
            <a:ext uri="{FF2B5EF4-FFF2-40B4-BE49-F238E27FC236}">
              <a16:creationId xmlns:a16="http://schemas.microsoft.com/office/drawing/2014/main" id="{7BA7980B-99A7-4449-84D0-60D8A00B5F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6350" y="1981200"/>
          <a:ext cx="1162050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7" name="image1.png">
          <a:extLst>
            <a:ext uri="{FF2B5EF4-FFF2-40B4-BE49-F238E27FC236}">
              <a16:creationId xmlns:a16="http://schemas.microsoft.com/office/drawing/2014/main" id="{2A580BDF-2F07-4446-8E37-906346E908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8" name="image1.png">
          <a:extLst>
            <a:ext uri="{FF2B5EF4-FFF2-40B4-BE49-F238E27FC236}">
              <a16:creationId xmlns:a16="http://schemas.microsoft.com/office/drawing/2014/main" id="{68B87050-9D58-41A4-8590-0B390F1891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09" name="image1.png">
          <a:extLst>
            <a:ext uri="{FF2B5EF4-FFF2-40B4-BE49-F238E27FC236}">
              <a16:creationId xmlns:a16="http://schemas.microsoft.com/office/drawing/2014/main" id="{5E880B89-BE7B-422B-9237-ADE142F1E9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0" name="image1.png">
          <a:extLst>
            <a:ext uri="{FF2B5EF4-FFF2-40B4-BE49-F238E27FC236}">
              <a16:creationId xmlns:a16="http://schemas.microsoft.com/office/drawing/2014/main" id="{FAE5F6F1-DA0E-4D0F-89BB-31D4A10F4C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1" name="image1.png">
          <a:extLst>
            <a:ext uri="{FF2B5EF4-FFF2-40B4-BE49-F238E27FC236}">
              <a16:creationId xmlns:a16="http://schemas.microsoft.com/office/drawing/2014/main" id="{BAA92662-F476-47A6-BB9A-4556D08A99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2" name="image1.png">
          <a:extLst>
            <a:ext uri="{FF2B5EF4-FFF2-40B4-BE49-F238E27FC236}">
              <a16:creationId xmlns:a16="http://schemas.microsoft.com/office/drawing/2014/main" id="{294D8489-C606-4A02-A9D3-4B920B2D30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3" name="image1.png">
          <a:extLst>
            <a:ext uri="{FF2B5EF4-FFF2-40B4-BE49-F238E27FC236}">
              <a16:creationId xmlns:a16="http://schemas.microsoft.com/office/drawing/2014/main" id="{2823D3EF-3764-4562-9BC6-9437136D8C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4" name="image1.png">
          <a:extLst>
            <a:ext uri="{FF2B5EF4-FFF2-40B4-BE49-F238E27FC236}">
              <a16:creationId xmlns:a16="http://schemas.microsoft.com/office/drawing/2014/main" id="{1FD9D1DD-A1C6-4842-9AAB-AF1D18B6D6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5" name="image1.png">
          <a:extLst>
            <a:ext uri="{FF2B5EF4-FFF2-40B4-BE49-F238E27FC236}">
              <a16:creationId xmlns:a16="http://schemas.microsoft.com/office/drawing/2014/main" id="{8DCE2CB5-9FE1-4E5F-8BBF-A2D5D9CB05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6" name="image1.png">
          <a:extLst>
            <a:ext uri="{FF2B5EF4-FFF2-40B4-BE49-F238E27FC236}">
              <a16:creationId xmlns:a16="http://schemas.microsoft.com/office/drawing/2014/main" id="{31D41AD9-C8B0-40D4-B97A-9F6D1F0191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7" name="image1.png">
          <a:extLst>
            <a:ext uri="{FF2B5EF4-FFF2-40B4-BE49-F238E27FC236}">
              <a16:creationId xmlns:a16="http://schemas.microsoft.com/office/drawing/2014/main" id="{DBD65A70-92B0-4383-8757-3BB8919A88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8" name="image1.png">
          <a:extLst>
            <a:ext uri="{FF2B5EF4-FFF2-40B4-BE49-F238E27FC236}">
              <a16:creationId xmlns:a16="http://schemas.microsoft.com/office/drawing/2014/main" id="{CC7DB133-4F60-477E-BA8B-42AF489461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19" name="image1.png">
          <a:extLst>
            <a:ext uri="{FF2B5EF4-FFF2-40B4-BE49-F238E27FC236}">
              <a16:creationId xmlns:a16="http://schemas.microsoft.com/office/drawing/2014/main" id="{7DB0FE57-B83E-4674-A740-4B56EE8B8B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0" name="image1.png">
          <a:extLst>
            <a:ext uri="{FF2B5EF4-FFF2-40B4-BE49-F238E27FC236}">
              <a16:creationId xmlns:a16="http://schemas.microsoft.com/office/drawing/2014/main" id="{A44FC4B1-3DE9-4880-8F9D-8A7F7B86D1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1" name="image1.png">
          <a:extLst>
            <a:ext uri="{FF2B5EF4-FFF2-40B4-BE49-F238E27FC236}">
              <a16:creationId xmlns:a16="http://schemas.microsoft.com/office/drawing/2014/main" id="{5918A2F9-FE60-4A41-B5C7-16E2280B34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2" name="image1.png">
          <a:extLst>
            <a:ext uri="{FF2B5EF4-FFF2-40B4-BE49-F238E27FC236}">
              <a16:creationId xmlns:a16="http://schemas.microsoft.com/office/drawing/2014/main" id="{47570DEA-42E8-4E2B-A26B-DCD2CDB42F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3" name="image1.png">
          <a:extLst>
            <a:ext uri="{FF2B5EF4-FFF2-40B4-BE49-F238E27FC236}">
              <a16:creationId xmlns:a16="http://schemas.microsoft.com/office/drawing/2014/main" id="{50FDD45E-308C-4E43-A22D-5020F0D84B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4" name="image1.png">
          <a:extLst>
            <a:ext uri="{FF2B5EF4-FFF2-40B4-BE49-F238E27FC236}">
              <a16:creationId xmlns:a16="http://schemas.microsoft.com/office/drawing/2014/main" id="{BEC50188-E51E-4DB7-84E2-92A8915240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5" name="image1.png">
          <a:extLst>
            <a:ext uri="{FF2B5EF4-FFF2-40B4-BE49-F238E27FC236}">
              <a16:creationId xmlns:a16="http://schemas.microsoft.com/office/drawing/2014/main" id="{F350D884-0F1C-48E1-BF76-C4617E963C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6" name="image1.png">
          <a:extLst>
            <a:ext uri="{FF2B5EF4-FFF2-40B4-BE49-F238E27FC236}">
              <a16:creationId xmlns:a16="http://schemas.microsoft.com/office/drawing/2014/main" id="{B0C9E801-0267-46A0-96C9-30DA990F4B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7" name="image1.png">
          <a:extLst>
            <a:ext uri="{FF2B5EF4-FFF2-40B4-BE49-F238E27FC236}">
              <a16:creationId xmlns:a16="http://schemas.microsoft.com/office/drawing/2014/main" id="{EF1189E3-0C44-4B59-A269-9EF820A327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8" name="image1.png">
          <a:extLst>
            <a:ext uri="{FF2B5EF4-FFF2-40B4-BE49-F238E27FC236}">
              <a16:creationId xmlns:a16="http://schemas.microsoft.com/office/drawing/2014/main" id="{A827F575-5C9D-4C8C-9D50-1ADB148FC7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29" name="image1.png">
          <a:extLst>
            <a:ext uri="{FF2B5EF4-FFF2-40B4-BE49-F238E27FC236}">
              <a16:creationId xmlns:a16="http://schemas.microsoft.com/office/drawing/2014/main" id="{78CA4B9E-0C91-47D5-9530-311180F659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0" name="image1.png">
          <a:extLst>
            <a:ext uri="{FF2B5EF4-FFF2-40B4-BE49-F238E27FC236}">
              <a16:creationId xmlns:a16="http://schemas.microsoft.com/office/drawing/2014/main" id="{BC557937-EECE-49D5-BEFF-F16A798231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1" name="image1.png">
          <a:extLst>
            <a:ext uri="{FF2B5EF4-FFF2-40B4-BE49-F238E27FC236}">
              <a16:creationId xmlns:a16="http://schemas.microsoft.com/office/drawing/2014/main" id="{D4DFEAD6-DACB-4267-8014-5BF3A633FB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2" name="image1.png">
          <a:extLst>
            <a:ext uri="{FF2B5EF4-FFF2-40B4-BE49-F238E27FC236}">
              <a16:creationId xmlns:a16="http://schemas.microsoft.com/office/drawing/2014/main" id="{CE5C9EF8-4C57-42DA-B98F-B62F7B3976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3" name="image1.png">
          <a:extLst>
            <a:ext uri="{FF2B5EF4-FFF2-40B4-BE49-F238E27FC236}">
              <a16:creationId xmlns:a16="http://schemas.microsoft.com/office/drawing/2014/main" id="{1FF94CC5-5771-4FB1-9BD3-9839115017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4" name="image1.png">
          <a:extLst>
            <a:ext uri="{FF2B5EF4-FFF2-40B4-BE49-F238E27FC236}">
              <a16:creationId xmlns:a16="http://schemas.microsoft.com/office/drawing/2014/main" id="{0AC17F73-2990-4BE7-B998-62CAF3A65A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5" name="image1.png">
          <a:extLst>
            <a:ext uri="{FF2B5EF4-FFF2-40B4-BE49-F238E27FC236}">
              <a16:creationId xmlns:a16="http://schemas.microsoft.com/office/drawing/2014/main" id="{7DE7D8D3-4ABD-4712-BDFA-16E90B7298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6" name="image1.png">
          <a:extLst>
            <a:ext uri="{FF2B5EF4-FFF2-40B4-BE49-F238E27FC236}">
              <a16:creationId xmlns:a16="http://schemas.microsoft.com/office/drawing/2014/main" id="{F41739E6-EE8E-4900-AA7A-9C074F040A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7" name="image1.png">
          <a:extLst>
            <a:ext uri="{FF2B5EF4-FFF2-40B4-BE49-F238E27FC236}">
              <a16:creationId xmlns:a16="http://schemas.microsoft.com/office/drawing/2014/main" id="{A7A68BB4-10D0-48C5-A19D-24DB1A2115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8" name="image1.png">
          <a:extLst>
            <a:ext uri="{FF2B5EF4-FFF2-40B4-BE49-F238E27FC236}">
              <a16:creationId xmlns:a16="http://schemas.microsoft.com/office/drawing/2014/main" id="{7E2BD376-A0C9-43C6-B436-00F2548C00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39" name="image1.png">
          <a:extLst>
            <a:ext uri="{FF2B5EF4-FFF2-40B4-BE49-F238E27FC236}">
              <a16:creationId xmlns:a16="http://schemas.microsoft.com/office/drawing/2014/main" id="{D3277465-FB06-4AB5-9A15-DC005D27FA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0" name="image1.png">
          <a:extLst>
            <a:ext uri="{FF2B5EF4-FFF2-40B4-BE49-F238E27FC236}">
              <a16:creationId xmlns:a16="http://schemas.microsoft.com/office/drawing/2014/main" id="{89A986A0-7D6E-49E9-A6A0-64F09A0EB5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1" name="image1.png">
          <a:extLst>
            <a:ext uri="{FF2B5EF4-FFF2-40B4-BE49-F238E27FC236}">
              <a16:creationId xmlns:a16="http://schemas.microsoft.com/office/drawing/2014/main" id="{89E23AC9-32C5-4BF6-9DEA-104CF72996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2" name="image1.png">
          <a:extLst>
            <a:ext uri="{FF2B5EF4-FFF2-40B4-BE49-F238E27FC236}">
              <a16:creationId xmlns:a16="http://schemas.microsoft.com/office/drawing/2014/main" id="{CB2F34BA-C39D-4B7B-82C6-ABE3E0D22B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3" name="image1.png">
          <a:extLst>
            <a:ext uri="{FF2B5EF4-FFF2-40B4-BE49-F238E27FC236}">
              <a16:creationId xmlns:a16="http://schemas.microsoft.com/office/drawing/2014/main" id="{171ED031-F5F1-4A84-9437-C9401F50B3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4" name="image1.png">
          <a:extLst>
            <a:ext uri="{FF2B5EF4-FFF2-40B4-BE49-F238E27FC236}">
              <a16:creationId xmlns:a16="http://schemas.microsoft.com/office/drawing/2014/main" id="{EC56EC07-E47B-44F2-9898-0193E093E4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5" name="image1.png">
          <a:extLst>
            <a:ext uri="{FF2B5EF4-FFF2-40B4-BE49-F238E27FC236}">
              <a16:creationId xmlns:a16="http://schemas.microsoft.com/office/drawing/2014/main" id="{544C94DA-3EEF-404C-B011-0AEC47E7E6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6" name="image1.png">
          <a:extLst>
            <a:ext uri="{FF2B5EF4-FFF2-40B4-BE49-F238E27FC236}">
              <a16:creationId xmlns:a16="http://schemas.microsoft.com/office/drawing/2014/main" id="{A7DC64B7-1ADB-434D-8556-E6FD4AA3AC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7" name="image1.png">
          <a:extLst>
            <a:ext uri="{FF2B5EF4-FFF2-40B4-BE49-F238E27FC236}">
              <a16:creationId xmlns:a16="http://schemas.microsoft.com/office/drawing/2014/main" id="{DD9C764D-85BD-409D-9B63-9D9406A0C9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8" name="image1.png">
          <a:extLst>
            <a:ext uri="{FF2B5EF4-FFF2-40B4-BE49-F238E27FC236}">
              <a16:creationId xmlns:a16="http://schemas.microsoft.com/office/drawing/2014/main" id="{F0D29F89-5FBF-462B-BEBC-7AD5F298C8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49" name="image1.png">
          <a:extLst>
            <a:ext uri="{FF2B5EF4-FFF2-40B4-BE49-F238E27FC236}">
              <a16:creationId xmlns:a16="http://schemas.microsoft.com/office/drawing/2014/main" id="{E5AA5AAA-18EB-40F7-8157-7CA7DF7D88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0" name="image1.png">
          <a:extLst>
            <a:ext uri="{FF2B5EF4-FFF2-40B4-BE49-F238E27FC236}">
              <a16:creationId xmlns:a16="http://schemas.microsoft.com/office/drawing/2014/main" id="{D0C636CF-42FA-4A3B-865B-FF5B298DA1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1" name="image1.png">
          <a:extLst>
            <a:ext uri="{FF2B5EF4-FFF2-40B4-BE49-F238E27FC236}">
              <a16:creationId xmlns:a16="http://schemas.microsoft.com/office/drawing/2014/main" id="{EB9C6F90-5F6C-4D44-ABE9-F742B91E87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2" name="image1.png">
          <a:extLst>
            <a:ext uri="{FF2B5EF4-FFF2-40B4-BE49-F238E27FC236}">
              <a16:creationId xmlns:a16="http://schemas.microsoft.com/office/drawing/2014/main" id="{87A15D18-3B79-43FA-922F-9091C30D9A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3" name="image1.png">
          <a:extLst>
            <a:ext uri="{FF2B5EF4-FFF2-40B4-BE49-F238E27FC236}">
              <a16:creationId xmlns:a16="http://schemas.microsoft.com/office/drawing/2014/main" id="{E36AD666-FF55-4032-A2E8-6F281F4933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4" name="image1.png">
          <a:extLst>
            <a:ext uri="{FF2B5EF4-FFF2-40B4-BE49-F238E27FC236}">
              <a16:creationId xmlns:a16="http://schemas.microsoft.com/office/drawing/2014/main" id="{F587B8B3-BC54-401F-9E83-88FAED45BB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5" name="image1.png">
          <a:extLst>
            <a:ext uri="{FF2B5EF4-FFF2-40B4-BE49-F238E27FC236}">
              <a16:creationId xmlns:a16="http://schemas.microsoft.com/office/drawing/2014/main" id="{FE1AF32D-F141-4E83-9B17-9CAFA7AC20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0</xdr:row>
      <xdr:rowOff>95250</xdr:rowOff>
    </xdr:from>
    <xdr:ext cx="333375" cy="0"/>
    <xdr:pic>
      <xdr:nvPicPr>
        <xdr:cNvPr id="256" name="image1.png">
          <a:extLst>
            <a:ext uri="{FF2B5EF4-FFF2-40B4-BE49-F238E27FC236}">
              <a16:creationId xmlns:a16="http://schemas.microsoft.com/office/drawing/2014/main" id="{62C14634-8169-4B65-984B-80D302B6FA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57" name="image1.png">
          <a:extLst>
            <a:ext uri="{FF2B5EF4-FFF2-40B4-BE49-F238E27FC236}">
              <a16:creationId xmlns:a16="http://schemas.microsoft.com/office/drawing/2014/main" id="{DD26833F-6C3C-4B18-95DF-F7FFF01DA7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600075" cy="104775"/>
    <xdr:sp macro="" textlink="">
      <xdr:nvSpPr>
        <xdr:cNvPr id="258" name="Shape 41">
          <a:extLst>
            <a:ext uri="{FF2B5EF4-FFF2-40B4-BE49-F238E27FC236}">
              <a16:creationId xmlns:a16="http://schemas.microsoft.com/office/drawing/2014/main" id="{D4042F87-DBFF-4185-91DB-AC2D6278AC44}"/>
            </a:ext>
          </a:extLst>
        </xdr:cNvPr>
        <xdr:cNvSpPr/>
      </xdr:nvSpPr>
      <xdr:spPr>
        <a:xfrm flipH="1">
          <a:off x="10287000" y="552450"/>
          <a:ext cx="600075" cy="1047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533400</xdr:colOff>
      <xdr:row>0</xdr:row>
      <xdr:rowOff>76200</xdr:rowOff>
    </xdr:from>
    <xdr:ext cx="66675" cy="41910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1C00-000031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685800</xdr:colOff>
      <xdr:row>0</xdr:row>
      <xdr:rowOff>114300</xdr:rowOff>
    </xdr:from>
    <xdr:ext cx="28575" cy="41910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1C00-00002E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66675" cy="419100"/>
    <xdr:sp macro="" textlink="">
      <xdr:nvSpPr>
        <xdr:cNvPr id="2" name="Shape 49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685800</xdr:colOff>
      <xdr:row>0</xdr:row>
      <xdr:rowOff>114300</xdr:rowOff>
    </xdr:from>
    <xdr:ext cx="28575" cy="419100"/>
    <xdr:sp macro="" textlink="">
      <xdr:nvSpPr>
        <xdr:cNvPr id="3" name="Shape 46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685800</xdr:colOff>
      <xdr:row>0</xdr:row>
      <xdr:rowOff>114300</xdr:rowOff>
    </xdr:from>
    <xdr:ext cx="28575" cy="419100"/>
    <xdr:sp macro="" textlink="">
      <xdr:nvSpPr>
        <xdr:cNvPr id="4" name="Shape 46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533400</xdr:colOff>
      <xdr:row>0</xdr:row>
      <xdr:rowOff>76200</xdr:rowOff>
    </xdr:from>
    <xdr:ext cx="66675" cy="419100"/>
    <xdr:sp macro="" textlink="">
      <xdr:nvSpPr>
        <xdr:cNvPr id="5" name="Shape 49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>
        <a:xfrm>
          <a:off x="5312663" y="3570450"/>
          <a:ext cx="6667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342900</xdr:colOff>
      <xdr:row>0</xdr:row>
      <xdr:rowOff>57150</xdr:rowOff>
    </xdr:from>
    <xdr:ext cx="190500" cy="44767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1C00-00003A000000}"/>
            </a:ext>
          </a:extLst>
        </xdr:cNvPr>
        <xdr:cNvSpPr/>
      </xdr:nvSpPr>
      <xdr:spPr>
        <a:xfrm flipH="1">
          <a:off x="5250750" y="3556163"/>
          <a:ext cx="190500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685800</xdr:colOff>
      <xdr:row>0</xdr:row>
      <xdr:rowOff>114300</xdr:rowOff>
    </xdr:from>
    <xdr:ext cx="28575" cy="419100"/>
    <xdr:sp macro="" textlink="">
      <xdr:nvSpPr>
        <xdr:cNvPr id="6" name="Shape 46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76200</xdr:colOff>
      <xdr:row>0</xdr:row>
      <xdr:rowOff>95250</xdr:rowOff>
    </xdr:from>
    <xdr:ext cx="47625" cy="44767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1C00-000041000000}"/>
            </a:ext>
          </a:extLst>
        </xdr:cNvPr>
        <xdr:cNvSpPr/>
      </xdr:nvSpPr>
      <xdr:spPr>
        <a:xfrm>
          <a:off x="5322188" y="3556163"/>
          <a:ext cx="476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161925</xdr:colOff>
      <xdr:row>0</xdr:row>
      <xdr:rowOff>171450</xdr:rowOff>
    </xdr:from>
    <xdr:ext cx="742949" cy="295275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1C00-000042000000}"/>
            </a:ext>
          </a:extLst>
        </xdr:cNvPr>
        <xdr:cNvSpPr/>
      </xdr:nvSpPr>
      <xdr:spPr>
        <a:xfrm>
          <a:off x="2133600" y="171450"/>
          <a:ext cx="742949" cy="2952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685800</xdr:colOff>
      <xdr:row>0</xdr:row>
      <xdr:rowOff>114300</xdr:rowOff>
    </xdr:from>
    <xdr:ext cx="28575" cy="419100"/>
    <xdr:sp macro="" textlink="">
      <xdr:nvSpPr>
        <xdr:cNvPr id="7" name="Shape 4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SpPr/>
      </xdr:nvSpPr>
      <xdr:spPr>
        <a:xfrm flipH="1">
          <a:off x="5245987" y="3570450"/>
          <a:ext cx="200025" cy="419100"/>
        </a:xfrm>
        <a:prstGeom prst="rect">
          <a:avLst/>
        </a:prstGeom>
      </xdr:spPr>
    </xdr:sp>
    <xdr:clientData fLocksWithSheet="0"/>
  </xdr:oneCellAnchor>
  <xdr:oneCellAnchor>
    <xdr:from>
      <xdr:col>2</xdr:col>
      <xdr:colOff>495300</xdr:colOff>
      <xdr:row>0</xdr:row>
      <xdr:rowOff>95250</xdr:rowOff>
    </xdr:from>
    <xdr:ext cx="2914650" cy="44767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1C00-000043000000}"/>
            </a:ext>
          </a:extLst>
        </xdr:cNvPr>
        <xdr:cNvSpPr/>
      </xdr:nvSpPr>
      <xdr:spPr>
        <a:xfrm>
          <a:off x="3893438" y="3556163"/>
          <a:ext cx="2905125" cy="447675"/>
        </a:xfrm>
        <a:prstGeom prst="rect">
          <a:avLst/>
        </a:prstGeom>
      </xdr:spPr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C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1C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1C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1C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1C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1C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1C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1C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1C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1C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1C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1C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1C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1C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1C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1C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1C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1C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1C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1C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1C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1C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1C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1C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1C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1C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1C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600075" cy="104775"/>
    <xdr:sp macro="" textlink="">
      <xdr:nvSpPr>
        <xdr:cNvPr id="61" name="Shape 41">
          <a:extLst>
            <a:ext uri="{FF2B5EF4-FFF2-40B4-BE49-F238E27FC236}">
              <a16:creationId xmlns:a16="http://schemas.microsoft.com/office/drawing/2014/main" id="{3A85B60F-E68C-4FB4-906F-A4DBCEC43DF7}"/>
            </a:ext>
          </a:extLst>
        </xdr:cNvPr>
        <xdr:cNvSpPr/>
      </xdr:nvSpPr>
      <xdr:spPr>
        <a:xfrm flipH="1">
          <a:off x="8477250" y="600075"/>
          <a:ext cx="600075" cy="1047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638175</xdr:colOff>
      <xdr:row>0</xdr:row>
      <xdr:rowOff>66675</xdr:rowOff>
    </xdr:from>
    <xdr:ext cx="657225" cy="44767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1D00-000044000000}"/>
            </a:ext>
          </a:extLst>
        </xdr:cNvPr>
        <xdr:cNvSpPr/>
      </xdr:nvSpPr>
      <xdr:spPr>
        <a:xfrm>
          <a:off x="5022150" y="3556163"/>
          <a:ext cx="647700" cy="4476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9</xdr:col>
      <xdr:colOff>66675</xdr:colOff>
      <xdr:row>4</xdr:row>
      <xdr:rowOff>0</xdr:rowOff>
    </xdr:from>
    <xdr:ext cx="228600" cy="2857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1D00-000045000000}"/>
            </a:ext>
          </a:extLst>
        </xdr:cNvPr>
        <xdr:cNvSpPr/>
      </xdr:nvSpPr>
      <xdr:spPr>
        <a:xfrm>
          <a:off x="5231700" y="3765713"/>
          <a:ext cx="228600" cy="28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276225</xdr:colOff>
      <xdr:row>0</xdr:row>
      <xdr:rowOff>104775</xdr:rowOff>
    </xdr:from>
    <xdr:ext cx="523875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0</xdr:row>
      <xdr:rowOff>104775</xdr:rowOff>
    </xdr:from>
    <xdr:ext cx="523875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135811</xdr:colOff>
      <xdr:row>7</xdr:row>
      <xdr:rowOff>26117</xdr:rowOff>
    </xdr:from>
    <xdr:to>
      <xdr:col>3</xdr:col>
      <xdr:colOff>764566</xdr:colOff>
      <xdr:row>13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80F20F-B742-4323-1A1B-51F06BBB53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11" r="10049" b="15645"/>
        <a:stretch/>
      </xdr:blipFill>
      <xdr:spPr>
        <a:xfrm rot="16200000">
          <a:off x="577547" y="2499031"/>
          <a:ext cx="1307383" cy="628755"/>
        </a:xfrm>
        <a:prstGeom prst="rect">
          <a:avLst/>
        </a:prstGeom>
      </xdr:spPr>
    </xdr:pic>
    <xdr:clientData/>
  </xdr:twoCellAnchor>
  <xdr:oneCellAnchor>
    <xdr:from>
      <xdr:col>14</xdr:col>
      <xdr:colOff>0</xdr:colOff>
      <xdr:row>1</xdr:row>
      <xdr:rowOff>0</xdr:rowOff>
    </xdr:from>
    <xdr:ext cx="600075" cy="104775"/>
    <xdr:sp macro="" textlink="">
      <xdr:nvSpPr>
        <xdr:cNvPr id="4" name="Shape 41">
          <a:extLst>
            <a:ext uri="{FF2B5EF4-FFF2-40B4-BE49-F238E27FC236}">
              <a16:creationId xmlns:a16="http://schemas.microsoft.com/office/drawing/2014/main" id="{21D4241B-2627-4439-96DC-40141996805F}"/>
            </a:ext>
          </a:extLst>
        </xdr:cNvPr>
        <xdr:cNvSpPr/>
      </xdr:nvSpPr>
      <xdr:spPr>
        <a:xfrm flipH="1">
          <a:off x="9610725" y="600075"/>
          <a:ext cx="600075" cy="1047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endParaRPr b="0" i="1"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  <a:solidFill>
              <a:srgbClr val="FFFFFF"/>
            </a:solidFill>
            <a:latin typeface="Arial Black"/>
          </a:endParaRPr>
        </a:p>
      </xdr:txBody>
    </xdr:sp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142875</xdr:rowOff>
    </xdr:from>
    <xdr:ext cx="657225" cy="466725"/>
    <xdr:sp macro="" textlink="">
      <xdr:nvSpPr>
        <xdr:cNvPr id="2" name="Shape 75">
          <a:extLst>
            <a:ext uri="{FF2B5EF4-FFF2-40B4-BE49-F238E27FC236}">
              <a16:creationId xmlns:a16="http://schemas.microsoft.com/office/drawing/2014/main" id="{357BF483-E0F6-480C-B9C7-1345CDBB9A26}"/>
            </a:ext>
          </a:extLst>
        </xdr:cNvPr>
        <xdr:cNvSpPr/>
      </xdr:nvSpPr>
      <xdr:spPr>
        <a:xfrm>
          <a:off x="3038475" y="142875"/>
          <a:ext cx="657225" cy="46672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1"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  <a:solidFill>
                <a:srgbClr val="FFFFFF"/>
              </a:solidFill>
              <a:latin typeface="Arial Black"/>
            </a:rPr>
            <a:t>NP</a:t>
          </a:r>
        </a:p>
      </xdr:txBody>
    </xdr:sp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3" name="image1.png">
          <a:extLst>
            <a:ext uri="{FF2B5EF4-FFF2-40B4-BE49-F238E27FC236}">
              <a16:creationId xmlns:a16="http://schemas.microsoft.com/office/drawing/2014/main" id="{74CB2C91-B0EF-45A5-B74F-98682B681D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0" y="95250"/>
          <a:ext cx="333375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95250</xdr:rowOff>
    </xdr:from>
    <xdr:ext cx="333375" cy="0"/>
    <xdr:pic>
      <xdr:nvPicPr>
        <xdr:cNvPr id="4" name="image1.png">
          <a:extLst>
            <a:ext uri="{FF2B5EF4-FFF2-40B4-BE49-F238E27FC236}">
              <a16:creationId xmlns:a16="http://schemas.microsoft.com/office/drawing/2014/main" id="{0506C8EB-0B57-43B2-8D25-2A0C9E4F8C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0" y="95250"/>
          <a:ext cx="333375" cy="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neeyog.com/www.neeyog.net/www.indiamart.com/neeyogpackaging/www.facebook.com/neeyogpac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neeyog.com/www.neeyog.net/www.indiamart.com/neeyogpackaging/www.facebook.com/neeyogpack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neeyog.com/www.neeyog.net/www.indiamart.com/neeyogpackaging/www.facebook.com/neeyogpack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neeyog.com/www.neeyog.net/www.indiamart.com/neeyogpackaging/www.facebook.com/neeyogpack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neeyog.com/www.neeyog.net/www.indiamart.com/neeyogpackaging/www.facebook.com/neeyogpack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www.neeyog.com/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://www.neeyog.com/www.indiamart.com/neeyogpackaging/www.facebook.com/neeyogpack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013"/>
  <sheetViews>
    <sheetView topLeftCell="A25" zoomScaleNormal="100" workbookViewId="0">
      <selection activeCell="G13" sqref="G13"/>
    </sheetView>
  </sheetViews>
  <sheetFormatPr defaultColWidth="14.42578125" defaultRowHeight="15" customHeight="1"/>
  <cols>
    <col min="1" max="1" width="10.5703125" customWidth="1"/>
    <col min="2" max="2" width="78.140625" customWidth="1"/>
    <col min="3" max="3" width="30.7109375" customWidth="1"/>
    <col min="4" max="26" width="8.7109375" customWidth="1"/>
  </cols>
  <sheetData>
    <row r="1" spans="1:3" ht="45.75" customHeight="1">
      <c r="A1" s="5357" t="s">
        <v>2518</v>
      </c>
      <c r="B1" s="5358"/>
      <c r="C1" s="5359"/>
    </row>
    <row r="2" spans="1:3" ht="16.5">
      <c r="A2" s="5360" t="s">
        <v>3623</v>
      </c>
      <c r="B2" s="5358"/>
      <c r="C2" s="5359"/>
    </row>
    <row r="3" spans="1:3" ht="18">
      <c r="A3" s="1" t="s">
        <v>0</v>
      </c>
      <c r="B3" s="2"/>
      <c r="C3" s="3"/>
    </row>
    <row r="4" spans="1:3" ht="16.5">
      <c r="A4" s="5361" t="s">
        <v>1</v>
      </c>
      <c r="B4" s="5358"/>
      <c r="C4" s="5359"/>
    </row>
    <row r="5" spans="1:3">
      <c r="B5" s="4"/>
    </row>
    <row r="6" spans="1:3">
      <c r="B6" s="4"/>
    </row>
    <row r="7" spans="1:3" ht="27" thickBot="1">
      <c r="A7" s="5" t="s">
        <v>2</v>
      </c>
      <c r="B7" s="6"/>
      <c r="C7" s="4981" t="s">
        <v>5347</v>
      </c>
    </row>
    <row r="8" spans="1:3" ht="16.5" thickBot="1">
      <c r="A8" s="2264" t="s">
        <v>3</v>
      </c>
      <c r="B8" s="2265" t="s">
        <v>4</v>
      </c>
      <c r="C8" s="2266"/>
    </row>
    <row r="9" spans="1:3" ht="20.25" customHeight="1">
      <c r="A9" s="1867">
        <v>1</v>
      </c>
      <c r="B9" s="2401" t="s">
        <v>5</v>
      </c>
      <c r="C9" s="2402" t="s">
        <v>6</v>
      </c>
    </row>
    <row r="10" spans="1:3" ht="20.25" customHeight="1">
      <c r="A10" s="1466">
        <f>A9+1</f>
        <v>2</v>
      </c>
      <c r="B10" s="2261" t="s">
        <v>7</v>
      </c>
      <c r="C10" s="2262" t="s">
        <v>4154</v>
      </c>
    </row>
    <row r="11" spans="1:3" ht="20.25" customHeight="1">
      <c r="A11" s="1466">
        <f t="shared" ref="A11:A24" si="0">A10+1</f>
        <v>3</v>
      </c>
      <c r="B11" s="2261" t="s">
        <v>8</v>
      </c>
      <c r="C11" s="2262" t="s">
        <v>4139</v>
      </c>
    </row>
    <row r="12" spans="1:3" ht="20.25" customHeight="1">
      <c r="A12" s="1466">
        <f t="shared" si="0"/>
        <v>4</v>
      </c>
      <c r="B12" s="2267" t="s">
        <v>4128</v>
      </c>
      <c r="C12" s="2262" t="s">
        <v>4155</v>
      </c>
    </row>
    <row r="13" spans="1:3" ht="20.25" customHeight="1">
      <c r="A13" s="1466">
        <f t="shared" si="0"/>
        <v>5</v>
      </c>
      <c r="B13" s="2260" t="s">
        <v>4129</v>
      </c>
      <c r="C13" s="2262" t="s">
        <v>4156</v>
      </c>
    </row>
    <row r="14" spans="1:3" ht="20.25" customHeight="1">
      <c r="A14" s="1466">
        <f t="shared" si="0"/>
        <v>6</v>
      </c>
      <c r="B14" s="2268" t="s">
        <v>9</v>
      </c>
      <c r="C14" s="2262" t="s">
        <v>4157</v>
      </c>
    </row>
    <row r="15" spans="1:3" ht="20.25" customHeight="1">
      <c r="A15" s="1466">
        <f t="shared" si="0"/>
        <v>7</v>
      </c>
      <c r="B15" s="2267" t="s">
        <v>4083</v>
      </c>
      <c r="C15" s="2262" t="s">
        <v>17</v>
      </c>
    </row>
    <row r="16" spans="1:3" ht="20.25" customHeight="1">
      <c r="A16" s="1466">
        <f t="shared" si="0"/>
        <v>8</v>
      </c>
      <c r="B16" s="2267" t="s">
        <v>4084</v>
      </c>
      <c r="C16" s="2262" t="s">
        <v>19</v>
      </c>
    </row>
    <row r="17" spans="1:3" ht="20.25" customHeight="1">
      <c r="A17" s="1466">
        <f t="shared" si="0"/>
        <v>9</v>
      </c>
      <c r="B17" s="2341" t="s">
        <v>4130</v>
      </c>
      <c r="C17" s="2262" t="s">
        <v>21</v>
      </c>
    </row>
    <row r="18" spans="1:3" ht="20.25" customHeight="1">
      <c r="A18" s="1466">
        <f t="shared" si="0"/>
        <v>10</v>
      </c>
      <c r="B18" s="2341" t="s">
        <v>4158</v>
      </c>
      <c r="C18" s="2262" t="s">
        <v>4159</v>
      </c>
    </row>
    <row r="19" spans="1:3" ht="20.25" customHeight="1">
      <c r="A19" s="1466">
        <f t="shared" si="0"/>
        <v>11</v>
      </c>
      <c r="B19" s="2341" t="s">
        <v>4131</v>
      </c>
      <c r="C19" s="2262" t="s">
        <v>4160</v>
      </c>
    </row>
    <row r="20" spans="1:3" ht="20.25" customHeight="1">
      <c r="A20" s="1466">
        <f t="shared" si="0"/>
        <v>12</v>
      </c>
      <c r="B20" s="2261" t="s">
        <v>11</v>
      </c>
      <c r="C20" s="2262" t="s">
        <v>24</v>
      </c>
    </row>
    <row r="21" spans="1:3" ht="20.25" customHeight="1">
      <c r="A21" s="1466">
        <f t="shared" si="0"/>
        <v>13</v>
      </c>
      <c r="B21" s="2261" t="s">
        <v>12</v>
      </c>
      <c r="C21" s="2262" t="s">
        <v>4207</v>
      </c>
    </row>
    <row r="22" spans="1:3" ht="20.25" customHeight="1">
      <c r="A22" s="1466">
        <f t="shared" si="0"/>
        <v>14</v>
      </c>
      <c r="B22" s="2261" t="s">
        <v>10</v>
      </c>
      <c r="C22" s="2262" t="s">
        <v>4208</v>
      </c>
    </row>
    <row r="23" spans="1:3" ht="20.25" customHeight="1">
      <c r="A23" s="1466">
        <f t="shared" si="0"/>
        <v>15</v>
      </c>
      <c r="B23" s="2341" t="s">
        <v>4132</v>
      </c>
      <c r="C23" s="2262" t="s">
        <v>29</v>
      </c>
    </row>
    <row r="24" spans="1:3" ht="20.25" customHeight="1">
      <c r="A24" s="1466">
        <f t="shared" si="0"/>
        <v>16</v>
      </c>
      <c r="B24" s="2261" t="s">
        <v>13</v>
      </c>
      <c r="C24" s="2262" t="s">
        <v>4209</v>
      </c>
    </row>
    <row r="25" spans="1:3" ht="20.25" customHeight="1">
      <c r="A25" s="1466">
        <f>A24+1</f>
        <v>17</v>
      </c>
      <c r="B25" s="2261" t="s">
        <v>14</v>
      </c>
      <c r="C25" s="2262" t="s">
        <v>4210</v>
      </c>
    </row>
    <row r="26" spans="1:3" ht="20.25" customHeight="1">
      <c r="A26" s="1466">
        <f t="shared" ref="A26:A43" si="1">A25+1</f>
        <v>18</v>
      </c>
      <c r="B26" s="2341" t="s">
        <v>4134</v>
      </c>
      <c r="C26" s="2262" t="s">
        <v>4211</v>
      </c>
    </row>
    <row r="27" spans="1:3" ht="20.25" customHeight="1">
      <c r="A27" s="1466">
        <f t="shared" si="1"/>
        <v>19</v>
      </c>
      <c r="B27" s="2341" t="s">
        <v>4133</v>
      </c>
      <c r="C27" s="2262" t="s">
        <v>34</v>
      </c>
    </row>
    <row r="28" spans="1:3" ht="20.25" customHeight="1">
      <c r="A28" s="1466">
        <f t="shared" si="1"/>
        <v>20</v>
      </c>
      <c r="B28" s="2341" t="s">
        <v>4450</v>
      </c>
      <c r="C28" s="2262" t="s">
        <v>4212</v>
      </c>
    </row>
    <row r="29" spans="1:3" ht="20.25" customHeight="1">
      <c r="A29" s="1466">
        <f t="shared" si="1"/>
        <v>21</v>
      </c>
      <c r="B29" s="2341" t="s">
        <v>4135</v>
      </c>
      <c r="C29" s="2262" t="s">
        <v>4451</v>
      </c>
    </row>
    <row r="30" spans="1:3" ht="20.25" customHeight="1">
      <c r="A30" s="1466">
        <f t="shared" si="1"/>
        <v>22</v>
      </c>
      <c r="B30" s="2341" t="s">
        <v>15</v>
      </c>
      <c r="C30" s="2262" t="s">
        <v>4452</v>
      </c>
    </row>
    <row r="31" spans="1:3" ht="20.25" customHeight="1">
      <c r="A31" s="1466">
        <f t="shared" si="1"/>
        <v>23</v>
      </c>
      <c r="B31" s="2261" t="s">
        <v>16</v>
      </c>
      <c r="C31" s="2262" t="s">
        <v>4453</v>
      </c>
    </row>
    <row r="32" spans="1:3" ht="20.25" customHeight="1">
      <c r="A32" s="1466">
        <f t="shared" si="1"/>
        <v>24</v>
      </c>
      <c r="B32" s="2261" t="s">
        <v>18</v>
      </c>
      <c r="C32" s="2262" t="s">
        <v>4454</v>
      </c>
    </row>
    <row r="33" spans="1:3" ht="20.25" customHeight="1">
      <c r="A33" s="1466">
        <f t="shared" si="1"/>
        <v>25</v>
      </c>
      <c r="B33" s="2261" t="s">
        <v>20</v>
      </c>
      <c r="C33" s="2262" t="s">
        <v>4213</v>
      </c>
    </row>
    <row r="34" spans="1:3" ht="20.25" customHeight="1">
      <c r="A34" s="1466">
        <f t="shared" si="1"/>
        <v>26</v>
      </c>
      <c r="B34" s="2261" t="s">
        <v>22</v>
      </c>
      <c r="C34" s="2262" t="s">
        <v>4214</v>
      </c>
    </row>
    <row r="35" spans="1:3" ht="20.25" customHeight="1">
      <c r="A35" s="1466">
        <f t="shared" si="1"/>
        <v>27</v>
      </c>
      <c r="B35" s="2341" t="s">
        <v>23</v>
      </c>
      <c r="C35" s="2262" t="s">
        <v>4455</v>
      </c>
    </row>
    <row r="36" spans="1:3" ht="20.25" customHeight="1">
      <c r="A36" s="1466">
        <f t="shared" si="1"/>
        <v>28</v>
      </c>
      <c r="B36" s="2261" t="s">
        <v>25</v>
      </c>
      <c r="C36" s="2262" t="s">
        <v>4456</v>
      </c>
    </row>
    <row r="37" spans="1:3" ht="20.25" customHeight="1">
      <c r="A37" s="1466">
        <f t="shared" si="1"/>
        <v>29</v>
      </c>
      <c r="B37" s="2261" t="s">
        <v>26</v>
      </c>
      <c r="C37" s="2262" t="s">
        <v>4215</v>
      </c>
    </row>
    <row r="38" spans="1:3" ht="20.25" customHeight="1">
      <c r="A38" s="1466">
        <f t="shared" si="1"/>
        <v>30</v>
      </c>
      <c r="B38" s="2261" t="s">
        <v>27</v>
      </c>
      <c r="C38" s="2262" t="s">
        <v>4216</v>
      </c>
    </row>
    <row r="39" spans="1:3" ht="20.25" customHeight="1">
      <c r="A39" s="1466">
        <f t="shared" si="1"/>
        <v>31</v>
      </c>
      <c r="B39" s="2261" t="s">
        <v>28</v>
      </c>
      <c r="C39" s="2262" t="s">
        <v>4217</v>
      </c>
    </row>
    <row r="40" spans="1:3" ht="20.25" customHeight="1">
      <c r="A40" s="1466">
        <f t="shared" si="1"/>
        <v>32</v>
      </c>
      <c r="B40" s="2341" t="s">
        <v>4136</v>
      </c>
      <c r="C40" s="2262" t="s">
        <v>4457</v>
      </c>
    </row>
    <row r="41" spans="1:3" ht="20.25" customHeight="1">
      <c r="A41" s="1466">
        <f t="shared" si="1"/>
        <v>33</v>
      </c>
      <c r="B41" s="2261" t="s">
        <v>30</v>
      </c>
      <c r="C41" s="2262" t="s">
        <v>4458</v>
      </c>
    </row>
    <row r="42" spans="1:3" ht="20.25" customHeight="1">
      <c r="A42" s="1466">
        <f t="shared" si="1"/>
        <v>34</v>
      </c>
      <c r="B42" s="2341" t="s">
        <v>4137</v>
      </c>
      <c r="C42" s="2262" t="s">
        <v>4459</v>
      </c>
    </row>
    <row r="43" spans="1:3" ht="20.25" customHeight="1" thickBot="1">
      <c r="A43" s="2151">
        <f t="shared" si="1"/>
        <v>35</v>
      </c>
      <c r="B43" s="2403" t="s">
        <v>4138</v>
      </c>
      <c r="C43" s="2263" t="s">
        <v>4460</v>
      </c>
    </row>
    <row r="44" spans="1:3" ht="20.25" customHeight="1"/>
    <row r="47" spans="1:3" ht="15.75" customHeight="1"/>
    <row r="48" spans="1:3" ht="15.75" customHeight="1">
      <c r="A48" s="14" t="s">
        <v>35</v>
      </c>
    </row>
    <row r="49" spans="1:2" ht="15.75" customHeight="1">
      <c r="A49" s="15" t="s">
        <v>36</v>
      </c>
    </row>
    <row r="50" spans="1:2" ht="15.75" customHeight="1">
      <c r="A50" s="15" t="s">
        <v>37</v>
      </c>
    </row>
    <row r="51" spans="1:2" ht="15.75" customHeight="1">
      <c r="A51" s="15" t="s">
        <v>38</v>
      </c>
    </row>
    <row r="52" spans="1:2" ht="15.75" customHeight="1">
      <c r="A52" s="15" t="s">
        <v>39</v>
      </c>
    </row>
    <row r="53" spans="1:2" ht="15.75" customHeight="1"/>
    <row r="54" spans="1:2" ht="15.75" customHeight="1">
      <c r="A54" s="16" t="s">
        <v>40</v>
      </c>
    </row>
    <row r="55" spans="1:2" ht="15.75" customHeight="1">
      <c r="A55" s="17" t="s">
        <v>41</v>
      </c>
      <c r="B55" s="15" t="s">
        <v>42</v>
      </c>
    </row>
    <row r="56" spans="1:2" ht="15.75" customHeight="1">
      <c r="A56" s="15"/>
      <c r="B56" s="15" t="s">
        <v>43</v>
      </c>
    </row>
    <row r="57" spans="1:2" ht="15.75" customHeight="1">
      <c r="A57" s="15"/>
      <c r="B57" s="15"/>
    </row>
    <row r="58" spans="1:2" ht="15.75" customHeight="1">
      <c r="A58" s="16" t="s">
        <v>44</v>
      </c>
    </row>
    <row r="59" spans="1:2" ht="15.75" customHeight="1">
      <c r="A59" s="15" t="s">
        <v>45</v>
      </c>
      <c r="B59" s="15" t="s">
        <v>46</v>
      </c>
    </row>
    <row r="60" spans="1:2" ht="15.75" customHeight="1">
      <c r="A60" s="15" t="s">
        <v>47</v>
      </c>
      <c r="B60" s="15" t="s">
        <v>48</v>
      </c>
    </row>
    <row r="61" spans="1:2" ht="15.75" customHeight="1">
      <c r="A61" s="15"/>
    </row>
    <row r="62" spans="1:2" ht="15.75" customHeight="1">
      <c r="B62" s="15" t="s">
        <v>49</v>
      </c>
    </row>
    <row r="63" spans="1:2" ht="15.75" customHeight="1">
      <c r="A63" s="15"/>
    </row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spans="1:3" ht="15.75" customHeight="1"/>
    <row r="98" spans="1:3" ht="15.75" customHeight="1"/>
    <row r="99" spans="1:3" ht="15.75" customHeight="1"/>
    <row r="100" spans="1:3" ht="15.75" customHeight="1"/>
    <row r="101" spans="1:3" ht="15.75" customHeight="1"/>
    <row r="102" spans="1:3" ht="15.75" customHeight="1"/>
    <row r="103" spans="1:3" ht="15.75" customHeight="1"/>
    <row r="104" spans="1:3" ht="15.75" customHeight="1"/>
    <row r="105" spans="1:3" ht="15.75" customHeight="1"/>
    <row r="106" spans="1:3" ht="15.75" customHeight="1"/>
    <row r="107" spans="1:3" ht="15.75" customHeight="1" thickBot="1">
      <c r="A107" s="8">
        <f>A42+1</f>
        <v>35</v>
      </c>
      <c r="B107" s="12" t="s">
        <v>31</v>
      </c>
      <c r="C107" s="13" t="s">
        <v>32</v>
      </c>
    </row>
    <row r="108" spans="1:3" ht="15.75" customHeight="1">
      <c r="A108" s="8">
        <f>A107+1</f>
        <v>36</v>
      </c>
      <c r="B108" s="9" t="s">
        <v>33</v>
      </c>
      <c r="C108" s="10" t="s">
        <v>34</v>
      </c>
    </row>
    <row r="109" spans="1:3" ht="15.75" customHeight="1"/>
    <row r="110" spans="1:3" ht="15.75" customHeight="1"/>
    <row r="111" spans="1:3" ht="15.75" customHeight="1"/>
    <row r="112" spans="1: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3">
    <mergeCell ref="A1:C1"/>
    <mergeCell ref="A2:C2"/>
    <mergeCell ref="A4:C4"/>
  </mergeCells>
  <conditionalFormatting sqref="A1:C1">
    <cfRule type="cellIs" dxfId="48" priority="1" stopIfTrue="1" operator="between">
      <formula>"a"</formula>
      <formula>"h"</formula>
    </cfRule>
  </conditionalFormatting>
  <hyperlinks>
    <hyperlink ref="B9" location="'Aluminium Foil'!A1" display="ALUMINIUM FOIL ROLL &amp; CONTAINERS" xr:uid="{00000000-0004-0000-0000-000000000000}"/>
    <hyperlink ref="B10" location="Bagasse!A1" display="BIODEGRADABLE BAGASSE PRODUCTS" xr:uid="{00000000-0004-0000-0000-000001000000}"/>
    <hyperlink ref="B11" location="'Paper Products'!A1" display="PAPER PRODUCTS (PLATE, BOWL, GLASS, BOXES &amp; CONTAINER)" xr:uid="{00000000-0004-0000-0000-000002000000}"/>
    <hyperlink ref="B17" location="'SOS Bag &amp; Sheet'!A1" display="PAPER BAGS SOS, CUTSHEETS" xr:uid="{00000000-0004-0000-0000-000003000000}"/>
    <hyperlink ref="B22" location="'Bio Cutlery'!A1" display="BIODEGRADABLE CUTLERY, STIRRER &amp; STRAW" xr:uid="{00000000-0004-0000-0000-000004000000}"/>
    <hyperlink ref="B20" location="Areca!A1" display="ARECALEAF BIODEGRADABLE PRODUCTS" xr:uid="{00000000-0004-0000-0000-000005000000}"/>
    <hyperlink ref="B21" location="'Tissue Paper'!A1" display="TISSUE PAPER" xr:uid="{00000000-0004-0000-0000-000006000000}"/>
    <hyperlink ref="B24" location="'Thalia &amp; Cake'!A1" display="THALIA &amp; CAKE, BURGER, SANDWICH &amp; PIZZA BOXES, PIZZA SEASONING" xr:uid="{00000000-0004-0000-0000-000007000000}"/>
    <hyperlink ref="B25" location="'Recyclable Containers'!A1" display="RECYCLABLE CONTAINERS" xr:uid="{00000000-0004-0000-0000-000008000000}"/>
    <hyperlink ref="B30" location="'Natraj RPPL'!A1" display="NATRAJ PRODUCTS" xr:uid="{00000000-0004-0000-0000-000009000000}"/>
    <hyperlink ref="B31" location="Oracle!A1" display="ORACLE PRODUCTS" xr:uid="{00000000-0004-0000-0000-00000A000000}"/>
    <hyperlink ref="B32" location="Abhinav!A1" display="ABHINAV PRODUCTS" xr:uid="{00000000-0004-0000-0000-00000B000000}"/>
    <hyperlink ref="B33" location="Talash!A1" display="TALASH PRODUCTS" xr:uid="{00000000-0004-0000-0000-00000C000000}"/>
    <hyperlink ref="B34" location="'PP &amp; PET TRAY'!A1" display="PP &amp; PET SEALABLE TRAYS &amp; FILM" xr:uid="{00000000-0004-0000-0000-00000D000000}"/>
    <hyperlink ref="B35" location="'Pulp Tray'!A1" display="PAPER PULP EGG &amp; FRUIT TRAY" xr:uid="{00000000-0004-0000-0000-00000E000000}"/>
    <hyperlink ref="B36" location="'Other Generic'!A1" display="OTHER GENERIC ITEMS" xr:uid="{00000000-0004-0000-0000-00000F000000}"/>
    <hyperlink ref="B37" location="'Sealing Machine'!A1" display="SEALING MACHINE" xr:uid="{00000000-0004-0000-0000-000010000000}"/>
    <hyperlink ref="B38" location="'Bakery Mould'!A1" display="BAKERY MOULD &amp; WATI" xr:uid="{00000000-0004-0000-0000-000011000000}"/>
    <hyperlink ref="B39" location="'PVC Bakery'!A1" display="PVC BAKERY PRODUCTS" xr:uid="{00000000-0004-0000-0000-000013000000}"/>
    <hyperlink ref="B41" location="'Other Plastic'!A1" display="PLASTIC OTHER PRODUCTS " xr:uid="{00000000-0004-0000-0000-000014000000}"/>
    <hyperlink ref="B107" location="PS!A1" display="PS MOUSSE CUPS" xr:uid="{00000000-0004-0000-0000-000015000000}"/>
    <hyperlink ref="B108" location="null!A1" display="BIOPAC PRODUCTS" xr:uid="{00000000-0004-0000-0000-000017000000}"/>
    <hyperlink ref="B14" location="PNS!A1" display="PACKNSERVE" xr:uid="{C714275A-F96B-43D6-88E0-799F45E21105}"/>
    <hyperlink ref="B13" location="'Olive Products'!A1" display="OLIVE PAPER PRODUCTS " xr:uid="{FEE528EE-EC17-47A9-A068-8BF9E3A94571}"/>
    <hyperlink ref="B12" location="'Olive Reference '!A1" display="OLIVE REFERENCE" xr:uid="{4EE668A8-59D2-4405-BADA-6D0E62B6948F}"/>
    <hyperlink ref="B15" location="'JP Products'!A1" display="'JP Products'!A1" xr:uid="{548D50C1-23CE-4E54-96B2-FD405E546805}"/>
    <hyperlink ref="B16" location="PS!A1" display="PS" xr:uid="{A9610E03-D2BE-47D1-9703-2F419F8D7197}"/>
    <hyperlink ref="B23" location="'Pizza Boxes '!A1" display="PIZZA BOXES, LINERS, TEA KETTLE" xr:uid="{BE356595-FBFB-4C77-B0BA-DAC893E7CF96}"/>
    <hyperlink ref="B27" location="'SD Temper Proof '!A1" display="SD TEMPERPROOF PRODUCTS" xr:uid="{4775AF10-C59B-405B-93FF-9B9267BB75C4}"/>
    <hyperlink ref="B26" location="'IML CM'!A1" display="IML PRODUCTS" xr:uid="{F63B6AE9-F184-4649-BE70-F2BC1C5C7DD5}"/>
    <hyperlink ref="B29" location="'Well Pet '!A1" display="WELL PET PRODUCTS" xr:uid="{3C49EC7B-6ACB-4968-ACAB-71D535D5115B}"/>
    <hyperlink ref="B40" location="'Mithai Wati'!A1" display="MITHAI WATI" xr:uid="{FA58E832-5B10-41E9-8834-49C2F9B2DBC9}"/>
    <hyperlink ref="B42" location="'Butchery Item'!A1" display="BUTCHERY ITEM" xr:uid="{5260C23A-C6BB-473C-A671-8A829AE2A0D5}"/>
    <hyperlink ref="B43" location="' Laminated Pouches'!A1" display="LAMINATED POUCHES" xr:uid="{BA31EF2F-C7D7-4FB8-B955-5063FED60BB3}"/>
    <hyperlink ref="B18" location="'Carry Bag With Images '!A1" display="PAPER CARRY BAGS WITH IMAGES" xr:uid="{A98ACBE2-927D-45E7-82EE-A57F2C9590C3}"/>
    <hyperlink ref="B19" location="'Carry Bags'!A1" display="PAPER CARRY BAGS" xr:uid="{A8056A55-BFD4-45BE-AA54-2BB81C6A9260}"/>
    <hyperlink ref="B28" location="'Dalfo Temper Proof'!A1" display="DALFO TEMPERPROOF PRODUCTS" xr:uid="{D7D98ADB-A6DD-4E02-9B45-F7493128CF37}"/>
  </hyperlinks>
  <pageMargins left="0.23622047244094488" right="0.23622047244094488" top="0.23622047244094488" bottom="0.17" header="0" footer="0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007"/>
  <sheetViews>
    <sheetView topLeftCell="A70" zoomScaleNormal="100" workbookViewId="0">
      <selection activeCell="E12" sqref="E12"/>
    </sheetView>
  </sheetViews>
  <sheetFormatPr defaultColWidth="14.42578125" defaultRowHeight="15" customHeight="1"/>
  <cols>
    <col min="1" max="1" width="8.140625" customWidth="1"/>
    <col min="2" max="2" width="14.85546875" customWidth="1"/>
    <col min="3" max="3" width="14" hidden="1" customWidth="1"/>
    <col min="4" max="4" width="48.7109375" bestFit="1" customWidth="1"/>
    <col min="5" max="5" width="14" customWidth="1"/>
    <col min="6" max="6" width="14.42578125" customWidth="1"/>
    <col min="7" max="7" width="9.140625" customWidth="1"/>
    <col min="8" max="8" width="8.140625" customWidth="1"/>
    <col min="9" max="9" width="9.42578125" customWidth="1"/>
    <col min="10" max="10" width="9.85546875" customWidth="1"/>
    <col min="11" max="11" width="10" customWidth="1"/>
    <col min="12" max="12" width="4.42578125" hidden="1" customWidth="1"/>
    <col min="13" max="13" width="4.28515625" hidden="1" customWidth="1"/>
    <col min="14" max="14" width="0.85546875" hidden="1" customWidth="1"/>
    <col min="15" max="15" width="1.85546875" customWidth="1"/>
    <col min="16" max="17" width="8.7109375" customWidth="1"/>
    <col min="18" max="18" width="10.140625" customWidth="1"/>
    <col min="19" max="19" width="1.7109375" customWidth="1"/>
    <col min="20" max="20" width="9.5703125" customWidth="1"/>
    <col min="21" max="27" width="8.7109375" customWidth="1"/>
  </cols>
  <sheetData>
    <row r="1" spans="1:21" ht="52.5" customHeight="1" thickBot="1">
      <c r="A1" s="5367" t="s">
        <v>2850</v>
      </c>
      <c r="B1" s="5368"/>
      <c r="C1" s="5343"/>
      <c r="D1" s="5343"/>
      <c r="E1" s="5343"/>
      <c r="F1" s="5343"/>
      <c r="G1" s="5343"/>
      <c r="H1" s="5343"/>
      <c r="I1" s="5344"/>
      <c r="J1" s="1285" t="s">
        <v>50</v>
      </c>
    </row>
    <row r="2" spans="1:21" ht="16.5" thickBot="1">
      <c r="A2" s="5369" t="s">
        <v>3623</v>
      </c>
      <c r="B2" s="5370"/>
      <c r="C2" s="5371"/>
      <c r="D2" s="5371"/>
      <c r="E2" s="5371"/>
      <c r="F2" s="5371"/>
      <c r="G2" s="5371"/>
      <c r="H2" s="5371"/>
      <c r="I2" s="5372"/>
      <c r="J2" s="679"/>
      <c r="P2" s="1015"/>
      <c r="Q2" s="1015"/>
      <c r="T2" s="1017" t="s">
        <v>103</v>
      </c>
      <c r="U2" s="1018" t="s">
        <v>3141</v>
      </c>
    </row>
    <row r="3" spans="1:21" ht="19.5" thickTop="1" thickBot="1">
      <c r="A3" s="5348" t="s">
        <v>51</v>
      </c>
      <c r="B3" s="5373"/>
      <c r="C3" s="5349"/>
      <c r="D3" s="5349"/>
      <c r="E3" s="5349"/>
      <c r="F3" s="5349"/>
      <c r="G3" s="5349"/>
      <c r="H3" s="5349"/>
      <c r="I3" s="5350"/>
      <c r="J3" s="679"/>
      <c r="P3" s="1015"/>
      <c r="Q3" s="1015"/>
      <c r="T3" s="1019" t="s">
        <v>79</v>
      </c>
      <c r="U3" s="1020" t="s">
        <v>3142</v>
      </c>
    </row>
    <row r="4" spans="1:21" ht="17.25" thickTop="1" thickBot="1">
      <c r="A4" s="5374" t="s">
        <v>52</v>
      </c>
      <c r="B4" s="5375"/>
      <c r="C4" s="5376"/>
      <c r="D4" s="5376"/>
      <c r="E4" s="5376"/>
      <c r="F4" s="5376"/>
      <c r="G4" s="5376"/>
      <c r="H4" s="5376"/>
      <c r="I4" s="5377"/>
      <c r="J4" s="679"/>
      <c r="P4" s="1024" t="s">
        <v>67</v>
      </c>
      <c r="Q4" s="1025"/>
      <c r="R4" s="1026" t="s">
        <v>68</v>
      </c>
      <c r="T4" s="1019" t="s">
        <v>1977</v>
      </c>
      <c r="U4" s="1020" t="s">
        <v>3145</v>
      </c>
    </row>
    <row r="5" spans="1:21" ht="20.25" thickTop="1">
      <c r="A5" s="1294"/>
      <c r="B5" s="678"/>
      <c r="C5" s="678"/>
      <c r="D5" s="1295"/>
      <c r="E5" s="678"/>
      <c r="F5" s="678"/>
      <c r="G5" s="678"/>
      <c r="H5" s="678"/>
      <c r="I5" s="1296"/>
      <c r="J5" s="679"/>
      <c r="P5" s="1027" t="s">
        <v>3124</v>
      </c>
      <c r="Q5" s="1023" t="s">
        <v>3125</v>
      </c>
      <c r="R5" s="1028" t="s">
        <v>72</v>
      </c>
      <c r="T5" s="1019" t="s">
        <v>70</v>
      </c>
      <c r="U5" s="1020" t="s">
        <v>3143</v>
      </c>
    </row>
    <row r="6" spans="1:21" ht="27" thickBot="1">
      <c r="A6" s="1897" t="s">
        <v>53</v>
      </c>
      <c r="B6" s="1638"/>
      <c r="C6" s="1197"/>
      <c r="D6" s="1198"/>
      <c r="E6" s="1199"/>
      <c r="F6" s="1199"/>
      <c r="G6" s="5378" t="str">
        <f>'Summary Sheet'!C7</f>
        <v>Date 16.06.2026</v>
      </c>
      <c r="H6" s="5378"/>
      <c r="I6" s="5379"/>
      <c r="J6" s="679"/>
      <c r="K6" s="679"/>
      <c r="P6" s="1029" t="s">
        <v>3126</v>
      </c>
      <c r="Q6" s="1030" t="s">
        <v>3127</v>
      </c>
      <c r="R6" s="1031" t="s">
        <v>74</v>
      </c>
      <c r="T6" s="1021" t="s">
        <v>96</v>
      </c>
      <c r="U6" s="1022" t="s">
        <v>3144</v>
      </c>
    </row>
    <row r="7" spans="1:21" ht="42" customHeight="1" thickBot="1">
      <c r="A7" s="1654" t="s">
        <v>304</v>
      </c>
      <c r="B7" s="1655" t="s">
        <v>54</v>
      </c>
      <c r="C7" s="1656" t="s">
        <v>55</v>
      </c>
      <c r="D7" s="1657" t="s">
        <v>3797</v>
      </c>
      <c r="E7" s="1656" t="s">
        <v>57</v>
      </c>
      <c r="F7" s="1656" t="s">
        <v>58</v>
      </c>
      <c r="G7" s="1655" t="s">
        <v>59</v>
      </c>
      <c r="H7" s="1656" t="s">
        <v>60</v>
      </c>
      <c r="I7" s="1658" t="s">
        <v>61</v>
      </c>
      <c r="J7" s="1636" t="s">
        <v>62</v>
      </c>
      <c r="K7" s="1637" t="s">
        <v>63</v>
      </c>
      <c r="L7" s="1196" t="s">
        <v>64</v>
      </c>
      <c r="M7" s="804" t="s">
        <v>65</v>
      </c>
      <c r="N7" s="805"/>
      <c r="O7" s="806"/>
      <c r="P7" s="802"/>
      <c r="Q7" s="802"/>
      <c r="R7" s="802"/>
      <c r="S7" s="802"/>
    </row>
    <row r="8" spans="1:21" ht="15.75">
      <c r="A8" s="1648"/>
      <c r="B8" s="1649"/>
      <c r="C8" s="1650"/>
      <c r="D8" s="1651" t="s">
        <v>2650</v>
      </c>
      <c r="E8" s="1652"/>
      <c r="F8" s="1652"/>
      <c r="G8" s="1649"/>
      <c r="H8" s="1652"/>
      <c r="I8" s="1653"/>
      <c r="J8" s="1286"/>
      <c r="K8" s="1200"/>
      <c r="L8" s="802"/>
      <c r="M8" s="802"/>
      <c r="N8" s="802"/>
      <c r="O8" s="802"/>
      <c r="P8" s="802"/>
      <c r="Q8" s="802"/>
      <c r="R8" s="802"/>
      <c r="S8" s="802"/>
    </row>
    <row r="9" spans="1:21" ht="15.75">
      <c r="A9" s="3087">
        <v>1</v>
      </c>
      <c r="B9" s="1752" t="s">
        <v>2730</v>
      </c>
      <c r="C9" s="1752">
        <v>76071991</v>
      </c>
      <c r="D9" s="3086" t="s">
        <v>2733</v>
      </c>
      <c r="E9" s="3146">
        <v>55.5</v>
      </c>
      <c r="F9" s="1754">
        <f>E9+E9*I9</f>
        <v>65.489999999999995</v>
      </c>
      <c r="G9" s="1752" t="s">
        <v>69</v>
      </c>
      <c r="H9" s="1752">
        <v>50</v>
      </c>
      <c r="I9" s="1753">
        <v>0.18</v>
      </c>
      <c r="J9" s="1287" t="s">
        <v>3143</v>
      </c>
      <c r="K9" s="808" t="s">
        <v>67</v>
      </c>
      <c r="L9" s="802"/>
      <c r="M9" s="802"/>
      <c r="N9" s="809"/>
      <c r="O9" s="802"/>
      <c r="P9" s="802"/>
      <c r="Q9" s="802"/>
      <c r="R9" s="802"/>
      <c r="S9" s="802"/>
    </row>
    <row r="10" spans="1:21" ht="15.75">
      <c r="A10" s="3087">
        <f>A9+1</f>
        <v>2</v>
      </c>
      <c r="B10" s="1752" t="s">
        <v>2731</v>
      </c>
      <c r="C10" s="1752">
        <v>76071991</v>
      </c>
      <c r="D10" s="3086" t="s">
        <v>3232</v>
      </c>
      <c r="E10" s="3146">
        <v>105.41</v>
      </c>
      <c r="F10" s="1754">
        <f t="shared" ref="F10:F12" si="0">E10+E10*I10</f>
        <v>124.38379999999999</v>
      </c>
      <c r="G10" s="1752" t="s">
        <v>69</v>
      </c>
      <c r="H10" s="1752">
        <v>50</v>
      </c>
      <c r="I10" s="1753">
        <v>0.18</v>
      </c>
      <c r="J10" s="1287" t="s">
        <v>3143</v>
      </c>
      <c r="K10" s="808" t="s">
        <v>67</v>
      </c>
      <c r="L10" s="802"/>
      <c r="M10" s="802"/>
      <c r="N10" s="810"/>
      <c r="O10" s="802"/>
      <c r="P10" s="802"/>
      <c r="Q10" s="802"/>
      <c r="R10" s="802"/>
      <c r="S10" s="802"/>
    </row>
    <row r="11" spans="1:21" ht="15.75">
      <c r="A11" s="3087">
        <f t="shared" ref="A11:A12" si="1">A10+1</f>
        <v>3</v>
      </c>
      <c r="B11" s="1752" t="s">
        <v>2730</v>
      </c>
      <c r="C11" s="1752">
        <v>76071991</v>
      </c>
      <c r="D11" s="3086" t="s">
        <v>2734</v>
      </c>
      <c r="E11" s="3146">
        <v>352.84</v>
      </c>
      <c r="F11" s="1754">
        <f t="shared" si="0"/>
        <v>416.35119999999995</v>
      </c>
      <c r="G11" s="1752" t="s">
        <v>69</v>
      </c>
      <c r="H11" s="1752">
        <v>25</v>
      </c>
      <c r="I11" s="1753">
        <v>0.18</v>
      </c>
      <c r="J11" s="1287" t="s">
        <v>3143</v>
      </c>
      <c r="K11" s="808" t="s">
        <v>67</v>
      </c>
      <c r="L11" s="802"/>
      <c r="M11" s="802"/>
      <c r="N11" s="810"/>
      <c r="P11" s="802"/>
      <c r="Q11" s="802"/>
      <c r="R11" s="802"/>
      <c r="S11" s="802"/>
    </row>
    <row r="12" spans="1:21" ht="16.5" thickBot="1">
      <c r="A12" s="3087">
        <f t="shared" si="1"/>
        <v>4</v>
      </c>
      <c r="B12" s="1752" t="s">
        <v>2731</v>
      </c>
      <c r="C12" s="1752">
        <v>76071991</v>
      </c>
      <c r="D12" s="3086" t="s">
        <v>2735</v>
      </c>
      <c r="E12" s="3146">
        <v>525.08000000000004</v>
      </c>
      <c r="F12" s="1754">
        <f t="shared" si="0"/>
        <v>619.59440000000006</v>
      </c>
      <c r="G12" s="1752" t="s">
        <v>69</v>
      </c>
      <c r="H12" s="1752">
        <v>25</v>
      </c>
      <c r="I12" s="1753">
        <v>0.18</v>
      </c>
      <c r="J12" s="1287" t="s">
        <v>3143</v>
      </c>
      <c r="K12" s="808" t="s">
        <v>67</v>
      </c>
      <c r="L12" s="802"/>
      <c r="M12" s="802"/>
      <c r="N12" s="810"/>
      <c r="P12" s="802"/>
      <c r="Q12" s="802"/>
      <c r="R12" s="802"/>
      <c r="S12" s="802"/>
    </row>
    <row r="13" spans="1:21" ht="16.5" thickBot="1">
      <c r="A13" s="3147"/>
      <c r="B13" s="3148"/>
      <c r="C13" s="3149"/>
      <c r="D13" s="3150"/>
      <c r="E13" s="3151"/>
      <c r="F13" s="3152"/>
      <c r="G13" s="3149"/>
      <c r="H13" s="3153"/>
      <c r="I13" s="3154"/>
      <c r="J13" s="3002"/>
      <c r="K13" s="3001"/>
      <c r="L13" s="802"/>
      <c r="M13" s="802"/>
      <c r="N13" s="802"/>
      <c r="O13" s="802"/>
      <c r="P13" s="802"/>
      <c r="Q13" s="802"/>
      <c r="R13" s="802"/>
      <c r="S13" s="802"/>
    </row>
    <row r="14" spans="1:21" ht="15.75">
      <c r="A14" s="3155">
        <v>1</v>
      </c>
      <c r="B14" s="1752" t="s">
        <v>4697</v>
      </c>
      <c r="C14" s="3156"/>
      <c r="D14" s="3086" t="s">
        <v>4694</v>
      </c>
      <c r="E14" s="3146">
        <v>57.7</v>
      </c>
      <c r="F14" s="1754">
        <f>E14+E14*I14</f>
        <v>68.085999999999999</v>
      </c>
      <c r="G14" s="1752" t="s">
        <v>69</v>
      </c>
      <c r="H14" s="1752">
        <v>50</v>
      </c>
      <c r="I14" s="1753">
        <v>0.18</v>
      </c>
      <c r="J14" s="3002"/>
      <c r="K14" s="3001"/>
      <c r="L14" s="802"/>
      <c r="M14" s="802"/>
      <c r="N14" s="802"/>
      <c r="O14" s="802"/>
      <c r="P14" s="802"/>
      <c r="Q14" s="802"/>
      <c r="R14" s="802"/>
      <c r="S14" s="802"/>
    </row>
    <row r="15" spans="1:21" ht="15.75">
      <c r="A15" s="3087">
        <v>2</v>
      </c>
      <c r="B15" s="1752" t="s">
        <v>4698</v>
      </c>
      <c r="C15" s="1751"/>
      <c r="D15" s="3086" t="s">
        <v>4701</v>
      </c>
      <c r="E15" s="3146">
        <v>108.6</v>
      </c>
      <c r="F15" s="1754">
        <f>E15+E15*I15</f>
        <v>128.148</v>
      </c>
      <c r="G15" s="1752" t="s">
        <v>69</v>
      </c>
      <c r="H15" s="1752">
        <v>50</v>
      </c>
      <c r="I15" s="1753">
        <v>0.18</v>
      </c>
      <c r="J15" s="3002"/>
      <c r="K15" s="3001"/>
      <c r="L15" s="802"/>
      <c r="M15" s="802"/>
      <c r="N15" s="802"/>
      <c r="O15" s="802"/>
      <c r="P15" s="802"/>
      <c r="Q15" s="802"/>
      <c r="R15" s="802"/>
      <c r="S15" s="802"/>
    </row>
    <row r="16" spans="1:21" ht="15.75">
      <c r="A16" s="3087">
        <v>3</v>
      </c>
      <c r="B16" s="1752" t="s">
        <v>4699</v>
      </c>
      <c r="C16" s="1751"/>
      <c r="D16" s="3086" t="s">
        <v>4695</v>
      </c>
      <c r="E16" s="3146">
        <v>357.6</v>
      </c>
      <c r="F16" s="1754">
        <f t="shared" ref="F16:F17" si="2">E16+E16*I16</f>
        <v>421.96800000000002</v>
      </c>
      <c r="G16" s="1752" t="s">
        <v>69</v>
      </c>
      <c r="H16" s="1752">
        <v>25</v>
      </c>
      <c r="I16" s="1753">
        <v>0.18</v>
      </c>
      <c r="J16" s="3002"/>
      <c r="K16" s="3001"/>
      <c r="L16" s="802"/>
      <c r="M16" s="802"/>
      <c r="N16" s="802"/>
      <c r="O16" s="802"/>
      <c r="P16" s="802"/>
      <c r="Q16" s="802"/>
      <c r="R16" s="802"/>
      <c r="S16" s="802"/>
    </row>
    <row r="17" spans="1:19" ht="16.5" thickBot="1">
      <c r="A17" s="3088">
        <v>4</v>
      </c>
      <c r="B17" s="3090" t="s">
        <v>4700</v>
      </c>
      <c r="C17" s="3089"/>
      <c r="D17" s="3157" t="s">
        <v>4696</v>
      </c>
      <c r="E17" s="3146">
        <v>528.6</v>
      </c>
      <c r="F17" s="3091">
        <f t="shared" si="2"/>
        <v>623.74800000000005</v>
      </c>
      <c r="G17" s="3090" t="s">
        <v>69</v>
      </c>
      <c r="H17" s="3090">
        <v>25</v>
      </c>
      <c r="I17" s="3092">
        <v>0.18</v>
      </c>
      <c r="J17" s="3002"/>
      <c r="K17" s="3001"/>
      <c r="L17" s="802"/>
      <c r="M17" s="802"/>
      <c r="N17" s="802"/>
      <c r="O17" s="802"/>
      <c r="P17" s="802"/>
      <c r="Q17" s="802"/>
      <c r="R17" s="802"/>
      <c r="S17" s="802"/>
    </row>
    <row r="18" spans="1:19" ht="16.5" thickBot="1">
      <c r="A18" s="3158"/>
      <c r="B18" s="3159"/>
      <c r="C18" s="3160"/>
      <c r="D18" s="3161" t="s">
        <v>3798</v>
      </c>
      <c r="E18" s="3162"/>
      <c r="F18" s="3162"/>
      <c r="G18" s="3163"/>
      <c r="H18" s="3163"/>
      <c r="I18" s="3164"/>
      <c r="J18" s="802"/>
      <c r="K18" s="802"/>
      <c r="L18" s="802"/>
      <c r="M18" s="802"/>
      <c r="N18" s="802"/>
      <c r="O18" s="802"/>
      <c r="P18" s="802"/>
      <c r="Q18" s="802"/>
      <c r="R18" s="802"/>
      <c r="S18" s="802"/>
    </row>
    <row r="19" spans="1:19" ht="15.75">
      <c r="A19" s="5271">
        <v>1</v>
      </c>
      <c r="B19" s="5272"/>
      <c r="C19" s="812">
        <v>76071991</v>
      </c>
      <c r="D19" s="1206" t="s">
        <v>2651</v>
      </c>
      <c r="E19" s="889">
        <v>95.2</v>
      </c>
      <c r="F19" s="5273">
        <f t="shared" ref="F19:F51" si="3">E19+E19*I19</f>
        <v>112.336</v>
      </c>
      <c r="G19" s="812" t="s">
        <v>76</v>
      </c>
      <c r="H19" s="3165">
        <v>100</v>
      </c>
      <c r="I19" s="1300">
        <v>0.18</v>
      </c>
      <c r="J19" s="1287" t="s">
        <v>3143</v>
      </c>
      <c r="K19" s="808" t="s">
        <v>67</v>
      </c>
      <c r="L19" s="802"/>
      <c r="M19" s="802"/>
      <c r="N19" s="802"/>
      <c r="O19" s="802"/>
      <c r="P19" s="802"/>
      <c r="Q19" s="802"/>
      <c r="R19" s="802"/>
      <c r="S19" s="802"/>
    </row>
    <row r="20" spans="1:19" ht="15.75">
      <c r="A20" s="5274">
        <f>A19+1</f>
        <v>2</v>
      </c>
      <c r="B20" s="5272"/>
      <c r="C20" s="812">
        <v>76071991</v>
      </c>
      <c r="D20" s="813" t="s">
        <v>75</v>
      </c>
      <c r="E20" s="889">
        <v>198</v>
      </c>
      <c r="F20" s="890">
        <f t="shared" si="3"/>
        <v>233.64</v>
      </c>
      <c r="G20" s="812" t="s">
        <v>76</v>
      </c>
      <c r="H20" s="3165">
        <v>25</v>
      </c>
      <c r="I20" s="1300">
        <v>0.18</v>
      </c>
      <c r="J20" s="1288" t="s">
        <v>77</v>
      </c>
      <c r="K20" s="811" t="s">
        <v>3126</v>
      </c>
      <c r="L20" s="802"/>
      <c r="M20" s="802"/>
      <c r="N20" s="802"/>
      <c r="O20" s="802"/>
      <c r="P20" s="802"/>
      <c r="Q20" s="802"/>
      <c r="R20" s="802"/>
      <c r="S20" s="802"/>
    </row>
    <row r="21" spans="1:19" ht="18" customHeight="1">
      <c r="A21" s="5274">
        <f t="shared" ref="A21:A23" si="4">A20+1</f>
        <v>3</v>
      </c>
      <c r="B21" s="5275"/>
      <c r="C21" s="814">
        <v>76071991</v>
      </c>
      <c r="D21" s="5276" t="s">
        <v>78</v>
      </c>
      <c r="E21" s="5277">
        <v>330</v>
      </c>
      <c r="F21" s="890">
        <f t="shared" si="3"/>
        <v>389.4</v>
      </c>
      <c r="G21" s="814" t="s">
        <v>76</v>
      </c>
      <c r="H21" s="5278">
        <v>25</v>
      </c>
      <c r="I21" s="1299">
        <v>0.18</v>
      </c>
      <c r="J21" s="1288" t="s">
        <v>77</v>
      </c>
      <c r="K21" s="811" t="s">
        <v>3126</v>
      </c>
      <c r="L21" s="802"/>
      <c r="M21" s="802"/>
      <c r="N21" s="802"/>
      <c r="O21" s="802"/>
      <c r="P21" s="802"/>
      <c r="Q21" s="802"/>
      <c r="R21" s="802"/>
      <c r="S21" s="802"/>
    </row>
    <row r="22" spans="1:19" ht="15.75">
      <c r="A22" s="5274">
        <f t="shared" si="4"/>
        <v>4</v>
      </c>
      <c r="B22" s="5275"/>
      <c r="C22" s="814">
        <v>76071991</v>
      </c>
      <c r="D22" s="1194" t="s">
        <v>2736</v>
      </c>
      <c r="E22" s="5279">
        <v>390.5</v>
      </c>
      <c r="F22" s="890">
        <f t="shared" si="3"/>
        <v>460.78999999999996</v>
      </c>
      <c r="G22" s="814" t="s">
        <v>76</v>
      </c>
      <c r="H22" s="5278">
        <v>25</v>
      </c>
      <c r="I22" s="1299">
        <v>0.18</v>
      </c>
      <c r="J22" s="1287" t="s">
        <v>3142</v>
      </c>
      <c r="K22" s="808" t="s">
        <v>67</v>
      </c>
      <c r="L22" s="818"/>
      <c r="M22" s="819"/>
      <c r="N22" s="818"/>
      <c r="O22" s="818"/>
      <c r="P22" s="802"/>
      <c r="Q22" s="802"/>
      <c r="R22" s="802"/>
      <c r="S22" s="818"/>
    </row>
    <row r="23" spans="1:19" ht="16.5" thickBot="1">
      <c r="A23" s="5274">
        <f t="shared" si="4"/>
        <v>5</v>
      </c>
      <c r="B23" s="5280"/>
      <c r="C23" s="815">
        <v>76071991</v>
      </c>
      <c r="D23" s="5281" t="s">
        <v>80</v>
      </c>
      <c r="E23" s="5282">
        <v>528</v>
      </c>
      <c r="F23" s="890">
        <f t="shared" si="3"/>
        <v>623.04</v>
      </c>
      <c r="G23" s="815" t="s">
        <v>76</v>
      </c>
      <c r="H23" s="3166">
        <v>25</v>
      </c>
      <c r="I23" s="3167">
        <v>0.18</v>
      </c>
      <c r="J23" s="1288" t="s">
        <v>77</v>
      </c>
      <c r="K23" s="811" t="s">
        <v>3126</v>
      </c>
      <c r="L23" s="818"/>
      <c r="M23" s="819"/>
      <c r="N23" s="818"/>
      <c r="O23" s="818"/>
      <c r="P23" s="802"/>
      <c r="Q23" s="802"/>
      <c r="R23" s="802"/>
      <c r="S23" s="818"/>
    </row>
    <row r="24" spans="1:19" ht="16.5" thickBot="1">
      <c r="A24" s="2940"/>
      <c r="B24" s="2941"/>
      <c r="C24" s="2942"/>
      <c r="D24" s="2943" t="s">
        <v>4044</v>
      </c>
      <c r="E24" s="2944"/>
      <c r="F24" s="2944"/>
      <c r="G24" s="2945"/>
      <c r="H24" s="2942"/>
      <c r="I24" s="2946"/>
      <c r="J24" s="1919"/>
      <c r="K24" s="1920"/>
      <c r="L24" s="802"/>
      <c r="M24" s="803"/>
      <c r="N24" s="802"/>
      <c r="O24" s="802"/>
      <c r="P24" s="802"/>
      <c r="Q24" s="802"/>
      <c r="R24" s="802"/>
      <c r="S24" s="802"/>
    </row>
    <row r="25" spans="1:19" ht="15.75">
      <c r="A25" s="4209">
        <v>1</v>
      </c>
      <c r="B25" s="4210"/>
      <c r="C25" s="1625"/>
      <c r="D25" s="4211" t="s">
        <v>4045</v>
      </c>
      <c r="E25" s="4212">
        <v>78</v>
      </c>
      <c r="F25" s="4213">
        <f t="shared" ref="F25:F26" si="5">E25+E25*I25</f>
        <v>92.039999999999992</v>
      </c>
      <c r="G25" s="812" t="s">
        <v>76</v>
      </c>
      <c r="H25" s="3165">
        <v>100</v>
      </c>
      <c r="I25" s="1300">
        <v>0.18</v>
      </c>
      <c r="J25" s="1287" t="s">
        <v>3143</v>
      </c>
      <c r="K25" s="808" t="s">
        <v>67</v>
      </c>
      <c r="L25" s="802"/>
      <c r="M25" s="803"/>
      <c r="N25" s="802"/>
      <c r="O25" s="802"/>
      <c r="P25" s="802"/>
      <c r="Q25" s="802"/>
      <c r="R25" s="802"/>
      <c r="S25" s="802"/>
    </row>
    <row r="26" spans="1:19" ht="15.75" customHeight="1" thickBot="1">
      <c r="A26" s="4214">
        <v>2</v>
      </c>
      <c r="B26" s="4215"/>
      <c r="C26" s="4214"/>
      <c r="D26" s="4216" t="s">
        <v>4046</v>
      </c>
      <c r="E26" s="4217">
        <v>280</v>
      </c>
      <c r="F26" s="4218">
        <f t="shared" si="5"/>
        <v>330.4</v>
      </c>
      <c r="G26" s="4219" t="s">
        <v>76</v>
      </c>
      <c r="H26" s="3166">
        <v>25</v>
      </c>
      <c r="I26" s="3167">
        <v>0.18</v>
      </c>
      <c r="J26" s="1287" t="s">
        <v>3143</v>
      </c>
      <c r="K26" s="808" t="s">
        <v>67</v>
      </c>
      <c r="L26" s="802"/>
      <c r="M26" s="803"/>
      <c r="N26" s="802"/>
      <c r="O26" s="802"/>
      <c r="P26" s="802"/>
      <c r="Q26" s="802"/>
      <c r="R26" s="802"/>
      <c r="S26" s="802"/>
    </row>
    <row r="27" spans="1:19" ht="15.75" customHeight="1" thickBot="1">
      <c r="A27" s="1929"/>
      <c r="B27" s="1930"/>
      <c r="C27" s="1931"/>
      <c r="D27" s="1932" t="s">
        <v>3799</v>
      </c>
      <c r="E27" s="1933"/>
      <c r="F27" s="1933"/>
      <c r="G27" s="1934"/>
      <c r="H27" s="1931"/>
      <c r="I27" s="1935"/>
      <c r="J27" s="802"/>
      <c r="K27" s="802"/>
      <c r="L27" s="802"/>
      <c r="M27" s="803"/>
      <c r="N27" s="802"/>
      <c r="O27" s="802"/>
      <c r="P27" s="802"/>
      <c r="Q27" s="802"/>
      <c r="R27" s="802"/>
      <c r="S27" s="802"/>
    </row>
    <row r="28" spans="1:19" ht="15.75" customHeight="1">
      <c r="A28" s="1921">
        <v>1</v>
      </c>
      <c r="B28" s="1922"/>
      <c r="C28" s="1923">
        <v>76071991</v>
      </c>
      <c r="D28" s="1924" t="s">
        <v>2684</v>
      </c>
      <c r="E28" s="817">
        <v>199.15</v>
      </c>
      <c r="F28" s="1925">
        <f t="shared" si="3"/>
        <v>234.99700000000001</v>
      </c>
      <c r="G28" s="1926" t="s">
        <v>76</v>
      </c>
      <c r="H28" s="1927">
        <v>25</v>
      </c>
      <c r="I28" s="1928">
        <v>0.18</v>
      </c>
      <c r="J28" s="1287" t="s">
        <v>3143</v>
      </c>
      <c r="K28" s="808" t="s">
        <v>67</v>
      </c>
      <c r="L28" s="802"/>
      <c r="M28" s="803"/>
      <c r="N28" s="802"/>
      <c r="O28" s="802"/>
      <c r="P28" s="802"/>
      <c r="Q28" s="802"/>
      <c r="R28" s="802"/>
      <c r="S28" s="802"/>
    </row>
    <row r="29" spans="1:19" ht="15.75" customHeight="1" thickBot="1">
      <c r="A29" s="1644">
        <v>2</v>
      </c>
      <c r="B29" s="1640"/>
      <c r="C29" s="814">
        <v>76071991</v>
      </c>
      <c r="D29" s="1936" t="s">
        <v>3785</v>
      </c>
      <c r="E29" s="889">
        <v>53.4</v>
      </c>
      <c r="F29" s="890">
        <f t="shared" si="3"/>
        <v>63.012</v>
      </c>
      <c r="G29" s="891" t="s">
        <v>76</v>
      </c>
      <c r="H29" s="892">
        <v>50</v>
      </c>
      <c r="I29" s="1298">
        <v>0.18</v>
      </c>
      <c r="J29" s="1287" t="s">
        <v>3143</v>
      </c>
      <c r="K29" s="808" t="s">
        <v>67</v>
      </c>
      <c r="L29" s="802"/>
      <c r="M29" s="803"/>
      <c r="N29" s="802"/>
      <c r="O29" s="802"/>
      <c r="P29" s="802"/>
      <c r="Q29" s="802"/>
      <c r="R29" s="802"/>
      <c r="S29" s="802"/>
    </row>
    <row r="30" spans="1:19" ht="15.75" customHeight="1" thickBot="1">
      <c r="A30" s="1660"/>
      <c r="B30" s="1661" t="s">
        <v>81</v>
      </c>
      <c r="C30" s="1662"/>
      <c r="D30" s="1667" t="s">
        <v>3807</v>
      </c>
      <c r="E30" s="1664" t="s">
        <v>57</v>
      </c>
      <c r="F30" s="1664" t="s">
        <v>58</v>
      </c>
      <c r="G30" s="1665" t="s">
        <v>59</v>
      </c>
      <c r="H30" s="1664" t="s">
        <v>60</v>
      </c>
      <c r="I30" s="1666" t="s">
        <v>61</v>
      </c>
      <c r="J30" s="802"/>
      <c r="K30" s="802"/>
      <c r="L30" s="802"/>
      <c r="M30" s="803"/>
      <c r="N30" s="802"/>
      <c r="O30" s="802"/>
      <c r="P30" s="802"/>
      <c r="Q30" s="802"/>
      <c r="R30" s="802"/>
      <c r="S30" s="802"/>
    </row>
    <row r="31" spans="1:19" ht="15.75" customHeight="1">
      <c r="A31" s="3169">
        <v>1</v>
      </c>
      <c r="B31" s="3170" t="s">
        <v>82</v>
      </c>
      <c r="C31" s="3171">
        <v>76151030</v>
      </c>
      <c r="D31" s="3172" t="s">
        <v>2737</v>
      </c>
      <c r="E31" s="4499">
        <v>1.1000000000000001</v>
      </c>
      <c r="F31" s="3173">
        <f t="shared" si="3"/>
        <v>1.155</v>
      </c>
      <c r="G31" s="3171" t="s">
        <v>69</v>
      </c>
      <c r="H31" s="3170">
        <v>5000</v>
      </c>
      <c r="I31" s="3174">
        <v>0.05</v>
      </c>
      <c r="J31" s="1287" t="s">
        <v>3142</v>
      </c>
      <c r="K31" s="808" t="s">
        <v>67</v>
      </c>
      <c r="L31" s="802"/>
      <c r="M31" s="803"/>
      <c r="N31" s="802"/>
      <c r="O31" s="802"/>
      <c r="P31" s="802"/>
      <c r="Q31" s="802"/>
      <c r="R31" s="802"/>
      <c r="S31" s="802"/>
    </row>
    <row r="32" spans="1:19" ht="15.75" customHeight="1">
      <c r="A32" s="3087">
        <f>A31+1</f>
        <v>2</v>
      </c>
      <c r="B32" s="1751" t="s">
        <v>83</v>
      </c>
      <c r="C32" s="1752">
        <v>76151030</v>
      </c>
      <c r="D32" s="3175" t="s">
        <v>4737</v>
      </c>
      <c r="E32" s="4500">
        <v>1.4</v>
      </c>
      <c r="F32" s="1754">
        <f t="shared" si="3"/>
        <v>1.47</v>
      </c>
      <c r="G32" s="1752" t="s">
        <v>69</v>
      </c>
      <c r="H32" s="1751">
        <v>2000</v>
      </c>
      <c r="I32" s="1753">
        <v>0.05</v>
      </c>
      <c r="J32" s="1288" t="s">
        <v>3142</v>
      </c>
      <c r="K32" s="811" t="s">
        <v>3126</v>
      </c>
      <c r="L32" s="802"/>
      <c r="M32" s="803"/>
      <c r="N32" s="802"/>
      <c r="O32" s="802"/>
      <c r="P32" s="802"/>
      <c r="Q32" s="802"/>
      <c r="R32" s="802"/>
      <c r="S32" s="802"/>
    </row>
    <row r="33" spans="1:19" ht="15.75" customHeight="1">
      <c r="A33" s="3169">
        <v>3</v>
      </c>
      <c r="B33" s="1751" t="s">
        <v>83</v>
      </c>
      <c r="C33" s="1752"/>
      <c r="D33" s="3175" t="s">
        <v>4736</v>
      </c>
      <c r="E33" s="4500">
        <v>1.84</v>
      </c>
      <c r="F33" s="1754">
        <f t="shared" ref="F33" si="6">E33+E33*I33</f>
        <v>1.9320000000000002</v>
      </c>
      <c r="G33" s="1752" t="s">
        <v>69</v>
      </c>
      <c r="H33" s="1751">
        <v>2000</v>
      </c>
      <c r="I33" s="1753">
        <v>0.05</v>
      </c>
      <c r="J33" s="1288" t="s">
        <v>3142</v>
      </c>
      <c r="K33" s="811" t="s">
        <v>3126</v>
      </c>
      <c r="L33" s="802"/>
      <c r="M33" s="803"/>
      <c r="N33" s="802"/>
      <c r="O33" s="802"/>
      <c r="P33" s="802"/>
      <c r="Q33" s="802"/>
      <c r="R33" s="802"/>
      <c r="S33" s="802"/>
    </row>
    <row r="34" spans="1:19" ht="15.75" customHeight="1">
      <c r="A34" s="3087">
        <f t="shared" ref="A34" si="7">A33+1</f>
        <v>4</v>
      </c>
      <c r="B34" s="1751" t="s">
        <v>84</v>
      </c>
      <c r="C34" s="1752">
        <v>76151030</v>
      </c>
      <c r="D34" s="1748" t="s">
        <v>2738</v>
      </c>
      <c r="E34" s="1696">
        <v>1.44</v>
      </c>
      <c r="F34" s="1754">
        <f t="shared" si="3"/>
        <v>1.512</v>
      </c>
      <c r="G34" s="1752" t="s">
        <v>69</v>
      </c>
      <c r="H34" s="1751">
        <v>2000</v>
      </c>
      <c r="I34" s="1753">
        <v>0.05</v>
      </c>
      <c r="J34" s="1287" t="s">
        <v>3142</v>
      </c>
      <c r="K34" s="808" t="s">
        <v>67</v>
      </c>
      <c r="L34" s="802"/>
      <c r="M34" s="803"/>
      <c r="N34" s="802"/>
      <c r="O34" s="802"/>
      <c r="P34" s="802"/>
      <c r="Q34" s="802"/>
      <c r="R34" s="802"/>
      <c r="S34" s="802"/>
    </row>
    <row r="35" spans="1:19" ht="15.75" customHeight="1">
      <c r="A35" s="3169">
        <v>5</v>
      </c>
      <c r="B35" s="1751" t="s">
        <v>85</v>
      </c>
      <c r="C35" s="1752">
        <v>76151030</v>
      </c>
      <c r="D35" s="1748" t="s">
        <v>2739</v>
      </c>
      <c r="E35" s="1696">
        <v>1.92</v>
      </c>
      <c r="F35" s="1754">
        <f t="shared" si="3"/>
        <v>2.016</v>
      </c>
      <c r="G35" s="1752" t="s">
        <v>69</v>
      </c>
      <c r="H35" s="1751">
        <v>1500</v>
      </c>
      <c r="I35" s="1753">
        <v>0.05</v>
      </c>
      <c r="J35" s="1287" t="s">
        <v>3142</v>
      </c>
      <c r="K35" s="808" t="s">
        <v>67</v>
      </c>
      <c r="L35" s="802"/>
      <c r="M35" s="803"/>
      <c r="N35" s="802"/>
      <c r="O35" s="802"/>
      <c r="P35" s="802"/>
      <c r="Q35" s="802"/>
      <c r="R35" s="802"/>
      <c r="S35" s="802"/>
    </row>
    <row r="36" spans="1:19" ht="15.75" customHeight="1">
      <c r="A36" s="3087">
        <f t="shared" ref="A36" si="8">A35+1</f>
        <v>6</v>
      </c>
      <c r="B36" s="1751" t="s">
        <v>86</v>
      </c>
      <c r="C36" s="1752">
        <v>76151030</v>
      </c>
      <c r="D36" s="1748" t="s">
        <v>3784</v>
      </c>
      <c r="E36" s="1696">
        <v>2.2000000000000002</v>
      </c>
      <c r="F36" s="1754">
        <f t="shared" si="3"/>
        <v>2.31</v>
      </c>
      <c r="G36" s="1752" t="s">
        <v>69</v>
      </c>
      <c r="H36" s="1751">
        <v>1000</v>
      </c>
      <c r="I36" s="1753">
        <v>0.05</v>
      </c>
      <c r="J36" s="1287" t="s">
        <v>3142</v>
      </c>
      <c r="K36" s="808" t="s">
        <v>67</v>
      </c>
      <c r="L36" s="802"/>
      <c r="M36" s="803"/>
      <c r="N36" s="802"/>
      <c r="O36" s="802"/>
      <c r="P36" s="802"/>
      <c r="Q36" s="802"/>
      <c r="R36" s="802"/>
      <c r="S36" s="802"/>
    </row>
    <row r="37" spans="1:19" ht="15.75" customHeight="1">
      <c r="A37" s="3169">
        <v>7</v>
      </c>
      <c r="B37" s="1751" t="s">
        <v>87</v>
      </c>
      <c r="C37" s="1752">
        <v>76151030</v>
      </c>
      <c r="D37" s="1748" t="s">
        <v>2740</v>
      </c>
      <c r="E37" s="1696">
        <v>2.94</v>
      </c>
      <c r="F37" s="1754">
        <f t="shared" si="3"/>
        <v>3.0869999999999997</v>
      </c>
      <c r="G37" s="1752" t="s">
        <v>69</v>
      </c>
      <c r="H37" s="1751">
        <v>1000</v>
      </c>
      <c r="I37" s="1753">
        <v>0.05</v>
      </c>
      <c r="J37" s="1287" t="s">
        <v>3142</v>
      </c>
      <c r="K37" s="808" t="s">
        <v>67</v>
      </c>
      <c r="L37" s="802"/>
      <c r="M37" s="803"/>
      <c r="N37" s="802"/>
      <c r="O37" s="802"/>
      <c r="P37" s="802"/>
      <c r="Q37" s="802"/>
      <c r="R37" s="802"/>
      <c r="S37" s="802"/>
    </row>
    <row r="38" spans="1:19" ht="15.75" customHeight="1">
      <c r="A38" s="3087">
        <v>8</v>
      </c>
      <c r="B38" s="1751" t="s">
        <v>88</v>
      </c>
      <c r="C38" s="1752">
        <v>76151030</v>
      </c>
      <c r="D38" s="3175" t="s">
        <v>89</v>
      </c>
      <c r="E38" s="1696">
        <v>2.94</v>
      </c>
      <c r="F38" s="1754">
        <f t="shared" si="3"/>
        <v>3.0869999999999997</v>
      </c>
      <c r="G38" s="1752" t="s">
        <v>69</v>
      </c>
      <c r="H38" s="1751">
        <v>1000</v>
      </c>
      <c r="I38" s="1753">
        <v>0.05</v>
      </c>
      <c r="J38" s="1288" t="s">
        <v>3142</v>
      </c>
      <c r="K38" s="811" t="s">
        <v>3126</v>
      </c>
      <c r="L38" s="802"/>
      <c r="M38" s="803"/>
      <c r="N38" s="802"/>
      <c r="O38" s="802"/>
      <c r="P38" s="802"/>
      <c r="Q38" s="802"/>
      <c r="R38" s="802"/>
      <c r="S38" s="802"/>
    </row>
    <row r="39" spans="1:19" ht="15.75" customHeight="1">
      <c r="A39" s="3169">
        <v>9</v>
      </c>
      <c r="B39" s="1751" t="s">
        <v>90</v>
      </c>
      <c r="C39" s="1752">
        <v>76151030</v>
      </c>
      <c r="D39" s="3175" t="s">
        <v>2601</v>
      </c>
      <c r="E39" s="1696">
        <v>6</v>
      </c>
      <c r="F39" s="1754">
        <f t="shared" si="3"/>
        <v>6.3</v>
      </c>
      <c r="G39" s="1752" t="s">
        <v>69</v>
      </c>
      <c r="H39" s="1751">
        <v>1200</v>
      </c>
      <c r="I39" s="1753">
        <v>0.05</v>
      </c>
      <c r="J39" s="1289" t="s">
        <v>3142</v>
      </c>
      <c r="K39" s="821" t="s">
        <v>71</v>
      </c>
      <c r="L39" s="802"/>
      <c r="M39" s="803"/>
      <c r="N39" s="802"/>
      <c r="O39" s="802"/>
      <c r="P39" s="802"/>
      <c r="Q39" s="802"/>
      <c r="R39" s="802"/>
      <c r="S39" s="802"/>
    </row>
    <row r="40" spans="1:19" ht="15.75" customHeight="1">
      <c r="A40" s="3088">
        <v>10</v>
      </c>
      <c r="B40" s="3089"/>
      <c r="C40" s="3090">
        <v>76151030</v>
      </c>
      <c r="D40" s="3176" t="s">
        <v>4738</v>
      </c>
      <c r="E40" s="3177">
        <v>7.2</v>
      </c>
      <c r="F40" s="3091">
        <f t="shared" si="3"/>
        <v>7.5600000000000005</v>
      </c>
      <c r="G40" s="3090" t="s">
        <v>69</v>
      </c>
      <c r="H40" s="3089">
        <v>1200</v>
      </c>
      <c r="I40" s="3092">
        <v>0.05</v>
      </c>
      <c r="J40" s="1288" t="s">
        <v>3142</v>
      </c>
      <c r="K40" s="811" t="s">
        <v>3126</v>
      </c>
      <c r="L40" s="802"/>
      <c r="M40" s="803"/>
      <c r="N40" s="802"/>
      <c r="O40" s="802"/>
      <c r="P40" s="802"/>
      <c r="Q40" s="802"/>
      <c r="R40" s="802"/>
      <c r="S40" s="802"/>
    </row>
    <row r="41" spans="1:19" ht="15.75" customHeight="1" thickBot="1">
      <c r="A41" s="3088">
        <v>11</v>
      </c>
      <c r="B41" s="3089"/>
      <c r="C41" s="3090">
        <v>76151030</v>
      </c>
      <c r="D41" s="3176" t="s">
        <v>4739</v>
      </c>
      <c r="E41" s="3177">
        <v>6</v>
      </c>
      <c r="F41" s="3091">
        <f t="shared" ref="F41" si="9">E41+E41*I41</f>
        <v>6.3</v>
      </c>
      <c r="G41" s="3090" t="s">
        <v>69</v>
      </c>
      <c r="H41" s="3089">
        <v>1200</v>
      </c>
      <c r="I41" s="3092">
        <v>0.05</v>
      </c>
      <c r="J41" s="1288" t="s">
        <v>3142</v>
      </c>
      <c r="K41" s="811" t="s">
        <v>3126</v>
      </c>
      <c r="L41" s="802"/>
      <c r="M41" s="803"/>
      <c r="N41" s="802"/>
      <c r="O41" s="802"/>
      <c r="P41" s="802"/>
      <c r="Q41" s="802"/>
      <c r="R41" s="802"/>
      <c r="S41" s="802"/>
    </row>
    <row r="42" spans="1:19" ht="15.75" customHeight="1" thickBot="1">
      <c r="A42" s="1660"/>
      <c r="B42" s="1661" t="s">
        <v>81</v>
      </c>
      <c r="C42" s="1662"/>
      <c r="D42" s="1663" t="s">
        <v>3800</v>
      </c>
      <c r="E42" s="1668"/>
      <c r="F42" s="1668"/>
      <c r="G42" s="1669"/>
      <c r="H42" s="1669"/>
      <c r="I42" s="1670"/>
      <c r="J42" s="802"/>
      <c r="K42" s="802"/>
      <c r="L42" s="802"/>
      <c r="M42" s="803"/>
      <c r="N42" s="802"/>
      <c r="O42" s="802"/>
      <c r="P42" s="802"/>
      <c r="Q42" s="802"/>
      <c r="R42" s="802"/>
      <c r="S42" s="802"/>
    </row>
    <row r="43" spans="1:19" ht="15.75" customHeight="1">
      <c r="A43" s="3169">
        <v>1</v>
      </c>
      <c r="B43" s="3170" t="s">
        <v>84</v>
      </c>
      <c r="C43" s="3171">
        <v>76151030</v>
      </c>
      <c r="D43" s="3178" t="s">
        <v>91</v>
      </c>
      <c r="E43" s="3179">
        <v>2.48</v>
      </c>
      <c r="F43" s="3173">
        <f t="shared" si="3"/>
        <v>2.6040000000000001</v>
      </c>
      <c r="G43" s="3171" t="s">
        <v>69</v>
      </c>
      <c r="H43" s="3170">
        <v>2000</v>
      </c>
      <c r="I43" s="3174">
        <v>0.05</v>
      </c>
      <c r="J43" s="1288" t="s">
        <v>3142</v>
      </c>
      <c r="K43" s="811" t="s">
        <v>3126</v>
      </c>
      <c r="L43" s="802"/>
      <c r="M43" s="803"/>
      <c r="N43" s="802"/>
      <c r="O43" s="802"/>
      <c r="P43" s="802"/>
      <c r="Q43" s="802"/>
      <c r="R43" s="802"/>
      <c r="S43" s="802"/>
    </row>
    <row r="44" spans="1:19" ht="15.75" customHeight="1">
      <c r="A44" s="3087">
        <f>A43+1</f>
        <v>2</v>
      </c>
      <c r="B44" s="1751" t="s">
        <v>85</v>
      </c>
      <c r="C44" s="1752">
        <v>76151030</v>
      </c>
      <c r="D44" s="3175" t="s">
        <v>92</v>
      </c>
      <c r="E44" s="1696">
        <v>3.3</v>
      </c>
      <c r="F44" s="3173">
        <f t="shared" si="3"/>
        <v>3.4649999999999999</v>
      </c>
      <c r="G44" s="1752" t="s">
        <v>69</v>
      </c>
      <c r="H44" s="1751">
        <v>1500</v>
      </c>
      <c r="I44" s="1753">
        <v>0.05</v>
      </c>
      <c r="J44" s="1288" t="s">
        <v>3142</v>
      </c>
      <c r="K44" s="811" t="s">
        <v>3126</v>
      </c>
      <c r="L44" s="802"/>
      <c r="M44" s="802"/>
      <c r="N44" s="802"/>
      <c r="O44" s="802"/>
      <c r="P44" s="802"/>
      <c r="Q44" s="802"/>
      <c r="R44" s="802"/>
      <c r="S44" s="802"/>
    </row>
    <row r="45" spans="1:19" ht="15.75" customHeight="1" thickBot="1">
      <c r="A45" s="3088">
        <f>A44+1</f>
        <v>3</v>
      </c>
      <c r="B45" s="3089" t="s">
        <v>87</v>
      </c>
      <c r="C45" s="3090">
        <v>76151030</v>
      </c>
      <c r="D45" s="3176" t="s">
        <v>93</v>
      </c>
      <c r="E45" s="3177">
        <v>4.95</v>
      </c>
      <c r="F45" s="3091">
        <f t="shared" si="3"/>
        <v>5.1974999999999998</v>
      </c>
      <c r="G45" s="3090" t="s">
        <v>69</v>
      </c>
      <c r="H45" s="3089">
        <v>1000</v>
      </c>
      <c r="I45" s="3092">
        <v>0.05</v>
      </c>
      <c r="J45" s="1288" t="s">
        <v>3142</v>
      </c>
      <c r="K45" s="811" t="s">
        <v>3126</v>
      </c>
      <c r="L45" s="802"/>
      <c r="M45" s="802"/>
      <c r="N45" s="802"/>
      <c r="O45" s="802"/>
      <c r="P45" s="802"/>
      <c r="Q45" s="802"/>
      <c r="R45" s="802"/>
      <c r="S45" s="802"/>
    </row>
    <row r="46" spans="1:19" ht="16.5" thickBot="1">
      <c r="A46" s="1660"/>
      <c r="B46" s="1661" t="s">
        <v>81</v>
      </c>
      <c r="C46" s="1662"/>
      <c r="D46" s="1663" t="s">
        <v>3801</v>
      </c>
      <c r="E46" s="1668"/>
      <c r="F46" s="1668"/>
      <c r="G46" s="1669"/>
      <c r="H46" s="1669"/>
      <c r="I46" s="1670"/>
      <c r="J46" s="802"/>
      <c r="K46" s="802"/>
      <c r="L46" s="802"/>
      <c r="M46" s="802"/>
      <c r="N46" s="802"/>
      <c r="O46" s="802"/>
      <c r="P46" s="802"/>
      <c r="Q46" s="802"/>
      <c r="R46" s="802"/>
      <c r="S46" s="802"/>
    </row>
    <row r="47" spans="1:19" ht="15.75" customHeight="1">
      <c r="A47" s="1683">
        <v>1</v>
      </c>
      <c r="B47" s="1684"/>
      <c r="C47" s="1685">
        <v>76151030</v>
      </c>
      <c r="D47" s="1686" t="s">
        <v>94</v>
      </c>
      <c r="E47" s="1687">
        <v>1.02</v>
      </c>
      <c r="F47" s="1688">
        <f t="shared" si="3"/>
        <v>1.071</v>
      </c>
      <c r="G47" s="1685" t="s">
        <v>69</v>
      </c>
      <c r="H47" s="1684">
        <v>2000</v>
      </c>
      <c r="I47" s="1689">
        <v>0.05</v>
      </c>
      <c r="J47" s="1288" t="s">
        <v>3143</v>
      </c>
      <c r="K47" s="811" t="s">
        <v>3126</v>
      </c>
      <c r="L47" s="802"/>
      <c r="M47" s="802"/>
    </row>
    <row r="48" spans="1:19" ht="15.75" customHeight="1" thickBot="1">
      <c r="A48" s="1646">
        <f>A47+1</f>
        <v>2</v>
      </c>
      <c r="B48" s="1690"/>
      <c r="C48" s="1691">
        <v>76151030</v>
      </c>
      <c r="D48" s="1692" t="s">
        <v>2732</v>
      </c>
      <c r="E48" s="1693">
        <v>1.37</v>
      </c>
      <c r="F48" s="1647">
        <f t="shared" si="3"/>
        <v>1.4385000000000001</v>
      </c>
      <c r="G48" s="1691" t="s">
        <v>69</v>
      </c>
      <c r="H48" s="1690">
        <v>1500</v>
      </c>
      <c r="I48" s="1694">
        <v>0.05</v>
      </c>
      <c r="J48" s="1288" t="s">
        <v>3143</v>
      </c>
      <c r="K48" s="811" t="s">
        <v>3126</v>
      </c>
      <c r="L48" s="802"/>
      <c r="M48" s="802"/>
    </row>
    <row r="49" spans="1:13" ht="15.75" customHeight="1" thickBot="1">
      <c r="A49" s="1671"/>
      <c r="B49" s="1672"/>
      <c r="C49" s="1673"/>
      <c r="D49" s="1674" t="s">
        <v>3802</v>
      </c>
      <c r="E49" s="1675"/>
      <c r="F49" s="1676"/>
      <c r="G49" s="1673"/>
      <c r="H49" s="1677"/>
      <c r="I49" s="1678"/>
      <c r="J49" s="802"/>
      <c r="K49" s="802"/>
      <c r="L49" s="802"/>
      <c r="M49" s="802"/>
    </row>
    <row r="50" spans="1:13" ht="15.75" customHeight="1">
      <c r="A50" s="1644">
        <v>1</v>
      </c>
      <c r="B50" s="1641"/>
      <c r="C50" s="812">
        <v>4823</v>
      </c>
      <c r="D50" s="813" t="s">
        <v>95</v>
      </c>
      <c r="E50" s="822">
        <v>0.94</v>
      </c>
      <c r="F50" s="807">
        <f t="shared" si="3"/>
        <v>1.1092</v>
      </c>
      <c r="G50" s="814" t="s">
        <v>69</v>
      </c>
      <c r="H50" s="816">
        <v>2000</v>
      </c>
      <c r="I50" s="1300">
        <v>0.18</v>
      </c>
      <c r="J50" s="1290" t="s">
        <v>3144</v>
      </c>
      <c r="K50" s="823" t="s">
        <v>71</v>
      </c>
      <c r="L50" s="802"/>
      <c r="M50" s="802"/>
    </row>
    <row r="51" spans="1:13" ht="15.75" customHeight="1" thickBot="1">
      <c r="A51" s="1644">
        <f>A50+1</f>
        <v>2</v>
      </c>
      <c r="B51" s="1642"/>
      <c r="C51" s="1625">
        <v>4823</v>
      </c>
      <c r="D51" s="1626" t="s">
        <v>97</v>
      </c>
      <c r="E51" s="1627">
        <v>1.2</v>
      </c>
      <c r="F51" s="1624">
        <f t="shared" si="3"/>
        <v>1.4159999999999999</v>
      </c>
      <c r="G51" s="815" t="s">
        <v>69</v>
      </c>
      <c r="H51" s="1628">
        <v>1500</v>
      </c>
      <c r="I51" s="1629">
        <v>0.18</v>
      </c>
      <c r="J51" s="1290" t="s">
        <v>3144</v>
      </c>
      <c r="K51" s="823" t="s">
        <v>71</v>
      </c>
      <c r="L51" s="802"/>
      <c r="M51" s="802"/>
    </row>
    <row r="52" spans="1:13" ht="15.75" customHeight="1" thickBot="1">
      <c r="A52" s="1633"/>
      <c r="B52" s="1643"/>
      <c r="C52" s="1621"/>
      <c r="D52" s="1634" t="s">
        <v>3803</v>
      </c>
      <c r="E52" s="4501" t="s">
        <v>5129</v>
      </c>
      <c r="F52" s="1635" t="s">
        <v>98</v>
      </c>
      <c r="G52" s="1621" t="s">
        <v>99</v>
      </c>
      <c r="H52" s="1621" t="s">
        <v>100</v>
      </c>
      <c r="I52" s="1622"/>
      <c r="J52" s="802"/>
      <c r="K52" s="802"/>
      <c r="L52" s="802"/>
      <c r="M52" s="802"/>
    </row>
    <row r="53" spans="1:13" ht="15.75" customHeight="1">
      <c r="A53" s="1644">
        <v>1</v>
      </c>
      <c r="B53" s="1641"/>
      <c r="C53" s="812">
        <v>48239090</v>
      </c>
      <c r="D53" s="1630" t="s">
        <v>101</v>
      </c>
      <c r="E53" s="1631">
        <v>105</v>
      </c>
      <c r="F53" s="1632">
        <v>67</v>
      </c>
      <c r="G53" s="812" t="s">
        <v>102</v>
      </c>
      <c r="H53" s="812" t="s">
        <v>102</v>
      </c>
      <c r="I53" s="1300">
        <v>0.18</v>
      </c>
      <c r="J53" s="1287" t="s">
        <v>3141</v>
      </c>
      <c r="K53" s="808" t="s">
        <v>67</v>
      </c>
      <c r="L53" s="802"/>
      <c r="M53" s="802"/>
    </row>
    <row r="54" spans="1:13" ht="15.75" customHeight="1">
      <c r="A54" s="1644">
        <f>A53+1</f>
        <v>2</v>
      </c>
      <c r="B54" s="1639"/>
      <c r="C54" s="814">
        <v>48239090</v>
      </c>
      <c r="D54" s="824" t="s">
        <v>104</v>
      </c>
      <c r="E54" s="825">
        <v>95</v>
      </c>
      <c r="F54" s="820">
        <v>55</v>
      </c>
      <c r="G54" s="814" t="s">
        <v>102</v>
      </c>
      <c r="H54" s="814" t="s">
        <v>102</v>
      </c>
      <c r="I54" s="1299">
        <v>0.18</v>
      </c>
      <c r="J54" s="1287" t="s">
        <v>3141</v>
      </c>
      <c r="K54" s="808" t="s">
        <v>67</v>
      </c>
      <c r="L54" s="802"/>
      <c r="M54" s="802"/>
    </row>
    <row r="55" spans="1:13" ht="15.75" customHeight="1">
      <c r="A55" s="1644">
        <f t="shared" ref="A55:A60" si="10">A54+1</f>
        <v>3</v>
      </c>
      <c r="B55" s="1639"/>
      <c r="C55" s="814">
        <v>48239090</v>
      </c>
      <c r="D55" s="824" t="s">
        <v>105</v>
      </c>
      <c r="E55" s="825">
        <v>75</v>
      </c>
      <c r="F55" s="820">
        <v>45</v>
      </c>
      <c r="G55" s="814" t="s">
        <v>102</v>
      </c>
      <c r="H55" s="814" t="s">
        <v>102</v>
      </c>
      <c r="I55" s="1299">
        <v>0.18</v>
      </c>
      <c r="J55" s="1287" t="s">
        <v>3141</v>
      </c>
      <c r="K55" s="808" t="s">
        <v>67</v>
      </c>
      <c r="L55" s="802"/>
      <c r="M55" s="802"/>
    </row>
    <row r="56" spans="1:13" ht="15.75" customHeight="1">
      <c r="A56" s="1644">
        <f t="shared" si="10"/>
        <v>4</v>
      </c>
      <c r="B56" s="1639"/>
      <c r="C56" s="814">
        <v>48239090</v>
      </c>
      <c r="D56" s="824" t="s">
        <v>2602</v>
      </c>
      <c r="E56" s="825">
        <v>50</v>
      </c>
      <c r="F56" s="820">
        <v>32</v>
      </c>
      <c r="G56" s="814" t="s">
        <v>102</v>
      </c>
      <c r="H56" s="814" t="s">
        <v>102</v>
      </c>
      <c r="I56" s="1299">
        <v>0.18</v>
      </c>
      <c r="J56" s="1287" t="s">
        <v>3141</v>
      </c>
      <c r="K56" s="808" t="s">
        <v>67</v>
      </c>
      <c r="L56" s="802"/>
      <c r="M56" s="802"/>
    </row>
    <row r="57" spans="1:13" ht="15.75" customHeight="1">
      <c r="A57" s="1644">
        <f t="shared" si="10"/>
        <v>5</v>
      </c>
      <c r="B57" s="1639"/>
      <c r="C57" s="814">
        <v>48239090</v>
      </c>
      <c r="D57" s="824" t="s">
        <v>106</v>
      </c>
      <c r="E57" s="825" t="s">
        <v>77</v>
      </c>
      <c r="F57" s="820">
        <v>28</v>
      </c>
      <c r="G57" s="814" t="s">
        <v>102</v>
      </c>
      <c r="H57" s="814" t="s">
        <v>102</v>
      </c>
      <c r="I57" s="1299">
        <v>0.18</v>
      </c>
      <c r="J57" s="1287" t="s">
        <v>3141</v>
      </c>
      <c r="K57" s="808" t="s">
        <v>67</v>
      </c>
      <c r="L57" s="802"/>
      <c r="M57" s="802"/>
    </row>
    <row r="58" spans="1:13" ht="15.75" customHeight="1">
      <c r="A58" s="1644">
        <f t="shared" si="10"/>
        <v>6</v>
      </c>
      <c r="B58" s="1639"/>
      <c r="C58" s="814">
        <v>48239090</v>
      </c>
      <c r="D58" s="824" t="s">
        <v>107</v>
      </c>
      <c r="E58" s="825" t="s">
        <v>77</v>
      </c>
      <c r="F58" s="820">
        <v>25</v>
      </c>
      <c r="G58" s="814" t="s">
        <v>102</v>
      </c>
      <c r="H58" s="814" t="s">
        <v>102</v>
      </c>
      <c r="I58" s="1299">
        <v>0.18</v>
      </c>
      <c r="J58" s="1287" t="s">
        <v>3141</v>
      </c>
      <c r="K58" s="808" t="s">
        <v>67</v>
      </c>
      <c r="L58" s="810"/>
      <c r="M58" s="802"/>
    </row>
    <row r="59" spans="1:13" ht="15.75" customHeight="1">
      <c r="A59" s="1644">
        <f t="shared" si="10"/>
        <v>7</v>
      </c>
      <c r="B59" s="1639"/>
      <c r="C59" s="814">
        <v>48239090</v>
      </c>
      <c r="D59" s="824" t="s">
        <v>108</v>
      </c>
      <c r="E59" s="825">
        <v>2.4</v>
      </c>
      <c r="F59" s="820" t="s">
        <v>77</v>
      </c>
      <c r="G59" s="814" t="s">
        <v>69</v>
      </c>
      <c r="H59" s="814" t="s">
        <v>102</v>
      </c>
      <c r="I59" s="1299">
        <v>0.18</v>
      </c>
      <c r="J59" s="1287" t="s">
        <v>3141</v>
      </c>
      <c r="K59" s="808" t="s">
        <v>67</v>
      </c>
      <c r="L59" s="810"/>
      <c r="M59" s="802"/>
    </row>
    <row r="60" spans="1:13" ht="15.75" customHeight="1">
      <c r="A60" s="1644">
        <f t="shared" si="10"/>
        <v>8</v>
      </c>
      <c r="B60" s="1639"/>
      <c r="C60" s="814">
        <v>48239090</v>
      </c>
      <c r="D60" s="824" t="s">
        <v>109</v>
      </c>
      <c r="E60" s="825">
        <v>2.1</v>
      </c>
      <c r="F60" s="820">
        <v>1.35</v>
      </c>
      <c r="G60" s="814" t="s">
        <v>69</v>
      </c>
      <c r="H60" s="814" t="s">
        <v>102</v>
      </c>
      <c r="I60" s="1299">
        <v>0.18</v>
      </c>
      <c r="J60" s="1287" t="s">
        <v>3141</v>
      </c>
      <c r="K60" s="808" t="s">
        <v>67</v>
      </c>
      <c r="L60" s="802"/>
      <c r="M60" s="803"/>
    </row>
    <row r="61" spans="1:13" ht="15.75" customHeight="1" thickBot="1">
      <c r="A61" s="5362" t="s">
        <v>110</v>
      </c>
      <c r="B61" s="5363"/>
      <c r="C61" s="5363"/>
      <c r="D61" s="5363"/>
      <c r="E61" s="5363"/>
      <c r="F61" s="5363"/>
      <c r="G61" s="5363"/>
      <c r="H61" s="5363"/>
      <c r="I61" s="5364"/>
      <c r="J61" s="802"/>
      <c r="K61" s="802"/>
      <c r="L61" s="802"/>
      <c r="M61" s="803"/>
    </row>
    <row r="62" spans="1:13" ht="15.75" customHeight="1" thickBot="1">
      <c r="A62" s="1660"/>
      <c r="B62" s="1661" t="s">
        <v>81</v>
      </c>
      <c r="C62" s="1701"/>
      <c r="D62" s="1702" t="s">
        <v>3804</v>
      </c>
      <c r="E62" s="1703"/>
      <c r="F62" s="1703"/>
      <c r="G62" s="1704"/>
      <c r="H62" s="1701"/>
      <c r="I62" s="1705"/>
      <c r="J62" s="802"/>
      <c r="K62" s="802"/>
      <c r="L62" s="802"/>
      <c r="M62" s="803"/>
    </row>
    <row r="63" spans="1:13" ht="15.75" customHeight="1" thickBot="1">
      <c r="A63" s="1750">
        <v>1</v>
      </c>
      <c r="B63" s="1751"/>
      <c r="C63" s="1752">
        <v>76151030</v>
      </c>
      <c r="D63" s="1748" t="s">
        <v>4547</v>
      </c>
      <c r="E63" s="1696"/>
      <c r="F63" s="1754">
        <f>E63+E63*I63</f>
        <v>0</v>
      </c>
      <c r="G63" s="1752" t="s">
        <v>69</v>
      </c>
      <c r="H63" s="1751">
        <v>5000</v>
      </c>
      <c r="I63" s="1753">
        <v>0.05</v>
      </c>
      <c r="J63" s="1287" t="s">
        <v>3142</v>
      </c>
      <c r="K63" s="808" t="s">
        <v>67</v>
      </c>
      <c r="L63" s="802"/>
      <c r="M63" s="803"/>
    </row>
    <row r="64" spans="1:13" ht="15.75" customHeight="1" thickBot="1">
      <c r="A64" s="1660"/>
      <c r="B64" s="1661" t="s">
        <v>81</v>
      </c>
      <c r="C64" s="1701"/>
      <c r="D64" s="1702" t="s">
        <v>3804</v>
      </c>
      <c r="E64" s="1703"/>
      <c r="F64" s="1703"/>
      <c r="G64" s="1704"/>
      <c r="H64" s="1701"/>
      <c r="I64" s="1705"/>
      <c r="J64" s="802"/>
      <c r="K64" s="802"/>
      <c r="L64" s="802"/>
      <c r="M64" s="803"/>
    </row>
    <row r="65" spans="1:15" ht="15.75" customHeight="1">
      <c r="A65" s="1659">
        <f t="shared" ref="A65:A95" si="11">A64+1</f>
        <v>1</v>
      </c>
      <c r="B65" s="1681"/>
      <c r="C65" s="1682">
        <v>76151030</v>
      </c>
      <c r="D65" s="1620" t="s">
        <v>2741</v>
      </c>
      <c r="E65" s="1698">
        <v>1.9</v>
      </c>
      <c r="F65" s="1699">
        <f t="shared" ref="F65:F95" si="12">E65+E65*I65</f>
        <v>1.9949999999999999</v>
      </c>
      <c r="G65" s="1682" t="s">
        <v>69</v>
      </c>
      <c r="H65" s="1681">
        <v>3000</v>
      </c>
      <c r="I65" s="1700">
        <v>0.05</v>
      </c>
      <c r="J65" s="1291"/>
      <c r="K65" s="811" t="s">
        <v>3126</v>
      </c>
      <c r="L65" s="802"/>
      <c r="M65" s="803"/>
      <c r="N65" s="802"/>
      <c r="O65" s="802"/>
    </row>
    <row r="66" spans="1:15" ht="15.75" customHeight="1">
      <c r="A66" s="1645">
        <f t="shared" si="11"/>
        <v>2</v>
      </c>
      <c r="B66" s="1679"/>
      <c r="C66" s="1680">
        <v>76151030</v>
      </c>
      <c r="D66" s="648" t="s">
        <v>2742</v>
      </c>
      <c r="E66" s="1695">
        <v>5.25</v>
      </c>
      <c r="F66" s="1699">
        <f t="shared" si="12"/>
        <v>5.5125000000000002</v>
      </c>
      <c r="G66" s="1680" t="s">
        <v>69</v>
      </c>
      <c r="H66" s="1679">
        <v>1000</v>
      </c>
      <c r="I66" s="1697">
        <v>0.05</v>
      </c>
      <c r="J66" s="1291"/>
      <c r="K66" s="811" t="s">
        <v>3126</v>
      </c>
      <c r="L66" s="802"/>
      <c r="M66" s="803"/>
      <c r="N66" s="802"/>
      <c r="O66" s="802"/>
    </row>
    <row r="67" spans="1:15" ht="15.75" customHeight="1">
      <c r="A67" s="3087">
        <f t="shared" si="11"/>
        <v>3</v>
      </c>
      <c r="B67" s="1751"/>
      <c r="C67" s="1752">
        <v>76151030</v>
      </c>
      <c r="D67" s="3180" t="s">
        <v>111</v>
      </c>
      <c r="E67" s="1696">
        <v>2.5499999999999998</v>
      </c>
      <c r="F67" s="1754">
        <f t="shared" si="12"/>
        <v>2.6774999999999998</v>
      </c>
      <c r="G67" s="1752" t="s">
        <v>69</v>
      </c>
      <c r="H67" s="1751">
        <v>2000</v>
      </c>
      <c r="I67" s="1753">
        <v>0.05</v>
      </c>
      <c r="J67" s="1291"/>
      <c r="K67" s="811" t="s">
        <v>3126</v>
      </c>
      <c r="L67" s="802"/>
      <c r="M67" s="803"/>
      <c r="N67" s="802"/>
      <c r="O67" s="802"/>
    </row>
    <row r="68" spans="1:15" ht="15.75" customHeight="1">
      <c r="A68" s="3087">
        <f t="shared" si="11"/>
        <v>4</v>
      </c>
      <c r="B68" s="1751" t="s">
        <v>112</v>
      </c>
      <c r="C68" s="1752">
        <v>76151030</v>
      </c>
      <c r="D68" s="1748" t="s">
        <v>2743</v>
      </c>
      <c r="E68" s="1696">
        <v>0.9</v>
      </c>
      <c r="F68" s="1754">
        <f t="shared" si="12"/>
        <v>0.94500000000000006</v>
      </c>
      <c r="G68" s="1752" t="s">
        <v>69</v>
      </c>
      <c r="H68" s="1751">
        <v>5000</v>
      </c>
      <c r="I68" s="1753">
        <v>0.05</v>
      </c>
      <c r="J68" s="1287" t="s">
        <v>3142</v>
      </c>
      <c r="K68" s="808" t="s">
        <v>67</v>
      </c>
      <c r="L68" s="802"/>
      <c r="M68" s="803"/>
      <c r="N68" s="802"/>
      <c r="O68" s="802"/>
    </row>
    <row r="69" spans="1:15" ht="15.75" customHeight="1">
      <c r="A69" s="3087">
        <v>5</v>
      </c>
      <c r="B69" s="1751"/>
      <c r="C69" s="1752">
        <v>76151030</v>
      </c>
      <c r="D69" s="1748" t="s">
        <v>4683</v>
      </c>
      <c r="E69" s="1696">
        <v>1.48</v>
      </c>
      <c r="F69" s="1754">
        <f t="shared" ref="F69" si="13">E69+E69*I69</f>
        <v>1.554</v>
      </c>
      <c r="G69" s="1752" t="s">
        <v>69</v>
      </c>
      <c r="H69" s="1751">
        <v>5000</v>
      </c>
      <c r="I69" s="1753">
        <v>0.05</v>
      </c>
      <c r="J69" s="1287"/>
      <c r="K69" s="808"/>
      <c r="L69" s="802"/>
      <c r="M69" s="803"/>
      <c r="N69" s="802"/>
      <c r="O69" s="802"/>
    </row>
    <row r="70" spans="1:15" ht="15.75" customHeight="1">
      <c r="A70" s="3087">
        <v>6</v>
      </c>
      <c r="B70" s="1751"/>
      <c r="C70" s="1752">
        <v>76151030</v>
      </c>
      <c r="D70" s="3180" t="s">
        <v>113</v>
      </c>
      <c r="E70" s="1696">
        <v>5.25</v>
      </c>
      <c r="F70" s="1754">
        <f t="shared" si="12"/>
        <v>5.5125000000000002</v>
      </c>
      <c r="G70" s="1752" t="s">
        <v>69</v>
      </c>
      <c r="H70" s="1751">
        <v>800</v>
      </c>
      <c r="I70" s="1753">
        <v>0.05</v>
      </c>
      <c r="J70" s="1292"/>
      <c r="K70" s="811" t="s">
        <v>3126</v>
      </c>
      <c r="L70" s="802"/>
      <c r="M70" s="803"/>
      <c r="N70" s="802"/>
      <c r="O70" s="802"/>
    </row>
    <row r="71" spans="1:15" ht="15.75" customHeight="1">
      <c r="A71" s="3087">
        <f t="shared" si="11"/>
        <v>7</v>
      </c>
      <c r="B71" s="1751" t="s">
        <v>114</v>
      </c>
      <c r="C71" s="1752">
        <v>76151030</v>
      </c>
      <c r="D71" s="1748" t="s">
        <v>2744</v>
      </c>
      <c r="E71" s="1696">
        <v>12.1</v>
      </c>
      <c r="F71" s="1754">
        <f t="shared" si="12"/>
        <v>12.705</v>
      </c>
      <c r="G71" s="1752" t="s">
        <v>69</v>
      </c>
      <c r="H71" s="1751">
        <v>200</v>
      </c>
      <c r="I71" s="1753">
        <v>0.05</v>
      </c>
      <c r="J71" s="1287" t="s">
        <v>3142</v>
      </c>
      <c r="K71" s="826" t="s">
        <v>67</v>
      </c>
      <c r="L71" s="802"/>
      <c r="M71" s="803"/>
      <c r="N71" s="802"/>
      <c r="O71" s="802"/>
    </row>
    <row r="72" spans="1:15" ht="15.75" customHeight="1">
      <c r="A72" s="3087">
        <f t="shared" si="11"/>
        <v>8</v>
      </c>
      <c r="B72" s="1751" t="s">
        <v>115</v>
      </c>
      <c r="C72" s="1752">
        <v>76151030</v>
      </c>
      <c r="D72" s="1748" t="s">
        <v>2745</v>
      </c>
      <c r="E72" s="1696">
        <v>13.8</v>
      </c>
      <c r="F72" s="1754">
        <f t="shared" si="12"/>
        <v>14.49</v>
      </c>
      <c r="G72" s="1752" t="s">
        <v>69</v>
      </c>
      <c r="H72" s="1751">
        <v>200</v>
      </c>
      <c r="I72" s="1753">
        <v>0.05</v>
      </c>
      <c r="J72" s="1293"/>
      <c r="K72" s="827" t="s">
        <v>71</v>
      </c>
      <c r="L72" s="802"/>
      <c r="M72" s="803"/>
      <c r="N72" s="802"/>
      <c r="O72" s="802"/>
    </row>
    <row r="73" spans="1:15" ht="15.75" customHeight="1">
      <c r="A73" s="3087">
        <f t="shared" si="11"/>
        <v>9</v>
      </c>
      <c r="B73" s="1751" t="s">
        <v>116</v>
      </c>
      <c r="C73" s="1752">
        <v>76151030</v>
      </c>
      <c r="D73" s="1748" t="s">
        <v>2746</v>
      </c>
      <c r="E73" s="1696">
        <v>20.7</v>
      </c>
      <c r="F73" s="1754">
        <f t="shared" si="12"/>
        <v>21.734999999999999</v>
      </c>
      <c r="G73" s="1752" t="s">
        <v>69</v>
      </c>
      <c r="H73" s="1751">
        <v>100</v>
      </c>
      <c r="I73" s="1753">
        <v>0.05</v>
      </c>
      <c r="J73" s="1287" t="s">
        <v>3142</v>
      </c>
      <c r="K73" s="808" t="s">
        <v>67</v>
      </c>
      <c r="L73" s="802"/>
      <c r="M73" s="803"/>
      <c r="N73" s="802"/>
      <c r="O73" s="802"/>
    </row>
    <row r="74" spans="1:15" ht="15.75" customHeight="1">
      <c r="A74" s="3087">
        <f t="shared" si="11"/>
        <v>10</v>
      </c>
      <c r="B74" s="1751" t="s">
        <v>117</v>
      </c>
      <c r="C74" s="1752">
        <v>76151030</v>
      </c>
      <c r="D74" s="1748" t="s">
        <v>2747</v>
      </c>
      <c r="E74" s="1696">
        <v>12.65</v>
      </c>
      <c r="F74" s="1754">
        <f t="shared" si="12"/>
        <v>13.282500000000001</v>
      </c>
      <c r="G74" s="1752" t="s">
        <v>69</v>
      </c>
      <c r="H74" s="1751">
        <v>100</v>
      </c>
      <c r="I74" s="1753">
        <v>0.05</v>
      </c>
      <c r="J74" s="1287" t="s">
        <v>3142</v>
      </c>
      <c r="K74" s="808" t="s">
        <v>67</v>
      </c>
      <c r="L74" s="802"/>
      <c r="M74" s="803"/>
      <c r="N74" s="802"/>
      <c r="O74" s="802"/>
    </row>
    <row r="75" spans="1:15" ht="15.75" customHeight="1">
      <c r="A75" s="3087">
        <f t="shared" si="11"/>
        <v>11</v>
      </c>
      <c r="B75" s="1751" t="s">
        <v>118</v>
      </c>
      <c r="C75" s="1752">
        <v>76151030</v>
      </c>
      <c r="D75" s="1748" t="s">
        <v>2748</v>
      </c>
      <c r="E75" s="1696">
        <v>65.5</v>
      </c>
      <c r="F75" s="1754">
        <f t="shared" si="12"/>
        <v>68.775000000000006</v>
      </c>
      <c r="G75" s="1752" t="s">
        <v>69</v>
      </c>
      <c r="H75" s="1751">
        <v>50</v>
      </c>
      <c r="I75" s="1753">
        <v>0.05</v>
      </c>
      <c r="J75" s="1287" t="s">
        <v>3142</v>
      </c>
      <c r="K75" s="808" t="s">
        <v>67</v>
      </c>
      <c r="L75" s="802"/>
      <c r="M75" s="803"/>
      <c r="N75" s="802"/>
      <c r="O75" s="802"/>
    </row>
    <row r="76" spans="1:15" ht="15.75" customHeight="1">
      <c r="A76" s="3087">
        <f t="shared" si="11"/>
        <v>12</v>
      </c>
      <c r="B76" s="1751" t="s">
        <v>119</v>
      </c>
      <c r="C76" s="1752">
        <v>76151030</v>
      </c>
      <c r="D76" s="1748" t="s">
        <v>2749</v>
      </c>
      <c r="E76" s="1696">
        <v>36.799999999999997</v>
      </c>
      <c r="F76" s="1754">
        <f t="shared" si="12"/>
        <v>38.64</v>
      </c>
      <c r="G76" s="1752" t="s">
        <v>69</v>
      </c>
      <c r="H76" s="1751">
        <v>50</v>
      </c>
      <c r="I76" s="1753">
        <v>0.05</v>
      </c>
      <c r="J76" s="1287" t="s">
        <v>3142</v>
      </c>
      <c r="K76" s="808" t="s">
        <v>67</v>
      </c>
      <c r="L76" s="802"/>
      <c r="M76" s="803"/>
      <c r="N76" s="802"/>
      <c r="O76" s="802"/>
    </row>
    <row r="77" spans="1:15" ht="15.75" customHeight="1">
      <c r="A77" s="3087">
        <f t="shared" si="11"/>
        <v>13</v>
      </c>
      <c r="B77" s="1751" t="s">
        <v>120</v>
      </c>
      <c r="C77" s="1752">
        <v>76151030</v>
      </c>
      <c r="D77" s="3180" t="s">
        <v>121</v>
      </c>
      <c r="E77" s="1696">
        <v>5.0999999999999996</v>
      </c>
      <c r="F77" s="1754">
        <f t="shared" si="12"/>
        <v>5.3549999999999995</v>
      </c>
      <c r="G77" s="1752" t="s">
        <v>69</v>
      </c>
      <c r="H77" s="1751">
        <v>500</v>
      </c>
      <c r="I77" s="1753">
        <v>0.05</v>
      </c>
      <c r="J77" s="1291"/>
      <c r="K77" s="811" t="s">
        <v>3126</v>
      </c>
      <c r="L77" s="802"/>
      <c r="M77" s="803"/>
      <c r="N77" s="802"/>
      <c r="O77" s="802"/>
    </row>
    <row r="78" spans="1:15" ht="15.75" customHeight="1">
      <c r="A78" s="3087">
        <f t="shared" si="11"/>
        <v>14</v>
      </c>
      <c r="B78" s="1751" t="s">
        <v>122</v>
      </c>
      <c r="C78" s="1752">
        <v>76151030</v>
      </c>
      <c r="D78" s="3181" t="s">
        <v>4660</v>
      </c>
      <c r="E78" s="1696">
        <v>8.75</v>
      </c>
      <c r="F78" s="1754">
        <f t="shared" si="12"/>
        <v>9.1875</v>
      </c>
      <c r="G78" s="1752" t="s">
        <v>69</v>
      </c>
      <c r="H78" s="1751">
        <v>500</v>
      </c>
      <c r="I78" s="1753">
        <v>0.05</v>
      </c>
      <c r="J78" s="1291"/>
      <c r="K78" s="811" t="s">
        <v>3126</v>
      </c>
      <c r="L78" s="802"/>
      <c r="M78" s="803"/>
      <c r="N78" s="802"/>
      <c r="O78" s="802"/>
    </row>
    <row r="79" spans="1:15" ht="15.75" customHeight="1">
      <c r="A79" s="3087">
        <f t="shared" si="11"/>
        <v>15</v>
      </c>
      <c r="B79" s="1751"/>
      <c r="C79" s="1751">
        <v>39239090</v>
      </c>
      <c r="D79" s="3180" t="s">
        <v>3805</v>
      </c>
      <c r="E79" s="4502">
        <v>3.5</v>
      </c>
      <c r="F79" s="1754">
        <f t="shared" si="12"/>
        <v>4.13</v>
      </c>
      <c r="G79" s="1752" t="s">
        <v>69</v>
      </c>
      <c r="H79" s="1751">
        <v>1000</v>
      </c>
      <c r="I79" s="1753">
        <v>0.18</v>
      </c>
      <c r="J79" s="1291"/>
      <c r="K79" s="811" t="s">
        <v>3126</v>
      </c>
      <c r="L79" s="802"/>
      <c r="M79" s="803"/>
      <c r="N79" s="802"/>
      <c r="O79" s="802"/>
    </row>
    <row r="80" spans="1:15" ht="15.75" customHeight="1">
      <c r="A80" s="3087">
        <f t="shared" si="11"/>
        <v>16</v>
      </c>
      <c r="B80" s="1751"/>
      <c r="C80" s="1751">
        <v>39239090</v>
      </c>
      <c r="D80" s="3180" t="s">
        <v>3806</v>
      </c>
      <c r="E80" s="4502">
        <v>4.6500000000000004</v>
      </c>
      <c r="F80" s="1754">
        <f t="shared" si="12"/>
        <v>5.4870000000000001</v>
      </c>
      <c r="G80" s="1752" t="s">
        <v>69</v>
      </c>
      <c r="H80" s="1751">
        <v>1000</v>
      </c>
      <c r="I80" s="1753">
        <v>0.18</v>
      </c>
      <c r="J80" s="1291"/>
      <c r="K80" s="811" t="s">
        <v>3126</v>
      </c>
      <c r="L80" s="802"/>
      <c r="M80" s="803"/>
      <c r="N80" s="802"/>
      <c r="O80" s="802"/>
    </row>
    <row r="81" spans="1:13" ht="15.75" customHeight="1">
      <c r="A81" s="3087">
        <f t="shared" si="11"/>
        <v>17</v>
      </c>
      <c r="B81" s="1751"/>
      <c r="C81" s="1752">
        <v>76151030</v>
      </c>
      <c r="D81" s="3180" t="s">
        <v>123</v>
      </c>
      <c r="E81" s="1696">
        <v>6.9</v>
      </c>
      <c r="F81" s="1754">
        <f t="shared" si="12"/>
        <v>7.2450000000000001</v>
      </c>
      <c r="G81" s="1752" t="s">
        <v>69</v>
      </c>
      <c r="H81" s="1751">
        <v>400</v>
      </c>
      <c r="I81" s="1753">
        <v>0.05</v>
      </c>
      <c r="J81" s="1291"/>
      <c r="K81" s="811" t="s">
        <v>3126</v>
      </c>
      <c r="L81" s="802"/>
      <c r="M81" s="803"/>
    </row>
    <row r="82" spans="1:13" ht="15.75" customHeight="1">
      <c r="A82" s="3087">
        <f t="shared" si="11"/>
        <v>18</v>
      </c>
      <c r="B82" s="1751"/>
      <c r="C82" s="1752">
        <v>76151030</v>
      </c>
      <c r="D82" s="3180" t="s">
        <v>124</v>
      </c>
      <c r="E82" s="1696">
        <v>8.0500000000000007</v>
      </c>
      <c r="F82" s="1754">
        <f t="shared" si="12"/>
        <v>8.4525000000000006</v>
      </c>
      <c r="G82" s="1752" t="s">
        <v>69</v>
      </c>
      <c r="H82" s="1751">
        <v>400</v>
      </c>
      <c r="I82" s="1753">
        <v>0.05</v>
      </c>
      <c r="J82" s="1291"/>
      <c r="K82" s="811" t="s">
        <v>3126</v>
      </c>
      <c r="L82" s="802"/>
      <c r="M82" s="803"/>
    </row>
    <row r="83" spans="1:13" ht="15.75" customHeight="1">
      <c r="A83" s="3087">
        <f t="shared" si="11"/>
        <v>19</v>
      </c>
      <c r="B83" s="1751"/>
      <c r="C83" s="1752">
        <v>76151030</v>
      </c>
      <c r="D83" s="3180" t="s">
        <v>125</v>
      </c>
      <c r="E83" s="1696">
        <v>10.65</v>
      </c>
      <c r="F83" s="1754">
        <f t="shared" si="12"/>
        <v>11.182500000000001</v>
      </c>
      <c r="G83" s="1752" t="s">
        <v>69</v>
      </c>
      <c r="H83" s="1751">
        <v>400</v>
      </c>
      <c r="I83" s="1753">
        <v>0.05</v>
      </c>
      <c r="J83" s="1291"/>
      <c r="K83" s="811" t="s">
        <v>3126</v>
      </c>
      <c r="L83" s="802"/>
      <c r="M83" s="803"/>
    </row>
    <row r="84" spans="1:13" ht="15.75" customHeight="1">
      <c r="A84" s="3087">
        <f t="shared" si="11"/>
        <v>20</v>
      </c>
      <c r="B84" s="1751"/>
      <c r="C84" s="1752">
        <v>76151030</v>
      </c>
      <c r="D84" s="3180" t="s">
        <v>126</v>
      </c>
      <c r="E84" s="1696">
        <v>15.7</v>
      </c>
      <c r="F84" s="1754">
        <f t="shared" si="12"/>
        <v>16.484999999999999</v>
      </c>
      <c r="G84" s="1752" t="s">
        <v>69</v>
      </c>
      <c r="H84" s="1751">
        <v>300</v>
      </c>
      <c r="I84" s="1753">
        <v>0.05</v>
      </c>
      <c r="J84" s="1290"/>
      <c r="K84" s="823" t="s">
        <v>71</v>
      </c>
      <c r="L84" s="802"/>
      <c r="M84" s="803"/>
    </row>
    <row r="85" spans="1:13" ht="15.75" customHeight="1">
      <c r="A85" s="3087">
        <f t="shared" si="11"/>
        <v>21</v>
      </c>
      <c r="B85" s="1751"/>
      <c r="C85" s="1752">
        <v>76151030</v>
      </c>
      <c r="D85" s="3180" t="s">
        <v>127</v>
      </c>
      <c r="E85" s="1696">
        <v>18.399999999999999</v>
      </c>
      <c r="F85" s="1754">
        <f t="shared" si="12"/>
        <v>19.32</v>
      </c>
      <c r="G85" s="1752" t="s">
        <v>69</v>
      </c>
      <c r="H85" s="1751">
        <v>100</v>
      </c>
      <c r="I85" s="1753">
        <v>0.05</v>
      </c>
      <c r="J85" s="1291"/>
      <c r="K85" s="811" t="s">
        <v>3126</v>
      </c>
      <c r="L85" s="802"/>
      <c r="M85" s="803"/>
    </row>
    <row r="86" spans="1:13" ht="15.75" customHeight="1">
      <c r="A86" s="3087">
        <f t="shared" si="11"/>
        <v>22</v>
      </c>
      <c r="B86" s="1751" t="s">
        <v>128</v>
      </c>
      <c r="C86" s="1752">
        <v>76151030</v>
      </c>
      <c r="D86" s="3180" t="s">
        <v>129</v>
      </c>
      <c r="E86" s="1696">
        <v>5.0599999999999996</v>
      </c>
      <c r="F86" s="1754">
        <f t="shared" si="12"/>
        <v>5.3129999999999997</v>
      </c>
      <c r="G86" s="1752" t="s">
        <v>69</v>
      </c>
      <c r="H86" s="1751">
        <v>500</v>
      </c>
      <c r="I86" s="1753">
        <v>0.05</v>
      </c>
      <c r="J86" s="1291"/>
      <c r="K86" s="811" t="s">
        <v>3126</v>
      </c>
      <c r="L86" s="802"/>
      <c r="M86" s="803"/>
    </row>
    <row r="87" spans="1:13" ht="15.75" customHeight="1">
      <c r="A87" s="3087">
        <f t="shared" si="11"/>
        <v>23</v>
      </c>
      <c r="B87" s="1751"/>
      <c r="C87" s="1752">
        <v>76151030</v>
      </c>
      <c r="D87" s="3182" t="s">
        <v>130</v>
      </c>
      <c r="E87" s="1696">
        <v>51.75</v>
      </c>
      <c r="F87" s="1754">
        <f t="shared" si="12"/>
        <v>54.337499999999999</v>
      </c>
      <c r="G87" s="1752" t="s">
        <v>69</v>
      </c>
      <c r="H87" s="1751">
        <v>100</v>
      </c>
      <c r="I87" s="1753">
        <v>0.05</v>
      </c>
      <c r="J87" s="1291"/>
      <c r="K87" s="811" t="s">
        <v>3126</v>
      </c>
      <c r="L87" s="802"/>
      <c r="M87" s="803"/>
    </row>
    <row r="88" spans="1:13" ht="15.75" customHeight="1">
      <c r="A88" s="3087">
        <f t="shared" si="11"/>
        <v>24</v>
      </c>
      <c r="B88" s="1751"/>
      <c r="C88" s="1752">
        <v>76151030</v>
      </c>
      <c r="D88" s="3183" t="s">
        <v>131</v>
      </c>
      <c r="E88" s="1696">
        <v>51.75</v>
      </c>
      <c r="F88" s="1754">
        <f t="shared" si="12"/>
        <v>54.337499999999999</v>
      </c>
      <c r="G88" s="1752" t="s">
        <v>69</v>
      </c>
      <c r="H88" s="1751">
        <v>100</v>
      </c>
      <c r="I88" s="1753">
        <v>0.05</v>
      </c>
      <c r="J88" s="1291"/>
      <c r="K88" s="811" t="s">
        <v>3126</v>
      </c>
      <c r="L88" s="802"/>
      <c r="M88" s="803"/>
    </row>
    <row r="89" spans="1:13" ht="15.75" customHeight="1">
      <c r="A89" s="3087">
        <f t="shared" si="11"/>
        <v>25</v>
      </c>
      <c r="B89" s="1751"/>
      <c r="C89" s="1752">
        <v>76151030</v>
      </c>
      <c r="D89" s="3183" t="s">
        <v>132</v>
      </c>
      <c r="E89" s="1696">
        <v>3.35</v>
      </c>
      <c r="F89" s="1754">
        <f t="shared" si="12"/>
        <v>3.5175000000000001</v>
      </c>
      <c r="G89" s="1752" t="s">
        <v>69</v>
      </c>
      <c r="H89" s="1751">
        <v>1000</v>
      </c>
      <c r="I89" s="1753">
        <v>0.05</v>
      </c>
      <c r="J89" s="1291"/>
      <c r="K89" s="811" t="s">
        <v>3126</v>
      </c>
      <c r="L89" s="802"/>
      <c r="M89" s="802"/>
    </row>
    <row r="90" spans="1:13" ht="15.75" customHeight="1">
      <c r="A90" s="3087">
        <f t="shared" si="11"/>
        <v>26</v>
      </c>
      <c r="B90" s="1751"/>
      <c r="C90" s="1752">
        <v>76151030</v>
      </c>
      <c r="D90" s="3183" t="s">
        <v>133</v>
      </c>
      <c r="E90" s="1696">
        <v>7.65</v>
      </c>
      <c r="F90" s="1754">
        <f t="shared" si="12"/>
        <v>8.0325000000000006</v>
      </c>
      <c r="G90" s="1752" t="s">
        <v>69</v>
      </c>
      <c r="H90" s="1751">
        <v>150</v>
      </c>
      <c r="I90" s="1753">
        <v>0.05</v>
      </c>
      <c r="J90" s="1291"/>
      <c r="K90" s="811" t="s">
        <v>3126</v>
      </c>
      <c r="L90" s="802"/>
      <c r="M90" s="802"/>
    </row>
    <row r="91" spans="1:13" ht="15.75">
      <c r="A91" s="3087">
        <f t="shared" si="11"/>
        <v>27</v>
      </c>
      <c r="B91" s="1751"/>
      <c r="C91" s="1752">
        <v>76151030</v>
      </c>
      <c r="D91" s="3183" t="s">
        <v>134</v>
      </c>
      <c r="E91" s="1696">
        <v>15.5</v>
      </c>
      <c r="F91" s="1754">
        <f t="shared" si="12"/>
        <v>16.274999999999999</v>
      </c>
      <c r="G91" s="1752" t="s">
        <v>69</v>
      </c>
      <c r="H91" s="1751">
        <v>100</v>
      </c>
      <c r="I91" s="1753">
        <v>0.05</v>
      </c>
      <c r="J91" s="1291"/>
      <c r="K91" s="811" t="s">
        <v>3126</v>
      </c>
      <c r="L91" s="802"/>
      <c r="M91" s="802"/>
    </row>
    <row r="92" spans="1:13" ht="15.75" customHeight="1">
      <c r="A92" s="3087">
        <f t="shared" si="11"/>
        <v>28</v>
      </c>
      <c r="B92" s="1751"/>
      <c r="C92" s="1752">
        <v>76151030</v>
      </c>
      <c r="D92" s="3182" t="s">
        <v>135</v>
      </c>
      <c r="E92" s="1696">
        <v>33.35</v>
      </c>
      <c r="F92" s="1754">
        <f t="shared" si="12"/>
        <v>35.017499999999998</v>
      </c>
      <c r="G92" s="1752" t="s">
        <v>69</v>
      </c>
      <c r="H92" s="1751">
        <v>50</v>
      </c>
      <c r="I92" s="1753">
        <v>0.05</v>
      </c>
      <c r="J92" s="1291"/>
      <c r="K92" s="811" t="s">
        <v>3126</v>
      </c>
    </row>
    <row r="93" spans="1:13" ht="15.75" customHeight="1">
      <c r="A93" s="3087">
        <f t="shared" si="11"/>
        <v>29</v>
      </c>
      <c r="B93" s="1751"/>
      <c r="C93" s="1752">
        <v>76151030</v>
      </c>
      <c r="D93" s="3183" t="s">
        <v>136</v>
      </c>
      <c r="E93" s="1696">
        <v>57.5</v>
      </c>
      <c r="F93" s="1754">
        <f t="shared" si="12"/>
        <v>60.375</v>
      </c>
      <c r="G93" s="1752" t="s">
        <v>69</v>
      </c>
      <c r="H93" s="1751">
        <v>50</v>
      </c>
      <c r="I93" s="1753">
        <v>0.05</v>
      </c>
      <c r="J93" s="1291"/>
      <c r="K93" s="811" t="s">
        <v>3126</v>
      </c>
    </row>
    <row r="94" spans="1:13" ht="15.75" customHeight="1">
      <c r="A94" s="3087">
        <f t="shared" si="11"/>
        <v>30</v>
      </c>
      <c r="B94" s="1751"/>
      <c r="C94" s="1752">
        <v>76151030</v>
      </c>
      <c r="D94" s="3183" t="s">
        <v>137</v>
      </c>
      <c r="E94" s="1696">
        <v>3.7</v>
      </c>
      <c r="F94" s="1754">
        <f t="shared" si="12"/>
        <v>3.8850000000000002</v>
      </c>
      <c r="G94" s="1752" t="s">
        <v>69</v>
      </c>
      <c r="H94" s="1751">
        <v>500</v>
      </c>
      <c r="I94" s="1753">
        <v>0.05</v>
      </c>
      <c r="J94" s="1291"/>
      <c r="K94" s="811" t="s">
        <v>3126</v>
      </c>
    </row>
    <row r="95" spans="1:13" ht="15.75" customHeight="1" thickBot="1">
      <c r="A95" s="3184">
        <f t="shared" si="11"/>
        <v>31</v>
      </c>
      <c r="B95" s="3185"/>
      <c r="C95" s="3186">
        <v>76151030</v>
      </c>
      <c r="D95" s="3187" t="s">
        <v>138</v>
      </c>
      <c r="E95" s="3188">
        <v>3.7</v>
      </c>
      <c r="F95" s="3189">
        <f t="shared" si="12"/>
        <v>3.8850000000000002</v>
      </c>
      <c r="G95" s="3186" t="s">
        <v>69</v>
      </c>
      <c r="H95" s="3185">
        <v>500</v>
      </c>
      <c r="I95" s="3190">
        <v>0.05</v>
      </c>
      <c r="J95" s="1291"/>
      <c r="K95" s="811" t="s">
        <v>3126</v>
      </c>
    </row>
    <row r="96" spans="1:13" ht="15.75">
      <c r="A96" s="1755"/>
      <c r="B96" s="1755"/>
      <c r="C96" s="1756"/>
      <c r="D96" s="1757"/>
      <c r="E96" s="1758"/>
      <c r="F96" s="1759"/>
      <c r="G96" s="1756"/>
      <c r="H96" s="1755"/>
      <c r="I96" s="1760"/>
      <c r="J96" s="802"/>
      <c r="K96" s="802"/>
    </row>
    <row r="97" spans="1:11" ht="15.75" customHeight="1">
      <c r="A97" s="5365" t="s">
        <v>139</v>
      </c>
      <c r="B97" s="5365"/>
      <c r="C97" s="5366"/>
      <c r="D97" s="5366"/>
      <c r="E97" s="5366"/>
      <c r="F97" s="5366"/>
      <c r="G97" s="5366"/>
      <c r="H97" s="5366"/>
      <c r="I97" s="5366"/>
      <c r="J97" s="802"/>
      <c r="K97" s="802"/>
    </row>
    <row r="98" spans="1:11" ht="15.75" customHeight="1">
      <c r="A98" s="19"/>
      <c r="B98" s="19"/>
    </row>
    <row r="99" spans="1:11" ht="15.75" customHeight="1">
      <c r="A99" s="19"/>
      <c r="B99" s="19"/>
      <c r="D99" s="1282"/>
    </row>
    <row r="100" spans="1:11" ht="15.75" customHeight="1">
      <c r="A100" s="19"/>
      <c r="B100" s="19"/>
      <c r="D100" s="1282"/>
    </row>
    <row r="101" spans="1:11" ht="15.75" customHeight="1">
      <c r="A101" s="19"/>
      <c r="B101" s="19"/>
      <c r="D101" s="1282"/>
    </row>
    <row r="102" spans="1:11" ht="15.75" customHeight="1">
      <c r="A102" s="19"/>
      <c r="B102" s="19"/>
    </row>
    <row r="103" spans="1:11" ht="15.75" customHeight="1">
      <c r="A103" s="19"/>
      <c r="B103" s="19"/>
    </row>
    <row r="104" spans="1:11" ht="15.75" customHeight="1">
      <c r="A104" s="19"/>
      <c r="B104" s="19"/>
    </row>
    <row r="105" spans="1:11" ht="15.75" customHeight="1">
      <c r="A105" s="19"/>
      <c r="B105" s="19"/>
    </row>
    <row r="106" spans="1:11" ht="15.75" customHeight="1">
      <c r="A106" s="19"/>
      <c r="B106" s="19"/>
    </row>
    <row r="107" spans="1:11" ht="15.75" customHeight="1">
      <c r="A107" s="19"/>
      <c r="B107" s="19"/>
    </row>
    <row r="108" spans="1:11" ht="15.75" customHeight="1">
      <c r="A108" s="19"/>
      <c r="B108" s="19"/>
    </row>
    <row r="109" spans="1:11" ht="15.75" customHeight="1">
      <c r="A109" s="19"/>
      <c r="B109" s="19"/>
    </row>
    <row r="110" spans="1:11" ht="15.75" customHeight="1">
      <c r="A110" s="19"/>
      <c r="B110" s="19"/>
    </row>
    <row r="111" spans="1:11" ht="15.75" customHeight="1">
      <c r="A111" s="19"/>
      <c r="B111" s="19"/>
    </row>
    <row r="112" spans="1:11" ht="15.75" customHeight="1">
      <c r="A112" s="19"/>
      <c r="B112" s="19"/>
    </row>
    <row r="113" spans="1:2" ht="15.75" customHeight="1">
      <c r="A113" s="19"/>
      <c r="B113" s="19"/>
    </row>
    <row r="114" spans="1:2" ht="15.75" customHeight="1">
      <c r="A114" s="19"/>
      <c r="B114" s="19"/>
    </row>
    <row r="115" spans="1:2" ht="15.75" customHeight="1">
      <c r="A115" s="19"/>
      <c r="B115" s="19"/>
    </row>
    <row r="116" spans="1:2" ht="15.75" customHeight="1">
      <c r="A116" s="19"/>
      <c r="B116" s="19"/>
    </row>
    <row r="117" spans="1:2" ht="15.75" customHeight="1">
      <c r="A117" s="19"/>
      <c r="B117" s="19"/>
    </row>
    <row r="118" spans="1:2" ht="15.75" customHeight="1">
      <c r="A118" s="19"/>
      <c r="B118" s="19"/>
    </row>
    <row r="119" spans="1:2" ht="15.75" customHeight="1">
      <c r="A119" s="19"/>
      <c r="B119" s="19"/>
    </row>
    <row r="120" spans="1:2" ht="15.75" customHeight="1">
      <c r="A120" s="19"/>
      <c r="B120" s="19"/>
    </row>
    <row r="121" spans="1:2" ht="15.75" customHeight="1">
      <c r="A121" s="19"/>
      <c r="B121" s="19"/>
    </row>
    <row r="122" spans="1:2" ht="15.75" customHeight="1">
      <c r="A122" s="19"/>
      <c r="B122" s="19"/>
    </row>
    <row r="123" spans="1:2" ht="15.75" customHeight="1">
      <c r="A123" s="19"/>
      <c r="B123" s="19"/>
    </row>
    <row r="124" spans="1:2" ht="15.75" customHeight="1">
      <c r="A124" s="19"/>
      <c r="B124" s="19"/>
    </row>
    <row r="125" spans="1:2" ht="15.75" customHeight="1">
      <c r="A125" s="19"/>
      <c r="B125" s="19"/>
    </row>
    <row r="126" spans="1:2" ht="15.75" customHeight="1">
      <c r="A126" s="19"/>
      <c r="B126" s="19"/>
    </row>
    <row r="127" spans="1:2" ht="15.75" customHeight="1">
      <c r="A127" s="19"/>
      <c r="B127" s="19"/>
    </row>
    <row r="128" spans="1:2" ht="15.75" customHeight="1">
      <c r="A128" s="19"/>
      <c r="B128" s="19"/>
    </row>
    <row r="129" spans="1:2" ht="15.75" customHeight="1">
      <c r="A129" s="19"/>
      <c r="B129" s="19"/>
    </row>
    <row r="130" spans="1:2" ht="15.75" customHeight="1">
      <c r="A130" s="19"/>
      <c r="B130" s="19"/>
    </row>
    <row r="131" spans="1:2" ht="15.75" customHeight="1">
      <c r="A131" s="19"/>
      <c r="B131" s="19"/>
    </row>
    <row r="132" spans="1:2" ht="15.75" customHeight="1">
      <c r="A132" s="19"/>
      <c r="B132" s="19"/>
    </row>
    <row r="133" spans="1:2" ht="15.75" customHeight="1">
      <c r="A133" s="19"/>
      <c r="B133" s="19"/>
    </row>
    <row r="134" spans="1:2" ht="15.75" customHeight="1">
      <c r="A134" s="19"/>
      <c r="B134" s="19"/>
    </row>
    <row r="135" spans="1:2" ht="15.75" customHeight="1">
      <c r="A135" s="19"/>
      <c r="B135" s="19"/>
    </row>
    <row r="136" spans="1:2" ht="15.75" customHeight="1">
      <c r="A136" s="19"/>
      <c r="B136" s="19"/>
    </row>
    <row r="137" spans="1:2" ht="15.75" customHeight="1">
      <c r="A137" s="19"/>
      <c r="B137" s="19"/>
    </row>
    <row r="138" spans="1:2" ht="15.75" customHeight="1">
      <c r="A138" s="19"/>
      <c r="B138" s="19"/>
    </row>
    <row r="139" spans="1:2" ht="15.75" customHeight="1">
      <c r="A139" s="19"/>
      <c r="B139" s="19"/>
    </row>
    <row r="140" spans="1:2" ht="15.75" customHeight="1">
      <c r="A140" s="19"/>
      <c r="B140" s="19"/>
    </row>
    <row r="141" spans="1:2" ht="15.75" customHeight="1">
      <c r="A141" s="19"/>
      <c r="B141" s="19"/>
    </row>
    <row r="142" spans="1:2" ht="15.75" customHeight="1">
      <c r="A142" s="19"/>
      <c r="B142" s="19"/>
    </row>
    <row r="143" spans="1:2" ht="15.75" customHeight="1">
      <c r="A143" s="19"/>
      <c r="B143" s="19"/>
    </row>
    <row r="144" spans="1:2" ht="15.75" customHeight="1">
      <c r="A144" s="19"/>
      <c r="B144" s="19"/>
    </row>
    <row r="145" spans="1:2" ht="15.75" customHeight="1">
      <c r="A145" s="19"/>
      <c r="B145" s="19"/>
    </row>
    <row r="146" spans="1:2" ht="15.75" customHeight="1">
      <c r="A146" s="19"/>
      <c r="B146" s="19"/>
    </row>
    <row r="147" spans="1:2" ht="15.75" customHeight="1">
      <c r="A147" s="19"/>
      <c r="B147" s="19"/>
    </row>
    <row r="148" spans="1:2" ht="15.75" customHeight="1">
      <c r="A148" s="19"/>
      <c r="B148" s="19"/>
    </row>
    <row r="149" spans="1:2" ht="15.75" customHeight="1">
      <c r="A149" s="19"/>
      <c r="B149" s="19"/>
    </row>
    <row r="150" spans="1:2" ht="15.75" customHeight="1">
      <c r="A150" s="19"/>
      <c r="B150" s="19"/>
    </row>
    <row r="151" spans="1:2" ht="15.75" customHeight="1">
      <c r="A151" s="19"/>
      <c r="B151" s="19"/>
    </row>
    <row r="152" spans="1:2" ht="15.75" customHeight="1">
      <c r="A152" s="19"/>
      <c r="B152" s="19"/>
    </row>
    <row r="153" spans="1:2" ht="15.75" customHeight="1">
      <c r="A153" s="19"/>
      <c r="B153" s="19"/>
    </row>
    <row r="154" spans="1:2" ht="15.75" customHeight="1">
      <c r="A154" s="19"/>
      <c r="B154" s="19"/>
    </row>
    <row r="155" spans="1:2" ht="15.75" customHeight="1">
      <c r="A155" s="19"/>
      <c r="B155" s="19"/>
    </row>
    <row r="156" spans="1:2" ht="15.75" customHeight="1">
      <c r="A156" s="19"/>
      <c r="B156" s="19"/>
    </row>
    <row r="157" spans="1:2" ht="15.75" customHeight="1">
      <c r="A157" s="19"/>
      <c r="B157" s="19"/>
    </row>
    <row r="158" spans="1:2" ht="15.75" customHeight="1">
      <c r="A158" s="19"/>
      <c r="B158" s="19"/>
    </row>
    <row r="159" spans="1:2" ht="15.75" customHeight="1">
      <c r="A159" s="19"/>
      <c r="B159" s="19"/>
    </row>
    <row r="160" spans="1:2" ht="15.75" customHeight="1">
      <c r="A160" s="19"/>
      <c r="B160" s="19"/>
    </row>
    <row r="161" spans="1:2" ht="15.75" customHeight="1">
      <c r="A161" s="19"/>
      <c r="B161" s="19"/>
    </row>
    <row r="162" spans="1:2" ht="15.75" customHeight="1">
      <c r="A162" s="19"/>
      <c r="B162" s="19"/>
    </row>
    <row r="163" spans="1:2" ht="15.75" customHeight="1">
      <c r="A163" s="19"/>
      <c r="B163" s="19"/>
    </row>
    <row r="164" spans="1:2" ht="15.75" customHeight="1">
      <c r="A164" s="19"/>
      <c r="B164" s="19"/>
    </row>
    <row r="165" spans="1:2" ht="15.75" customHeight="1">
      <c r="A165" s="19"/>
      <c r="B165" s="19"/>
    </row>
    <row r="166" spans="1:2" ht="15.75" customHeight="1">
      <c r="A166" s="19"/>
      <c r="B166" s="19"/>
    </row>
    <row r="167" spans="1:2" ht="15.75" customHeight="1">
      <c r="A167" s="19"/>
      <c r="B167" s="19"/>
    </row>
    <row r="168" spans="1:2" ht="15.75" customHeight="1">
      <c r="A168" s="19"/>
      <c r="B168" s="19"/>
    </row>
    <row r="169" spans="1:2" ht="15.75" customHeight="1">
      <c r="A169" s="19"/>
      <c r="B169" s="19"/>
    </row>
    <row r="170" spans="1:2" ht="15.75" customHeight="1">
      <c r="A170" s="19"/>
      <c r="B170" s="19"/>
    </row>
    <row r="171" spans="1:2" ht="15.75" customHeight="1">
      <c r="A171" s="19"/>
      <c r="B171" s="19"/>
    </row>
    <row r="172" spans="1:2" ht="15.75" customHeight="1">
      <c r="A172" s="19"/>
      <c r="B172" s="19"/>
    </row>
    <row r="173" spans="1:2" ht="15.75" customHeight="1">
      <c r="A173" s="19"/>
      <c r="B173" s="19"/>
    </row>
    <row r="174" spans="1:2" ht="15.75" customHeight="1">
      <c r="A174" s="19"/>
      <c r="B174" s="19"/>
    </row>
    <row r="175" spans="1:2" ht="15.75" customHeight="1">
      <c r="A175" s="19"/>
      <c r="B175" s="19"/>
    </row>
    <row r="176" spans="1:2" ht="15.75" customHeight="1">
      <c r="A176" s="19"/>
      <c r="B176" s="19"/>
    </row>
    <row r="177" spans="1:2" ht="15.75" customHeight="1">
      <c r="A177" s="19"/>
      <c r="B177" s="19"/>
    </row>
    <row r="178" spans="1:2" ht="15.75" customHeight="1">
      <c r="A178" s="19"/>
      <c r="B178" s="19"/>
    </row>
    <row r="179" spans="1:2" ht="15.75" customHeight="1">
      <c r="A179" s="19"/>
      <c r="B179" s="19"/>
    </row>
    <row r="180" spans="1:2" ht="15.75" customHeight="1">
      <c r="A180" s="19"/>
      <c r="B180" s="19"/>
    </row>
    <row r="181" spans="1:2" ht="15.75" customHeight="1">
      <c r="A181" s="19"/>
      <c r="B181" s="19"/>
    </row>
    <row r="182" spans="1:2" ht="15.75" customHeight="1">
      <c r="A182" s="19"/>
      <c r="B182" s="19"/>
    </row>
    <row r="183" spans="1:2" ht="15.75" customHeight="1">
      <c r="A183" s="19"/>
      <c r="B183" s="19"/>
    </row>
    <row r="184" spans="1:2" ht="15.75" customHeight="1">
      <c r="A184" s="19"/>
      <c r="B184" s="19"/>
    </row>
    <row r="185" spans="1:2" ht="15.75" customHeight="1">
      <c r="A185" s="19"/>
      <c r="B185" s="19"/>
    </row>
    <row r="186" spans="1:2" ht="15.75" customHeight="1">
      <c r="A186" s="19"/>
      <c r="B186" s="19"/>
    </row>
    <row r="187" spans="1:2" ht="15.75" customHeight="1">
      <c r="A187" s="19"/>
      <c r="B187" s="19"/>
    </row>
    <row r="188" spans="1:2" ht="15.75" customHeight="1">
      <c r="A188" s="19"/>
      <c r="B188" s="19"/>
    </row>
    <row r="189" spans="1:2" ht="15.75" customHeight="1">
      <c r="A189" s="19"/>
      <c r="B189" s="19"/>
    </row>
    <row r="190" spans="1:2" ht="15.75" customHeight="1">
      <c r="A190" s="19"/>
      <c r="B190" s="19"/>
    </row>
    <row r="191" spans="1:2" ht="15.75" customHeight="1">
      <c r="A191" s="19"/>
      <c r="B191" s="19"/>
    </row>
    <row r="192" spans="1:2" ht="15.75" customHeight="1">
      <c r="A192" s="19"/>
      <c r="B192" s="19"/>
    </row>
    <row r="193" spans="1:2" ht="15.75" customHeight="1">
      <c r="A193" s="19"/>
      <c r="B193" s="19"/>
    </row>
    <row r="194" spans="1:2" ht="15.75" customHeight="1">
      <c r="A194" s="19"/>
      <c r="B194" s="19"/>
    </row>
    <row r="195" spans="1:2" ht="15.75" customHeight="1">
      <c r="A195" s="19"/>
      <c r="B195" s="19"/>
    </row>
    <row r="196" spans="1:2" ht="15.75" customHeight="1">
      <c r="A196" s="19"/>
      <c r="B196" s="19"/>
    </row>
    <row r="197" spans="1:2" ht="15.75" customHeight="1">
      <c r="A197" s="19"/>
      <c r="B197" s="19"/>
    </row>
    <row r="198" spans="1:2" ht="15.75" customHeight="1">
      <c r="A198" s="19"/>
      <c r="B198" s="19"/>
    </row>
    <row r="199" spans="1:2" ht="15.75" customHeight="1">
      <c r="A199" s="19"/>
      <c r="B199" s="19"/>
    </row>
    <row r="200" spans="1:2" ht="15.75" customHeight="1">
      <c r="A200" s="19"/>
      <c r="B200" s="19"/>
    </row>
    <row r="201" spans="1:2" ht="15.75" customHeight="1">
      <c r="A201" s="19"/>
      <c r="B201" s="19"/>
    </row>
    <row r="202" spans="1:2" ht="15.75" customHeight="1">
      <c r="A202" s="19"/>
      <c r="B202" s="19"/>
    </row>
    <row r="203" spans="1:2" ht="15.75" customHeight="1">
      <c r="A203" s="19"/>
      <c r="B203" s="19"/>
    </row>
    <row r="204" spans="1:2" ht="15.75" customHeight="1">
      <c r="A204" s="19"/>
      <c r="B204" s="19"/>
    </row>
    <row r="205" spans="1:2" ht="15.75" customHeight="1">
      <c r="A205" s="19"/>
      <c r="B205" s="19"/>
    </row>
    <row r="206" spans="1:2" ht="15.75" customHeight="1">
      <c r="A206" s="19"/>
      <c r="B206" s="19"/>
    </row>
    <row r="207" spans="1:2" ht="15.75" customHeight="1">
      <c r="A207" s="19"/>
      <c r="B207" s="19"/>
    </row>
    <row r="208" spans="1:2" ht="15.75" customHeight="1">
      <c r="A208" s="19"/>
      <c r="B208" s="19"/>
    </row>
    <row r="209" spans="1:2" ht="15.75" customHeight="1">
      <c r="A209" s="19"/>
      <c r="B209" s="19"/>
    </row>
    <row r="210" spans="1:2" ht="15.75" customHeight="1">
      <c r="A210" s="19"/>
      <c r="B210" s="19"/>
    </row>
    <row r="211" spans="1:2" ht="15.75" customHeight="1">
      <c r="A211" s="19"/>
      <c r="B211" s="19"/>
    </row>
    <row r="212" spans="1:2" ht="15.75" customHeight="1">
      <c r="A212" s="19"/>
      <c r="B212" s="19"/>
    </row>
    <row r="213" spans="1:2" ht="15.75" customHeight="1">
      <c r="A213" s="19"/>
      <c r="B213" s="19"/>
    </row>
    <row r="214" spans="1:2" ht="15.75" customHeight="1">
      <c r="A214" s="19"/>
      <c r="B214" s="19"/>
    </row>
    <row r="215" spans="1:2" ht="15.75" customHeight="1">
      <c r="A215" s="19"/>
      <c r="B215" s="19"/>
    </row>
    <row r="216" spans="1:2" ht="15.75" customHeight="1">
      <c r="A216" s="19"/>
      <c r="B216" s="19"/>
    </row>
    <row r="217" spans="1:2" ht="15.75" customHeight="1">
      <c r="A217" s="19"/>
      <c r="B217" s="19"/>
    </row>
    <row r="218" spans="1:2" ht="15.75" customHeight="1">
      <c r="A218" s="19"/>
      <c r="B218" s="19"/>
    </row>
    <row r="219" spans="1:2" ht="15.75" customHeight="1">
      <c r="A219" s="19"/>
      <c r="B219" s="19"/>
    </row>
    <row r="220" spans="1:2" ht="15.75" customHeight="1">
      <c r="A220" s="19"/>
      <c r="B220" s="19"/>
    </row>
    <row r="221" spans="1:2" ht="15.75" customHeight="1">
      <c r="A221" s="19"/>
      <c r="B221" s="19"/>
    </row>
    <row r="222" spans="1:2" ht="15.75" customHeight="1">
      <c r="A222" s="19"/>
      <c r="B222" s="19"/>
    </row>
    <row r="223" spans="1:2" ht="15.75" customHeight="1">
      <c r="A223" s="19"/>
      <c r="B223" s="19"/>
    </row>
    <row r="224" spans="1:2" ht="15.75" customHeight="1">
      <c r="A224" s="19"/>
      <c r="B224" s="19"/>
    </row>
    <row r="225" spans="1:2" ht="15.75" customHeight="1">
      <c r="A225" s="19"/>
      <c r="B225" s="19"/>
    </row>
    <row r="226" spans="1:2" ht="15.75" customHeight="1">
      <c r="A226" s="19"/>
      <c r="B226" s="19"/>
    </row>
    <row r="227" spans="1:2" ht="15.75" customHeight="1">
      <c r="A227" s="19"/>
      <c r="B227" s="19"/>
    </row>
    <row r="228" spans="1:2" ht="15.75" customHeight="1">
      <c r="A228" s="19"/>
      <c r="B228" s="19"/>
    </row>
    <row r="229" spans="1:2" ht="15.75" customHeight="1">
      <c r="A229" s="19"/>
      <c r="B229" s="19"/>
    </row>
    <row r="230" spans="1:2" ht="15.75" customHeight="1">
      <c r="A230" s="19"/>
      <c r="B230" s="19"/>
    </row>
    <row r="231" spans="1:2" ht="15.75" customHeight="1">
      <c r="A231" s="19"/>
      <c r="B231" s="19"/>
    </row>
    <row r="232" spans="1:2" ht="15.75" customHeight="1">
      <c r="A232" s="19"/>
      <c r="B232" s="19"/>
    </row>
    <row r="233" spans="1:2" ht="15.75" customHeight="1">
      <c r="A233" s="19"/>
      <c r="B233" s="19"/>
    </row>
    <row r="234" spans="1:2" ht="15.75" customHeight="1">
      <c r="A234" s="19"/>
      <c r="B234" s="19"/>
    </row>
    <row r="235" spans="1:2" ht="15.75" customHeight="1">
      <c r="A235" s="19"/>
      <c r="B235" s="19"/>
    </row>
    <row r="236" spans="1:2" ht="15.75" customHeight="1">
      <c r="A236" s="19"/>
      <c r="B236" s="19"/>
    </row>
    <row r="237" spans="1:2" ht="15.75" customHeight="1">
      <c r="A237" s="19"/>
      <c r="B237" s="19"/>
    </row>
    <row r="238" spans="1:2" ht="15.75" customHeight="1">
      <c r="A238" s="19"/>
      <c r="B238" s="19"/>
    </row>
    <row r="239" spans="1:2" ht="15.75" customHeight="1">
      <c r="A239" s="19"/>
      <c r="B239" s="19"/>
    </row>
    <row r="240" spans="1:2" ht="15.75" customHeight="1">
      <c r="A240" s="19"/>
      <c r="B240" s="19"/>
    </row>
    <row r="241" spans="1:2" ht="15.75" customHeight="1">
      <c r="A241" s="19"/>
      <c r="B241" s="19"/>
    </row>
    <row r="242" spans="1:2" ht="15.75" customHeight="1">
      <c r="A242" s="19"/>
      <c r="B242" s="19"/>
    </row>
    <row r="243" spans="1:2" ht="15.75" customHeight="1">
      <c r="A243" s="19"/>
      <c r="B243" s="19"/>
    </row>
    <row r="244" spans="1:2" ht="15.75" customHeight="1">
      <c r="A244" s="19"/>
      <c r="B244" s="19"/>
    </row>
    <row r="245" spans="1:2" ht="15.75" customHeight="1">
      <c r="A245" s="19"/>
      <c r="B245" s="19"/>
    </row>
    <row r="246" spans="1:2" ht="15.75" customHeight="1">
      <c r="A246" s="19"/>
      <c r="B246" s="19"/>
    </row>
    <row r="247" spans="1:2" ht="15.75" customHeight="1">
      <c r="A247" s="19"/>
      <c r="B247" s="19"/>
    </row>
    <row r="248" spans="1:2" ht="15.75" customHeight="1">
      <c r="A248" s="19"/>
      <c r="B248" s="19"/>
    </row>
    <row r="249" spans="1:2" ht="15.75" customHeight="1">
      <c r="A249" s="19"/>
      <c r="B249" s="19"/>
    </row>
    <row r="250" spans="1:2" ht="15.75" customHeight="1">
      <c r="A250" s="19"/>
      <c r="B250" s="19"/>
    </row>
    <row r="251" spans="1:2" ht="15.75" customHeight="1">
      <c r="A251" s="19"/>
      <c r="B251" s="19"/>
    </row>
    <row r="252" spans="1:2" ht="15.75" customHeight="1">
      <c r="A252" s="19"/>
      <c r="B252" s="19"/>
    </row>
    <row r="253" spans="1:2" ht="15.75" customHeight="1">
      <c r="A253" s="19"/>
      <c r="B253" s="19"/>
    </row>
    <row r="254" spans="1:2" ht="15.75" customHeight="1">
      <c r="A254" s="19"/>
      <c r="B254" s="19"/>
    </row>
    <row r="255" spans="1:2" ht="15.75" customHeight="1">
      <c r="A255" s="19"/>
      <c r="B255" s="19"/>
    </row>
    <row r="256" spans="1:2" ht="15.75" customHeight="1">
      <c r="A256" s="19"/>
      <c r="B256" s="19"/>
    </row>
    <row r="257" spans="1:2" ht="15.75" customHeight="1">
      <c r="A257" s="19"/>
      <c r="B257" s="19"/>
    </row>
    <row r="258" spans="1:2" ht="15.75" customHeight="1">
      <c r="A258" s="19"/>
      <c r="B258" s="19"/>
    </row>
    <row r="259" spans="1:2" ht="15.75" customHeight="1">
      <c r="A259" s="19"/>
      <c r="B259" s="19"/>
    </row>
    <row r="260" spans="1:2" ht="15.75" customHeight="1">
      <c r="A260" s="19"/>
      <c r="B260" s="19"/>
    </row>
    <row r="261" spans="1:2" ht="15.75" customHeight="1">
      <c r="A261" s="19"/>
      <c r="B261" s="19"/>
    </row>
    <row r="262" spans="1:2" ht="15.75" customHeight="1">
      <c r="A262" s="19"/>
      <c r="B262" s="19"/>
    </row>
    <row r="263" spans="1:2" ht="15.75" customHeight="1">
      <c r="A263" s="19"/>
      <c r="B263" s="19"/>
    </row>
    <row r="264" spans="1:2" ht="15.75" customHeight="1">
      <c r="A264" s="19"/>
      <c r="B264" s="19"/>
    </row>
    <row r="265" spans="1:2" ht="15.75" customHeight="1">
      <c r="A265" s="19"/>
      <c r="B265" s="19"/>
    </row>
    <row r="266" spans="1:2" ht="15.75" customHeight="1">
      <c r="A266" s="19"/>
      <c r="B266" s="19"/>
    </row>
    <row r="267" spans="1:2" ht="15.75" customHeight="1">
      <c r="A267" s="19"/>
      <c r="B267" s="19"/>
    </row>
    <row r="268" spans="1:2" ht="15.75" customHeight="1">
      <c r="A268" s="19"/>
      <c r="B268" s="19"/>
    </row>
    <row r="269" spans="1:2" ht="15.75" customHeight="1">
      <c r="A269" s="19"/>
      <c r="B269" s="19"/>
    </row>
    <row r="270" spans="1:2" ht="15.75" customHeight="1">
      <c r="A270" s="19"/>
      <c r="B270" s="19"/>
    </row>
    <row r="271" spans="1:2" ht="15.75" customHeight="1">
      <c r="A271" s="19"/>
      <c r="B271" s="19"/>
    </row>
    <row r="272" spans="1:2" ht="15.75" customHeight="1">
      <c r="A272" s="19"/>
      <c r="B272" s="19"/>
    </row>
    <row r="273" spans="1:2" ht="15.75" customHeight="1">
      <c r="A273" s="19"/>
      <c r="B273" s="19"/>
    </row>
    <row r="274" spans="1:2" ht="15.75" customHeight="1">
      <c r="A274" s="19"/>
      <c r="B274" s="19"/>
    </row>
    <row r="275" spans="1:2" ht="15.75" customHeight="1">
      <c r="A275" s="19"/>
      <c r="B275" s="19"/>
    </row>
    <row r="276" spans="1:2" ht="15.75" customHeight="1">
      <c r="A276" s="19"/>
      <c r="B276" s="19"/>
    </row>
    <row r="277" spans="1:2" ht="15.75" customHeight="1">
      <c r="A277" s="19"/>
      <c r="B277" s="19"/>
    </row>
    <row r="278" spans="1:2" ht="15.75" customHeight="1">
      <c r="A278" s="19"/>
      <c r="B278" s="19"/>
    </row>
    <row r="279" spans="1:2" ht="15.75" customHeight="1">
      <c r="A279" s="19"/>
      <c r="B279" s="19"/>
    </row>
    <row r="280" spans="1:2" ht="15.75" customHeight="1">
      <c r="A280" s="19"/>
      <c r="B280" s="19"/>
    </row>
    <row r="281" spans="1:2" ht="15.75" customHeight="1">
      <c r="A281" s="19"/>
      <c r="B281" s="19"/>
    </row>
    <row r="282" spans="1:2" ht="15.75" customHeight="1">
      <c r="A282" s="19"/>
      <c r="B282" s="19"/>
    </row>
    <row r="283" spans="1:2" ht="15.75" customHeight="1">
      <c r="A283" s="19"/>
      <c r="B283" s="19"/>
    </row>
    <row r="284" spans="1:2" ht="15.75" customHeight="1">
      <c r="A284" s="19"/>
      <c r="B284" s="19"/>
    </row>
    <row r="285" spans="1:2" ht="15.75" customHeight="1">
      <c r="A285" s="19"/>
      <c r="B285" s="19"/>
    </row>
    <row r="286" spans="1:2" ht="15.75" customHeight="1">
      <c r="A286" s="19"/>
      <c r="B286" s="19"/>
    </row>
    <row r="287" spans="1:2" ht="15.75" customHeight="1">
      <c r="A287" s="19"/>
      <c r="B287" s="19"/>
    </row>
    <row r="288" spans="1:2" ht="15.75" customHeight="1">
      <c r="A288" s="19"/>
      <c r="B288" s="19"/>
    </row>
    <row r="289" spans="1:2" ht="15.75" customHeight="1">
      <c r="A289" s="19"/>
      <c r="B289" s="19"/>
    </row>
    <row r="290" spans="1:2" ht="15.75" customHeight="1">
      <c r="A290" s="19"/>
      <c r="B290" s="19"/>
    </row>
    <row r="291" spans="1:2" ht="15.75" customHeight="1">
      <c r="A291" s="19"/>
      <c r="B291" s="19"/>
    </row>
    <row r="292" spans="1:2" ht="15.75" customHeight="1">
      <c r="A292" s="19"/>
      <c r="B292" s="19"/>
    </row>
    <row r="293" spans="1:2" ht="15.75" customHeight="1">
      <c r="A293" s="19"/>
      <c r="B293" s="19"/>
    </row>
    <row r="294" spans="1:2" ht="15.75" customHeight="1">
      <c r="A294" s="19"/>
      <c r="B294" s="19"/>
    </row>
    <row r="295" spans="1:2" ht="15.75" customHeight="1">
      <c r="A295" s="19"/>
      <c r="B295" s="19"/>
    </row>
    <row r="296" spans="1:2" ht="15.75" customHeight="1">
      <c r="A296" s="19"/>
      <c r="B296" s="19"/>
    </row>
    <row r="297" spans="1:2" ht="15.75" customHeight="1">
      <c r="A297" s="19"/>
      <c r="B297" s="19"/>
    </row>
    <row r="298" spans="1:2" ht="15.75" customHeight="1">
      <c r="A298" s="19"/>
      <c r="B298" s="19"/>
    </row>
    <row r="299" spans="1:2" ht="15.75" customHeight="1">
      <c r="A299" s="19"/>
      <c r="B299" s="19"/>
    </row>
    <row r="300" spans="1:2" ht="15.75" customHeight="1">
      <c r="A300" s="19"/>
      <c r="B300" s="19"/>
    </row>
    <row r="301" spans="1:2" ht="15.75" customHeight="1">
      <c r="A301" s="19"/>
      <c r="B301" s="19"/>
    </row>
    <row r="302" spans="1:2" ht="15.75" customHeight="1">
      <c r="A302" s="19"/>
      <c r="B302" s="19"/>
    </row>
    <row r="303" spans="1:2" ht="15.75" customHeight="1">
      <c r="A303" s="19"/>
      <c r="B303" s="19"/>
    </row>
    <row r="304" spans="1:2" ht="15.75" customHeight="1">
      <c r="A304" s="19"/>
      <c r="B304" s="19"/>
    </row>
    <row r="305" spans="1:2" ht="15.75" customHeight="1">
      <c r="A305" s="19"/>
      <c r="B305" s="19"/>
    </row>
    <row r="306" spans="1:2" ht="15.75" customHeight="1">
      <c r="A306" s="19"/>
      <c r="B306" s="19"/>
    </row>
    <row r="307" spans="1:2" ht="15.75" customHeight="1">
      <c r="A307" s="19"/>
      <c r="B307" s="19"/>
    </row>
    <row r="308" spans="1:2" ht="15.75" customHeight="1">
      <c r="A308" s="19"/>
      <c r="B308" s="19"/>
    </row>
    <row r="309" spans="1:2" ht="15.75" customHeight="1">
      <c r="A309" s="19"/>
      <c r="B309" s="19"/>
    </row>
    <row r="310" spans="1:2" ht="15.75" customHeight="1">
      <c r="A310" s="19"/>
      <c r="B310" s="19"/>
    </row>
    <row r="311" spans="1:2" ht="15.75" customHeight="1">
      <c r="A311" s="19"/>
      <c r="B311" s="19"/>
    </row>
    <row r="312" spans="1:2" ht="15.75" customHeight="1">
      <c r="A312" s="19"/>
      <c r="B312" s="19"/>
    </row>
    <row r="313" spans="1:2" ht="15.75" customHeight="1">
      <c r="A313" s="19"/>
      <c r="B313" s="19"/>
    </row>
    <row r="314" spans="1:2" ht="15.75" customHeight="1">
      <c r="A314" s="19"/>
      <c r="B314" s="19"/>
    </row>
    <row r="315" spans="1:2" ht="15.75" customHeight="1">
      <c r="A315" s="19"/>
      <c r="B315" s="19"/>
    </row>
    <row r="316" spans="1:2" ht="15.75" customHeight="1">
      <c r="A316" s="19"/>
      <c r="B316" s="19"/>
    </row>
    <row r="317" spans="1:2" ht="15.75" customHeight="1">
      <c r="A317" s="19"/>
      <c r="B317" s="19"/>
    </row>
    <row r="318" spans="1:2" ht="15.75" customHeight="1">
      <c r="A318" s="19"/>
      <c r="B318" s="19"/>
    </row>
    <row r="319" spans="1:2" ht="15.75" customHeight="1">
      <c r="A319" s="19"/>
      <c r="B319" s="19"/>
    </row>
    <row r="320" spans="1:2" ht="15.75" customHeight="1">
      <c r="A320" s="19"/>
      <c r="B320" s="19"/>
    </row>
    <row r="321" spans="1:2" ht="15.75" customHeight="1">
      <c r="A321" s="19"/>
      <c r="B321" s="19"/>
    </row>
    <row r="322" spans="1:2" ht="15.75" customHeight="1">
      <c r="A322" s="19"/>
      <c r="B322" s="19"/>
    </row>
    <row r="323" spans="1:2" ht="15.75" customHeight="1">
      <c r="A323" s="19"/>
      <c r="B323" s="19"/>
    </row>
    <row r="324" spans="1:2" ht="15.75" customHeight="1">
      <c r="A324" s="19"/>
      <c r="B324" s="19"/>
    </row>
    <row r="325" spans="1:2" ht="15.75" customHeight="1">
      <c r="A325" s="19"/>
      <c r="B325" s="19"/>
    </row>
    <row r="326" spans="1:2" ht="15.75" customHeight="1">
      <c r="A326" s="19"/>
      <c r="B326" s="19"/>
    </row>
    <row r="327" spans="1:2" ht="15.75" customHeight="1">
      <c r="A327" s="19"/>
      <c r="B327" s="19"/>
    </row>
    <row r="328" spans="1:2" ht="15.75" customHeight="1">
      <c r="A328" s="19"/>
      <c r="B328" s="19"/>
    </row>
    <row r="329" spans="1:2" ht="15.75" customHeight="1">
      <c r="A329" s="19"/>
      <c r="B329" s="19"/>
    </row>
    <row r="330" spans="1:2" ht="15.75" customHeight="1">
      <c r="A330" s="19"/>
      <c r="B330" s="19"/>
    </row>
    <row r="331" spans="1:2" ht="15.75" customHeight="1">
      <c r="A331" s="19"/>
      <c r="B331" s="19"/>
    </row>
    <row r="332" spans="1:2" ht="15.75" customHeight="1">
      <c r="A332" s="19"/>
      <c r="B332" s="19"/>
    </row>
    <row r="333" spans="1:2" ht="15.75" customHeight="1">
      <c r="A333" s="19"/>
      <c r="B333" s="19"/>
    </row>
    <row r="334" spans="1:2" ht="15.75" customHeight="1">
      <c r="A334" s="19"/>
      <c r="B334" s="19"/>
    </row>
    <row r="335" spans="1:2" ht="15.75" customHeight="1">
      <c r="A335" s="19"/>
      <c r="B335" s="19"/>
    </row>
    <row r="336" spans="1:2" ht="15.75" customHeight="1">
      <c r="A336" s="19"/>
      <c r="B336" s="19"/>
    </row>
    <row r="337" spans="1:2" ht="15.75" customHeight="1">
      <c r="A337" s="19"/>
      <c r="B337" s="19"/>
    </row>
    <row r="338" spans="1:2" ht="15.75" customHeight="1">
      <c r="A338" s="19"/>
      <c r="B338" s="19"/>
    </row>
    <row r="339" spans="1:2" ht="15.75" customHeight="1">
      <c r="A339" s="19"/>
      <c r="B339" s="19"/>
    </row>
    <row r="340" spans="1:2" ht="15.75" customHeight="1">
      <c r="A340" s="19"/>
      <c r="B340" s="19"/>
    </row>
    <row r="341" spans="1:2" ht="15.75" customHeight="1">
      <c r="A341" s="19"/>
      <c r="B341" s="19"/>
    </row>
    <row r="342" spans="1:2" ht="15.75" customHeight="1">
      <c r="A342" s="19"/>
      <c r="B342" s="19"/>
    </row>
    <row r="343" spans="1:2" ht="15.75" customHeight="1">
      <c r="A343" s="19"/>
      <c r="B343" s="19"/>
    </row>
    <row r="344" spans="1:2" ht="15.75" customHeight="1">
      <c r="A344" s="19"/>
      <c r="B344" s="19"/>
    </row>
    <row r="345" spans="1:2" ht="15.75" customHeight="1">
      <c r="A345" s="19"/>
      <c r="B345" s="19"/>
    </row>
    <row r="346" spans="1:2" ht="15.75" customHeight="1">
      <c r="A346" s="19"/>
      <c r="B346" s="19"/>
    </row>
    <row r="347" spans="1:2" ht="15.75" customHeight="1">
      <c r="A347" s="19"/>
      <c r="B347" s="19"/>
    </row>
    <row r="348" spans="1:2" ht="15.75" customHeight="1">
      <c r="A348" s="19"/>
      <c r="B348" s="19"/>
    </row>
    <row r="349" spans="1:2" ht="15.75" customHeight="1">
      <c r="A349" s="19"/>
      <c r="B349" s="19"/>
    </row>
    <row r="350" spans="1:2" ht="15.75" customHeight="1">
      <c r="A350" s="19"/>
      <c r="B350" s="19"/>
    </row>
    <row r="351" spans="1:2" ht="15.75" customHeight="1">
      <c r="A351" s="19"/>
      <c r="B351" s="19"/>
    </row>
    <row r="352" spans="1:2" ht="15.75" customHeight="1">
      <c r="A352" s="19"/>
      <c r="B352" s="19"/>
    </row>
    <row r="353" spans="1:2" ht="15.75" customHeight="1">
      <c r="A353" s="19"/>
      <c r="B353" s="19"/>
    </row>
    <row r="354" spans="1:2" ht="15.75" customHeight="1">
      <c r="A354" s="19"/>
      <c r="B354" s="19"/>
    </row>
    <row r="355" spans="1:2" ht="15.75" customHeight="1">
      <c r="A355" s="19"/>
      <c r="B355" s="19"/>
    </row>
    <row r="356" spans="1:2" ht="15.75" customHeight="1">
      <c r="A356" s="19"/>
      <c r="B356" s="19"/>
    </row>
    <row r="357" spans="1:2" ht="15.75" customHeight="1">
      <c r="A357" s="19"/>
      <c r="B357" s="19"/>
    </row>
    <row r="358" spans="1:2" ht="15.75" customHeight="1">
      <c r="A358" s="19"/>
      <c r="B358" s="19"/>
    </row>
    <row r="359" spans="1:2" ht="15.75" customHeight="1">
      <c r="A359" s="19"/>
      <c r="B359" s="19"/>
    </row>
    <row r="360" spans="1:2" ht="15.75" customHeight="1">
      <c r="A360" s="19"/>
      <c r="B360" s="19"/>
    </row>
    <row r="361" spans="1:2" ht="15.75" customHeight="1">
      <c r="A361" s="19"/>
      <c r="B361" s="19"/>
    </row>
    <row r="362" spans="1:2" ht="15.75" customHeight="1">
      <c r="A362" s="19"/>
      <c r="B362" s="19"/>
    </row>
    <row r="363" spans="1:2" ht="15.75" customHeight="1">
      <c r="A363" s="19"/>
      <c r="B363" s="19"/>
    </row>
    <row r="364" spans="1:2" ht="15.75" customHeight="1">
      <c r="A364" s="19"/>
      <c r="B364" s="19"/>
    </row>
    <row r="365" spans="1:2" ht="15.75" customHeight="1">
      <c r="A365" s="19"/>
      <c r="B365" s="19"/>
    </row>
    <row r="366" spans="1:2" ht="15.75" customHeight="1">
      <c r="A366" s="19"/>
      <c r="B366" s="19"/>
    </row>
    <row r="367" spans="1:2" ht="15.75" customHeight="1">
      <c r="A367" s="19"/>
      <c r="B367" s="19"/>
    </row>
    <row r="368" spans="1:2" ht="15.75" customHeight="1">
      <c r="A368" s="19"/>
      <c r="B368" s="19"/>
    </row>
    <row r="369" spans="1:2" ht="15.75" customHeight="1">
      <c r="A369" s="19"/>
      <c r="B369" s="19"/>
    </row>
    <row r="370" spans="1:2" ht="15.75" customHeight="1">
      <c r="A370" s="19"/>
      <c r="B370" s="19"/>
    </row>
    <row r="371" spans="1:2" ht="15.75" customHeight="1">
      <c r="A371" s="19"/>
      <c r="B371" s="19"/>
    </row>
    <row r="372" spans="1:2" ht="15.75" customHeight="1">
      <c r="A372" s="19"/>
      <c r="B372" s="19"/>
    </row>
    <row r="373" spans="1:2" ht="15.75" customHeight="1">
      <c r="A373" s="19"/>
      <c r="B373" s="19"/>
    </row>
    <row r="374" spans="1:2" ht="15.75" customHeight="1">
      <c r="A374" s="19"/>
      <c r="B374" s="19"/>
    </row>
    <row r="375" spans="1:2" ht="15.75" customHeight="1">
      <c r="A375" s="19"/>
      <c r="B375" s="19"/>
    </row>
    <row r="376" spans="1:2" ht="15.75" customHeight="1">
      <c r="A376" s="19"/>
      <c r="B376" s="19"/>
    </row>
    <row r="377" spans="1:2" ht="15.75" customHeight="1">
      <c r="A377" s="19"/>
      <c r="B377" s="19"/>
    </row>
    <row r="378" spans="1:2" ht="15.75" customHeight="1">
      <c r="A378" s="19"/>
      <c r="B378" s="19"/>
    </row>
    <row r="379" spans="1:2" ht="15.75" customHeight="1">
      <c r="A379" s="19"/>
      <c r="B379" s="19"/>
    </row>
    <row r="380" spans="1:2" ht="15.75" customHeight="1">
      <c r="A380" s="19"/>
      <c r="B380" s="19"/>
    </row>
    <row r="381" spans="1:2" ht="15.75" customHeight="1">
      <c r="A381" s="19"/>
      <c r="B381" s="19"/>
    </row>
    <row r="382" spans="1:2" ht="15.75" customHeight="1">
      <c r="A382" s="19"/>
      <c r="B382" s="19"/>
    </row>
    <row r="383" spans="1:2" ht="15.75" customHeight="1">
      <c r="A383" s="19"/>
      <c r="B383" s="19"/>
    </row>
    <row r="384" spans="1:2" ht="15.75" customHeight="1">
      <c r="A384" s="19"/>
      <c r="B384" s="19"/>
    </row>
    <row r="385" spans="1:2" ht="15.75" customHeight="1">
      <c r="A385" s="19"/>
      <c r="B385" s="19"/>
    </row>
    <row r="386" spans="1:2" ht="15.75" customHeight="1">
      <c r="A386" s="19"/>
      <c r="B386" s="19"/>
    </row>
    <row r="387" spans="1:2" ht="15.75" customHeight="1">
      <c r="A387" s="19"/>
      <c r="B387" s="19"/>
    </row>
    <row r="388" spans="1:2" ht="15.75" customHeight="1">
      <c r="A388" s="19"/>
      <c r="B388" s="19"/>
    </row>
    <row r="389" spans="1:2" ht="15.75" customHeight="1">
      <c r="A389" s="19"/>
      <c r="B389" s="19"/>
    </row>
    <row r="390" spans="1:2" ht="15.75" customHeight="1">
      <c r="A390" s="19"/>
      <c r="B390" s="19"/>
    </row>
    <row r="391" spans="1:2" ht="15.75" customHeight="1">
      <c r="A391" s="19"/>
      <c r="B391" s="19"/>
    </row>
    <row r="392" spans="1:2" ht="15.75" customHeight="1">
      <c r="A392" s="19"/>
      <c r="B392" s="19"/>
    </row>
    <row r="393" spans="1:2" ht="15.75" customHeight="1">
      <c r="A393" s="19"/>
      <c r="B393" s="19"/>
    </row>
    <row r="394" spans="1:2" ht="15.75" customHeight="1">
      <c r="A394" s="19"/>
      <c r="B394" s="19"/>
    </row>
    <row r="395" spans="1:2" ht="15.75" customHeight="1">
      <c r="A395" s="19"/>
      <c r="B395" s="19"/>
    </row>
    <row r="396" spans="1:2" ht="15.75" customHeight="1">
      <c r="A396" s="19"/>
      <c r="B396" s="19"/>
    </row>
    <row r="397" spans="1:2" ht="15.75" customHeight="1">
      <c r="A397" s="19"/>
      <c r="B397" s="19"/>
    </row>
    <row r="398" spans="1:2" ht="15.75" customHeight="1">
      <c r="A398" s="19"/>
      <c r="B398" s="19"/>
    </row>
    <row r="399" spans="1:2" ht="15.75" customHeight="1">
      <c r="A399" s="19"/>
      <c r="B399" s="19"/>
    </row>
    <row r="400" spans="1:2" ht="15.75" customHeight="1">
      <c r="A400" s="19"/>
      <c r="B400" s="19"/>
    </row>
    <row r="401" spans="1:2" ht="15.75" customHeight="1">
      <c r="A401" s="19"/>
      <c r="B401" s="19"/>
    </row>
    <row r="402" spans="1:2" ht="15.75" customHeight="1">
      <c r="A402" s="19"/>
      <c r="B402" s="19"/>
    </row>
    <row r="403" spans="1:2" ht="15.75" customHeight="1">
      <c r="A403" s="19"/>
      <c r="B403" s="19"/>
    </row>
    <row r="404" spans="1:2" ht="15.75" customHeight="1">
      <c r="A404" s="19"/>
      <c r="B404" s="19"/>
    </row>
    <row r="405" spans="1:2" ht="15.75" customHeight="1">
      <c r="A405" s="19"/>
      <c r="B405" s="19"/>
    </row>
    <row r="406" spans="1:2" ht="15.75" customHeight="1">
      <c r="A406" s="19"/>
      <c r="B406" s="19"/>
    </row>
    <row r="407" spans="1:2" ht="15.75" customHeight="1">
      <c r="A407" s="19"/>
      <c r="B407" s="19"/>
    </row>
    <row r="408" spans="1:2" ht="15.75" customHeight="1">
      <c r="A408" s="19"/>
      <c r="B408" s="19"/>
    </row>
    <row r="409" spans="1:2" ht="15.75" customHeight="1">
      <c r="A409" s="19"/>
      <c r="B409" s="19"/>
    </row>
    <row r="410" spans="1:2" ht="15.75" customHeight="1">
      <c r="A410" s="19"/>
      <c r="B410" s="19"/>
    </row>
    <row r="411" spans="1:2" ht="15.75" customHeight="1">
      <c r="A411" s="19"/>
      <c r="B411" s="19"/>
    </row>
    <row r="412" spans="1:2" ht="15.75" customHeight="1">
      <c r="A412" s="19"/>
      <c r="B412" s="19"/>
    </row>
    <row r="413" spans="1:2" ht="15.75" customHeight="1">
      <c r="A413" s="19"/>
      <c r="B413" s="19"/>
    </row>
    <row r="414" spans="1:2" ht="15.75" customHeight="1">
      <c r="A414" s="19"/>
      <c r="B414" s="19"/>
    </row>
    <row r="415" spans="1:2" ht="15.75" customHeight="1">
      <c r="A415" s="19"/>
      <c r="B415" s="19"/>
    </row>
    <row r="416" spans="1:2" ht="15.75" customHeight="1">
      <c r="A416" s="19"/>
      <c r="B416" s="19"/>
    </row>
    <row r="417" spans="1:2" ht="15.75" customHeight="1">
      <c r="A417" s="19"/>
      <c r="B417" s="19"/>
    </row>
    <row r="418" spans="1:2" ht="15.75" customHeight="1">
      <c r="A418" s="19"/>
      <c r="B418" s="19"/>
    </row>
    <row r="419" spans="1:2" ht="15.75" customHeight="1">
      <c r="A419" s="19"/>
      <c r="B419" s="19"/>
    </row>
    <row r="420" spans="1:2" ht="15.75" customHeight="1">
      <c r="A420" s="19"/>
      <c r="B420" s="19"/>
    </row>
    <row r="421" spans="1:2" ht="15.75" customHeight="1">
      <c r="A421" s="19"/>
      <c r="B421" s="19"/>
    </row>
    <row r="422" spans="1:2" ht="15.75" customHeight="1">
      <c r="A422" s="19"/>
      <c r="B422" s="19"/>
    </row>
    <row r="423" spans="1:2" ht="15.75" customHeight="1">
      <c r="A423" s="19"/>
      <c r="B423" s="19"/>
    </row>
    <row r="424" spans="1:2" ht="15.75" customHeight="1">
      <c r="A424" s="19"/>
      <c r="B424" s="19"/>
    </row>
    <row r="425" spans="1:2" ht="15.75" customHeight="1">
      <c r="A425" s="19"/>
      <c r="B425" s="19"/>
    </row>
    <row r="426" spans="1:2" ht="15.75" customHeight="1">
      <c r="A426" s="19"/>
      <c r="B426" s="19"/>
    </row>
    <row r="427" spans="1:2" ht="15.75" customHeight="1">
      <c r="A427" s="19"/>
      <c r="B427" s="19"/>
    </row>
    <row r="428" spans="1:2" ht="15.75" customHeight="1">
      <c r="A428" s="19"/>
      <c r="B428" s="19"/>
    </row>
    <row r="429" spans="1:2" ht="15.75" customHeight="1">
      <c r="A429" s="19"/>
      <c r="B429" s="19"/>
    </row>
    <row r="430" spans="1:2" ht="15.75" customHeight="1">
      <c r="A430" s="19"/>
      <c r="B430" s="19"/>
    </row>
    <row r="431" spans="1:2" ht="15.75" customHeight="1">
      <c r="A431" s="19"/>
      <c r="B431" s="19"/>
    </row>
    <row r="432" spans="1:2" ht="15.75" customHeight="1">
      <c r="A432" s="19"/>
      <c r="B432" s="19"/>
    </row>
    <row r="433" spans="1:2" ht="15.75" customHeight="1">
      <c r="A433" s="19"/>
      <c r="B433" s="19"/>
    </row>
    <row r="434" spans="1:2" ht="15.75" customHeight="1">
      <c r="A434" s="19"/>
      <c r="B434" s="19"/>
    </row>
    <row r="435" spans="1:2" ht="15.75" customHeight="1">
      <c r="A435" s="19"/>
      <c r="B435" s="19"/>
    </row>
    <row r="436" spans="1:2" ht="15.75" customHeight="1">
      <c r="A436" s="19"/>
      <c r="B436" s="19"/>
    </row>
    <row r="437" spans="1:2" ht="15.75" customHeight="1">
      <c r="A437" s="19"/>
      <c r="B437" s="19"/>
    </row>
    <row r="438" spans="1:2" ht="15.75" customHeight="1">
      <c r="A438" s="19"/>
      <c r="B438" s="19"/>
    </row>
    <row r="439" spans="1:2" ht="15.75" customHeight="1">
      <c r="A439" s="19"/>
      <c r="B439" s="19"/>
    </row>
    <row r="440" spans="1:2" ht="15.75" customHeight="1">
      <c r="A440" s="19"/>
      <c r="B440" s="19"/>
    </row>
    <row r="441" spans="1:2" ht="15.75" customHeight="1">
      <c r="A441" s="19"/>
      <c r="B441" s="19"/>
    </row>
    <row r="442" spans="1:2" ht="15.75" customHeight="1">
      <c r="A442" s="19"/>
      <c r="B442" s="19"/>
    </row>
    <row r="443" spans="1:2" ht="15.75" customHeight="1">
      <c r="A443" s="19"/>
      <c r="B443" s="19"/>
    </row>
    <row r="444" spans="1:2" ht="15.75" customHeight="1">
      <c r="A444" s="19"/>
      <c r="B444" s="19"/>
    </row>
    <row r="445" spans="1:2" ht="15.75" customHeight="1">
      <c r="A445" s="19"/>
      <c r="B445" s="19"/>
    </row>
    <row r="446" spans="1:2" ht="15.75" customHeight="1">
      <c r="A446" s="19"/>
      <c r="B446" s="19"/>
    </row>
    <row r="447" spans="1:2" ht="15.75" customHeight="1">
      <c r="A447" s="19"/>
      <c r="B447" s="19"/>
    </row>
    <row r="448" spans="1:2" ht="15.75" customHeight="1">
      <c r="A448" s="19"/>
      <c r="B448" s="19"/>
    </row>
    <row r="449" spans="1:2" ht="15.75" customHeight="1">
      <c r="A449" s="19"/>
      <c r="B449" s="19"/>
    </row>
    <row r="450" spans="1:2" ht="15.75" customHeight="1">
      <c r="A450" s="19"/>
      <c r="B450" s="19"/>
    </row>
    <row r="451" spans="1:2" ht="15.75" customHeight="1">
      <c r="A451" s="19"/>
      <c r="B451" s="19"/>
    </row>
    <row r="452" spans="1:2" ht="15.75" customHeight="1">
      <c r="A452" s="19"/>
      <c r="B452" s="19"/>
    </row>
    <row r="453" spans="1:2" ht="15.75" customHeight="1">
      <c r="A453" s="19"/>
      <c r="B453" s="19"/>
    </row>
    <row r="454" spans="1:2" ht="15.75" customHeight="1">
      <c r="A454" s="19"/>
      <c r="B454" s="19"/>
    </row>
    <row r="455" spans="1:2" ht="15.75" customHeight="1">
      <c r="A455" s="19"/>
      <c r="B455" s="19"/>
    </row>
    <row r="456" spans="1:2" ht="15.75" customHeight="1">
      <c r="A456" s="19"/>
      <c r="B456" s="19"/>
    </row>
    <row r="457" spans="1:2" ht="15.75" customHeight="1">
      <c r="A457" s="19"/>
      <c r="B457" s="19"/>
    </row>
    <row r="458" spans="1:2" ht="15.75" customHeight="1">
      <c r="A458" s="19"/>
      <c r="B458" s="19"/>
    </row>
    <row r="459" spans="1:2" ht="15.75" customHeight="1">
      <c r="A459" s="19"/>
      <c r="B459" s="19"/>
    </row>
    <row r="460" spans="1:2" ht="15.75" customHeight="1">
      <c r="A460" s="19"/>
      <c r="B460" s="19"/>
    </row>
    <row r="461" spans="1:2" ht="15.75" customHeight="1">
      <c r="A461" s="19"/>
      <c r="B461" s="19"/>
    </row>
    <row r="462" spans="1:2" ht="15.75" customHeight="1">
      <c r="A462" s="19"/>
      <c r="B462" s="19"/>
    </row>
    <row r="463" spans="1:2" ht="15.75" customHeight="1">
      <c r="A463" s="19"/>
      <c r="B463" s="19"/>
    </row>
    <row r="464" spans="1:2" ht="15.75" customHeight="1">
      <c r="A464" s="19"/>
      <c r="B464" s="19"/>
    </row>
    <row r="465" spans="1:2" ht="15.75" customHeight="1">
      <c r="A465" s="19"/>
      <c r="B465" s="19"/>
    </row>
    <row r="466" spans="1:2" ht="15.75" customHeight="1">
      <c r="A466" s="19"/>
      <c r="B466" s="19"/>
    </row>
    <row r="467" spans="1:2" ht="15.75" customHeight="1">
      <c r="A467" s="19"/>
      <c r="B467" s="19"/>
    </row>
    <row r="468" spans="1:2" ht="15.75" customHeight="1">
      <c r="A468" s="19"/>
      <c r="B468" s="19"/>
    </row>
    <row r="469" spans="1:2" ht="15.75" customHeight="1">
      <c r="A469" s="19"/>
      <c r="B469" s="19"/>
    </row>
    <row r="470" spans="1:2" ht="15.75" customHeight="1">
      <c r="A470" s="19"/>
      <c r="B470" s="19"/>
    </row>
    <row r="471" spans="1:2" ht="15.75" customHeight="1">
      <c r="A471" s="19"/>
      <c r="B471" s="19"/>
    </row>
    <row r="472" spans="1:2" ht="15.75" customHeight="1">
      <c r="A472" s="19"/>
      <c r="B472" s="19"/>
    </row>
    <row r="473" spans="1:2" ht="15.75" customHeight="1">
      <c r="A473" s="19"/>
      <c r="B473" s="19"/>
    </row>
    <row r="474" spans="1:2" ht="15.75" customHeight="1">
      <c r="A474" s="19"/>
      <c r="B474" s="19"/>
    </row>
    <row r="475" spans="1:2" ht="15.75" customHeight="1">
      <c r="A475" s="19"/>
      <c r="B475" s="19"/>
    </row>
    <row r="476" spans="1:2" ht="15.75" customHeight="1">
      <c r="A476" s="19"/>
      <c r="B476" s="19"/>
    </row>
    <row r="477" spans="1:2" ht="15.75" customHeight="1">
      <c r="A477" s="19"/>
      <c r="B477" s="19"/>
    </row>
    <row r="478" spans="1:2" ht="15.75" customHeight="1">
      <c r="A478" s="19"/>
      <c r="B478" s="19"/>
    </row>
    <row r="479" spans="1:2" ht="15.75" customHeight="1">
      <c r="A479" s="19"/>
      <c r="B479" s="19"/>
    </row>
    <row r="480" spans="1:2" ht="15.75" customHeight="1">
      <c r="A480" s="19"/>
      <c r="B480" s="19"/>
    </row>
    <row r="481" spans="1:2" ht="15.75" customHeight="1">
      <c r="A481" s="19"/>
      <c r="B481" s="19"/>
    </row>
    <row r="482" spans="1:2" ht="15.75" customHeight="1">
      <c r="A482" s="19"/>
      <c r="B482" s="19"/>
    </row>
    <row r="483" spans="1:2" ht="15.75" customHeight="1">
      <c r="A483" s="19"/>
      <c r="B483" s="19"/>
    </row>
    <row r="484" spans="1:2" ht="15.75" customHeight="1">
      <c r="A484" s="19"/>
      <c r="B484" s="19"/>
    </row>
    <row r="485" spans="1:2" ht="15.75" customHeight="1">
      <c r="A485" s="19"/>
      <c r="B485" s="19"/>
    </row>
    <row r="486" spans="1:2" ht="15.75" customHeight="1">
      <c r="A486" s="19"/>
      <c r="B486" s="19"/>
    </row>
    <row r="487" spans="1:2" ht="15.75" customHeight="1">
      <c r="A487" s="19"/>
      <c r="B487" s="19"/>
    </row>
    <row r="488" spans="1:2" ht="15.75" customHeight="1">
      <c r="A488" s="19"/>
      <c r="B488" s="19"/>
    </row>
    <row r="489" spans="1:2" ht="15.75" customHeight="1">
      <c r="A489" s="19"/>
      <c r="B489" s="19"/>
    </row>
    <row r="490" spans="1:2" ht="15.75" customHeight="1">
      <c r="A490" s="19"/>
      <c r="B490" s="19"/>
    </row>
    <row r="491" spans="1:2" ht="15.75" customHeight="1">
      <c r="A491" s="19"/>
      <c r="B491" s="19"/>
    </row>
    <row r="492" spans="1:2" ht="15.75" customHeight="1">
      <c r="A492" s="19"/>
      <c r="B492" s="19"/>
    </row>
    <row r="493" spans="1:2" ht="15.75" customHeight="1">
      <c r="A493" s="19"/>
      <c r="B493" s="19"/>
    </row>
    <row r="494" spans="1:2" ht="15.75" customHeight="1">
      <c r="A494" s="19"/>
      <c r="B494" s="19"/>
    </row>
    <row r="495" spans="1:2" ht="15.75" customHeight="1">
      <c r="A495" s="19"/>
      <c r="B495" s="19"/>
    </row>
    <row r="496" spans="1:2" ht="15.75" customHeight="1">
      <c r="A496" s="19"/>
      <c r="B496" s="19"/>
    </row>
    <row r="497" spans="1:2" ht="15.75" customHeight="1">
      <c r="A497" s="19"/>
      <c r="B497" s="19"/>
    </row>
    <row r="498" spans="1:2" ht="15.75" customHeight="1">
      <c r="A498" s="19"/>
      <c r="B498" s="19"/>
    </row>
    <row r="499" spans="1:2" ht="15.75" customHeight="1">
      <c r="A499" s="19"/>
      <c r="B499" s="19"/>
    </row>
    <row r="500" spans="1:2" ht="15.75" customHeight="1">
      <c r="A500" s="19"/>
      <c r="B500" s="19"/>
    </row>
    <row r="501" spans="1:2" ht="15.75" customHeight="1">
      <c r="A501" s="19"/>
      <c r="B501" s="19"/>
    </row>
    <row r="502" spans="1:2" ht="15.75" customHeight="1">
      <c r="A502" s="19"/>
      <c r="B502" s="19"/>
    </row>
    <row r="503" spans="1:2" ht="15.75" customHeight="1">
      <c r="A503" s="19"/>
      <c r="B503" s="19"/>
    </row>
    <row r="504" spans="1:2" ht="15.75" customHeight="1">
      <c r="A504" s="19"/>
      <c r="B504" s="19"/>
    </row>
    <row r="505" spans="1:2" ht="15.75" customHeight="1">
      <c r="A505" s="19"/>
      <c r="B505" s="19"/>
    </row>
    <row r="506" spans="1:2" ht="15.75" customHeight="1">
      <c r="A506" s="19"/>
      <c r="B506" s="19"/>
    </row>
    <row r="507" spans="1:2" ht="15.75" customHeight="1">
      <c r="A507" s="19"/>
      <c r="B507" s="19"/>
    </row>
    <row r="508" spans="1:2" ht="15.75" customHeight="1">
      <c r="A508" s="19"/>
      <c r="B508" s="19"/>
    </row>
    <row r="509" spans="1:2" ht="15.75" customHeight="1">
      <c r="A509" s="19"/>
      <c r="B509" s="19"/>
    </row>
    <row r="510" spans="1:2" ht="15.75" customHeight="1">
      <c r="A510" s="19"/>
      <c r="B510" s="19"/>
    </row>
    <row r="511" spans="1:2" ht="15.75" customHeight="1">
      <c r="A511" s="19"/>
      <c r="B511" s="19"/>
    </row>
    <row r="512" spans="1:2" ht="15.75" customHeight="1">
      <c r="A512" s="19"/>
      <c r="B512" s="19"/>
    </row>
    <row r="513" spans="1:2" ht="15.75" customHeight="1">
      <c r="A513" s="19"/>
      <c r="B513" s="19"/>
    </row>
    <row r="514" spans="1:2" ht="15.75" customHeight="1">
      <c r="A514" s="19"/>
      <c r="B514" s="19"/>
    </row>
    <row r="515" spans="1:2" ht="15.75" customHeight="1">
      <c r="A515" s="19"/>
      <c r="B515" s="19"/>
    </row>
    <row r="516" spans="1:2" ht="15.75" customHeight="1">
      <c r="A516" s="19"/>
      <c r="B516" s="19"/>
    </row>
    <row r="517" spans="1:2" ht="15.75" customHeight="1">
      <c r="A517" s="19"/>
      <c r="B517" s="19"/>
    </row>
    <row r="518" spans="1:2" ht="15.75" customHeight="1">
      <c r="A518" s="19"/>
      <c r="B518" s="19"/>
    </row>
    <row r="519" spans="1:2" ht="15.75" customHeight="1">
      <c r="A519" s="19"/>
      <c r="B519" s="19"/>
    </row>
    <row r="520" spans="1:2" ht="15.75" customHeight="1">
      <c r="A520" s="19"/>
      <c r="B520" s="19"/>
    </row>
    <row r="521" spans="1:2" ht="15.75" customHeight="1">
      <c r="A521" s="19"/>
      <c r="B521" s="19"/>
    </row>
    <row r="522" spans="1:2" ht="15.75" customHeight="1">
      <c r="A522" s="19"/>
      <c r="B522" s="19"/>
    </row>
    <row r="523" spans="1:2" ht="15.75" customHeight="1">
      <c r="A523" s="19"/>
      <c r="B523" s="19"/>
    </row>
    <row r="524" spans="1:2" ht="15.75" customHeight="1">
      <c r="A524" s="19"/>
      <c r="B524" s="19"/>
    </row>
    <row r="525" spans="1:2" ht="15.75" customHeight="1">
      <c r="A525" s="19"/>
      <c r="B525" s="19"/>
    </row>
    <row r="526" spans="1:2" ht="15.75" customHeight="1">
      <c r="A526" s="19"/>
      <c r="B526" s="19"/>
    </row>
    <row r="527" spans="1:2" ht="15.75" customHeight="1">
      <c r="A527" s="19"/>
      <c r="B527" s="19"/>
    </row>
    <row r="528" spans="1:2" ht="15.75" customHeight="1">
      <c r="A528" s="19"/>
      <c r="B528" s="19"/>
    </row>
    <row r="529" spans="1:2" ht="15.75" customHeight="1">
      <c r="A529" s="19"/>
      <c r="B529" s="19"/>
    </row>
    <row r="530" spans="1:2" ht="15.75" customHeight="1">
      <c r="A530" s="19"/>
      <c r="B530" s="19"/>
    </row>
    <row r="531" spans="1:2" ht="15.75" customHeight="1">
      <c r="A531" s="19"/>
      <c r="B531" s="19"/>
    </row>
    <row r="532" spans="1:2" ht="15.75" customHeight="1">
      <c r="A532" s="19"/>
      <c r="B532" s="19"/>
    </row>
    <row r="533" spans="1:2" ht="15.75" customHeight="1">
      <c r="A533" s="19"/>
      <c r="B533" s="19"/>
    </row>
    <row r="534" spans="1:2" ht="15.75" customHeight="1">
      <c r="A534" s="19"/>
      <c r="B534" s="19"/>
    </row>
    <row r="535" spans="1:2" ht="15.75" customHeight="1">
      <c r="A535" s="19"/>
      <c r="B535" s="19"/>
    </row>
    <row r="536" spans="1:2" ht="15.75" customHeight="1">
      <c r="A536" s="19"/>
      <c r="B536" s="19"/>
    </row>
    <row r="537" spans="1:2" ht="15.75" customHeight="1">
      <c r="A537" s="19"/>
      <c r="B537" s="19"/>
    </row>
    <row r="538" spans="1:2" ht="15.75" customHeight="1">
      <c r="A538" s="19"/>
      <c r="B538" s="19"/>
    </row>
    <row r="539" spans="1:2" ht="15.75" customHeight="1">
      <c r="A539" s="19"/>
      <c r="B539" s="19"/>
    </row>
    <row r="540" spans="1:2" ht="15.75" customHeight="1">
      <c r="A540" s="19"/>
      <c r="B540" s="19"/>
    </row>
    <row r="541" spans="1:2" ht="15.75" customHeight="1">
      <c r="A541" s="19"/>
      <c r="B541" s="19"/>
    </row>
    <row r="542" spans="1:2" ht="15.75" customHeight="1">
      <c r="A542" s="19"/>
      <c r="B542" s="19"/>
    </row>
    <row r="543" spans="1:2" ht="15.75" customHeight="1">
      <c r="A543" s="19"/>
      <c r="B543" s="19"/>
    </row>
    <row r="544" spans="1:2" ht="15.75" customHeight="1">
      <c r="A544" s="19"/>
      <c r="B544" s="19"/>
    </row>
    <row r="545" spans="1:2" ht="15.75" customHeight="1">
      <c r="A545" s="19"/>
      <c r="B545" s="19"/>
    </row>
    <row r="546" spans="1:2" ht="15.75" customHeight="1">
      <c r="A546" s="19"/>
      <c r="B546" s="19"/>
    </row>
    <row r="547" spans="1:2" ht="15.75" customHeight="1">
      <c r="A547" s="19"/>
      <c r="B547" s="19"/>
    </row>
    <row r="548" spans="1:2" ht="15.75" customHeight="1">
      <c r="A548" s="19"/>
      <c r="B548" s="19"/>
    </row>
    <row r="549" spans="1:2" ht="15.75" customHeight="1">
      <c r="A549" s="19"/>
      <c r="B549" s="19"/>
    </row>
    <row r="550" spans="1:2" ht="15.75" customHeight="1">
      <c r="A550" s="19"/>
      <c r="B550" s="19"/>
    </row>
    <row r="551" spans="1:2" ht="15.75" customHeight="1">
      <c r="A551" s="19"/>
      <c r="B551" s="19"/>
    </row>
    <row r="552" spans="1:2" ht="15.75" customHeight="1">
      <c r="A552" s="19"/>
      <c r="B552" s="19"/>
    </row>
    <row r="553" spans="1:2" ht="15.75" customHeight="1">
      <c r="A553" s="19"/>
      <c r="B553" s="19"/>
    </row>
    <row r="554" spans="1:2" ht="15.75" customHeight="1">
      <c r="A554" s="19"/>
      <c r="B554" s="19"/>
    </row>
    <row r="555" spans="1:2" ht="15.75" customHeight="1">
      <c r="A555" s="19"/>
      <c r="B555" s="19"/>
    </row>
    <row r="556" spans="1:2" ht="15.75" customHeight="1">
      <c r="A556" s="19"/>
      <c r="B556" s="19"/>
    </row>
    <row r="557" spans="1:2" ht="15.75" customHeight="1">
      <c r="A557" s="19"/>
      <c r="B557" s="19"/>
    </row>
    <row r="558" spans="1:2" ht="15.75" customHeight="1">
      <c r="A558" s="19"/>
      <c r="B558" s="19"/>
    </row>
    <row r="559" spans="1:2" ht="15.75" customHeight="1">
      <c r="A559" s="19"/>
      <c r="B559" s="19"/>
    </row>
    <row r="560" spans="1:2" ht="15.75" customHeight="1">
      <c r="A560" s="19"/>
      <c r="B560" s="19"/>
    </row>
    <row r="561" spans="1:2" ht="15.75" customHeight="1">
      <c r="A561" s="19"/>
      <c r="B561" s="19"/>
    </row>
    <row r="562" spans="1:2" ht="15.75" customHeight="1">
      <c r="A562" s="19"/>
      <c r="B562" s="19"/>
    </row>
    <row r="563" spans="1:2" ht="15.75" customHeight="1">
      <c r="A563" s="19"/>
      <c r="B563" s="19"/>
    </row>
    <row r="564" spans="1:2" ht="15.75" customHeight="1">
      <c r="A564" s="19"/>
      <c r="B564" s="19"/>
    </row>
    <row r="565" spans="1:2" ht="15.75" customHeight="1">
      <c r="A565" s="19"/>
      <c r="B565" s="19"/>
    </row>
    <row r="566" spans="1:2" ht="15.75" customHeight="1">
      <c r="A566" s="19"/>
      <c r="B566" s="19"/>
    </row>
    <row r="567" spans="1:2" ht="15.75" customHeight="1">
      <c r="A567" s="19"/>
      <c r="B567" s="19"/>
    </row>
    <row r="568" spans="1:2" ht="15.75" customHeight="1">
      <c r="A568" s="19"/>
      <c r="B568" s="19"/>
    </row>
    <row r="569" spans="1:2" ht="15.75" customHeight="1">
      <c r="A569" s="19"/>
      <c r="B569" s="19"/>
    </row>
    <row r="570" spans="1:2" ht="15.75" customHeight="1">
      <c r="A570" s="19"/>
      <c r="B570" s="19"/>
    </row>
    <row r="571" spans="1:2" ht="15.75" customHeight="1">
      <c r="A571" s="19"/>
      <c r="B571" s="19"/>
    </row>
    <row r="572" spans="1:2" ht="15.75" customHeight="1">
      <c r="A572" s="19"/>
      <c r="B572" s="19"/>
    </row>
    <row r="573" spans="1:2" ht="15.75" customHeight="1">
      <c r="A573" s="19"/>
      <c r="B573" s="19"/>
    </row>
    <row r="574" spans="1:2" ht="15.75" customHeight="1">
      <c r="A574" s="19"/>
      <c r="B574" s="19"/>
    </row>
    <row r="575" spans="1:2" ht="15.75" customHeight="1">
      <c r="A575" s="19"/>
      <c r="B575" s="19"/>
    </row>
    <row r="576" spans="1:2" ht="15.75" customHeight="1">
      <c r="A576" s="19"/>
      <c r="B576" s="19"/>
    </row>
    <row r="577" spans="1:2" ht="15.75" customHeight="1">
      <c r="A577" s="19"/>
      <c r="B577" s="19"/>
    </row>
    <row r="578" spans="1:2" ht="15.75" customHeight="1">
      <c r="A578" s="19"/>
      <c r="B578" s="19"/>
    </row>
    <row r="579" spans="1:2" ht="15.75" customHeight="1">
      <c r="A579" s="19"/>
      <c r="B579" s="19"/>
    </row>
    <row r="580" spans="1:2" ht="15.75" customHeight="1">
      <c r="A580" s="19"/>
      <c r="B580" s="19"/>
    </row>
    <row r="581" spans="1:2" ht="15.75" customHeight="1">
      <c r="A581" s="19"/>
      <c r="B581" s="19"/>
    </row>
    <row r="582" spans="1:2" ht="15.75" customHeight="1">
      <c r="A582" s="19"/>
      <c r="B582" s="19"/>
    </row>
    <row r="583" spans="1:2" ht="15.75" customHeight="1">
      <c r="A583" s="19"/>
      <c r="B583" s="19"/>
    </row>
    <row r="584" spans="1:2" ht="15.75" customHeight="1">
      <c r="A584" s="19"/>
      <c r="B584" s="19"/>
    </row>
    <row r="585" spans="1:2" ht="15.75" customHeight="1">
      <c r="A585" s="19"/>
      <c r="B585" s="19"/>
    </row>
    <row r="586" spans="1:2" ht="15.75" customHeight="1">
      <c r="A586" s="19"/>
      <c r="B586" s="19"/>
    </row>
    <row r="587" spans="1:2" ht="15.75" customHeight="1">
      <c r="A587" s="19"/>
      <c r="B587" s="19"/>
    </row>
    <row r="588" spans="1:2" ht="15.75" customHeight="1">
      <c r="A588" s="19"/>
      <c r="B588" s="19"/>
    </row>
    <row r="589" spans="1:2" ht="15.75" customHeight="1">
      <c r="A589" s="19"/>
      <c r="B589" s="19"/>
    </row>
    <row r="590" spans="1:2" ht="15.75" customHeight="1">
      <c r="A590" s="19"/>
      <c r="B590" s="19"/>
    </row>
    <row r="591" spans="1:2" ht="15.75" customHeight="1">
      <c r="A591" s="19"/>
      <c r="B591" s="19"/>
    </row>
    <row r="592" spans="1:2" ht="15.75" customHeight="1">
      <c r="A592" s="19"/>
      <c r="B592" s="19"/>
    </row>
    <row r="593" spans="1:2" ht="15.75" customHeight="1">
      <c r="A593" s="19"/>
      <c r="B593" s="19"/>
    </row>
    <row r="594" spans="1:2" ht="15.75" customHeight="1">
      <c r="A594" s="19"/>
      <c r="B594" s="19"/>
    </row>
    <row r="595" spans="1:2" ht="15.75" customHeight="1">
      <c r="A595" s="19"/>
      <c r="B595" s="19"/>
    </row>
    <row r="596" spans="1:2" ht="15.75" customHeight="1">
      <c r="A596" s="19"/>
      <c r="B596" s="19"/>
    </row>
    <row r="597" spans="1:2" ht="15.75" customHeight="1">
      <c r="A597" s="19"/>
      <c r="B597" s="19"/>
    </row>
    <row r="598" spans="1:2" ht="15.75" customHeight="1">
      <c r="A598" s="19"/>
      <c r="B598" s="19"/>
    </row>
    <row r="599" spans="1:2" ht="15.75" customHeight="1">
      <c r="A599" s="19"/>
      <c r="B599" s="19"/>
    </row>
    <row r="600" spans="1:2" ht="15.75" customHeight="1">
      <c r="A600" s="19"/>
      <c r="B600" s="19"/>
    </row>
    <row r="601" spans="1:2" ht="15.75" customHeight="1">
      <c r="A601" s="19"/>
      <c r="B601" s="19"/>
    </row>
    <row r="602" spans="1:2" ht="15.75" customHeight="1">
      <c r="A602" s="19"/>
      <c r="B602" s="19"/>
    </row>
    <row r="603" spans="1:2" ht="15.75" customHeight="1">
      <c r="A603" s="19"/>
      <c r="B603" s="19"/>
    </row>
    <row r="604" spans="1:2" ht="15.75" customHeight="1">
      <c r="A604" s="19"/>
      <c r="B604" s="19"/>
    </row>
    <row r="605" spans="1:2" ht="15.75" customHeight="1">
      <c r="A605" s="19"/>
      <c r="B605" s="19"/>
    </row>
    <row r="606" spans="1:2" ht="15.75" customHeight="1">
      <c r="A606" s="19"/>
      <c r="B606" s="19"/>
    </row>
    <row r="607" spans="1:2" ht="15.75" customHeight="1">
      <c r="A607" s="19"/>
      <c r="B607" s="19"/>
    </row>
    <row r="608" spans="1:2" ht="15.75" customHeight="1">
      <c r="A608" s="19"/>
      <c r="B608" s="19"/>
    </row>
    <row r="609" spans="1:2" ht="15.75" customHeight="1">
      <c r="A609" s="19"/>
      <c r="B609" s="19"/>
    </row>
    <row r="610" spans="1:2" ht="15.75" customHeight="1">
      <c r="A610" s="19"/>
      <c r="B610" s="19"/>
    </row>
    <row r="611" spans="1:2" ht="15.75" customHeight="1">
      <c r="A611" s="19"/>
      <c r="B611" s="19"/>
    </row>
    <row r="612" spans="1:2" ht="15.75" customHeight="1">
      <c r="A612" s="19"/>
      <c r="B612" s="19"/>
    </row>
    <row r="613" spans="1:2" ht="15.75" customHeight="1">
      <c r="A613" s="19"/>
      <c r="B613" s="19"/>
    </row>
    <row r="614" spans="1:2" ht="15.75" customHeight="1">
      <c r="A614" s="19"/>
      <c r="B614" s="19"/>
    </row>
    <row r="615" spans="1:2" ht="15.75" customHeight="1">
      <c r="A615" s="19"/>
      <c r="B615" s="19"/>
    </row>
    <row r="616" spans="1:2" ht="15.75" customHeight="1">
      <c r="A616" s="19"/>
      <c r="B616" s="19"/>
    </row>
    <row r="617" spans="1:2" ht="15.75" customHeight="1">
      <c r="A617" s="19"/>
      <c r="B617" s="19"/>
    </row>
    <row r="618" spans="1:2" ht="15.75" customHeight="1">
      <c r="A618" s="19"/>
      <c r="B618" s="19"/>
    </row>
    <row r="619" spans="1:2" ht="15.75" customHeight="1">
      <c r="A619" s="19"/>
      <c r="B619" s="19"/>
    </row>
    <row r="620" spans="1:2" ht="15.75" customHeight="1">
      <c r="A620" s="19"/>
      <c r="B620" s="19"/>
    </row>
    <row r="621" spans="1:2" ht="15.75" customHeight="1">
      <c r="A621" s="19"/>
      <c r="B621" s="19"/>
    </row>
    <row r="622" spans="1:2" ht="15.75" customHeight="1">
      <c r="A622" s="19"/>
      <c r="B622" s="19"/>
    </row>
    <row r="623" spans="1:2" ht="15.75" customHeight="1">
      <c r="A623" s="19"/>
      <c r="B623" s="19"/>
    </row>
    <row r="624" spans="1:2" ht="15.75" customHeight="1">
      <c r="A624" s="19"/>
      <c r="B624" s="19"/>
    </row>
    <row r="625" spans="1:2" ht="15.75" customHeight="1">
      <c r="A625" s="19"/>
      <c r="B625" s="19"/>
    </row>
    <row r="626" spans="1:2" ht="15.75" customHeight="1">
      <c r="A626" s="19"/>
      <c r="B626" s="19"/>
    </row>
    <row r="627" spans="1:2" ht="15.75" customHeight="1">
      <c r="A627" s="19"/>
      <c r="B627" s="19"/>
    </row>
    <row r="628" spans="1:2" ht="15.75" customHeight="1">
      <c r="A628" s="19"/>
      <c r="B628" s="19"/>
    </row>
    <row r="629" spans="1:2" ht="15.75" customHeight="1">
      <c r="A629" s="19"/>
      <c r="B629" s="19"/>
    </row>
    <row r="630" spans="1:2" ht="15.75" customHeight="1">
      <c r="A630" s="19"/>
      <c r="B630" s="19"/>
    </row>
    <row r="631" spans="1:2" ht="15.75" customHeight="1">
      <c r="A631" s="19"/>
      <c r="B631" s="19"/>
    </row>
    <row r="632" spans="1:2" ht="15.75" customHeight="1">
      <c r="A632" s="19"/>
      <c r="B632" s="19"/>
    </row>
    <row r="633" spans="1:2" ht="15.75" customHeight="1">
      <c r="A633" s="19"/>
      <c r="B633" s="19"/>
    </row>
    <row r="634" spans="1:2" ht="15.75" customHeight="1">
      <c r="A634" s="19"/>
      <c r="B634" s="19"/>
    </row>
    <row r="635" spans="1:2" ht="15.75" customHeight="1">
      <c r="A635" s="19"/>
      <c r="B635" s="19"/>
    </row>
    <row r="636" spans="1:2" ht="15.75" customHeight="1">
      <c r="A636" s="19"/>
      <c r="B636" s="19"/>
    </row>
    <row r="637" spans="1:2" ht="15.75" customHeight="1">
      <c r="A637" s="19"/>
      <c r="B637" s="19"/>
    </row>
    <row r="638" spans="1:2" ht="15.75" customHeight="1">
      <c r="A638" s="19"/>
      <c r="B638" s="19"/>
    </row>
    <row r="639" spans="1:2" ht="15.75" customHeight="1">
      <c r="A639" s="19"/>
      <c r="B639" s="19"/>
    </row>
    <row r="640" spans="1:2" ht="15.75" customHeight="1">
      <c r="A640" s="19"/>
      <c r="B640" s="19"/>
    </row>
    <row r="641" spans="1:2" ht="15.75" customHeight="1">
      <c r="A641" s="19"/>
      <c r="B641" s="19"/>
    </row>
    <row r="642" spans="1:2" ht="15.75" customHeight="1">
      <c r="A642" s="19"/>
      <c r="B642" s="19"/>
    </row>
    <row r="643" spans="1:2" ht="15.75" customHeight="1">
      <c r="A643" s="19"/>
      <c r="B643" s="19"/>
    </row>
    <row r="644" spans="1:2" ht="15.75" customHeight="1">
      <c r="A644" s="19"/>
      <c r="B644" s="19"/>
    </row>
    <row r="645" spans="1:2" ht="15.75" customHeight="1">
      <c r="A645" s="19"/>
      <c r="B645" s="19"/>
    </row>
    <row r="646" spans="1:2" ht="15.75" customHeight="1">
      <c r="A646" s="19"/>
      <c r="B646" s="19"/>
    </row>
    <row r="647" spans="1:2" ht="15.75" customHeight="1">
      <c r="A647" s="19"/>
      <c r="B647" s="19"/>
    </row>
    <row r="648" spans="1:2" ht="15.75" customHeight="1">
      <c r="A648" s="19"/>
      <c r="B648" s="19"/>
    </row>
    <row r="649" spans="1:2" ht="15.75" customHeight="1">
      <c r="A649" s="19"/>
      <c r="B649" s="19"/>
    </row>
    <row r="650" spans="1:2" ht="15.75" customHeight="1">
      <c r="A650" s="19"/>
      <c r="B650" s="19"/>
    </row>
    <row r="651" spans="1:2" ht="15.75" customHeight="1">
      <c r="A651" s="19"/>
      <c r="B651" s="19"/>
    </row>
    <row r="652" spans="1:2" ht="15.75" customHeight="1">
      <c r="A652" s="19"/>
      <c r="B652" s="19"/>
    </row>
    <row r="653" spans="1:2" ht="15.75" customHeight="1">
      <c r="A653" s="19"/>
      <c r="B653" s="19"/>
    </row>
    <row r="654" spans="1:2" ht="15.75" customHeight="1">
      <c r="A654" s="19"/>
      <c r="B654" s="19"/>
    </row>
    <row r="655" spans="1:2" ht="15.75" customHeight="1">
      <c r="A655" s="19"/>
      <c r="B655" s="19"/>
    </row>
    <row r="656" spans="1:2" ht="15.75" customHeight="1">
      <c r="A656" s="19"/>
      <c r="B656" s="19"/>
    </row>
    <row r="657" spans="1:2" ht="15.75" customHeight="1">
      <c r="A657" s="19"/>
      <c r="B657" s="19"/>
    </row>
    <row r="658" spans="1:2" ht="15.75" customHeight="1">
      <c r="A658" s="19"/>
      <c r="B658" s="19"/>
    </row>
    <row r="659" spans="1:2" ht="15.75" customHeight="1">
      <c r="A659" s="19"/>
      <c r="B659" s="19"/>
    </row>
    <row r="660" spans="1:2" ht="15.75" customHeight="1">
      <c r="A660" s="19"/>
      <c r="B660" s="19"/>
    </row>
    <row r="661" spans="1:2" ht="15.75" customHeight="1">
      <c r="A661" s="19"/>
      <c r="B661" s="19"/>
    </row>
    <row r="662" spans="1:2" ht="15.75" customHeight="1">
      <c r="A662" s="19"/>
      <c r="B662" s="19"/>
    </row>
    <row r="663" spans="1:2" ht="15.75" customHeight="1">
      <c r="A663" s="19"/>
      <c r="B663" s="19"/>
    </row>
    <row r="664" spans="1:2" ht="15.75" customHeight="1">
      <c r="A664" s="19"/>
      <c r="B664" s="19"/>
    </row>
    <row r="665" spans="1:2" ht="15.75" customHeight="1">
      <c r="A665" s="19"/>
      <c r="B665" s="19"/>
    </row>
    <row r="666" spans="1:2" ht="15.75" customHeight="1">
      <c r="A666" s="19"/>
      <c r="B666" s="19"/>
    </row>
    <row r="667" spans="1:2" ht="15.75" customHeight="1">
      <c r="A667" s="19"/>
      <c r="B667" s="19"/>
    </row>
    <row r="668" spans="1:2" ht="15.75" customHeight="1">
      <c r="A668" s="19"/>
      <c r="B668" s="19"/>
    </row>
    <row r="669" spans="1:2" ht="15.75" customHeight="1">
      <c r="A669" s="19"/>
      <c r="B669" s="19"/>
    </row>
    <row r="670" spans="1:2" ht="15.75" customHeight="1">
      <c r="A670" s="19"/>
      <c r="B670" s="19"/>
    </row>
    <row r="671" spans="1:2" ht="15.75" customHeight="1">
      <c r="A671" s="19"/>
      <c r="B671" s="19"/>
    </row>
    <row r="672" spans="1:2" ht="15.75" customHeight="1">
      <c r="A672" s="19"/>
      <c r="B672" s="19"/>
    </row>
    <row r="673" spans="1:2" ht="15.75" customHeight="1">
      <c r="A673" s="19"/>
      <c r="B673" s="19"/>
    </row>
    <row r="674" spans="1:2" ht="15.75" customHeight="1">
      <c r="A674" s="19"/>
      <c r="B674" s="19"/>
    </row>
    <row r="675" spans="1:2" ht="15.75" customHeight="1">
      <c r="A675" s="19"/>
      <c r="B675" s="19"/>
    </row>
    <row r="676" spans="1:2" ht="15.75" customHeight="1">
      <c r="A676" s="19"/>
      <c r="B676" s="19"/>
    </row>
    <row r="677" spans="1:2" ht="15.75" customHeight="1">
      <c r="A677" s="19"/>
      <c r="B677" s="19"/>
    </row>
    <row r="678" spans="1:2" ht="15.75" customHeight="1">
      <c r="A678" s="19"/>
      <c r="B678" s="19"/>
    </row>
    <row r="679" spans="1:2" ht="15.75" customHeight="1">
      <c r="A679" s="19"/>
      <c r="B679" s="19"/>
    </row>
    <row r="680" spans="1:2" ht="15.75" customHeight="1">
      <c r="A680" s="19"/>
      <c r="B680" s="19"/>
    </row>
    <row r="681" spans="1:2" ht="15.75" customHeight="1">
      <c r="A681" s="19"/>
      <c r="B681" s="19"/>
    </row>
    <row r="682" spans="1:2" ht="15.75" customHeight="1">
      <c r="A682" s="19"/>
      <c r="B682" s="19"/>
    </row>
    <row r="683" spans="1:2" ht="15.75" customHeight="1">
      <c r="A683" s="19"/>
      <c r="B683" s="19"/>
    </row>
    <row r="684" spans="1:2" ht="15.75" customHeight="1">
      <c r="A684" s="19"/>
      <c r="B684" s="19"/>
    </row>
    <row r="685" spans="1:2" ht="15.75" customHeight="1">
      <c r="A685" s="19"/>
      <c r="B685" s="19"/>
    </row>
    <row r="686" spans="1:2" ht="15.75" customHeight="1">
      <c r="A686" s="19"/>
      <c r="B686" s="19"/>
    </row>
    <row r="687" spans="1:2" ht="15.75" customHeight="1">
      <c r="A687" s="19"/>
      <c r="B687" s="19"/>
    </row>
    <row r="688" spans="1:2" ht="15.75" customHeight="1">
      <c r="A688" s="19"/>
      <c r="B688" s="19"/>
    </row>
    <row r="689" spans="1:2" ht="15.75" customHeight="1">
      <c r="A689" s="19"/>
      <c r="B689" s="19"/>
    </row>
    <row r="690" spans="1:2" ht="15.75" customHeight="1">
      <c r="A690" s="19"/>
      <c r="B690" s="19"/>
    </row>
    <row r="691" spans="1:2" ht="15.75" customHeight="1">
      <c r="A691" s="19"/>
      <c r="B691" s="19"/>
    </row>
    <row r="692" spans="1:2" ht="15.75" customHeight="1">
      <c r="A692" s="19"/>
      <c r="B692" s="19"/>
    </row>
    <row r="693" spans="1:2" ht="15.75" customHeight="1">
      <c r="A693" s="19"/>
      <c r="B693" s="19"/>
    </row>
    <row r="694" spans="1:2" ht="15.75" customHeight="1">
      <c r="A694" s="19"/>
      <c r="B694" s="19"/>
    </row>
    <row r="695" spans="1:2" ht="15.75" customHeight="1">
      <c r="A695" s="19"/>
      <c r="B695" s="19"/>
    </row>
    <row r="696" spans="1:2" ht="15.75" customHeight="1">
      <c r="A696" s="19"/>
      <c r="B696" s="19"/>
    </row>
    <row r="697" spans="1:2" ht="15.75" customHeight="1">
      <c r="A697" s="19"/>
      <c r="B697" s="19"/>
    </row>
    <row r="698" spans="1:2" ht="15.75" customHeight="1">
      <c r="A698" s="19"/>
      <c r="B698" s="19"/>
    </row>
    <row r="699" spans="1:2" ht="15.75" customHeight="1">
      <c r="A699" s="19"/>
      <c r="B699" s="19"/>
    </row>
    <row r="700" spans="1:2" ht="15.75" customHeight="1">
      <c r="A700" s="19"/>
      <c r="B700" s="19"/>
    </row>
    <row r="701" spans="1:2" ht="15.75" customHeight="1">
      <c r="A701" s="19"/>
      <c r="B701" s="19"/>
    </row>
    <row r="702" spans="1:2" ht="15.75" customHeight="1">
      <c r="A702" s="19"/>
      <c r="B702" s="19"/>
    </row>
    <row r="703" spans="1:2" ht="15.75" customHeight="1">
      <c r="A703" s="19"/>
      <c r="B703" s="19"/>
    </row>
    <row r="704" spans="1:2" ht="15.75" customHeight="1">
      <c r="A704" s="19"/>
      <c r="B704" s="19"/>
    </row>
    <row r="705" spans="1:2" ht="15.75" customHeight="1">
      <c r="A705" s="19"/>
      <c r="B705" s="19"/>
    </row>
    <row r="706" spans="1:2" ht="15.75" customHeight="1">
      <c r="A706" s="19"/>
      <c r="B706" s="19"/>
    </row>
    <row r="707" spans="1:2" ht="15.75" customHeight="1">
      <c r="A707" s="19"/>
      <c r="B707" s="19"/>
    </row>
    <row r="708" spans="1:2" ht="15.75" customHeight="1">
      <c r="A708" s="19"/>
      <c r="B708" s="19"/>
    </row>
    <row r="709" spans="1:2" ht="15.75" customHeight="1">
      <c r="A709" s="19"/>
      <c r="B709" s="19"/>
    </row>
    <row r="710" spans="1:2" ht="15.75" customHeight="1">
      <c r="A710" s="19"/>
      <c r="B710" s="19"/>
    </row>
    <row r="711" spans="1:2" ht="15.75" customHeight="1">
      <c r="A711" s="19"/>
      <c r="B711" s="19"/>
    </row>
    <row r="712" spans="1:2" ht="15.75" customHeight="1">
      <c r="A712" s="19"/>
      <c r="B712" s="19"/>
    </row>
    <row r="713" spans="1:2" ht="15.75" customHeight="1">
      <c r="A713" s="19"/>
      <c r="B713" s="19"/>
    </row>
    <row r="714" spans="1:2" ht="15.75" customHeight="1">
      <c r="A714" s="19"/>
      <c r="B714" s="19"/>
    </row>
    <row r="715" spans="1:2" ht="15.75" customHeight="1">
      <c r="A715" s="19"/>
      <c r="B715" s="19"/>
    </row>
    <row r="716" spans="1:2" ht="15.75" customHeight="1">
      <c r="A716" s="19"/>
      <c r="B716" s="19"/>
    </row>
    <row r="717" spans="1:2" ht="15.75" customHeight="1">
      <c r="A717" s="19"/>
      <c r="B717" s="19"/>
    </row>
    <row r="718" spans="1:2" ht="15.75" customHeight="1">
      <c r="A718" s="19"/>
      <c r="B718" s="19"/>
    </row>
    <row r="719" spans="1:2" ht="15.75" customHeight="1">
      <c r="A719" s="19"/>
      <c r="B719" s="19"/>
    </row>
    <row r="720" spans="1:2" ht="15.75" customHeight="1">
      <c r="A720" s="19"/>
      <c r="B720" s="19"/>
    </row>
    <row r="721" spans="1:2" ht="15.75" customHeight="1">
      <c r="A721" s="19"/>
      <c r="B721" s="19"/>
    </row>
    <row r="722" spans="1:2" ht="15.75" customHeight="1">
      <c r="A722" s="19"/>
      <c r="B722" s="19"/>
    </row>
    <row r="723" spans="1:2" ht="15.75" customHeight="1">
      <c r="A723" s="19"/>
      <c r="B723" s="19"/>
    </row>
    <row r="724" spans="1:2" ht="15.75" customHeight="1">
      <c r="A724" s="19"/>
      <c r="B724" s="19"/>
    </row>
    <row r="725" spans="1:2" ht="15.75" customHeight="1">
      <c r="A725" s="19"/>
      <c r="B725" s="19"/>
    </row>
    <row r="726" spans="1:2" ht="15.75" customHeight="1">
      <c r="A726" s="19"/>
      <c r="B726" s="19"/>
    </row>
    <row r="727" spans="1:2" ht="15.75" customHeight="1">
      <c r="A727" s="19"/>
      <c r="B727" s="19"/>
    </row>
    <row r="728" spans="1:2" ht="15.75" customHeight="1">
      <c r="A728" s="19"/>
      <c r="B728" s="19"/>
    </row>
    <row r="729" spans="1:2" ht="15.75" customHeight="1">
      <c r="A729" s="19"/>
      <c r="B729" s="19"/>
    </row>
    <row r="730" spans="1:2" ht="15.75" customHeight="1">
      <c r="A730" s="19"/>
      <c r="B730" s="19"/>
    </row>
    <row r="731" spans="1:2" ht="15.75" customHeight="1">
      <c r="A731" s="19"/>
      <c r="B731" s="19"/>
    </row>
    <row r="732" spans="1:2" ht="15.75" customHeight="1">
      <c r="A732" s="19"/>
      <c r="B732" s="19"/>
    </row>
    <row r="733" spans="1:2" ht="15.75" customHeight="1">
      <c r="A733" s="19"/>
      <c r="B733" s="19"/>
    </row>
    <row r="734" spans="1:2" ht="15.75" customHeight="1">
      <c r="A734" s="19"/>
      <c r="B734" s="19"/>
    </row>
    <row r="735" spans="1:2" ht="15.75" customHeight="1">
      <c r="A735" s="19"/>
      <c r="B735" s="19"/>
    </row>
    <row r="736" spans="1:2" ht="15.75" customHeight="1">
      <c r="A736" s="19"/>
      <c r="B736" s="19"/>
    </row>
    <row r="737" spans="1:2" ht="15.75" customHeight="1">
      <c r="A737" s="19"/>
      <c r="B737" s="19"/>
    </row>
    <row r="738" spans="1:2" ht="15.75" customHeight="1">
      <c r="A738" s="19"/>
      <c r="B738" s="19"/>
    </row>
    <row r="739" spans="1:2" ht="15.75" customHeight="1">
      <c r="A739" s="19"/>
      <c r="B739" s="19"/>
    </row>
    <row r="740" spans="1:2" ht="15.75" customHeight="1">
      <c r="A740" s="19"/>
      <c r="B740" s="19"/>
    </row>
    <row r="741" spans="1:2" ht="15.75" customHeight="1">
      <c r="A741" s="19"/>
      <c r="B741" s="19"/>
    </row>
    <row r="742" spans="1:2" ht="15.75" customHeight="1">
      <c r="A742" s="19"/>
      <c r="B742" s="19"/>
    </row>
    <row r="743" spans="1:2" ht="15.75" customHeight="1">
      <c r="A743" s="19"/>
      <c r="B743" s="19"/>
    </row>
    <row r="744" spans="1:2" ht="15.75" customHeight="1">
      <c r="A744" s="19"/>
      <c r="B744" s="19"/>
    </row>
    <row r="745" spans="1:2" ht="15.75" customHeight="1">
      <c r="A745" s="19"/>
      <c r="B745" s="19"/>
    </row>
    <row r="746" spans="1:2" ht="15.75" customHeight="1">
      <c r="A746" s="19"/>
      <c r="B746" s="19"/>
    </row>
    <row r="747" spans="1:2" ht="15.75" customHeight="1">
      <c r="A747" s="19"/>
      <c r="B747" s="19"/>
    </row>
    <row r="748" spans="1:2" ht="15.75" customHeight="1">
      <c r="A748" s="19"/>
      <c r="B748" s="19"/>
    </row>
    <row r="749" spans="1:2" ht="15.75" customHeight="1">
      <c r="A749" s="19"/>
      <c r="B749" s="19"/>
    </row>
    <row r="750" spans="1:2" ht="15.75" customHeight="1">
      <c r="A750" s="19"/>
      <c r="B750" s="19"/>
    </row>
    <row r="751" spans="1:2" ht="15.75" customHeight="1">
      <c r="A751" s="19"/>
      <c r="B751" s="19"/>
    </row>
    <row r="752" spans="1:2" ht="15.75" customHeight="1">
      <c r="A752" s="19"/>
      <c r="B752" s="19"/>
    </row>
    <row r="753" spans="1:2" ht="15.75" customHeight="1">
      <c r="A753" s="19"/>
      <c r="B753" s="19"/>
    </row>
    <row r="754" spans="1:2" ht="15.75" customHeight="1">
      <c r="A754" s="19"/>
      <c r="B754" s="19"/>
    </row>
    <row r="755" spans="1:2" ht="15.75" customHeight="1">
      <c r="A755" s="19"/>
      <c r="B755" s="19"/>
    </row>
    <row r="756" spans="1:2" ht="15.75" customHeight="1">
      <c r="A756" s="19"/>
      <c r="B756" s="19"/>
    </row>
    <row r="757" spans="1:2" ht="15.75" customHeight="1">
      <c r="A757" s="19"/>
      <c r="B757" s="19"/>
    </row>
    <row r="758" spans="1:2" ht="15.75" customHeight="1">
      <c r="A758" s="19"/>
      <c r="B758" s="19"/>
    </row>
    <row r="759" spans="1:2" ht="15.75" customHeight="1">
      <c r="A759" s="19"/>
      <c r="B759" s="19"/>
    </row>
    <row r="760" spans="1:2" ht="15.75" customHeight="1">
      <c r="A760" s="19"/>
      <c r="B760" s="19"/>
    </row>
    <row r="761" spans="1:2" ht="15.75" customHeight="1">
      <c r="A761" s="19"/>
      <c r="B761" s="19"/>
    </row>
    <row r="762" spans="1:2" ht="15.75" customHeight="1">
      <c r="A762" s="19"/>
      <c r="B762" s="19"/>
    </row>
    <row r="763" spans="1:2" ht="15.75" customHeight="1">
      <c r="A763" s="19"/>
      <c r="B763" s="19"/>
    </row>
    <row r="764" spans="1:2" ht="15.75" customHeight="1">
      <c r="A764" s="19"/>
      <c r="B764" s="19"/>
    </row>
    <row r="765" spans="1:2" ht="15.75" customHeight="1">
      <c r="A765" s="19"/>
      <c r="B765" s="19"/>
    </row>
    <row r="766" spans="1:2" ht="15.75" customHeight="1">
      <c r="A766" s="19"/>
      <c r="B766" s="19"/>
    </row>
    <row r="767" spans="1:2" ht="15.75" customHeight="1">
      <c r="A767" s="19"/>
      <c r="B767" s="19"/>
    </row>
    <row r="768" spans="1:2" ht="15.75" customHeight="1">
      <c r="A768" s="19"/>
      <c r="B768" s="19"/>
    </row>
    <row r="769" spans="1:2" ht="15.75" customHeight="1">
      <c r="A769" s="19"/>
      <c r="B769" s="19"/>
    </row>
    <row r="770" spans="1:2" ht="15.75" customHeight="1">
      <c r="A770" s="19"/>
      <c r="B770" s="19"/>
    </row>
    <row r="771" spans="1:2" ht="15.75" customHeight="1">
      <c r="A771" s="19"/>
      <c r="B771" s="19"/>
    </row>
    <row r="772" spans="1:2" ht="15.75" customHeight="1">
      <c r="A772" s="19"/>
      <c r="B772" s="19"/>
    </row>
    <row r="773" spans="1:2" ht="15.75" customHeight="1">
      <c r="A773" s="19"/>
      <c r="B773" s="19"/>
    </row>
    <row r="774" spans="1:2" ht="15.75" customHeight="1">
      <c r="A774" s="19"/>
      <c r="B774" s="19"/>
    </row>
    <row r="775" spans="1:2" ht="15.75" customHeight="1">
      <c r="A775" s="19"/>
      <c r="B775" s="19"/>
    </row>
    <row r="776" spans="1:2" ht="15.75" customHeight="1">
      <c r="A776" s="19"/>
      <c r="B776" s="19"/>
    </row>
    <row r="777" spans="1:2" ht="15.75" customHeight="1">
      <c r="A777" s="19"/>
      <c r="B777" s="19"/>
    </row>
    <row r="778" spans="1:2" ht="15.75" customHeight="1">
      <c r="A778" s="19"/>
      <c r="B778" s="19"/>
    </row>
    <row r="779" spans="1:2" ht="15.75" customHeight="1">
      <c r="A779" s="19"/>
      <c r="B779" s="19"/>
    </row>
    <row r="780" spans="1:2" ht="15.75" customHeight="1">
      <c r="A780" s="19"/>
      <c r="B780" s="19"/>
    </row>
    <row r="781" spans="1:2" ht="15.75" customHeight="1">
      <c r="A781" s="19"/>
      <c r="B781" s="19"/>
    </row>
    <row r="782" spans="1:2" ht="15.75" customHeight="1">
      <c r="A782" s="19"/>
      <c r="B782" s="19"/>
    </row>
    <row r="783" spans="1:2" ht="15.75" customHeight="1">
      <c r="A783" s="19"/>
      <c r="B783" s="19"/>
    </row>
    <row r="784" spans="1:2" ht="15.75" customHeight="1">
      <c r="A784" s="19"/>
      <c r="B784" s="19"/>
    </row>
    <row r="785" spans="1:2" ht="15.75" customHeight="1">
      <c r="A785" s="19"/>
      <c r="B785" s="19"/>
    </row>
    <row r="786" spans="1:2" ht="15.75" customHeight="1">
      <c r="A786" s="19"/>
      <c r="B786" s="19"/>
    </row>
    <row r="787" spans="1:2" ht="15.75" customHeight="1">
      <c r="A787" s="19"/>
      <c r="B787" s="19"/>
    </row>
    <row r="788" spans="1:2" ht="15.75" customHeight="1">
      <c r="A788" s="19"/>
      <c r="B788" s="19"/>
    </row>
    <row r="789" spans="1:2" ht="15.75" customHeight="1">
      <c r="A789" s="19"/>
      <c r="B789" s="19"/>
    </row>
    <row r="790" spans="1:2" ht="15.75" customHeight="1">
      <c r="A790" s="19"/>
      <c r="B790" s="19"/>
    </row>
    <row r="791" spans="1:2" ht="15.75" customHeight="1">
      <c r="A791" s="19"/>
      <c r="B791" s="19"/>
    </row>
    <row r="792" spans="1:2" ht="15.75" customHeight="1">
      <c r="A792" s="19"/>
      <c r="B792" s="19"/>
    </row>
    <row r="793" spans="1:2" ht="15.75" customHeight="1">
      <c r="A793" s="19"/>
      <c r="B793" s="19"/>
    </row>
    <row r="794" spans="1:2" ht="15.75" customHeight="1">
      <c r="A794" s="19"/>
      <c r="B794" s="19"/>
    </row>
    <row r="795" spans="1:2" ht="15.75" customHeight="1">
      <c r="A795" s="19"/>
      <c r="B795" s="19"/>
    </row>
    <row r="796" spans="1:2" ht="15.75" customHeight="1">
      <c r="A796" s="19"/>
      <c r="B796" s="19"/>
    </row>
    <row r="797" spans="1:2" ht="15.75" customHeight="1">
      <c r="A797" s="19"/>
      <c r="B797" s="19"/>
    </row>
    <row r="798" spans="1:2" ht="15.75" customHeight="1">
      <c r="A798" s="19"/>
      <c r="B798" s="19"/>
    </row>
    <row r="799" spans="1:2" ht="15.75" customHeight="1">
      <c r="A799" s="19"/>
      <c r="B799" s="19"/>
    </row>
    <row r="800" spans="1:2" ht="15.75" customHeight="1">
      <c r="A800" s="19"/>
      <c r="B800" s="19"/>
    </row>
    <row r="801" spans="1:2" ht="15.75" customHeight="1">
      <c r="A801" s="19"/>
      <c r="B801" s="19"/>
    </row>
    <row r="802" spans="1:2" ht="15.75" customHeight="1">
      <c r="A802" s="19"/>
      <c r="B802" s="19"/>
    </row>
    <row r="803" spans="1:2" ht="15.75" customHeight="1">
      <c r="A803" s="19"/>
      <c r="B803" s="19"/>
    </row>
    <row r="804" spans="1:2" ht="15.75" customHeight="1">
      <c r="A804" s="19"/>
      <c r="B804" s="19"/>
    </row>
    <row r="805" spans="1:2" ht="15.75" customHeight="1">
      <c r="A805" s="19"/>
      <c r="B805" s="19"/>
    </row>
    <row r="806" spans="1:2" ht="15.75" customHeight="1">
      <c r="A806" s="19"/>
      <c r="B806" s="19"/>
    </row>
    <row r="807" spans="1:2" ht="15.75" customHeight="1">
      <c r="A807" s="19"/>
      <c r="B807" s="19"/>
    </row>
    <row r="808" spans="1:2" ht="15.75" customHeight="1">
      <c r="A808" s="19"/>
      <c r="B808" s="19"/>
    </row>
    <row r="809" spans="1:2" ht="15.75" customHeight="1">
      <c r="A809" s="19"/>
      <c r="B809" s="19"/>
    </row>
    <row r="810" spans="1:2" ht="15.75" customHeight="1">
      <c r="A810" s="19"/>
      <c r="B810" s="19"/>
    </row>
    <row r="811" spans="1:2" ht="15.75" customHeight="1">
      <c r="A811" s="19"/>
      <c r="B811" s="19"/>
    </row>
    <row r="812" spans="1:2" ht="15.75" customHeight="1">
      <c r="A812" s="19"/>
      <c r="B812" s="19"/>
    </row>
    <row r="813" spans="1:2" ht="15.75" customHeight="1">
      <c r="A813" s="19"/>
      <c r="B813" s="19"/>
    </row>
    <row r="814" spans="1:2" ht="15.75" customHeight="1">
      <c r="A814" s="19"/>
      <c r="B814" s="19"/>
    </row>
    <row r="815" spans="1:2" ht="15.75" customHeight="1">
      <c r="A815" s="19"/>
      <c r="B815" s="19"/>
    </row>
    <row r="816" spans="1:2" ht="15.75" customHeight="1">
      <c r="A816" s="19"/>
      <c r="B816" s="19"/>
    </row>
    <row r="817" spans="1:2" ht="15.75" customHeight="1">
      <c r="A817" s="19"/>
      <c r="B817" s="19"/>
    </row>
    <row r="818" spans="1:2" ht="15.75" customHeight="1">
      <c r="A818" s="19"/>
      <c r="B818" s="19"/>
    </row>
    <row r="819" spans="1:2" ht="15.75" customHeight="1">
      <c r="A819" s="19"/>
      <c r="B819" s="19"/>
    </row>
    <row r="820" spans="1:2" ht="15.75" customHeight="1">
      <c r="A820" s="19"/>
      <c r="B820" s="19"/>
    </row>
    <row r="821" spans="1:2" ht="15.75" customHeight="1">
      <c r="A821" s="19"/>
      <c r="B821" s="19"/>
    </row>
    <row r="822" spans="1:2" ht="15.75" customHeight="1">
      <c r="A822" s="19"/>
      <c r="B822" s="19"/>
    </row>
    <row r="823" spans="1:2" ht="15.75" customHeight="1">
      <c r="A823" s="19"/>
      <c r="B823" s="19"/>
    </row>
    <row r="824" spans="1:2" ht="15.75" customHeight="1">
      <c r="A824" s="19"/>
      <c r="B824" s="19"/>
    </row>
    <row r="825" spans="1:2" ht="15.75" customHeight="1">
      <c r="A825" s="19"/>
      <c r="B825" s="19"/>
    </row>
    <row r="826" spans="1:2" ht="15.75" customHeight="1">
      <c r="A826" s="19"/>
      <c r="B826" s="19"/>
    </row>
    <row r="827" spans="1:2" ht="15.75" customHeight="1">
      <c r="A827" s="19"/>
      <c r="B827" s="19"/>
    </row>
    <row r="828" spans="1:2" ht="15.75" customHeight="1">
      <c r="A828" s="19"/>
      <c r="B828" s="19"/>
    </row>
    <row r="829" spans="1:2" ht="15.75" customHeight="1">
      <c r="A829" s="19"/>
      <c r="B829" s="19"/>
    </row>
    <row r="830" spans="1:2" ht="15.75" customHeight="1">
      <c r="A830" s="19"/>
      <c r="B830" s="19"/>
    </row>
    <row r="831" spans="1:2" ht="15.75" customHeight="1">
      <c r="A831" s="19"/>
      <c r="B831" s="19"/>
    </row>
    <row r="832" spans="1:2" ht="15.75" customHeight="1">
      <c r="A832" s="19"/>
      <c r="B832" s="19"/>
    </row>
    <row r="833" spans="1:2" ht="15.75" customHeight="1">
      <c r="A833" s="19"/>
      <c r="B833" s="19"/>
    </row>
    <row r="834" spans="1:2" ht="15.75" customHeight="1">
      <c r="A834" s="19"/>
      <c r="B834" s="19"/>
    </row>
    <row r="835" spans="1:2" ht="15.75" customHeight="1">
      <c r="A835" s="19"/>
      <c r="B835" s="19"/>
    </row>
    <row r="836" spans="1:2" ht="15.75" customHeight="1">
      <c r="A836" s="19"/>
      <c r="B836" s="19"/>
    </row>
    <row r="837" spans="1:2" ht="15.75" customHeight="1">
      <c r="A837" s="19"/>
      <c r="B837" s="19"/>
    </row>
    <row r="838" spans="1:2" ht="15.75" customHeight="1">
      <c r="A838" s="19"/>
      <c r="B838" s="19"/>
    </row>
    <row r="839" spans="1:2" ht="15.75" customHeight="1">
      <c r="A839" s="19"/>
      <c r="B839" s="19"/>
    </row>
    <row r="840" spans="1:2" ht="15.75" customHeight="1">
      <c r="A840" s="19"/>
      <c r="B840" s="19"/>
    </row>
    <row r="841" spans="1:2" ht="15.75" customHeight="1">
      <c r="A841" s="19"/>
      <c r="B841" s="19"/>
    </row>
    <row r="842" spans="1:2" ht="15.75" customHeight="1">
      <c r="A842" s="19"/>
      <c r="B842" s="19"/>
    </row>
    <row r="843" spans="1:2" ht="15.75" customHeight="1">
      <c r="A843" s="19"/>
      <c r="B843" s="19"/>
    </row>
    <row r="844" spans="1:2" ht="15.75" customHeight="1">
      <c r="A844" s="19"/>
      <c r="B844" s="19"/>
    </row>
    <row r="845" spans="1:2" ht="15.75" customHeight="1">
      <c r="A845" s="19"/>
      <c r="B845" s="19"/>
    </row>
    <row r="846" spans="1:2" ht="15.75" customHeight="1">
      <c r="A846" s="19"/>
      <c r="B846" s="19"/>
    </row>
    <row r="847" spans="1:2" ht="15.75" customHeight="1">
      <c r="A847" s="19"/>
      <c r="B847" s="19"/>
    </row>
    <row r="848" spans="1:2" ht="15.75" customHeight="1">
      <c r="A848" s="19"/>
      <c r="B848" s="19"/>
    </row>
    <row r="849" spans="1:2" ht="15.75" customHeight="1">
      <c r="A849" s="19"/>
      <c r="B849" s="19"/>
    </row>
    <row r="850" spans="1:2" ht="15.75" customHeight="1">
      <c r="A850" s="19"/>
      <c r="B850" s="19"/>
    </row>
    <row r="851" spans="1:2" ht="15.75" customHeight="1">
      <c r="A851" s="19"/>
      <c r="B851" s="19"/>
    </row>
    <row r="852" spans="1:2" ht="15.75" customHeight="1">
      <c r="A852" s="19"/>
      <c r="B852" s="19"/>
    </row>
    <row r="853" spans="1:2" ht="15.75" customHeight="1">
      <c r="A853" s="19"/>
      <c r="B853" s="19"/>
    </row>
    <row r="854" spans="1:2" ht="15.75" customHeight="1">
      <c r="A854" s="19"/>
      <c r="B854" s="19"/>
    </row>
    <row r="855" spans="1:2" ht="15.75" customHeight="1">
      <c r="A855" s="19"/>
      <c r="B855" s="19"/>
    </row>
    <row r="856" spans="1:2" ht="15.75" customHeight="1">
      <c r="A856" s="19"/>
      <c r="B856" s="19"/>
    </row>
    <row r="857" spans="1:2" ht="15.75" customHeight="1">
      <c r="A857" s="19"/>
      <c r="B857" s="19"/>
    </row>
    <row r="858" spans="1:2" ht="15.75" customHeight="1">
      <c r="A858" s="19"/>
      <c r="B858" s="19"/>
    </row>
    <row r="859" spans="1:2" ht="15.75" customHeight="1">
      <c r="A859" s="19"/>
      <c r="B859" s="19"/>
    </row>
    <row r="860" spans="1:2" ht="15.75" customHeight="1">
      <c r="A860" s="19"/>
      <c r="B860" s="19"/>
    </row>
    <row r="861" spans="1:2" ht="15.75" customHeight="1">
      <c r="A861" s="19"/>
      <c r="B861" s="19"/>
    </row>
    <row r="862" spans="1:2" ht="15.75" customHeight="1">
      <c r="A862" s="19"/>
      <c r="B862" s="19"/>
    </row>
    <row r="863" spans="1:2" ht="15.75" customHeight="1">
      <c r="A863" s="19"/>
      <c r="B863" s="19"/>
    </row>
    <row r="864" spans="1:2" ht="15.75" customHeight="1">
      <c r="A864" s="19"/>
      <c r="B864" s="19"/>
    </row>
    <row r="865" spans="1:2" ht="15.75" customHeight="1">
      <c r="A865" s="19"/>
      <c r="B865" s="19"/>
    </row>
    <row r="866" spans="1:2" ht="15.75" customHeight="1">
      <c r="A866" s="19"/>
      <c r="B866" s="19"/>
    </row>
    <row r="867" spans="1:2" ht="15.75" customHeight="1">
      <c r="A867" s="19"/>
      <c r="B867" s="19"/>
    </row>
    <row r="868" spans="1:2" ht="15.75" customHeight="1">
      <c r="A868" s="19"/>
      <c r="B868" s="19"/>
    </row>
    <row r="869" spans="1:2" ht="15.75" customHeight="1">
      <c r="A869" s="19"/>
      <c r="B869" s="19"/>
    </row>
    <row r="870" spans="1:2" ht="15.75" customHeight="1">
      <c r="A870" s="19"/>
      <c r="B870" s="19"/>
    </row>
    <row r="871" spans="1:2" ht="15.75" customHeight="1">
      <c r="A871" s="19"/>
      <c r="B871" s="19"/>
    </row>
    <row r="872" spans="1:2" ht="15.75" customHeight="1">
      <c r="A872" s="19"/>
      <c r="B872" s="19"/>
    </row>
    <row r="873" spans="1:2" ht="15.75" customHeight="1">
      <c r="A873" s="19"/>
      <c r="B873" s="19"/>
    </row>
    <row r="874" spans="1:2" ht="15.75" customHeight="1">
      <c r="A874" s="19"/>
      <c r="B874" s="19"/>
    </row>
    <row r="875" spans="1:2" ht="15.75" customHeight="1">
      <c r="A875" s="19"/>
      <c r="B875" s="19"/>
    </row>
    <row r="876" spans="1:2" ht="15.75" customHeight="1">
      <c r="A876" s="19"/>
      <c r="B876" s="19"/>
    </row>
    <row r="877" spans="1:2" ht="15.75" customHeight="1">
      <c r="A877" s="19"/>
      <c r="B877" s="19"/>
    </row>
    <row r="878" spans="1:2" ht="15.75" customHeight="1">
      <c r="A878" s="19"/>
      <c r="B878" s="19"/>
    </row>
    <row r="879" spans="1:2" ht="15.75" customHeight="1">
      <c r="A879" s="19"/>
      <c r="B879" s="19"/>
    </row>
    <row r="880" spans="1:2" ht="15.75" customHeight="1">
      <c r="A880" s="19"/>
      <c r="B880" s="19"/>
    </row>
    <row r="881" spans="1:2" ht="15.75" customHeight="1">
      <c r="A881" s="19"/>
      <c r="B881" s="19"/>
    </row>
    <row r="882" spans="1:2" ht="15.75" customHeight="1">
      <c r="A882" s="19"/>
      <c r="B882" s="19"/>
    </row>
    <row r="883" spans="1:2" ht="15.75" customHeight="1">
      <c r="A883" s="19"/>
      <c r="B883" s="19"/>
    </row>
    <row r="884" spans="1:2" ht="15.75" customHeight="1">
      <c r="A884" s="19"/>
      <c r="B884" s="19"/>
    </row>
    <row r="885" spans="1:2" ht="15.75" customHeight="1">
      <c r="A885" s="19"/>
      <c r="B885" s="19"/>
    </row>
    <row r="886" spans="1:2" ht="15.75" customHeight="1">
      <c r="A886" s="19"/>
      <c r="B886" s="19"/>
    </row>
    <row r="887" spans="1:2" ht="15.75" customHeight="1">
      <c r="A887" s="19"/>
      <c r="B887" s="19"/>
    </row>
    <row r="888" spans="1:2" ht="15.75" customHeight="1">
      <c r="A888" s="19"/>
      <c r="B888" s="19"/>
    </row>
    <row r="889" spans="1:2" ht="15.75" customHeight="1">
      <c r="A889" s="19"/>
      <c r="B889" s="19"/>
    </row>
    <row r="890" spans="1:2" ht="15.75" customHeight="1">
      <c r="A890" s="19"/>
      <c r="B890" s="19"/>
    </row>
    <row r="891" spans="1:2" ht="15.75" customHeight="1">
      <c r="A891" s="19"/>
      <c r="B891" s="19"/>
    </row>
    <row r="892" spans="1:2" ht="15.75" customHeight="1">
      <c r="A892" s="19"/>
      <c r="B892" s="19"/>
    </row>
    <row r="893" spans="1:2" ht="15.75" customHeight="1">
      <c r="A893" s="19"/>
      <c r="B893" s="19"/>
    </row>
    <row r="894" spans="1:2" ht="15.75" customHeight="1">
      <c r="A894" s="19"/>
      <c r="B894" s="19"/>
    </row>
    <row r="895" spans="1:2" ht="15.75" customHeight="1">
      <c r="A895" s="19"/>
      <c r="B895" s="19"/>
    </row>
    <row r="896" spans="1:2" ht="15.75" customHeight="1">
      <c r="A896" s="19"/>
      <c r="B896" s="19"/>
    </row>
    <row r="897" spans="1:2" ht="15.75" customHeight="1">
      <c r="A897" s="19"/>
      <c r="B897" s="19"/>
    </row>
    <row r="898" spans="1:2" ht="15.75" customHeight="1">
      <c r="A898" s="19"/>
      <c r="B898" s="19"/>
    </row>
    <row r="899" spans="1:2" ht="15.75" customHeight="1">
      <c r="A899" s="19"/>
      <c r="B899" s="19"/>
    </row>
    <row r="900" spans="1:2" ht="15.75" customHeight="1">
      <c r="A900" s="19"/>
      <c r="B900" s="19"/>
    </row>
    <row r="901" spans="1:2" ht="15.75" customHeight="1">
      <c r="A901" s="19"/>
      <c r="B901" s="19"/>
    </row>
    <row r="902" spans="1:2" ht="15.75" customHeight="1">
      <c r="A902" s="19"/>
      <c r="B902" s="19"/>
    </row>
    <row r="903" spans="1:2" ht="15.75" customHeight="1">
      <c r="A903" s="19"/>
      <c r="B903" s="19"/>
    </row>
    <row r="904" spans="1:2" ht="15.75" customHeight="1">
      <c r="A904" s="19"/>
      <c r="B904" s="19"/>
    </row>
    <row r="905" spans="1:2" ht="15.75" customHeight="1">
      <c r="A905" s="19"/>
      <c r="B905" s="19"/>
    </row>
    <row r="906" spans="1:2" ht="15.75" customHeight="1">
      <c r="A906" s="19"/>
      <c r="B906" s="19"/>
    </row>
    <row r="907" spans="1:2" ht="15.75" customHeight="1">
      <c r="A907" s="19"/>
      <c r="B907" s="19"/>
    </row>
    <row r="908" spans="1:2" ht="15.75" customHeight="1">
      <c r="A908" s="19"/>
      <c r="B908" s="19"/>
    </row>
    <row r="909" spans="1:2" ht="15.75" customHeight="1">
      <c r="A909" s="19"/>
      <c r="B909" s="19"/>
    </row>
    <row r="910" spans="1:2" ht="15.75" customHeight="1">
      <c r="A910" s="19"/>
      <c r="B910" s="19"/>
    </row>
    <row r="911" spans="1:2" ht="15.75" customHeight="1">
      <c r="A911" s="19"/>
      <c r="B911" s="19"/>
    </row>
    <row r="912" spans="1:2" ht="15.75" customHeight="1">
      <c r="A912" s="19"/>
      <c r="B912" s="19"/>
    </row>
    <row r="913" spans="1:2" ht="15.75" customHeight="1">
      <c r="A913" s="19"/>
      <c r="B913" s="19"/>
    </row>
    <row r="914" spans="1:2" ht="15.75" customHeight="1">
      <c r="A914" s="19"/>
      <c r="B914" s="19"/>
    </row>
    <row r="915" spans="1:2" ht="15.75" customHeight="1">
      <c r="A915" s="19"/>
      <c r="B915" s="19"/>
    </row>
    <row r="916" spans="1:2" ht="15.75" customHeight="1">
      <c r="A916" s="19"/>
      <c r="B916" s="19"/>
    </row>
    <row r="917" spans="1:2" ht="15.75" customHeight="1">
      <c r="A917" s="19"/>
      <c r="B917" s="19"/>
    </row>
    <row r="918" spans="1:2" ht="15.75" customHeight="1">
      <c r="A918" s="19"/>
      <c r="B918" s="19"/>
    </row>
    <row r="919" spans="1:2" ht="15.75" customHeight="1">
      <c r="A919" s="19"/>
      <c r="B919" s="19"/>
    </row>
    <row r="920" spans="1:2" ht="15.75" customHeight="1">
      <c r="A920" s="19"/>
      <c r="B920" s="19"/>
    </row>
    <row r="921" spans="1:2" ht="15.75" customHeight="1">
      <c r="A921" s="19"/>
      <c r="B921" s="19"/>
    </row>
    <row r="922" spans="1:2" ht="15.75" customHeight="1">
      <c r="A922" s="19"/>
      <c r="B922" s="19"/>
    </row>
    <row r="923" spans="1:2" ht="15.75" customHeight="1">
      <c r="A923" s="19"/>
      <c r="B923" s="19"/>
    </row>
    <row r="924" spans="1:2" ht="15.75" customHeight="1">
      <c r="A924" s="19"/>
      <c r="B924" s="19"/>
    </row>
    <row r="925" spans="1:2" ht="15.75" customHeight="1">
      <c r="A925" s="19"/>
      <c r="B925" s="19"/>
    </row>
    <row r="926" spans="1:2" ht="15.75" customHeight="1">
      <c r="A926" s="19"/>
      <c r="B926" s="19"/>
    </row>
    <row r="927" spans="1:2" ht="15.75" customHeight="1">
      <c r="A927" s="19"/>
      <c r="B927" s="19"/>
    </row>
    <row r="928" spans="1:2" ht="15.75" customHeight="1">
      <c r="A928" s="19"/>
      <c r="B928" s="19"/>
    </row>
    <row r="929" spans="1:2" ht="15.75" customHeight="1">
      <c r="A929" s="19"/>
      <c r="B929" s="19"/>
    </row>
    <row r="930" spans="1:2" ht="15.75" customHeight="1">
      <c r="A930" s="19"/>
      <c r="B930" s="19"/>
    </row>
    <row r="931" spans="1:2" ht="15.75" customHeight="1">
      <c r="A931" s="19"/>
      <c r="B931" s="19"/>
    </row>
    <row r="932" spans="1:2" ht="15.75" customHeight="1">
      <c r="A932" s="19"/>
      <c r="B932" s="19"/>
    </row>
    <row r="933" spans="1:2" ht="15.75" customHeight="1">
      <c r="A933" s="19"/>
      <c r="B933" s="19"/>
    </row>
    <row r="934" spans="1:2" ht="15.75" customHeight="1">
      <c r="A934" s="19"/>
      <c r="B934" s="19"/>
    </row>
    <row r="935" spans="1:2" ht="15.75" customHeight="1">
      <c r="A935" s="19"/>
      <c r="B935" s="19"/>
    </row>
    <row r="936" spans="1:2" ht="15.75" customHeight="1">
      <c r="A936" s="19"/>
      <c r="B936" s="19"/>
    </row>
    <row r="937" spans="1:2" ht="15.75" customHeight="1">
      <c r="A937" s="19"/>
      <c r="B937" s="19"/>
    </row>
    <row r="938" spans="1:2" ht="15.75" customHeight="1">
      <c r="A938" s="19"/>
      <c r="B938" s="19"/>
    </row>
    <row r="939" spans="1:2" ht="15.75" customHeight="1">
      <c r="A939" s="19"/>
      <c r="B939" s="19"/>
    </row>
    <row r="940" spans="1:2" ht="15.75" customHeight="1">
      <c r="A940" s="19"/>
      <c r="B940" s="19"/>
    </row>
    <row r="941" spans="1:2" ht="15.75" customHeight="1">
      <c r="A941" s="19"/>
      <c r="B941" s="19"/>
    </row>
    <row r="942" spans="1:2" ht="15.75" customHeight="1">
      <c r="A942" s="19"/>
      <c r="B942" s="19"/>
    </row>
    <row r="943" spans="1:2" ht="15.75" customHeight="1">
      <c r="A943" s="19"/>
      <c r="B943" s="19"/>
    </row>
    <row r="944" spans="1:2" ht="15.75" customHeight="1">
      <c r="A944" s="19"/>
      <c r="B944" s="19"/>
    </row>
    <row r="945" spans="1:2" ht="15.75" customHeight="1">
      <c r="A945" s="19"/>
      <c r="B945" s="19"/>
    </row>
    <row r="946" spans="1:2" ht="15.75" customHeight="1">
      <c r="A946" s="19"/>
      <c r="B946" s="19"/>
    </row>
    <row r="947" spans="1:2" ht="15.75" customHeight="1">
      <c r="A947" s="19"/>
      <c r="B947" s="19"/>
    </row>
    <row r="948" spans="1:2" ht="15.75" customHeight="1">
      <c r="A948" s="19"/>
      <c r="B948" s="19"/>
    </row>
    <row r="949" spans="1:2" ht="15.75" customHeight="1">
      <c r="A949" s="19"/>
      <c r="B949" s="19"/>
    </row>
    <row r="950" spans="1:2" ht="15.75" customHeight="1">
      <c r="A950" s="19"/>
      <c r="B950" s="19"/>
    </row>
    <row r="951" spans="1:2" ht="15.75" customHeight="1">
      <c r="A951" s="19"/>
      <c r="B951" s="19"/>
    </row>
    <row r="952" spans="1:2" ht="15.75" customHeight="1">
      <c r="A952" s="19"/>
      <c r="B952" s="19"/>
    </row>
    <row r="953" spans="1:2" ht="15.75" customHeight="1">
      <c r="A953" s="19"/>
      <c r="B953" s="19"/>
    </row>
    <row r="954" spans="1:2" ht="15.75" customHeight="1">
      <c r="A954" s="19"/>
      <c r="B954" s="19"/>
    </row>
    <row r="955" spans="1:2" ht="15.75" customHeight="1">
      <c r="A955" s="19"/>
      <c r="B955" s="19"/>
    </row>
    <row r="956" spans="1:2" ht="15.75" customHeight="1">
      <c r="A956" s="19"/>
      <c r="B956" s="19"/>
    </row>
    <row r="957" spans="1:2" ht="15.75" customHeight="1">
      <c r="A957" s="19"/>
      <c r="B957" s="19"/>
    </row>
    <row r="958" spans="1:2" ht="15.75" customHeight="1">
      <c r="A958" s="19"/>
      <c r="B958" s="19"/>
    </row>
    <row r="959" spans="1:2" ht="15.75" customHeight="1">
      <c r="A959" s="19"/>
      <c r="B959" s="19"/>
    </row>
    <row r="960" spans="1:2" ht="15.75" customHeight="1">
      <c r="A960" s="19"/>
      <c r="B960" s="19"/>
    </row>
    <row r="961" spans="1:2" ht="15.75" customHeight="1">
      <c r="A961" s="19"/>
      <c r="B961" s="19"/>
    </row>
    <row r="962" spans="1:2" ht="15.75" customHeight="1">
      <c r="A962" s="19"/>
      <c r="B962" s="19"/>
    </row>
    <row r="963" spans="1:2" ht="15.75" customHeight="1">
      <c r="A963" s="19"/>
      <c r="B963" s="19"/>
    </row>
    <row r="964" spans="1:2" ht="15.75" customHeight="1">
      <c r="A964" s="19"/>
      <c r="B964" s="19"/>
    </row>
    <row r="965" spans="1:2" ht="15.75" customHeight="1">
      <c r="A965" s="19"/>
      <c r="B965" s="19"/>
    </row>
    <row r="966" spans="1:2" ht="15.75" customHeight="1">
      <c r="A966" s="19"/>
      <c r="B966" s="19"/>
    </row>
    <row r="967" spans="1:2" ht="15.75" customHeight="1">
      <c r="A967" s="19"/>
      <c r="B967" s="19"/>
    </row>
    <row r="968" spans="1:2" ht="15.75" customHeight="1">
      <c r="A968" s="19"/>
      <c r="B968" s="19"/>
    </row>
    <row r="969" spans="1:2" ht="15.75" customHeight="1">
      <c r="A969" s="19"/>
      <c r="B969" s="19"/>
    </row>
    <row r="970" spans="1:2" ht="15.75" customHeight="1">
      <c r="A970" s="19"/>
      <c r="B970" s="19"/>
    </row>
    <row r="971" spans="1:2" ht="15.75" customHeight="1">
      <c r="A971" s="19"/>
      <c r="B971" s="19"/>
    </row>
    <row r="972" spans="1:2" ht="15.75" customHeight="1">
      <c r="A972" s="19"/>
      <c r="B972" s="19"/>
    </row>
    <row r="973" spans="1:2" ht="15.75" customHeight="1">
      <c r="A973" s="19"/>
      <c r="B973" s="19"/>
    </row>
    <row r="974" spans="1:2" ht="15.75" customHeight="1">
      <c r="A974" s="19"/>
      <c r="B974" s="19"/>
    </row>
    <row r="975" spans="1:2" ht="15.75" customHeight="1">
      <c r="A975" s="19"/>
      <c r="B975" s="19"/>
    </row>
    <row r="976" spans="1:2" ht="15.75" customHeight="1">
      <c r="A976" s="19"/>
      <c r="B976" s="19"/>
    </row>
    <row r="977" spans="1:2" ht="15.75" customHeight="1">
      <c r="A977" s="19"/>
      <c r="B977" s="19"/>
    </row>
    <row r="978" spans="1:2" ht="15.75" customHeight="1">
      <c r="A978" s="19"/>
      <c r="B978" s="19"/>
    </row>
    <row r="979" spans="1:2" ht="15.75" customHeight="1">
      <c r="A979" s="19"/>
      <c r="B979" s="19"/>
    </row>
    <row r="980" spans="1:2" ht="15.75" customHeight="1">
      <c r="A980" s="19"/>
      <c r="B980" s="19"/>
    </row>
    <row r="981" spans="1:2" ht="15.75" customHeight="1">
      <c r="A981" s="19"/>
      <c r="B981" s="19"/>
    </row>
    <row r="982" spans="1:2" ht="15.75" customHeight="1">
      <c r="A982" s="19"/>
      <c r="B982" s="19"/>
    </row>
    <row r="983" spans="1:2" ht="15.75" customHeight="1">
      <c r="A983" s="19"/>
      <c r="B983" s="19"/>
    </row>
    <row r="984" spans="1:2" ht="15.75" customHeight="1">
      <c r="A984" s="19"/>
      <c r="B984" s="19"/>
    </row>
    <row r="985" spans="1:2" ht="15.75" customHeight="1">
      <c r="A985" s="19"/>
      <c r="B985" s="19"/>
    </row>
    <row r="986" spans="1:2" ht="15.75" customHeight="1">
      <c r="A986" s="19"/>
      <c r="B986" s="19"/>
    </row>
    <row r="987" spans="1:2" ht="15.75" customHeight="1">
      <c r="A987" s="19"/>
      <c r="B987" s="19"/>
    </row>
    <row r="988" spans="1:2" ht="15.75" customHeight="1">
      <c r="A988" s="19"/>
      <c r="B988" s="19"/>
    </row>
    <row r="989" spans="1:2" ht="15.75" customHeight="1">
      <c r="A989" s="19"/>
      <c r="B989" s="19"/>
    </row>
    <row r="990" spans="1:2" ht="15.75" customHeight="1">
      <c r="A990" s="19"/>
      <c r="B990" s="19"/>
    </row>
    <row r="991" spans="1:2" ht="15.75" customHeight="1">
      <c r="A991" s="19"/>
      <c r="B991" s="19"/>
    </row>
    <row r="992" spans="1:2" ht="15.75" customHeight="1">
      <c r="A992" s="19"/>
      <c r="B992" s="19"/>
    </row>
    <row r="993" spans="1:2" ht="15.75" customHeight="1">
      <c r="A993" s="19"/>
      <c r="B993" s="19"/>
    </row>
    <row r="994" spans="1:2" ht="15.75" customHeight="1">
      <c r="A994" s="19"/>
      <c r="B994" s="19"/>
    </row>
    <row r="995" spans="1:2" ht="15.75" customHeight="1">
      <c r="A995" s="19"/>
      <c r="B995" s="19"/>
    </row>
    <row r="996" spans="1:2" ht="15.75" customHeight="1">
      <c r="A996" s="19"/>
      <c r="B996" s="19"/>
    </row>
    <row r="997" spans="1:2" ht="15.75" customHeight="1">
      <c r="A997" s="19"/>
      <c r="B997" s="19"/>
    </row>
    <row r="998" spans="1:2" ht="15.75" customHeight="1">
      <c r="A998" s="19"/>
      <c r="B998" s="19"/>
    </row>
    <row r="999" spans="1:2" ht="15.75" customHeight="1">
      <c r="A999" s="19"/>
      <c r="B999" s="19"/>
    </row>
    <row r="1000" spans="1:2" ht="15.75" customHeight="1">
      <c r="A1000" s="19"/>
      <c r="B1000" s="19"/>
    </row>
    <row r="1001" spans="1:2" ht="15.75" customHeight="1">
      <c r="A1001" s="19"/>
      <c r="B1001" s="19"/>
    </row>
    <row r="1002" spans="1:2" ht="15" customHeight="1">
      <c r="A1002" s="19"/>
      <c r="B1002" s="19"/>
    </row>
    <row r="1003" spans="1:2" ht="15" customHeight="1">
      <c r="A1003" s="19"/>
      <c r="B1003" s="19"/>
    </row>
    <row r="1004" spans="1:2" ht="15" customHeight="1">
      <c r="A1004" s="19"/>
      <c r="B1004" s="19"/>
    </row>
    <row r="1005" spans="1:2" ht="15" customHeight="1">
      <c r="A1005" s="19"/>
      <c r="B1005" s="19"/>
    </row>
    <row r="1006" spans="1:2" ht="15" customHeight="1">
      <c r="A1006" s="19"/>
      <c r="B1006" s="19"/>
    </row>
    <row r="1007" spans="1:2" ht="15" customHeight="1">
      <c r="A1007" s="19"/>
      <c r="B1007" s="19"/>
    </row>
  </sheetData>
  <mergeCells count="7">
    <mergeCell ref="A61:I61"/>
    <mergeCell ref="A97:I97"/>
    <mergeCell ref="A1:I1"/>
    <mergeCell ref="A2:I2"/>
    <mergeCell ref="A3:I3"/>
    <mergeCell ref="A4:I4"/>
    <mergeCell ref="G6:I6"/>
  </mergeCells>
  <conditionalFormatting sqref="A1:C4">
    <cfRule type="cellIs" dxfId="47" priority="1" stopIfTrue="1" operator="between">
      <formula>"a"</formula>
      <formula>"h"</formula>
    </cfRule>
  </conditionalFormatting>
  <hyperlinks>
    <hyperlink ref="J1" location="'Summary sheet'!A1" display="summary sheet" xr:uid="{00000000-0004-0000-0100-000000000000}"/>
    <hyperlink ref="A4" r:id="rId1" xr:uid="{00000000-0004-0000-0100-000001000000}"/>
  </hyperlinks>
  <pageMargins left="0.23622047244094491" right="0.23622047244094491" top="0.33" bottom="0.46" header="0.31496062992125984" footer="0.42"/>
  <pageSetup paperSize="9" scale="78" fitToHeight="0" orientation="portrait" blackAndWhite="1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026"/>
  <sheetViews>
    <sheetView topLeftCell="A151" zoomScale="90" zoomScaleNormal="90" zoomScaleSheetLayoutView="78" workbookViewId="0">
      <selection activeCell="C155" sqref="C155"/>
    </sheetView>
  </sheetViews>
  <sheetFormatPr defaultColWidth="14.42578125" defaultRowHeight="15" customHeight="1"/>
  <cols>
    <col min="1" max="1" width="11.5703125" customWidth="1"/>
    <col min="2" max="2" width="18.42578125" customWidth="1"/>
    <col min="3" max="3" width="72.85546875" customWidth="1"/>
    <col min="4" max="4" width="12.5703125" customWidth="1"/>
    <col min="5" max="5" width="12.28515625" customWidth="1"/>
    <col min="6" max="6" width="8.7109375" customWidth="1"/>
    <col min="7" max="7" width="13" customWidth="1"/>
    <col min="8" max="8" width="9.42578125" customWidth="1"/>
    <col min="9" max="9" width="10.42578125" style="994" customWidth="1"/>
    <col min="10" max="10" width="8.7109375" style="994" customWidth="1"/>
    <col min="11" max="11" width="3.5703125" customWidth="1"/>
    <col min="12" max="12" width="7.5703125" customWidth="1"/>
    <col min="13" max="13" width="14.28515625" bestFit="1" customWidth="1"/>
    <col min="14" max="14" width="11.5703125" bestFit="1" customWidth="1"/>
    <col min="15" max="15" width="2.140625" customWidth="1"/>
    <col min="16" max="16" width="10.5703125" bestFit="1" customWidth="1"/>
    <col min="17" max="22" width="8.7109375" customWidth="1"/>
  </cols>
  <sheetData>
    <row r="1" spans="1:17" ht="50.25" customHeight="1" thickBot="1">
      <c r="A1" s="5367" t="s">
        <v>2499</v>
      </c>
      <c r="B1" s="5343"/>
      <c r="C1" s="5343"/>
      <c r="D1" s="5343"/>
      <c r="E1" s="5343"/>
      <c r="F1" s="5343"/>
      <c r="G1" s="5343"/>
      <c r="H1" s="5344"/>
      <c r="I1" s="1734" t="s">
        <v>50</v>
      </c>
    </row>
    <row r="2" spans="1:17" ht="17.100000000000001" customHeight="1" thickBot="1">
      <c r="A2" s="5345" t="s">
        <v>3623</v>
      </c>
      <c r="B2" s="5346"/>
      <c r="C2" s="5346"/>
      <c r="D2" s="5346"/>
      <c r="E2" s="5346"/>
      <c r="F2" s="5346"/>
      <c r="G2" s="5346"/>
      <c r="H2" s="5347"/>
      <c r="I2" s="1720"/>
      <c r="L2" s="1015"/>
      <c r="M2" s="1015"/>
      <c r="P2" s="1017" t="s">
        <v>103</v>
      </c>
      <c r="Q2" s="1018" t="s">
        <v>3141</v>
      </c>
    </row>
    <row r="3" spans="1:17" ht="17.100000000000001" customHeight="1" thickTop="1" thickBot="1">
      <c r="A3" s="5348" t="s">
        <v>140</v>
      </c>
      <c r="B3" s="5349"/>
      <c r="C3" s="5349"/>
      <c r="D3" s="5349"/>
      <c r="E3" s="5349"/>
      <c r="F3" s="5349"/>
      <c r="G3" s="5349"/>
      <c r="H3" s="5350"/>
      <c r="I3" s="1720"/>
      <c r="L3" s="1015"/>
      <c r="M3" s="1015"/>
      <c r="P3" s="1019" t="s">
        <v>79</v>
      </c>
      <c r="Q3" s="1020" t="s">
        <v>3142</v>
      </c>
    </row>
    <row r="4" spans="1:17" ht="17.100000000000001" customHeight="1" thickTop="1" thickBot="1">
      <c r="A4" s="5351" t="s">
        <v>141</v>
      </c>
      <c r="B4" s="5352"/>
      <c r="C4" s="5352"/>
      <c r="D4" s="5352"/>
      <c r="E4" s="5352"/>
      <c r="F4" s="5352"/>
      <c r="G4" s="5352"/>
      <c r="H4" s="5353"/>
      <c r="I4" s="1720"/>
      <c r="L4" s="1024" t="s">
        <v>67</v>
      </c>
      <c r="M4" s="1717"/>
      <c r="N4" s="1026" t="s">
        <v>68</v>
      </c>
      <c r="P4" s="1019" t="s">
        <v>1977</v>
      </c>
      <c r="Q4" s="1020" t="s">
        <v>3145</v>
      </c>
    </row>
    <row r="5" spans="1:17" ht="17.100000000000001" customHeight="1">
      <c r="A5" s="1294"/>
      <c r="B5" s="679"/>
      <c r="C5" s="679"/>
      <c r="D5" s="679"/>
      <c r="E5" s="679"/>
      <c r="F5" s="679"/>
      <c r="G5" s="679"/>
      <c r="H5" s="1301"/>
      <c r="I5" s="1720"/>
      <c r="L5" s="1027" t="s">
        <v>3124</v>
      </c>
      <c r="M5" s="1719" t="s">
        <v>3125</v>
      </c>
      <c r="N5" s="1028" t="s">
        <v>72</v>
      </c>
      <c r="P5" s="1019" t="s">
        <v>70</v>
      </c>
      <c r="Q5" s="1020" t="s">
        <v>3143</v>
      </c>
    </row>
    <row r="6" spans="1:17" ht="22.5" customHeight="1" thickBot="1">
      <c r="A6" s="1297" t="s">
        <v>142</v>
      </c>
      <c r="B6" s="1197"/>
      <c r="C6" s="1198"/>
      <c r="D6" s="1302"/>
      <c r="E6" s="1302"/>
      <c r="F6" s="5354" t="str">
        <f>'Summary Sheet'!C7</f>
        <v>Date 16.06.2026</v>
      </c>
      <c r="G6" s="5355"/>
      <c r="H6" s="5356"/>
      <c r="I6" s="1720"/>
      <c r="L6" s="1029" t="s">
        <v>3126</v>
      </c>
      <c r="M6" s="1718" t="s">
        <v>3127</v>
      </c>
      <c r="N6" s="1031" t="s">
        <v>74</v>
      </c>
      <c r="P6" s="1021" t="s">
        <v>96</v>
      </c>
      <c r="Q6" s="1022" t="s">
        <v>3144</v>
      </c>
    </row>
    <row r="7" spans="1:17" ht="32.25" thickBot="1">
      <c r="A7" s="1722" t="s">
        <v>3</v>
      </c>
      <c r="B7" s="1723" t="s">
        <v>4120</v>
      </c>
      <c r="C7" s="1724" t="s">
        <v>56</v>
      </c>
      <c r="D7" s="1724" t="s">
        <v>143</v>
      </c>
      <c r="E7" s="1725" t="s">
        <v>144</v>
      </c>
      <c r="F7" s="1724" t="s">
        <v>145</v>
      </c>
      <c r="G7" s="1724" t="s">
        <v>60</v>
      </c>
      <c r="H7" s="1726" t="s">
        <v>146</v>
      </c>
      <c r="I7" s="1733" t="s">
        <v>62</v>
      </c>
      <c r="J7" s="1732" t="s">
        <v>63</v>
      </c>
      <c r="K7" s="24"/>
    </row>
    <row r="8" spans="1:17" ht="16.5" thickBot="1">
      <c r="A8" s="2145"/>
      <c r="B8" s="2146"/>
      <c r="C8" s="2147" t="s">
        <v>4118</v>
      </c>
      <c r="D8" s="2146"/>
      <c r="E8" s="2148"/>
      <c r="F8" s="2146"/>
      <c r="G8" s="2146"/>
      <c r="H8" s="2149"/>
      <c r="I8" s="1226"/>
      <c r="J8" s="1227"/>
    </row>
    <row r="9" spans="1:17" ht="17.100000000000001" customHeight="1">
      <c r="A9" s="3826">
        <v>1</v>
      </c>
      <c r="B9" s="3827"/>
      <c r="C9" s="3828" t="s">
        <v>2750</v>
      </c>
      <c r="D9" s="3829">
        <v>1.3</v>
      </c>
      <c r="E9" s="3006">
        <f t="shared" ref="E9:E61" si="0">D9+D9*H9</f>
        <v>1.365</v>
      </c>
      <c r="F9" s="1611" t="s">
        <v>76</v>
      </c>
      <c r="G9" s="3830">
        <v>3000</v>
      </c>
      <c r="H9" s="1613">
        <v>0.05</v>
      </c>
      <c r="I9" s="1523" t="s">
        <v>3143</v>
      </c>
      <c r="J9" s="1519" t="s">
        <v>67</v>
      </c>
    </row>
    <row r="10" spans="1:17" ht="17.100000000000001" customHeight="1">
      <c r="A10" s="3084">
        <f>A9+1</f>
        <v>2</v>
      </c>
      <c r="B10" s="839"/>
      <c r="C10" s="2325" t="s">
        <v>2751</v>
      </c>
      <c r="D10" s="2326">
        <v>1.4</v>
      </c>
      <c r="E10" s="2154">
        <f t="shared" si="0"/>
        <v>1.47</v>
      </c>
      <c r="F10" s="1607" t="s">
        <v>76</v>
      </c>
      <c r="G10" s="2339">
        <v>2000</v>
      </c>
      <c r="H10" s="1615">
        <v>0.05</v>
      </c>
      <c r="I10" s="1524" t="s">
        <v>3143</v>
      </c>
      <c r="J10" s="1520" t="s">
        <v>3126</v>
      </c>
      <c r="M10" s="26"/>
      <c r="N10" s="26"/>
      <c r="O10" s="26"/>
    </row>
    <row r="11" spans="1:17" ht="17.100000000000001" customHeight="1">
      <c r="A11" s="3084">
        <f t="shared" ref="A11:A65" si="1">A10+1</f>
        <v>3</v>
      </c>
      <c r="B11" s="839"/>
      <c r="C11" s="2325" t="s">
        <v>2752</v>
      </c>
      <c r="D11" s="2326">
        <v>1.85</v>
      </c>
      <c r="E11" s="2154">
        <f t="shared" si="0"/>
        <v>1.9425000000000001</v>
      </c>
      <c r="F11" s="1607" t="s">
        <v>76</v>
      </c>
      <c r="G11" s="2339">
        <v>2000</v>
      </c>
      <c r="H11" s="1615">
        <v>0.05</v>
      </c>
      <c r="I11" s="1523" t="s">
        <v>3143</v>
      </c>
      <c r="J11" s="1519" t="s">
        <v>67</v>
      </c>
    </row>
    <row r="12" spans="1:17" ht="17.100000000000001" customHeight="1">
      <c r="A12" s="3084">
        <f t="shared" si="1"/>
        <v>4</v>
      </c>
      <c r="B12" s="3831"/>
      <c r="C12" s="2325" t="s">
        <v>2753</v>
      </c>
      <c r="D12" s="2326">
        <v>2.95</v>
      </c>
      <c r="E12" s="2154">
        <f t="shared" si="0"/>
        <v>3.0975000000000001</v>
      </c>
      <c r="F12" s="1607" t="s">
        <v>76</v>
      </c>
      <c r="G12" s="2339">
        <v>1000</v>
      </c>
      <c r="H12" s="1615">
        <v>0.05</v>
      </c>
      <c r="I12" s="1524"/>
      <c r="J12" s="1520" t="s">
        <v>3126</v>
      </c>
    </row>
    <row r="13" spans="1:17" ht="17.100000000000001" customHeight="1">
      <c r="A13" s="3084">
        <f t="shared" si="1"/>
        <v>5</v>
      </c>
      <c r="B13" s="839"/>
      <c r="C13" s="2325" t="s">
        <v>2754</v>
      </c>
      <c r="D13" s="2326">
        <v>3.25</v>
      </c>
      <c r="E13" s="2154">
        <f t="shared" si="0"/>
        <v>3.4125000000000001</v>
      </c>
      <c r="F13" s="1607" t="s">
        <v>76</v>
      </c>
      <c r="G13" s="2339">
        <v>2000</v>
      </c>
      <c r="H13" s="1615">
        <v>0.05</v>
      </c>
      <c r="I13" s="1228" t="s">
        <v>3143</v>
      </c>
      <c r="J13" s="1229" t="s">
        <v>3124</v>
      </c>
    </row>
    <row r="14" spans="1:17" ht="17.100000000000001" customHeight="1">
      <c r="A14" s="3084">
        <f t="shared" si="1"/>
        <v>6</v>
      </c>
      <c r="B14" s="2324" t="s">
        <v>4148</v>
      </c>
      <c r="C14" s="2325" t="s">
        <v>4733</v>
      </c>
      <c r="D14" s="2326">
        <v>2.6</v>
      </c>
      <c r="E14" s="2154">
        <f t="shared" ref="E14" si="2">D14+D14*H14</f>
        <v>2.73</v>
      </c>
      <c r="F14" s="1607" t="s">
        <v>76</v>
      </c>
      <c r="G14" s="2339">
        <v>1500</v>
      </c>
      <c r="H14" s="1615">
        <v>0.05</v>
      </c>
      <c r="I14" s="1228" t="s">
        <v>3143</v>
      </c>
      <c r="J14" s="1229" t="s">
        <v>3124</v>
      </c>
    </row>
    <row r="15" spans="1:17" ht="17.100000000000001" customHeight="1">
      <c r="A15" s="3084">
        <f t="shared" si="1"/>
        <v>7</v>
      </c>
      <c r="B15" s="839"/>
      <c r="C15" s="2325" t="s">
        <v>2755</v>
      </c>
      <c r="D15" s="2326">
        <v>3.25</v>
      </c>
      <c r="E15" s="2154">
        <f t="shared" si="0"/>
        <v>3.4125000000000001</v>
      </c>
      <c r="F15" s="1607" t="s">
        <v>76</v>
      </c>
      <c r="G15" s="2339">
        <v>500</v>
      </c>
      <c r="H15" s="1615">
        <v>0.05</v>
      </c>
      <c r="I15" s="1524"/>
      <c r="J15" s="1520" t="s">
        <v>3126</v>
      </c>
    </row>
    <row r="16" spans="1:17" ht="17.100000000000001" customHeight="1">
      <c r="A16" s="3084">
        <f t="shared" si="1"/>
        <v>8</v>
      </c>
      <c r="B16" s="839"/>
      <c r="C16" s="2325" t="s">
        <v>2756</v>
      </c>
      <c r="D16" s="2326">
        <v>4.0999999999999996</v>
      </c>
      <c r="E16" s="2154">
        <f t="shared" si="0"/>
        <v>4.3049999999999997</v>
      </c>
      <c r="F16" s="1607" t="s">
        <v>76</v>
      </c>
      <c r="G16" s="2339">
        <v>500</v>
      </c>
      <c r="H16" s="1615">
        <v>0.05</v>
      </c>
      <c r="I16" s="1524"/>
      <c r="J16" s="1520" t="s">
        <v>3126</v>
      </c>
    </row>
    <row r="17" spans="1:20" ht="17.100000000000001" customHeight="1">
      <c r="A17" s="3084">
        <f t="shared" si="1"/>
        <v>9</v>
      </c>
      <c r="B17" s="839"/>
      <c r="C17" s="2325" t="s">
        <v>2757</v>
      </c>
      <c r="D17" s="2326">
        <v>3.6</v>
      </c>
      <c r="E17" s="2154">
        <f t="shared" ref="E17" si="3">D17+D17*H17</f>
        <v>3.7800000000000002</v>
      </c>
      <c r="F17" s="1607" t="s">
        <v>76</v>
      </c>
      <c r="G17" s="2339">
        <v>1000</v>
      </c>
      <c r="H17" s="1615">
        <v>0.05</v>
      </c>
      <c r="I17" s="1523" t="s">
        <v>3143</v>
      </c>
      <c r="J17" s="1519" t="s">
        <v>67</v>
      </c>
    </row>
    <row r="18" spans="1:20" ht="17.100000000000001" customHeight="1">
      <c r="A18" s="3084">
        <f t="shared" si="1"/>
        <v>10</v>
      </c>
      <c r="B18" s="839"/>
      <c r="C18" s="2325" t="s">
        <v>2758</v>
      </c>
      <c r="D18" s="2326">
        <v>4.5</v>
      </c>
      <c r="E18" s="2154">
        <f t="shared" si="0"/>
        <v>4.7249999999999996</v>
      </c>
      <c r="F18" s="1607" t="s">
        <v>76</v>
      </c>
      <c r="G18" s="2339">
        <v>500</v>
      </c>
      <c r="H18" s="1615">
        <v>0.05</v>
      </c>
      <c r="I18" s="1228" t="s">
        <v>3143</v>
      </c>
      <c r="J18" s="1229" t="s">
        <v>3124</v>
      </c>
    </row>
    <row r="19" spans="1:20" ht="17.100000000000001" customHeight="1">
      <c r="A19" s="3084">
        <f t="shared" si="1"/>
        <v>11</v>
      </c>
      <c r="B19" s="839"/>
      <c r="C19" s="2325" t="s">
        <v>2759</v>
      </c>
      <c r="D19" s="2326">
        <v>5</v>
      </c>
      <c r="E19" s="2154">
        <f t="shared" si="0"/>
        <v>5.25</v>
      </c>
      <c r="F19" s="1607" t="s">
        <v>76</v>
      </c>
      <c r="G19" s="2339">
        <v>700</v>
      </c>
      <c r="H19" s="1615">
        <v>0.05</v>
      </c>
      <c r="I19" s="1523" t="s">
        <v>3143</v>
      </c>
      <c r="J19" s="1519" t="s">
        <v>67</v>
      </c>
    </row>
    <row r="20" spans="1:20" ht="17.100000000000001" customHeight="1">
      <c r="A20" s="3084">
        <f t="shared" si="1"/>
        <v>12</v>
      </c>
      <c r="B20" s="839"/>
      <c r="C20" s="2325" t="s">
        <v>2760</v>
      </c>
      <c r="D20" s="2326">
        <v>4.2</v>
      </c>
      <c r="E20" s="2154">
        <f t="shared" si="0"/>
        <v>4.41</v>
      </c>
      <c r="F20" s="1607" t="s">
        <v>76</v>
      </c>
      <c r="G20" s="2339">
        <v>750</v>
      </c>
      <c r="H20" s="1615">
        <v>0.05</v>
      </c>
      <c r="I20" s="1524" t="s">
        <v>3143</v>
      </c>
      <c r="J20" s="1520" t="s">
        <v>3126</v>
      </c>
    </row>
    <row r="21" spans="1:20" ht="17.100000000000001" customHeight="1">
      <c r="A21" s="3084">
        <f t="shared" si="1"/>
        <v>13</v>
      </c>
      <c r="B21" s="839"/>
      <c r="C21" s="2325" t="s">
        <v>2761</v>
      </c>
      <c r="D21" s="2326">
        <v>4.2</v>
      </c>
      <c r="E21" s="2154">
        <f t="shared" si="0"/>
        <v>4.41</v>
      </c>
      <c r="F21" s="1607" t="s">
        <v>76</v>
      </c>
      <c r="G21" s="2339">
        <v>500</v>
      </c>
      <c r="H21" s="1615">
        <v>0.05</v>
      </c>
      <c r="I21" s="1524" t="s">
        <v>3143</v>
      </c>
      <c r="J21" s="1520" t="s">
        <v>3126</v>
      </c>
    </row>
    <row r="22" spans="1:20" ht="17.100000000000001" customHeight="1">
      <c r="A22" s="3084">
        <f t="shared" si="1"/>
        <v>14</v>
      </c>
      <c r="B22" s="839"/>
      <c r="C22" s="2325" t="s">
        <v>2762</v>
      </c>
      <c r="D22" s="2326">
        <v>5.7</v>
      </c>
      <c r="E22" s="2154">
        <f t="shared" si="0"/>
        <v>5.9850000000000003</v>
      </c>
      <c r="F22" s="1607" t="s">
        <v>76</v>
      </c>
      <c r="G22" s="2339">
        <v>500</v>
      </c>
      <c r="H22" s="1615">
        <v>0.05</v>
      </c>
      <c r="I22" s="1523" t="s">
        <v>3143</v>
      </c>
      <c r="J22" s="1519" t="s">
        <v>67</v>
      </c>
      <c r="T22" s="1721"/>
    </row>
    <row r="23" spans="1:20" ht="17.100000000000001" customHeight="1">
      <c r="A23" s="3084">
        <f t="shared" si="1"/>
        <v>15</v>
      </c>
      <c r="B23" s="3832"/>
      <c r="C23" s="3833" t="s">
        <v>147</v>
      </c>
      <c r="D23" s="3834">
        <v>5.05</v>
      </c>
      <c r="E23" s="3819">
        <f t="shared" si="0"/>
        <v>5.3025000000000002</v>
      </c>
      <c r="F23" s="3835" t="s">
        <v>76</v>
      </c>
      <c r="G23" s="3836">
        <v>2000</v>
      </c>
      <c r="H23" s="3837">
        <v>0.05</v>
      </c>
      <c r="I23" s="1524" t="s">
        <v>3143</v>
      </c>
      <c r="J23" s="1520" t="s">
        <v>3126</v>
      </c>
    </row>
    <row r="24" spans="1:20" ht="17.100000000000001" customHeight="1">
      <c r="A24" s="3084">
        <f t="shared" si="1"/>
        <v>16</v>
      </c>
      <c r="B24" s="839"/>
      <c r="C24" s="2325" t="s">
        <v>2763</v>
      </c>
      <c r="D24" s="2326">
        <v>5.7</v>
      </c>
      <c r="E24" s="2154">
        <f t="shared" si="0"/>
        <v>5.9850000000000003</v>
      </c>
      <c r="F24" s="1607" t="s">
        <v>76</v>
      </c>
      <c r="G24" s="2339">
        <v>500</v>
      </c>
      <c r="H24" s="1615">
        <v>0.05</v>
      </c>
      <c r="I24" s="1523" t="s">
        <v>3143</v>
      </c>
      <c r="J24" s="1519" t="s">
        <v>67</v>
      </c>
    </row>
    <row r="25" spans="1:20" ht="17.100000000000001" customHeight="1">
      <c r="A25" s="3084">
        <f t="shared" si="1"/>
        <v>17</v>
      </c>
      <c r="B25" s="839"/>
      <c r="C25" s="2325" t="s">
        <v>2764</v>
      </c>
      <c r="D25" s="2326">
        <v>1.1000000000000001</v>
      </c>
      <c r="E25" s="2154">
        <f t="shared" si="0"/>
        <v>1.155</v>
      </c>
      <c r="F25" s="1607" t="s">
        <v>76</v>
      </c>
      <c r="G25" s="2339">
        <v>3000</v>
      </c>
      <c r="H25" s="1615">
        <v>0.05</v>
      </c>
      <c r="I25" s="1523" t="s">
        <v>3143</v>
      </c>
      <c r="J25" s="1519" t="s">
        <v>67</v>
      </c>
    </row>
    <row r="26" spans="1:20" ht="17.100000000000001" customHeight="1">
      <c r="A26" s="3084">
        <f t="shared" si="1"/>
        <v>18</v>
      </c>
      <c r="B26" s="839"/>
      <c r="C26" s="2325" t="s">
        <v>2765</v>
      </c>
      <c r="D26" s="2326">
        <v>1.95</v>
      </c>
      <c r="E26" s="2154">
        <f t="shared" si="0"/>
        <v>2.0474999999999999</v>
      </c>
      <c r="F26" s="1607" t="s">
        <v>76</v>
      </c>
      <c r="G26" s="2339">
        <v>1000</v>
      </c>
      <c r="H26" s="1615">
        <v>0.05</v>
      </c>
      <c r="I26" s="1523" t="s">
        <v>3143</v>
      </c>
      <c r="J26" s="1519" t="s">
        <v>67</v>
      </c>
    </row>
    <row r="27" spans="1:20" ht="17.100000000000001" customHeight="1">
      <c r="A27" s="3084">
        <f t="shared" si="1"/>
        <v>19</v>
      </c>
      <c r="B27" s="839"/>
      <c r="C27" s="2325" t="s">
        <v>148</v>
      </c>
      <c r="D27" s="2326">
        <v>1.5</v>
      </c>
      <c r="E27" s="2154">
        <f t="shared" si="0"/>
        <v>1.575</v>
      </c>
      <c r="F27" s="1607" t="s">
        <v>76</v>
      </c>
      <c r="G27" s="2339">
        <v>2000</v>
      </c>
      <c r="H27" s="1615">
        <v>0.05</v>
      </c>
      <c r="I27" s="1228" t="s">
        <v>3143</v>
      </c>
      <c r="J27" s="1229" t="s">
        <v>3124</v>
      </c>
    </row>
    <row r="28" spans="1:20" ht="17.100000000000001" customHeight="1">
      <c r="A28" s="3084">
        <f t="shared" si="1"/>
        <v>20</v>
      </c>
      <c r="B28" s="839"/>
      <c r="C28" s="2325" t="s">
        <v>149</v>
      </c>
      <c r="D28" s="2326">
        <v>2.4</v>
      </c>
      <c r="E28" s="2154">
        <f t="shared" si="0"/>
        <v>2.52</v>
      </c>
      <c r="F28" s="1607" t="s">
        <v>76</v>
      </c>
      <c r="G28" s="2339">
        <v>1000</v>
      </c>
      <c r="H28" s="1615">
        <v>0.05</v>
      </c>
      <c r="I28" s="1228" t="s">
        <v>3143</v>
      </c>
      <c r="J28" s="1229" t="s">
        <v>3124</v>
      </c>
    </row>
    <row r="29" spans="1:20" ht="17.100000000000001" customHeight="1">
      <c r="A29" s="3084">
        <f t="shared" si="1"/>
        <v>21</v>
      </c>
      <c r="B29" s="2324" t="s">
        <v>4148</v>
      </c>
      <c r="C29" s="2325" t="s">
        <v>4149</v>
      </c>
      <c r="D29" s="2326">
        <v>1.05</v>
      </c>
      <c r="E29" s="2154">
        <f t="shared" si="0"/>
        <v>1.1025</v>
      </c>
      <c r="F29" s="1607" t="s">
        <v>76</v>
      </c>
      <c r="G29" s="2339">
        <v>5000</v>
      </c>
      <c r="H29" s="1615">
        <v>0.05</v>
      </c>
      <c r="I29" s="1524"/>
      <c r="J29" s="1520" t="s">
        <v>3126</v>
      </c>
    </row>
    <row r="30" spans="1:20" ht="17.100000000000001" customHeight="1">
      <c r="A30" s="3084">
        <f t="shared" si="1"/>
        <v>22</v>
      </c>
      <c r="B30" s="2324" t="s">
        <v>4148</v>
      </c>
      <c r="C30" s="2325" t="s">
        <v>4150</v>
      </c>
      <c r="D30" s="2326">
        <v>1.06</v>
      </c>
      <c r="E30" s="2154">
        <f t="shared" si="0"/>
        <v>1.113</v>
      </c>
      <c r="F30" s="1607" t="s">
        <v>76</v>
      </c>
      <c r="G30" s="2339">
        <v>5000</v>
      </c>
      <c r="H30" s="1615">
        <v>0.05</v>
      </c>
      <c r="I30" s="1524"/>
      <c r="J30" s="1520" t="s">
        <v>3126</v>
      </c>
    </row>
    <row r="31" spans="1:20" ht="17.100000000000001" customHeight="1">
      <c r="A31" s="3084">
        <f t="shared" si="1"/>
        <v>23</v>
      </c>
      <c r="B31" s="839"/>
      <c r="C31" s="2325" t="s">
        <v>2766</v>
      </c>
      <c r="D31" s="2326">
        <v>1.1499999999999999</v>
      </c>
      <c r="E31" s="2154">
        <f t="shared" si="0"/>
        <v>1.2075</v>
      </c>
      <c r="F31" s="1607" t="s">
        <v>76</v>
      </c>
      <c r="G31" s="2339">
        <v>3000</v>
      </c>
      <c r="H31" s="1615">
        <v>0.05</v>
      </c>
      <c r="I31" s="1228" t="s">
        <v>3143</v>
      </c>
      <c r="J31" s="1229" t="s">
        <v>3124</v>
      </c>
    </row>
    <row r="32" spans="1:20" ht="17.100000000000001" customHeight="1">
      <c r="A32" s="3084">
        <f t="shared" si="1"/>
        <v>24</v>
      </c>
      <c r="B32" s="839"/>
      <c r="C32" s="3010" t="s">
        <v>150</v>
      </c>
      <c r="D32" s="2326">
        <v>1.35</v>
      </c>
      <c r="E32" s="2154">
        <f t="shared" si="0"/>
        <v>1.4175</v>
      </c>
      <c r="F32" s="1607" t="s">
        <v>76</v>
      </c>
      <c r="G32" s="2339">
        <v>2000</v>
      </c>
      <c r="H32" s="1615">
        <v>0.05</v>
      </c>
      <c r="I32" s="1524"/>
      <c r="J32" s="1520" t="s">
        <v>3126</v>
      </c>
    </row>
    <row r="33" spans="1:10" ht="17.100000000000001" customHeight="1">
      <c r="A33" s="3084">
        <f t="shared" si="1"/>
        <v>25</v>
      </c>
      <c r="B33" s="839"/>
      <c r="C33" s="2325" t="s">
        <v>2767</v>
      </c>
      <c r="D33" s="2326">
        <v>1.6</v>
      </c>
      <c r="E33" s="2154">
        <f t="shared" si="0"/>
        <v>1.6800000000000002</v>
      </c>
      <c r="F33" s="1607" t="s">
        <v>76</v>
      </c>
      <c r="G33" s="2339">
        <v>2000</v>
      </c>
      <c r="H33" s="1615">
        <v>0.05</v>
      </c>
      <c r="I33" s="1228" t="s">
        <v>3143</v>
      </c>
      <c r="J33" s="1229" t="s">
        <v>3124</v>
      </c>
    </row>
    <row r="34" spans="1:10" ht="17.100000000000001" customHeight="1">
      <c r="A34" s="3084">
        <f t="shared" si="1"/>
        <v>26</v>
      </c>
      <c r="B34" s="839"/>
      <c r="C34" s="2325" t="s">
        <v>2768</v>
      </c>
      <c r="D34" s="2326">
        <v>1.95</v>
      </c>
      <c r="E34" s="2154">
        <f t="shared" si="0"/>
        <v>2.0474999999999999</v>
      </c>
      <c r="F34" s="1607" t="s">
        <v>76</v>
      </c>
      <c r="G34" s="2339">
        <v>1500</v>
      </c>
      <c r="H34" s="1615">
        <v>0.05</v>
      </c>
      <c r="I34" s="1228" t="s">
        <v>3143</v>
      </c>
      <c r="J34" s="1229" t="s">
        <v>3124</v>
      </c>
    </row>
    <row r="35" spans="1:10" ht="17.100000000000001" customHeight="1">
      <c r="A35" s="3084">
        <f t="shared" si="1"/>
        <v>27</v>
      </c>
      <c r="B35" s="839"/>
      <c r="C35" s="2325" t="s">
        <v>2769</v>
      </c>
      <c r="D35" s="2326">
        <v>2.7</v>
      </c>
      <c r="E35" s="2154">
        <f t="shared" si="0"/>
        <v>2.835</v>
      </c>
      <c r="F35" s="1607" t="s">
        <v>76</v>
      </c>
      <c r="G35" s="2339">
        <v>1200</v>
      </c>
      <c r="H35" s="1615">
        <v>0.05</v>
      </c>
      <c r="I35" s="1228" t="s">
        <v>3143</v>
      </c>
      <c r="J35" s="1229" t="s">
        <v>3124</v>
      </c>
    </row>
    <row r="36" spans="1:10" ht="17.100000000000001" customHeight="1">
      <c r="A36" s="3084">
        <f t="shared" si="1"/>
        <v>28</v>
      </c>
      <c r="B36" s="839"/>
      <c r="C36" s="2325" t="s">
        <v>2770</v>
      </c>
      <c r="D36" s="2326">
        <v>3.7</v>
      </c>
      <c r="E36" s="2154">
        <f t="shared" si="0"/>
        <v>3.8850000000000002</v>
      </c>
      <c r="F36" s="1607" t="s">
        <v>76</v>
      </c>
      <c r="G36" s="2339">
        <v>1000</v>
      </c>
      <c r="H36" s="1615">
        <v>0.05</v>
      </c>
      <c r="I36" s="1524"/>
      <c r="J36" s="1520" t="s">
        <v>3126</v>
      </c>
    </row>
    <row r="37" spans="1:10" ht="17.100000000000001" customHeight="1">
      <c r="A37" s="3084">
        <f t="shared" si="1"/>
        <v>29</v>
      </c>
      <c r="B37" s="839"/>
      <c r="C37" s="2325" t="s">
        <v>2771</v>
      </c>
      <c r="D37" s="2326">
        <v>2.7</v>
      </c>
      <c r="E37" s="2154">
        <f t="shared" si="0"/>
        <v>2.835</v>
      </c>
      <c r="F37" s="1607" t="s">
        <v>76</v>
      </c>
      <c r="G37" s="2339">
        <v>1000</v>
      </c>
      <c r="H37" s="1615">
        <v>0.05</v>
      </c>
      <c r="I37" s="1524"/>
      <c r="J37" s="1520" t="s">
        <v>3126</v>
      </c>
    </row>
    <row r="38" spans="1:10" ht="17.100000000000001" customHeight="1">
      <c r="A38" s="3084">
        <f t="shared" si="1"/>
        <v>30</v>
      </c>
      <c r="B38" s="839"/>
      <c r="C38" s="3010" t="s">
        <v>151</v>
      </c>
      <c r="D38" s="2326">
        <v>4.25</v>
      </c>
      <c r="E38" s="2154">
        <f t="shared" si="0"/>
        <v>4.4625000000000004</v>
      </c>
      <c r="F38" s="1607" t="s">
        <v>76</v>
      </c>
      <c r="G38" s="2339">
        <v>1000</v>
      </c>
      <c r="H38" s="1615">
        <v>0.05</v>
      </c>
      <c r="I38" s="1524"/>
      <c r="J38" s="1520" t="s">
        <v>3126</v>
      </c>
    </row>
    <row r="39" spans="1:10" ht="17.100000000000001" customHeight="1">
      <c r="A39" s="3084">
        <f t="shared" si="1"/>
        <v>31</v>
      </c>
      <c r="B39" s="839"/>
      <c r="C39" s="3010" t="s">
        <v>152</v>
      </c>
      <c r="D39" s="2326">
        <v>2.7</v>
      </c>
      <c r="E39" s="2154">
        <f t="shared" si="0"/>
        <v>2.835</v>
      </c>
      <c r="F39" s="1607" t="s">
        <v>76</v>
      </c>
      <c r="G39" s="2339">
        <v>1000</v>
      </c>
      <c r="H39" s="1615">
        <v>0.05</v>
      </c>
      <c r="I39" s="1524"/>
      <c r="J39" s="1520" t="s">
        <v>3126</v>
      </c>
    </row>
    <row r="40" spans="1:10" ht="17.100000000000001" customHeight="1">
      <c r="A40" s="3084">
        <f t="shared" si="1"/>
        <v>32</v>
      </c>
      <c r="B40" s="839"/>
      <c r="C40" s="2325" t="s">
        <v>2772</v>
      </c>
      <c r="D40" s="2326">
        <v>4.78</v>
      </c>
      <c r="E40" s="2154">
        <f t="shared" si="0"/>
        <v>5.0190000000000001</v>
      </c>
      <c r="F40" s="1607" t="s">
        <v>76</v>
      </c>
      <c r="G40" s="2328">
        <v>700</v>
      </c>
      <c r="H40" s="1615">
        <v>0.05</v>
      </c>
      <c r="I40" s="1523" t="s">
        <v>3143</v>
      </c>
      <c r="J40" s="1519" t="s">
        <v>67</v>
      </c>
    </row>
    <row r="41" spans="1:10" ht="17.100000000000001" customHeight="1">
      <c r="A41" s="3084">
        <f t="shared" si="1"/>
        <v>33</v>
      </c>
      <c r="B41" s="839"/>
      <c r="C41" s="2325" t="s">
        <v>2773</v>
      </c>
      <c r="D41" s="2326">
        <v>8.02</v>
      </c>
      <c r="E41" s="2154">
        <f t="shared" si="0"/>
        <v>8.4209999999999994</v>
      </c>
      <c r="F41" s="1607" t="s">
        <v>76</v>
      </c>
      <c r="G41" s="2328">
        <v>200</v>
      </c>
      <c r="H41" s="1615">
        <v>0.05</v>
      </c>
      <c r="I41" s="1523" t="s">
        <v>3143</v>
      </c>
      <c r="J41" s="1519" t="s">
        <v>67</v>
      </c>
    </row>
    <row r="42" spans="1:10" ht="17.100000000000001" customHeight="1">
      <c r="A42" s="3084">
        <f t="shared" si="1"/>
        <v>34</v>
      </c>
      <c r="B42" s="839"/>
      <c r="C42" s="3010" t="s">
        <v>153</v>
      </c>
      <c r="D42" s="2326">
        <v>8.25</v>
      </c>
      <c r="E42" s="2154">
        <f t="shared" si="0"/>
        <v>8.6624999999999996</v>
      </c>
      <c r="F42" s="1607" t="s">
        <v>76</v>
      </c>
      <c r="G42" s="2328">
        <v>200</v>
      </c>
      <c r="H42" s="1615">
        <v>0.05</v>
      </c>
      <c r="I42" s="1524"/>
      <c r="J42" s="1520" t="s">
        <v>3126</v>
      </c>
    </row>
    <row r="43" spans="1:10" ht="17.100000000000001" customHeight="1">
      <c r="A43" s="3084">
        <f t="shared" si="1"/>
        <v>35</v>
      </c>
      <c r="B43" s="839"/>
      <c r="C43" s="2325" t="s">
        <v>2774</v>
      </c>
      <c r="D43" s="2326">
        <v>6.85</v>
      </c>
      <c r="E43" s="2154">
        <f t="shared" si="0"/>
        <v>7.1924999999999999</v>
      </c>
      <c r="F43" s="1607" t="s">
        <v>76</v>
      </c>
      <c r="G43" s="2328">
        <v>250</v>
      </c>
      <c r="H43" s="1615">
        <v>0.05</v>
      </c>
      <c r="I43" s="1228" t="s">
        <v>3143</v>
      </c>
      <c r="J43" s="1229" t="s">
        <v>3124</v>
      </c>
    </row>
    <row r="44" spans="1:10" ht="17.100000000000001" customHeight="1">
      <c r="A44" s="3084">
        <f t="shared" si="1"/>
        <v>36</v>
      </c>
      <c r="B44" s="839"/>
      <c r="C44" s="2325" t="s">
        <v>2775</v>
      </c>
      <c r="D44" s="2326">
        <v>10.6</v>
      </c>
      <c r="E44" s="2154">
        <f t="shared" si="0"/>
        <v>11.129999999999999</v>
      </c>
      <c r="F44" s="1607" t="s">
        <v>76</v>
      </c>
      <c r="G44" s="2328">
        <v>200</v>
      </c>
      <c r="H44" s="1615">
        <v>0.05</v>
      </c>
      <c r="I44" s="1228" t="s">
        <v>3143</v>
      </c>
      <c r="J44" s="1229" t="s">
        <v>3124</v>
      </c>
    </row>
    <row r="45" spans="1:10" ht="17.100000000000001" customHeight="1">
      <c r="A45" s="3084">
        <f t="shared" si="1"/>
        <v>37</v>
      </c>
      <c r="B45" s="839"/>
      <c r="C45" s="2325" t="s">
        <v>2776</v>
      </c>
      <c r="D45" s="2326">
        <v>10.6</v>
      </c>
      <c r="E45" s="2154">
        <f t="shared" si="0"/>
        <v>11.129999999999999</v>
      </c>
      <c r="F45" s="1607" t="s">
        <v>76</v>
      </c>
      <c r="G45" s="2328">
        <v>200</v>
      </c>
      <c r="H45" s="1615">
        <v>0.05</v>
      </c>
      <c r="I45" s="1524"/>
      <c r="J45" s="1520" t="s">
        <v>3126</v>
      </c>
    </row>
    <row r="46" spans="1:10" ht="17.100000000000001" customHeight="1">
      <c r="A46" s="3084">
        <f t="shared" si="1"/>
        <v>38</v>
      </c>
      <c r="B46" s="839"/>
      <c r="C46" s="2325" t="s">
        <v>2777</v>
      </c>
      <c r="D46" s="2326">
        <v>6.85</v>
      </c>
      <c r="E46" s="2154">
        <f t="shared" si="0"/>
        <v>7.1924999999999999</v>
      </c>
      <c r="F46" s="1607" t="s">
        <v>76</v>
      </c>
      <c r="G46" s="2328">
        <v>250</v>
      </c>
      <c r="H46" s="1615">
        <v>0.05</v>
      </c>
      <c r="I46" s="1523" t="s">
        <v>3143</v>
      </c>
      <c r="J46" s="1519" t="s">
        <v>67</v>
      </c>
    </row>
    <row r="47" spans="1:10" ht="17.100000000000001" customHeight="1">
      <c r="A47" s="3084">
        <f t="shared" si="1"/>
        <v>39</v>
      </c>
      <c r="B47" s="839"/>
      <c r="C47" s="2325" t="s">
        <v>2778</v>
      </c>
      <c r="D47" s="2326">
        <v>2.2999999999999998</v>
      </c>
      <c r="E47" s="2154">
        <f t="shared" si="0"/>
        <v>2.415</v>
      </c>
      <c r="F47" s="1607" t="s">
        <v>76</v>
      </c>
      <c r="G47" s="2328">
        <v>1000</v>
      </c>
      <c r="H47" s="1615">
        <v>0.05</v>
      </c>
      <c r="I47" s="1524"/>
      <c r="J47" s="1520" t="s">
        <v>3126</v>
      </c>
    </row>
    <row r="48" spans="1:10" ht="17.100000000000001" customHeight="1">
      <c r="A48" s="3084">
        <f t="shared" si="1"/>
        <v>40</v>
      </c>
      <c r="B48" s="2324"/>
      <c r="C48" s="2325" t="s">
        <v>2779</v>
      </c>
      <c r="D48" s="2326">
        <v>7.6</v>
      </c>
      <c r="E48" s="2154">
        <f t="shared" si="0"/>
        <v>7.9799999999999995</v>
      </c>
      <c r="F48" s="1607" t="s">
        <v>76</v>
      </c>
      <c r="G48" s="2328">
        <v>500</v>
      </c>
      <c r="H48" s="1615">
        <v>0.05</v>
      </c>
      <c r="I48" s="1523" t="s">
        <v>3143</v>
      </c>
      <c r="J48" s="1519" t="s">
        <v>67</v>
      </c>
    </row>
    <row r="49" spans="1:10" ht="17.100000000000001" customHeight="1">
      <c r="A49" s="3084">
        <f t="shared" si="1"/>
        <v>41</v>
      </c>
      <c r="B49" s="2324"/>
      <c r="C49" s="2325" t="s">
        <v>2780</v>
      </c>
      <c r="D49" s="2326">
        <v>5.5</v>
      </c>
      <c r="E49" s="2154">
        <f t="shared" si="0"/>
        <v>5.7750000000000004</v>
      </c>
      <c r="F49" s="1607" t="s">
        <v>76</v>
      </c>
      <c r="G49" s="2328">
        <v>500</v>
      </c>
      <c r="H49" s="1615">
        <v>0.05</v>
      </c>
      <c r="I49" s="1523" t="s">
        <v>3143</v>
      </c>
      <c r="J49" s="1519" t="s">
        <v>67</v>
      </c>
    </row>
    <row r="50" spans="1:10" ht="17.100000000000001" customHeight="1">
      <c r="A50" s="3084">
        <f t="shared" si="1"/>
        <v>42</v>
      </c>
      <c r="B50" s="2324" t="s">
        <v>4148</v>
      </c>
      <c r="C50" s="2325" t="s">
        <v>4151</v>
      </c>
      <c r="D50" s="2326">
        <v>7.92</v>
      </c>
      <c r="E50" s="2327">
        <f t="shared" si="0"/>
        <v>8.3160000000000007</v>
      </c>
      <c r="F50" s="1607" t="s">
        <v>76</v>
      </c>
      <c r="G50" s="2328">
        <v>500</v>
      </c>
      <c r="H50" s="1615">
        <v>0.05</v>
      </c>
      <c r="I50" s="1524"/>
      <c r="J50" s="1520" t="s">
        <v>3126</v>
      </c>
    </row>
    <row r="51" spans="1:10" ht="17.100000000000001" customHeight="1">
      <c r="A51" s="3084">
        <f t="shared" si="1"/>
        <v>43</v>
      </c>
      <c r="B51" s="2324" t="s">
        <v>4148</v>
      </c>
      <c r="C51" s="2325" t="s">
        <v>155</v>
      </c>
      <c r="D51" s="2326">
        <v>6.45</v>
      </c>
      <c r="E51" s="2327">
        <f t="shared" si="0"/>
        <v>6.7725</v>
      </c>
      <c r="F51" s="1607" t="s">
        <v>76</v>
      </c>
      <c r="G51" s="2328">
        <v>500</v>
      </c>
      <c r="H51" s="1615">
        <v>0.05</v>
      </c>
      <c r="I51" s="1524"/>
      <c r="J51" s="1520" t="s">
        <v>3126</v>
      </c>
    </row>
    <row r="52" spans="1:10" ht="17.100000000000001" customHeight="1">
      <c r="A52" s="3084">
        <f t="shared" si="1"/>
        <v>44</v>
      </c>
      <c r="B52" s="3823"/>
      <c r="C52" s="3820" t="s">
        <v>154</v>
      </c>
      <c r="D52" s="3821">
        <v>7.55</v>
      </c>
      <c r="E52" s="3822">
        <f t="shared" si="0"/>
        <v>7.9275000000000002</v>
      </c>
      <c r="F52" s="3823" t="s">
        <v>76</v>
      </c>
      <c r="G52" s="3824">
        <v>500</v>
      </c>
      <c r="H52" s="3825">
        <v>0.05</v>
      </c>
      <c r="I52" s="1524"/>
      <c r="J52" s="1520" t="s">
        <v>3126</v>
      </c>
    </row>
    <row r="53" spans="1:10" ht="17.100000000000001" customHeight="1">
      <c r="A53" s="3084">
        <f t="shared" si="1"/>
        <v>45</v>
      </c>
      <c r="B53" s="3823"/>
      <c r="C53" s="3820" t="s">
        <v>155</v>
      </c>
      <c r="D53" s="3821">
        <v>6.15</v>
      </c>
      <c r="E53" s="3822">
        <f t="shared" si="0"/>
        <v>6.4575000000000005</v>
      </c>
      <c r="F53" s="3823" t="s">
        <v>76</v>
      </c>
      <c r="G53" s="3824">
        <v>500</v>
      </c>
      <c r="H53" s="3825">
        <v>0.05</v>
      </c>
      <c r="I53" s="1524"/>
      <c r="J53" s="1520" t="s">
        <v>3126</v>
      </c>
    </row>
    <row r="54" spans="1:10" ht="17.100000000000001" customHeight="1">
      <c r="A54" s="3084">
        <f t="shared" si="1"/>
        <v>46</v>
      </c>
      <c r="B54" s="2324"/>
      <c r="C54" s="1608" t="s">
        <v>2781</v>
      </c>
      <c r="D54" s="2326">
        <v>8.4</v>
      </c>
      <c r="E54" s="2154">
        <f t="shared" si="0"/>
        <v>8.82</v>
      </c>
      <c r="F54" s="1607" t="s">
        <v>76</v>
      </c>
      <c r="G54" s="2339">
        <v>500</v>
      </c>
      <c r="H54" s="1615">
        <v>0.05</v>
      </c>
      <c r="I54" s="1228" t="s">
        <v>3143</v>
      </c>
      <c r="J54" s="1229" t="s">
        <v>3124</v>
      </c>
    </row>
    <row r="55" spans="1:10" ht="17.100000000000001" customHeight="1">
      <c r="A55" s="3084">
        <f t="shared" si="1"/>
        <v>47</v>
      </c>
      <c r="B55" s="2324"/>
      <c r="C55" s="3010" t="s">
        <v>2782</v>
      </c>
      <c r="D55" s="2326">
        <v>6.2</v>
      </c>
      <c r="E55" s="2154">
        <f t="shared" si="0"/>
        <v>6.51</v>
      </c>
      <c r="F55" s="1607" t="s">
        <v>76</v>
      </c>
      <c r="G55" s="2339">
        <v>500</v>
      </c>
      <c r="H55" s="1615">
        <v>0.05</v>
      </c>
      <c r="I55" s="1524"/>
      <c r="J55" s="1520" t="s">
        <v>3126</v>
      </c>
    </row>
    <row r="56" spans="1:10" ht="17.100000000000001" customHeight="1">
      <c r="A56" s="3084">
        <f t="shared" si="1"/>
        <v>48</v>
      </c>
      <c r="B56" s="2324"/>
      <c r="C56" s="3010" t="s">
        <v>2783</v>
      </c>
      <c r="D56" s="2326">
        <v>9.15</v>
      </c>
      <c r="E56" s="2154">
        <f t="shared" si="0"/>
        <v>9.6074999999999999</v>
      </c>
      <c r="F56" s="1607" t="s">
        <v>76</v>
      </c>
      <c r="G56" s="2339">
        <v>500</v>
      </c>
      <c r="H56" s="1615">
        <v>0.05</v>
      </c>
      <c r="I56" s="1524"/>
      <c r="J56" s="1520" t="s">
        <v>3126</v>
      </c>
    </row>
    <row r="57" spans="1:10" ht="17.100000000000001" customHeight="1">
      <c r="A57" s="3084">
        <f t="shared" si="1"/>
        <v>49</v>
      </c>
      <c r="B57" s="2324"/>
      <c r="C57" s="3010" t="s">
        <v>2784</v>
      </c>
      <c r="D57" s="2326">
        <v>6.95</v>
      </c>
      <c r="E57" s="2154">
        <f t="shared" si="0"/>
        <v>7.2975000000000003</v>
      </c>
      <c r="F57" s="1607" t="s">
        <v>76</v>
      </c>
      <c r="G57" s="2339">
        <v>500</v>
      </c>
      <c r="H57" s="1615">
        <v>0.05</v>
      </c>
      <c r="I57" s="1524"/>
      <c r="J57" s="1520"/>
    </row>
    <row r="58" spans="1:10" ht="17.100000000000001" customHeight="1">
      <c r="A58" s="3084">
        <f t="shared" si="1"/>
        <v>50</v>
      </c>
      <c r="B58" s="2324"/>
      <c r="C58" s="3010" t="s">
        <v>156</v>
      </c>
      <c r="D58" s="2326">
        <v>9.85</v>
      </c>
      <c r="E58" s="2154">
        <f t="shared" si="0"/>
        <v>10.342499999999999</v>
      </c>
      <c r="F58" s="1607" t="s">
        <v>76</v>
      </c>
      <c r="G58" s="2339">
        <v>500</v>
      </c>
      <c r="H58" s="1615">
        <v>0.05</v>
      </c>
      <c r="I58" s="1524"/>
      <c r="J58" s="1520" t="s">
        <v>3126</v>
      </c>
    </row>
    <row r="59" spans="1:10" ht="17.100000000000001" customHeight="1">
      <c r="A59" s="3084">
        <f t="shared" si="1"/>
        <v>51</v>
      </c>
      <c r="B59" s="839"/>
      <c r="C59" s="2329" t="s">
        <v>157</v>
      </c>
      <c r="D59" s="2330">
        <v>6.95</v>
      </c>
      <c r="E59" s="2154">
        <f t="shared" si="0"/>
        <v>7.2975000000000003</v>
      </c>
      <c r="F59" s="839" t="s">
        <v>76</v>
      </c>
      <c r="G59" s="2332">
        <v>500</v>
      </c>
      <c r="H59" s="1615">
        <v>0.05</v>
      </c>
      <c r="I59" s="1524"/>
      <c r="J59" s="1520" t="s">
        <v>3126</v>
      </c>
    </row>
    <row r="60" spans="1:10" ht="17.100000000000001" customHeight="1">
      <c r="A60" s="3084">
        <f t="shared" si="1"/>
        <v>52</v>
      </c>
      <c r="B60" s="839"/>
      <c r="C60" s="2329" t="s">
        <v>158</v>
      </c>
      <c r="D60" s="2330">
        <v>1.65</v>
      </c>
      <c r="E60" s="2154">
        <f t="shared" si="0"/>
        <v>1.7324999999999999</v>
      </c>
      <c r="F60" s="839" t="s">
        <v>76</v>
      </c>
      <c r="G60" s="2332">
        <v>2000</v>
      </c>
      <c r="H60" s="1615">
        <v>0.05</v>
      </c>
      <c r="I60" s="1524"/>
      <c r="J60" s="1520" t="s">
        <v>3126</v>
      </c>
    </row>
    <row r="61" spans="1:10" ht="17.100000000000001" customHeight="1">
      <c r="A61" s="3084">
        <f t="shared" si="1"/>
        <v>53</v>
      </c>
      <c r="B61" s="839"/>
      <c r="C61" s="2329" t="s">
        <v>159</v>
      </c>
      <c r="D61" s="2330">
        <v>1.88</v>
      </c>
      <c r="E61" s="2154">
        <f t="shared" si="0"/>
        <v>1.974</v>
      </c>
      <c r="F61" s="839" t="s">
        <v>76</v>
      </c>
      <c r="G61" s="2332">
        <v>2000</v>
      </c>
      <c r="H61" s="1615">
        <v>0.05</v>
      </c>
      <c r="I61" s="1524"/>
      <c r="J61" s="1520" t="s">
        <v>3126</v>
      </c>
    </row>
    <row r="62" spans="1:10" ht="17.100000000000001" customHeight="1">
      <c r="A62" s="3084">
        <f t="shared" si="1"/>
        <v>54</v>
      </c>
      <c r="B62" s="839"/>
      <c r="C62" s="2329" t="s">
        <v>160</v>
      </c>
      <c r="D62" s="2330">
        <v>0.85</v>
      </c>
      <c r="E62" s="2331">
        <f t="shared" ref="E62:E65" si="4">D62+D62*H62</f>
        <v>1.0029999999999999</v>
      </c>
      <c r="F62" s="839" t="s">
        <v>76</v>
      </c>
      <c r="G62" s="2332">
        <v>5000</v>
      </c>
      <c r="H62" s="1615">
        <v>0.18</v>
      </c>
      <c r="I62" s="1524"/>
      <c r="J62" s="1520" t="s">
        <v>3126</v>
      </c>
    </row>
    <row r="63" spans="1:10" ht="17.100000000000001" customHeight="1">
      <c r="A63" s="3084">
        <f t="shared" si="1"/>
        <v>55</v>
      </c>
      <c r="B63" s="839"/>
      <c r="C63" s="2329" t="s">
        <v>161</v>
      </c>
      <c r="D63" s="2330">
        <v>1.55</v>
      </c>
      <c r="E63" s="2331">
        <f t="shared" si="4"/>
        <v>1.829</v>
      </c>
      <c r="F63" s="839" t="s">
        <v>76</v>
      </c>
      <c r="G63" s="2332">
        <v>2000</v>
      </c>
      <c r="H63" s="1615">
        <v>0.18</v>
      </c>
      <c r="I63" s="1524"/>
      <c r="J63" s="1520" t="s">
        <v>3126</v>
      </c>
    </row>
    <row r="64" spans="1:10" ht="17.100000000000001" customHeight="1">
      <c r="A64" s="3084">
        <f t="shared" si="1"/>
        <v>56</v>
      </c>
      <c r="B64" s="2324" t="s">
        <v>4148</v>
      </c>
      <c r="C64" s="2329" t="s">
        <v>4152</v>
      </c>
      <c r="D64" s="2330">
        <v>1.25</v>
      </c>
      <c r="E64" s="2331">
        <f t="shared" si="4"/>
        <v>1.3125</v>
      </c>
      <c r="F64" s="839" t="s">
        <v>76</v>
      </c>
      <c r="G64" s="2332">
        <v>5000</v>
      </c>
      <c r="H64" s="1615">
        <v>0.05</v>
      </c>
      <c r="I64" s="1524"/>
      <c r="J64" s="1520" t="s">
        <v>3126</v>
      </c>
    </row>
    <row r="65" spans="1:11" ht="17.100000000000001" customHeight="1" thickBot="1">
      <c r="A65" s="3084">
        <f t="shared" si="1"/>
        <v>57</v>
      </c>
      <c r="B65" s="2333" t="s">
        <v>4148</v>
      </c>
      <c r="C65" s="2334" t="s">
        <v>4153</v>
      </c>
      <c r="D65" s="2335">
        <v>2.95</v>
      </c>
      <c r="E65" s="2336">
        <f t="shared" si="4"/>
        <v>3.0975000000000001</v>
      </c>
      <c r="F65" s="2337" t="s">
        <v>76</v>
      </c>
      <c r="G65" s="2338">
        <v>1500</v>
      </c>
      <c r="H65" s="1619">
        <v>0.05</v>
      </c>
      <c r="I65" s="1524"/>
      <c r="J65" s="1520" t="s">
        <v>3126</v>
      </c>
    </row>
    <row r="66" spans="1:11" ht="17.100000000000001" customHeight="1" thickBot="1">
      <c r="A66" s="1727"/>
      <c r="B66" s="1728"/>
      <c r="C66" s="1729" t="s">
        <v>4117</v>
      </c>
      <c r="D66" s="1728"/>
      <c r="E66" s="1730"/>
      <c r="F66" s="1728"/>
      <c r="G66" s="1728"/>
      <c r="H66" s="1731"/>
      <c r="I66" s="1227"/>
      <c r="J66" s="1227"/>
    </row>
    <row r="67" spans="1:11" ht="17.100000000000001" customHeight="1">
      <c r="A67" s="1610">
        <v>1</v>
      </c>
      <c r="B67" s="1611"/>
      <c r="C67" s="3005" t="s">
        <v>2785</v>
      </c>
      <c r="D67" s="3006">
        <v>0.8</v>
      </c>
      <c r="E67" s="3006">
        <f t="shared" ref="E67:E123" si="5">D67+D67*H67</f>
        <v>0.84000000000000008</v>
      </c>
      <c r="F67" s="1611" t="s">
        <v>76</v>
      </c>
      <c r="G67" s="1611">
        <v>5000</v>
      </c>
      <c r="H67" s="1613">
        <v>0.05</v>
      </c>
      <c r="I67" s="1524" t="s">
        <v>3143</v>
      </c>
      <c r="J67" s="1520" t="s">
        <v>3126</v>
      </c>
    </row>
    <row r="68" spans="1:11" ht="17.100000000000001" customHeight="1">
      <c r="A68" s="1614">
        <f>A67+1</f>
        <v>2</v>
      </c>
      <c r="B68" s="1607"/>
      <c r="C68" s="3007" t="s">
        <v>162</v>
      </c>
      <c r="D68" s="2154">
        <v>0.85</v>
      </c>
      <c r="E68" s="2154">
        <f t="shared" si="5"/>
        <v>0.89249999999999996</v>
      </c>
      <c r="F68" s="1607" t="s">
        <v>76</v>
      </c>
      <c r="G68" s="1607">
        <v>5000</v>
      </c>
      <c r="H68" s="1615">
        <v>0.05</v>
      </c>
      <c r="I68" s="1524"/>
      <c r="J68" s="1520" t="s">
        <v>3126</v>
      </c>
    </row>
    <row r="69" spans="1:11" ht="17.100000000000001" customHeight="1">
      <c r="A69" s="1614">
        <f t="shared" ref="A69:A124" si="6">A68+1</f>
        <v>3</v>
      </c>
      <c r="B69" s="1607"/>
      <c r="C69" s="3008" t="s">
        <v>2786</v>
      </c>
      <c r="D69" s="2154">
        <v>1.05</v>
      </c>
      <c r="E69" s="2154">
        <f t="shared" si="5"/>
        <v>1.1025</v>
      </c>
      <c r="F69" s="1607" t="s">
        <v>76</v>
      </c>
      <c r="G69" s="1607">
        <v>3600</v>
      </c>
      <c r="H69" s="1615">
        <v>0.05</v>
      </c>
      <c r="I69" s="1228" t="s">
        <v>3143</v>
      </c>
      <c r="J69" s="1229" t="s">
        <v>3124</v>
      </c>
      <c r="K69" s="854"/>
    </row>
    <row r="70" spans="1:11" ht="17.100000000000001" customHeight="1">
      <c r="A70" s="1614">
        <f t="shared" si="6"/>
        <v>4</v>
      </c>
      <c r="B70" s="3009"/>
      <c r="C70" s="3007" t="s">
        <v>163</v>
      </c>
      <c r="D70" s="2154">
        <v>0.52</v>
      </c>
      <c r="E70" s="2154">
        <f t="shared" si="5"/>
        <v>0.54600000000000004</v>
      </c>
      <c r="F70" s="1607" t="s">
        <v>76</v>
      </c>
      <c r="G70" s="1607">
        <v>3600</v>
      </c>
      <c r="H70" s="1615">
        <v>0.05</v>
      </c>
      <c r="I70" s="1524"/>
      <c r="J70" s="1520" t="s">
        <v>3126</v>
      </c>
    </row>
    <row r="71" spans="1:11" ht="17.100000000000001" customHeight="1">
      <c r="A71" s="1614">
        <f t="shared" si="6"/>
        <v>5</v>
      </c>
      <c r="B71" s="1607"/>
      <c r="C71" s="3007" t="s">
        <v>2787</v>
      </c>
      <c r="D71" s="2154">
        <v>1.2</v>
      </c>
      <c r="E71" s="2154">
        <f t="shared" si="5"/>
        <v>1.26</v>
      </c>
      <c r="F71" s="1607" t="s">
        <v>76</v>
      </c>
      <c r="G71" s="1607">
        <v>2250</v>
      </c>
      <c r="H71" s="1615">
        <v>0.05</v>
      </c>
      <c r="I71" s="1524"/>
      <c r="J71" s="1520" t="s">
        <v>3126</v>
      </c>
    </row>
    <row r="72" spans="1:11" ht="17.100000000000001" customHeight="1">
      <c r="A72" s="1614">
        <f t="shared" si="6"/>
        <v>6</v>
      </c>
      <c r="B72" s="1607"/>
      <c r="C72" s="3007" t="s">
        <v>2788</v>
      </c>
      <c r="D72" s="2154">
        <v>1.55</v>
      </c>
      <c r="E72" s="2154">
        <f t="shared" si="5"/>
        <v>1.6274999999999999</v>
      </c>
      <c r="F72" s="1607" t="s">
        <v>76</v>
      </c>
      <c r="G72" s="1607">
        <v>1500</v>
      </c>
      <c r="H72" s="1615">
        <v>0.05</v>
      </c>
      <c r="I72" s="1523" t="s">
        <v>3143</v>
      </c>
      <c r="J72" s="1519" t="s">
        <v>67</v>
      </c>
    </row>
    <row r="73" spans="1:11" ht="17.100000000000001" customHeight="1">
      <c r="A73" s="1614">
        <f t="shared" si="6"/>
        <v>7</v>
      </c>
      <c r="B73" s="1607"/>
      <c r="C73" s="3007" t="s">
        <v>2789</v>
      </c>
      <c r="D73" s="2154">
        <v>1.2</v>
      </c>
      <c r="E73" s="2154">
        <f t="shared" si="5"/>
        <v>1.26</v>
      </c>
      <c r="F73" s="1607" t="s">
        <v>76</v>
      </c>
      <c r="G73" s="1607">
        <v>2250</v>
      </c>
      <c r="H73" s="1615">
        <v>0.05</v>
      </c>
      <c r="I73" s="1523" t="s">
        <v>3143</v>
      </c>
      <c r="J73" s="1519" t="s">
        <v>67</v>
      </c>
    </row>
    <row r="74" spans="1:11" ht="17.100000000000001" customHeight="1">
      <c r="A74" s="1614">
        <f t="shared" si="6"/>
        <v>8</v>
      </c>
      <c r="B74" s="1607"/>
      <c r="C74" s="3007" t="s">
        <v>2790</v>
      </c>
      <c r="D74" s="2154">
        <v>2.0499999999999998</v>
      </c>
      <c r="E74" s="2154">
        <f t="shared" si="5"/>
        <v>2.1524999999999999</v>
      </c>
      <c r="F74" s="1607" t="s">
        <v>76</v>
      </c>
      <c r="G74" s="1607">
        <v>2400</v>
      </c>
      <c r="H74" s="1615">
        <v>0.05</v>
      </c>
      <c r="I74" s="1524"/>
      <c r="J74" s="1520" t="s">
        <v>3126</v>
      </c>
    </row>
    <row r="75" spans="1:11" ht="17.100000000000001" customHeight="1">
      <c r="A75" s="1614">
        <f t="shared" si="6"/>
        <v>9</v>
      </c>
      <c r="B75" s="1607"/>
      <c r="C75" s="3007" t="s">
        <v>2581</v>
      </c>
      <c r="D75" s="2154">
        <v>2.0499999999999998</v>
      </c>
      <c r="E75" s="2154">
        <f t="shared" si="5"/>
        <v>2.1524999999999999</v>
      </c>
      <c r="F75" s="1607" t="s">
        <v>76</v>
      </c>
      <c r="G75" s="1607">
        <v>2400</v>
      </c>
      <c r="H75" s="1615">
        <v>0.05</v>
      </c>
      <c r="I75" s="1524"/>
      <c r="J75" s="1520" t="s">
        <v>3126</v>
      </c>
    </row>
    <row r="76" spans="1:11" ht="17.100000000000001" customHeight="1">
      <c r="A76" s="1614">
        <f t="shared" si="6"/>
        <v>10</v>
      </c>
      <c r="B76" s="1607"/>
      <c r="C76" s="3007" t="s">
        <v>164</v>
      </c>
      <c r="D76" s="2327">
        <v>3.15</v>
      </c>
      <c r="E76" s="2154">
        <f t="shared" si="5"/>
        <v>3.3075000000000001</v>
      </c>
      <c r="F76" s="1607" t="s">
        <v>76</v>
      </c>
      <c r="G76" s="1607">
        <v>900</v>
      </c>
      <c r="H76" s="1615">
        <v>0.05</v>
      </c>
      <c r="I76" s="1524"/>
      <c r="J76" s="1520" t="s">
        <v>3126</v>
      </c>
    </row>
    <row r="77" spans="1:11" ht="17.100000000000001" customHeight="1">
      <c r="A77" s="1614">
        <f t="shared" si="6"/>
        <v>11</v>
      </c>
      <c r="B77" s="1607"/>
      <c r="C77" s="1608" t="s">
        <v>2791</v>
      </c>
      <c r="D77" s="2327">
        <v>3.15</v>
      </c>
      <c r="E77" s="2154">
        <f t="shared" si="5"/>
        <v>3.3075000000000001</v>
      </c>
      <c r="F77" s="1607" t="s">
        <v>76</v>
      </c>
      <c r="G77" s="1607">
        <v>1000</v>
      </c>
      <c r="H77" s="1615">
        <v>0.05</v>
      </c>
      <c r="I77" s="1523" t="s">
        <v>3143</v>
      </c>
      <c r="J77" s="1519" t="s">
        <v>67</v>
      </c>
    </row>
    <row r="78" spans="1:11" ht="17.100000000000001" customHeight="1">
      <c r="A78" s="1614">
        <f t="shared" si="6"/>
        <v>12</v>
      </c>
      <c r="B78" s="1607"/>
      <c r="C78" s="1840" t="s">
        <v>165</v>
      </c>
      <c r="D78" s="2327">
        <v>4.3499999999999996</v>
      </c>
      <c r="E78" s="2154">
        <f t="shared" si="5"/>
        <v>4.5674999999999999</v>
      </c>
      <c r="F78" s="1607" t="s">
        <v>76</v>
      </c>
      <c r="G78" s="1607">
        <v>1000</v>
      </c>
      <c r="H78" s="1615">
        <v>0.05</v>
      </c>
      <c r="I78" s="1524"/>
      <c r="J78" s="1520" t="s">
        <v>3126</v>
      </c>
    </row>
    <row r="79" spans="1:11" ht="17.100000000000001" customHeight="1">
      <c r="A79" s="1614">
        <f t="shared" si="6"/>
        <v>13</v>
      </c>
      <c r="B79" s="1607"/>
      <c r="C79" s="3007" t="s">
        <v>166</v>
      </c>
      <c r="D79" s="2154">
        <v>2</v>
      </c>
      <c r="E79" s="2154">
        <f t="shared" si="5"/>
        <v>2.1</v>
      </c>
      <c r="F79" s="1607" t="s">
        <v>76</v>
      </c>
      <c r="G79" s="1607">
        <v>1000</v>
      </c>
      <c r="H79" s="1615">
        <v>0.05</v>
      </c>
      <c r="I79" s="1524"/>
      <c r="J79" s="1520" t="s">
        <v>3126</v>
      </c>
    </row>
    <row r="80" spans="1:11" ht="17.100000000000001" customHeight="1">
      <c r="A80" s="1614">
        <f t="shared" si="6"/>
        <v>14</v>
      </c>
      <c r="B80" s="1607"/>
      <c r="C80" s="1840" t="s">
        <v>167</v>
      </c>
      <c r="D80" s="2327">
        <v>1.1499999999999999</v>
      </c>
      <c r="E80" s="2154">
        <f t="shared" si="5"/>
        <v>1.2075</v>
      </c>
      <c r="F80" s="1607" t="s">
        <v>76</v>
      </c>
      <c r="G80" s="1607">
        <v>7200</v>
      </c>
      <c r="H80" s="1615">
        <v>0.05</v>
      </c>
      <c r="I80" s="1524"/>
      <c r="J80" s="1520" t="s">
        <v>3126</v>
      </c>
    </row>
    <row r="81" spans="1:10" ht="17.100000000000001" customHeight="1">
      <c r="A81" s="1614">
        <f t="shared" si="6"/>
        <v>15</v>
      </c>
      <c r="B81" s="1607"/>
      <c r="C81" s="3007" t="s">
        <v>2792</v>
      </c>
      <c r="D81" s="2154">
        <v>1.5</v>
      </c>
      <c r="E81" s="2154">
        <f t="shared" si="5"/>
        <v>1.575</v>
      </c>
      <c r="F81" s="1607" t="s">
        <v>76</v>
      </c>
      <c r="G81" s="1607">
        <v>2200</v>
      </c>
      <c r="H81" s="1615">
        <v>0.05</v>
      </c>
      <c r="I81" s="1523" t="s">
        <v>3143</v>
      </c>
      <c r="J81" s="1519" t="s">
        <v>67</v>
      </c>
    </row>
    <row r="82" spans="1:10" ht="17.100000000000001" customHeight="1">
      <c r="A82" s="1614">
        <f t="shared" si="6"/>
        <v>16</v>
      </c>
      <c r="B82" s="1607"/>
      <c r="C82" s="3007" t="s">
        <v>2793</v>
      </c>
      <c r="D82" s="2154">
        <v>1.85</v>
      </c>
      <c r="E82" s="2154">
        <f t="shared" si="5"/>
        <v>1.9425000000000001</v>
      </c>
      <c r="F82" s="1607" t="s">
        <v>76</v>
      </c>
      <c r="G82" s="1607">
        <v>2200</v>
      </c>
      <c r="H82" s="1615">
        <v>0.05</v>
      </c>
      <c r="I82" s="1523" t="s">
        <v>3143</v>
      </c>
      <c r="J82" s="1519" t="s">
        <v>67</v>
      </c>
    </row>
    <row r="83" spans="1:10" ht="17.100000000000001" customHeight="1">
      <c r="A83" s="1614">
        <f t="shared" si="6"/>
        <v>17</v>
      </c>
      <c r="B83" s="1607"/>
      <c r="C83" s="3007" t="s">
        <v>2794</v>
      </c>
      <c r="D83" s="2154">
        <v>1.95</v>
      </c>
      <c r="E83" s="2154">
        <f t="shared" si="5"/>
        <v>2.0474999999999999</v>
      </c>
      <c r="F83" s="1607" t="s">
        <v>76</v>
      </c>
      <c r="G83" s="1607">
        <v>2400</v>
      </c>
      <c r="H83" s="1615">
        <v>0.05</v>
      </c>
      <c r="I83" s="1524"/>
      <c r="J83" s="1520" t="s">
        <v>3126</v>
      </c>
    </row>
    <row r="84" spans="1:10" ht="17.100000000000001" customHeight="1">
      <c r="A84" s="1614">
        <f t="shared" si="6"/>
        <v>18</v>
      </c>
      <c r="B84" s="1607"/>
      <c r="C84" s="3007" t="s">
        <v>2795</v>
      </c>
      <c r="D84" s="2154">
        <v>3.05</v>
      </c>
      <c r="E84" s="2154">
        <f t="shared" si="5"/>
        <v>3.2024999999999997</v>
      </c>
      <c r="F84" s="1607" t="s">
        <v>76</v>
      </c>
      <c r="G84" s="1607">
        <v>1000</v>
      </c>
      <c r="H84" s="1615">
        <v>0.05</v>
      </c>
      <c r="I84" s="1523" t="s">
        <v>3143</v>
      </c>
      <c r="J84" s="1519" t="s">
        <v>67</v>
      </c>
    </row>
    <row r="85" spans="1:10" ht="17.100000000000001" customHeight="1">
      <c r="A85" s="1614">
        <f t="shared" si="6"/>
        <v>19</v>
      </c>
      <c r="B85" s="1607"/>
      <c r="C85" s="2325" t="s">
        <v>2796</v>
      </c>
      <c r="D85" s="2154">
        <v>3.1</v>
      </c>
      <c r="E85" s="2154">
        <f t="shared" si="5"/>
        <v>3.2549999999999999</v>
      </c>
      <c r="F85" s="1607" t="s">
        <v>76</v>
      </c>
      <c r="G85" s="1607">
        <v>1200</v>
      </c>
      <c r="H85" s="1615">
        <v>0.05</v>
      </c>
      <c r="I85" s="1524"/>
      <c r="J85" s="1520" t="s">
        <v>3126</v>
      </c>
    </row>
    <row r="86" spans="1:10" ht="17.100000000000001" customHeight="1">
      <c r="A86" s="1614">
        <f t="shared" si="6"/>
        <v>20</v>
      </c>
      <c r="B86" s="1607"/>
      <c r="C86" s="2325" t="s">
        <v>2797</v>
      </c>
      <c r="D86" s="2154">
        <v>3.55</v>
      </c>
      <c r="E86" s="2154">
        <f t="shared" si="5"/>
        <v>3.7275</v>
      </c>
      <c r="F86" s="1607" t="s">
        <v>76</v>
      </c>
      <c r="G86" s="1607">
        <v>900</v>
      </c>
      <c r="H86" s="1615">
        <v>0.05</v>
      </c>
      <c r="I86" s="1228" t="s">
        <v>3143</v>
      </c>
      <c r="J86" s="1229" t="s">
        <v>3124</v>
      </c>
    </row>
    <row r="87" spans="1:10" ht="17.100000000000001" customHeight="1">
      <c r="A87" s="1614">
        <f t="shared" si="6"/>
        <v>21</v>
      </c>
      <c r="B87" s="1607"/>
      <c r="C87" s="3007" t="s">
        <v>2798</v>
      </c>
      <c r="D87" s="2154">
        <v>3.15</v>
      </c>
      <c r="E87" s="2154">
        <f t="shared" si="5"/>
        <v>3.3075000000000001</v>
      </c>
      <c r="F87" s="1607" t="s">
        <v>76</v>
      </c>
      <c r="G87" s="1607">
        <v>900</v>
      </c>
      <c r="H87" s="1615">
        <v>0.05</v>
      </c>
      <c r="I87" s="1523" t="s">
        <v>3143</v>
      </c>
      <c r="J87" s="1519" t="s">
        <v>67</v>
      </c>
    </row>
    <row r="88" spans="1:10" ht="17.100000000000001" customHeight="1">
      <c r="A88" s="1614">
        <f t="shared" si="6"/>
        <v>22</v>
      </c>
      <c r="B88" s="1607"/>
      <c r="C88" s="3007" t="s">
        <v>2799</v>
      </c>
      <c r="D88" s="2154">
        <v>4.2</v>
      </c>
      <c r="E88" s="2154">
        <f t="shared" si="5"/>
        <v>4.41</v>
      </c>
      <c r="F88" s="1607" t="s">
        <v>76</v>
      </c>
      <c r="G88" s="1607">
        <v>1000</v>
      </c>
      <c r="H88" s="1615">
        <v>0.05</v>
      </c>
      <c r="I88" s="1228" t="s">
        <v>3143</v>
      </c>
      <c r="J88" s="1229" t="s">
        <v>3124</v>
      </c>
    </row>
    <row r="89" spans="1:10" ht="17.100000000000001" customHeight="1">
      <c r="A89" s="1614">
        <f t="shared" si="6"/>
        <v>23</v>
      </c>
      <c r="B89" s="1607"/>
      <c r="C89" s="3010" t="s">
        <v>168</v>
      </c>
      <c r="D89" s="2154">
        <v>4.25</v>
      </c>
      <c r="E89" s="2154">
        <f t="shared" si="5"/>
        <v>4.4625000000000004</v>
      </c>
      <c r="F89" s="1607" t="s">
        <v>76</v>
      </c>
      <c r="G89" s="1607">
        <v>1000</v>
      </c>
      <c r="H89" s="1615">
        <v>0.05</v>
      </c>
      <c r="I89" s="1524"/>
      <c r="J89" s="1520" t="s">
        <v>3126</v>
      </c>
    </row>
    <row r="90" spans="1:10" ht="17.100000000000001" customHeight="1">
      <c r="A90" s="1614">
        <f t="shared" si="6"/>
        <v>24</v>
      </c>
      <c r="B90" s="1607"/>
      <c r="C90" s="3007" t="s">
        <v>2800</v>
      </c>
      <c r="D90" s="2154">
        <v>4.25</v>
      </c>
      <c r="E90" s="2154">
        <f t="shared" si="5"/>
        <v>4.4625000000000004</v>
      </c>
      <c r="F90" s="1607" t="s">
        <v>76</v>
      </c>
      <c r="G90" s="1607">
        <v>800</v>
      </c>
      <c r="H90" s="1615">
        <v>0.05</v>
      </c>
      <c r="I90" s="1523" t="s">
        <v>3143</v>
      </c>
      <c r="J90" s="1519" t="s">
        <v>67</v>
      </c>
    </row>
    <row r="91" spans="1:10" ht="17.100000000000001" customHeight="1">
      <c r="A91" s="1614">
        <f t="shared" si="6"/>
        <v>25</v>
      </c>
      <c r="B91" s="1607"/>
      <c r="C91" s="3007" t="s">
        <v>2801</v>
      </c>
      <c r="D91" s="2154">
        <v>4.3</v>
      </c>
      <c r="E91" s="2154">
        <f t="shared" si="5"/>
        <v>4.5149999999999997</v>
      </c>
      <c r="F91" s="1607" t="s">
        <v>76</v>
      </c>
      <c r="G91" s="1607">
        <v>600</v>
      </c>
      <c r="H91" s="1615">
        <v>0.05</v>
      </c>
      <c r="I91" s="1524"/>
      <c r="J91" s="1520" t="s">
        <v>3126</v>
      </c>
    </row>
    <row r="92" spans="1:10" ht="17.100000000000001" customHeight="1">
      <c r="A92" s="1614">
        <f t="shared" si="6"/>
        <v>26</v>
      </c>
      <c r="B92" s="1607"/>
      <c r="C92" s="3007" t="s">
        <v>2802</v>
      </c>
      <c r="D92" s="2154">
        <v>4.4000000000000004</v>
      </c>
      <c r="E92" s="2154">
        <f t="shared" si="5"/>
        <v>4.62</v>
      </c>
      <c r="F92" s="1607" t="s">
        <v>76</v>
      </c>
      <c r="G92" s="1607">
        <v>900</v>
      </c>
      <c r="H92" s="1615">
        <v>0.05</v>
      </c>
      <c r="I92" s="1524"/>
      <c r="J92" s="1520" t="s">
        <v>3126</v>
      </c>
    </row>
    <row r="93" spans="1:10" ht="17.100000000000001" customHeight="1">
      <c r="A93" s="1614">
        <f t="shared" si="6"/>
        <v>27</v>
      </c>
      <c r="B93" s="1607"/>
      <c r="C93" s="3007" t="s">
        <v>2803</v>
      </c>
      <c r="D93" s="2327">
        <v>4.4000000000000004</v>
      </c>
      <c r="E93" s="2154">
        <f t="shared" si="5"/>
        <v>4.62</v>
      </c>
      <c r="F93" s="1607" t="s">
        <v>76</v>
      </c>
      <c r="G93" s="1607">
        <v>500</v>
      </c>
      <c r="H93" s="1615">
        <v>0.05</v>
      </c>
      <c r="I93" s="1523" t="s">
        <v>3143</v>
      </c>
      <c r="J93" s="1519" t="s">
        <v>67</v>
      </c>
    </row>
    <row r="94" spans="1:10" ht="17.100000000000001" customHeight="1">
      <c r="A94" s="1614">
        <f t="shared" si="6"/>
        <v>28</v>
      </c>
      <c r="B94" s="1607"/>
      <c r="C94" s="3007" t="s">
        <v>2804</v>
      </c>
      <c r="D94" s="2154">
        <v>5.35</v>
      </c>
      <c r="E94" s="2154">
        <f t="shared" si="5"/>
        <v>5.6174999999999997</v>
      </c>
      <c r="F94" s="1607" t="s">
        <v>76</v>
      </c>
      <c r="G94" s="1607">
        <v>900</v>
      </c>
      <c r="H94" s="1615">
        <v>0.05</v>
      </c>
      <c r="I94" s="1523" t="s">
        <v>3143</v>
      </c>
      <c r="J94" s="1519" t="s">
        <v>67</v>
      </c>
    </row>
    <row r="95" spans="1:10" ht="17.100000000000001" customHeight="1">
      <c r="A95" s="1614">
        <f t="shared" si="6"/>
        <v>29</v>
      </c>
      <c r="B95" s="1607"/>
      <c r="C95" s="3007" t="s">
        <v>2805</v>
      </c>
      <c r="D95" s="2154">
        <v>5.35</v>
      </c>
      <c r="E95" s="2154">
        <f t="shared" si="5"/>
        <v>5.6174999999999997</v>
      </c>
      <c r="F95" s="1607" t="s">
        <v>76</v>
      </c>
      <c r="G95" s="1607">
        <v>500</v>
      </c>
      <c r="H95" s="1615">
        <v>0.05</v>
      </c>
      <c r="I95" s="1523" t="s">
        <v>3143</v>
      </c>
      <c r="J95" s="1519" t="s">
        <v>67</v>
      </c>
    </row>
    <row r="96" spans="1:10" ht="17.100000000000001" customHeight="1">
      <c r="A96" s="1614">
        <f t="shared" si="6"/>
        <v>30</v>
      </c>
      <c r="B96" s="1607"/>
      <c r="C96" s="3007" t="s">
        <v>2806</v>
      </c>
      <c r="D96" s="2154">
        <v>7.5</v>
      </c>
      <c r="E96" s="2154">
        <f t="shared" si="5"/>
        <v>7.875</v>
      </c>
      <c r="F96" s="1607" t="s">
        <v>76</v>
      </c>
      <c r="G96" s="1607">
        <v>500</v>
      </c>
      <c r="H96" s="1615">
        <v>0.05</v>
      </c>
      <c r="I96" s="1523" t="s">
        <v>3143</v>
      </c>
      <c r="J96" s="1519" t="s">
        <v>67</v>
      </c>
    </row>
    <row r="97" spans="1:10" ht="17.100000000000001" customHeight="1">
      <c r="A97" s="1614">
        <f t="shared" si="6"/>
        <v>31</v>
      </c>
      <c r="B97" s="1607"/>
      <c r="C97" s="3007" t="s">
        <v>2807</v>
      </c>
      <c r="D97" s="2154">
        <v>8</v>
      </c>
      <c r="E97" s="2154">
        <f t="shared" si="5"/>
        <v>8.4</v>
      </c>
      <c r="F97" s="1607" t="s">
        <v>76</v>
      </c>
      <c r="G97" s="1607">
        <v>500</v>
      </c>
      <c r="H97" s="1615">
        <v>0.05</v>
      </c>
      <c r="I97" s="1228" t="s">
        <v>3143</v>
      </c>
      <c r="J97" s="1229" t="s">
        <v>3124</v>
      </c>
    </row>
    <row r="98" spans="1:10" ht="17.100000000000001" customHeight="1">
      <c r="A98" s="1614">
        <f t="shared" si="6"/>
        <v>32</v>
      </c>
      <c r="B98" s="1607"/>
      <c r="C98" s="3007" t="s">
        <v>169</v>
      </c>
      <c r="D98" s="2154">
        <v>8.2200000000000006</v>
      </c>
      <c r="E98" s="2154">
        <f t="shared" si="5"/>
        <v>8.6310000000000002</v>
      </c>
      <c r="F98" s="1607" t="s">
        <v>76</v>
      </c>
      <c r="G98" s="1607">
        <v>400</v>
      </c>
      <c r="H98" s="1615">
        <v>0.05</v>
      </c>
      <c r="I98" s="1524"/>
      <c r="J98" s="1520" t="s">
        <v>3126</v>
      </c>
    </row>
    <row r="99" spans="1:10" ht="17.100000000000001" customHeight="1">
      <c r="A99" s="1614">
        <f t="shared" si="6"/>
        <v>33</v>
      </c>
      <c r="B99" s="1607"/>
      <c r="C99" s="3007" t="s">
        <v>170</v>
      </c>
      <c r="D99" s="2154">
        <v>6.55</v>
      </c>
      <c r="E99" s="2154">
        <f t="shared" si="5"/>
        <v>6.8774999999999995</v>
      </c>
      <c r="F99" s="1607" t="s">
        <v>76</v>
      </c>
      <c r="G99" s="1607">
        <v>400</v>
      </c>
      <c r="H99" s="1615">
        <v>0.05</v>
      </c>
      <c r="I99" s="1524"/>
      <c r="J99" s="1520" t="s">
        <v>3126</v>
      </c>
    </row>
    <row r="100" spans="1:10" ht="17.100000000000001" customHeight="1">
      <c r="A100" s="1614">
        <f t="shared" si="6"/>
        <v>34</v>
      </c>
      <c r="B100" s="1607"/>
      <c r="C100" s="3007" t="s">
        <v>171</v>
      </c>
      <c r="D100" s="2154">
        <v>8.0500000000000007</v>
      </c>
      <c r="E100" s="2154">
        <f t="shared" si="5"/>
        <v>8.4525000000000006</v>
      </c>
      <c r="F100" s="1607" t="s">
        <v>76</v>
      </c>
      <c r="G100" s="1607">
        <v>300</v>
      </c>
      <c r="H100" s="1615">
        <v>0.05</v>
      </c>
      <c r="I100" s="1524"/>
      <c r="J100" s="1520" t="s">
        <v>3126</v>
      </c>
    </row>
    <row r="101" spans="1:10" ht="17.100000000000001" customHeight="1">
      <c r="A101" s="1614">
        <f t="shared" si="6"/>
        <v>35</v>
      </c>
      <c r="B101" s="1607"/>
      <c r="C101" s="3007" t="s">
        <v>172</v>
      </c>
      <c r="D101" s="2154">
        <v>11</v>
      </c>
      <c r="E101" s="2154">
        <f t="shared" si="5"/>
        <v>11.55</v>
      </c>
      <c r="F101" s="1607" t="s">
        <v>76</v>
      </c>
      <c r="G101" s="1607">
        <v>200</v>
      </c>
      <c r="H101" s="1615">
        <v>0.05</v>
      </c>
      <c r="I101" s="1524"/>
      <c r="J101" s="1520" t="s">
        <v>3126</v>
      </c>
    </row>
    <row r="102" spans="1:10" ht="17.100000000000001" customHeight="1">
      <c r="A102" s="1614">
        <f t="shared" si="6"/>
        <v>36</v>
      </c>
      <c r="B102" s="1607"/>
      <c r="C102" s="3007" t="s">
        <v>173</v>
      </c>
      <c r="D102" s="2327">
        <v>5.45</v>
      </c>
      <c r="E102" s="2154">
        <f t="shared" si="5"/>
        <v>5.7225000000000001</v>
      </c>
      <c r="F102" s="1607" t="s">
        <v>76</v>
      </c>
      <c r="G102" s="1607">
        <v>500</v>
      </c>
      <c r="H102" s="1615">
        <v>0.05</v>
      </c>
      <c r="I102" s="1524"/>
      <c r="J102" s="1520" t="s">
        <v>3126</v>
      </c>
    </row>
    <row r="103" spans="1:10" ht="17.100000000000001" customHeight="1">
      <c r="A103" s="1614">
        <f t="shared" si="6"/>
        <v>37</v>
      </c>
      <c r="B103" s="1607"/>
      <c r="C103" s="3011" t="s">
        <v>174</v>
      </c>
      <c r="D103" s="2327">
        <v>8.85</v>
      </c>
      <c r="E103" s="2154">
        <f t="shared" si="5"/>
        <v>9.2925000000000004</v>
      </c>
      <c r="F103" s="1607" t="s">
        <v>76</v>
      </c>
      <c r="G103" s="1607">
        <v>500</v>
      </c>
      <c r="H103" s="1615">
        <v>0.05</v>
      </c>
      <c r="I103" s="1524"/>
      <c r="J103" s="1520" t="s">
        <v>3126</v>
      </c>
    </row>
    <row r="104" spans="1:10" ht="17.100000000000001" customHeight="1">
      <c r="A104" s="1614">
        <f t="shared" si="6"/>
        <v>38</v>
      </c>
      <c r="B104" s="1607"/>
      <c r="C104" s="3007" t="s">
        <v>175</v>
      </c>
      <c r="D104" s="2327">
        <v>7.4</v>
      </c>
      <c r="E104" s="2154">
        <f t="shared" si="5"/>
        <v>7.7700000000000005</v>
      </c>
      <c r="F104" s="1607" t="s">
        <v>76</v>
      </c>
      <c r="G104" s="1607">
        <v>500</v>
      </c>
      <c r="H104" s="1615">
        <v>0.05</v>
      </c>
      <c r="I104" s="1524"/>
      <c r="J104" s="1520" t="s">
        <v>3126</v>
      </c>
    </row>
    <row r="105" spans="1:10" ht="17.100000000000001" customHeight="1">
      <c r="A105" s="1614">
        <f t="shared" si="6"/>
        <v>39</v>
      </c>
      <c r="B105" s="1607"/>
      <c r="C105" s="3007" t="s">
        <v>2808</v>
      </c>
      <c r="D105" s="2154">
        <v>1.62</v>
      </c>
      <c r="E105" s="2154">
        <f t="shared" si="5"/>
        <v>1.7010000000000001</v>
      </c>
      <c r="F105" s="1607" t="s">
        <v>76</v>
      </c>
      <c r="G105" s="1607">
        <v>2250</v>
      </c>
      <c r="H105" s="1615">
        <v>0.05</v>
      </c>
      <c r="I105" s="1523" t="s">
        <v>3143</v>
      </c>
      <c r="J105" s="1519" t="s">
        <v>67</v>
      </c>
    </row>
    <row r="106" spans="1:10" ht="17.100000000000001" customHeight="1">
      <c r="A106" s="1614">
        <f t="shared" si="6"/>
        <v>40</v>
      </c>
      <c r="B106" s="1607"/>
      <c r="C106" s="3007" t="s">
        <v>2809</v>
      </c>
      <c r="D106" s="2154">
        <v>2.5499999999999998</v>
      </c>
      <c r="E106" s="2154">
        <f t="shared" si="5"/>
        <v>2.6774999999999998</v>
      </c>
      <c r="F106" s="1607" t="s">
        <v>76</v>
      </c>
      <c r="G106" s="1607">
        <v>1500</v>
      </c>
      <c r="H106" s="1615">
        <v>0.05</v>
      </c>
      <c r="I106" s="1228" t="s">
        <v>3143</v>
      </c>
      <c r="J106" s="1229" t="s">
        <v>3124</v>
      </c>
    </row>
    <row r="107" spans="1:10" ht="17.100000000000001" customHeight="1">
      <c r="A107" s="1614">
        <f t="shared" si="6"/>
        <v>41</v>
      </c>
      <c r="B107" s="1607"/>
      <c r="C107" s="2325" t="s">
        <v>2810</v>
      </c>
      <c r="D107" s="2154">
        <v>3.55</v>
      </c>
      <c r="E107" s="2154">
        <f t="shared" si="5"/>
        <v>3.7275</v>
      </c>
      <c r="F107" s="1607" t="s">
        <v>76</v>
      </c>
      <c r="G107" s="1607">
        <v>1000</v>
      </c>
      <c r="H107" s="1615">
        <v>0.05</v>
      </c>
      <c r="I107" s="1523" t="s">
        <v>3143</v>
      </c>
      <c r="J107" s="1519" t="s">
        <v>67</v>
      </c>
    </row>
    <row r="108" spans="1:10" ht="17.100000000000001" customHeight="1">
      <c r="A108" s="1614">
        <f t="shared" si="6"/>
        <v>42</v>
      </c>
      <c r="B108" s="1607"/>
      <c r="C108" s="3011" t="s">
        <v>176</v>
      </c>
      <c r="D108" s="2154">
        <v>3</v>
      </c>
      <c r="E108" s="2154">
        <f t="shared" si="5"/>
        <v>3.15</v>
      </c>
      <c r="F108" s="1607" t="s">
        <v>76</v>
      </c>
      <c r="G108" s="1607">
        <v>500</v>
      </c>
      <c r="H108" s="1615">
        <v>0.05</v>
      </c>
      <c r="I108" s="1524"/>
      <c r="J108" s="1520" t="s">
        <v>3126</v>
      </c>
    </row>
    <row r="109" spans="1:10" ht="17.100000000000001" customHeight="1">
      <c r="A109" s="1614">
        <f t="shared" si="6"/>
        <v>43</v>
      </c>
      <c r="B109" s="1607"/>
      <c r="C109" s="3012" t="s">
        <v>177</v>
      </c>
      <c r="D109" s="2154">
        <v>14.95</v>
      </c>
      <c r="E109" s="2154">
        <f t="shared" si="5"/>
        <v>15.6975</v>
      </c>
      <c r="F109" s="1607" t="s">
        <v>76</v>
      </c>
      <c r="G109" s="1607">
        <v>200</v>
      </c>
      <c r="H109" s="1615">
        <v>0.05</v>
      </c>
      <c r="I109" s="1524"/>
      <c r="J109" s="1520" t="s">
        <v>3126</v>
      </c>
    </row>
    <row r="110" spans="1:10" ht="17.100000000000001" customHeight="1">
      <c r="A110" s="1614">
        <f t="shared" si="6"/>
        <v>44</v>
      </c>
      <c r="B110" s="1607"/>
      <c r="C110" s="3007" t="s">
        <v>2811</v>
      </c>
      <c r="D110" s="3819">
        <v>3.8</v>
      </c>
      <c r="E110" s="2154">
        <f t="shared" si="5"/>
        <v>3.9899999999999998</v>
      </c>
      <c r="F110" s="1607" t="s">
        <v>76</v>
      </c>
      <c r="G110" s="1607">
        <v>1600</v>
      </c>
      <c r="H110" s="1615">
        <v>0.05</v>
      </c>
      <c r="I110" s="1523" t="s">
        <v>3143</v>
      </c>
      <c r="J110" s="1519" t="s">
        <v>67</v>
      </c>
    </row>
    <row r="111" spans="1:10" ht="17.100000000000001" customHeight="1">
      <c r="A111" s="1614">
        <f t="shared" si="6"/>
        <v>45</v>
      </c>
      <c r="B111" s="1607"/>
      <c r="C111" s="3007" t="s">
        <v>2812</v>
      </c>
      <c r="D111" s="2154">
        <v>4.8499999999999996</v>
      </c>
      <c r="E111" s="2154">
        <f t="shared" si="5"/>
        <v>5.0924999999999994</v>
      </c>
      <c r="F111" s="1607" t="s">
        <v>76</v>
      </c>
      <c r="G111" s="1607">
        <v>500</v>
      </c>
      <c r="H111" s="1615">
        <v>0.05</v>
      </c>
      <c r="I111" s="1523" t="s">
        <v>3143</v>
      </c>
      <c r="J111" s="1519" t="s">
        <v>67</v>
      </c>
    </row>
    <row r="112" spans="1:10" ht="17.100000000000001" customHeight="1">
      <c r="A112" s="1614">
        <f t="shared" si="6"/>
        <v>46</v>
      </c>
      <c r="B112" s="1607"/>
      <c r="C112" s="3007" t="s">
        <v>2813</v>
      </c>
      <c r="D112" s="2154">
        <v>4.8499999999999996</v>
      </c>
      <c r="E112" s="2154">
        <f t="shared" si="5"/>
        <v>5.0924999999999994</v>
      </c>
      <c r="F112" s="1607" t="s">
        <v>76</v>
      </c>
      <c r="G112" s="1607">
        <v>500</v>
      </c>
      <c r="H112" s="1615">
        <v>0.05</v>
      </c>
      <c r="I112" s="1228" t="s">
        <v>3143</v>
      </c>
      <c r="J112" s="1229" t="s">
        <v>3124</v>
      </c>
    </row>
    <row r="113" spans="1:10" ht="17.100000000000001" customHeight="1">
      <c r="A113" s="1614">
        <f t="shared" si="6"/>
        <v>47</v>
      </c>
      <c r="B113" s="1607"/>
      <c r="C113" s="3007" t="s">
        <v>2814</v>
      </c>
      <c r="D113" s="2154">
        <v>4.8499999999999996</v>
      </c>
      <c r="E113" s="2154">
        <f t="shared" si="5"/>
        <v>5.0924999999999994</v>
      </c>
      <c r="F113" s="1607" t="s">
        <v>76</v>
      </c>
      <c r="G113" s="1607">
        <v>500</v>
      </c>
      <c r="H113" s="1615">
        <v>0.05</v>
      </c>
      <c r="I113" s="1524"/>
      <c r="J113" s="1520" t="s">
        <v>3126</v>
      </c>
    </row>
    <row r="114" spans="1:10" ht="17.100000000000001" customHeight="1">
      <c r="A114" s="1614">
        <f t="shared" si="6"/>
        <v>48</v>
      </c>
      <c r="B114" s="1607"/>
      <c r="C114" s="3007" t="s">
        <v>2815</v>
      </c>
      <c r="D114" s="2327">
        <v>9</v>
      </c>
      <c r="E114" s="2154">
        <f t="shared" si="5"/>
        <v>9.4499999999999993</v>
      </c>
      <c r="F114" s="1607" t="s">
        <v>76</v>
      </c>
      <c r="G114" s="1607">
        <v>200</v>
      </c>
      <c r="H114" s="1615">
        <v>0.05</v>
      </c>
      <c r="I114" s="1523" t="s">
        <v>3143</v>
      </c>
      <c r="J114" s="1519" t="s">
        <v>67</v>
      </c>
    </row>
    <row r="115" spans="1:10" ht="17.100000000000001" customHeight="1">
      <c r="A115" s="1614">
        <f t="shared" si="6"/>
        <v>49</v>
      </c>
      <c r="B115" s="1607"/>
      <c r="C115" s="3012" t="s">
        <v>178</v>
      </c>
      <c r="D115" s="3013">
        <v>9</v>
      </c>
      <c r="E115" s="2154">
        <f t="shared" si="5"/>
        <v>9.4499999999999993</v>
      </c>
      <c r="F115" s="1607" t="s">
        <v>76</v>
      </c>
      <c r="G115" s="1607">
        <v>200</v>
      </c>
      <c r="H115" s="1615">
        <v>0.05</v>
      </c>
      <c r="I115" s="1524"/>
      <c r="J115" s="1520" t="s">
        <v>3126</v>
      </c>
    </row>
    <row r="116" spans="1:10" ht="17.100000000000001" customHeight="1">
      <c r="A116" s="1614">
        <f t="shared" si="6"/>
        <v>50</v>
      </c>
      <c r="B116" s="1607"/>
      <c r="C116" s="3007" t="s">
        <v>2816</v>
      </c>
      <c r="D116" s="2154">
        <v>6.9</v>
      </c>
      <c r="E116" s="2154">
        <f t="shared" si="5"/>
        <v>7.2450000000000001</v>
      </c>
      <c r="F116" s="1607" t="s">
        <v>76</v>
      </c>
      <c r="G116" s="1607">
        <v>200</v>
      </c>
      <c r="H116" s="1615">
        <v>0.05</v>
      </c>
      <c r="I116" s="1523" t="s">
        <v>3143</v>
      </c>
      <c r="J116" s="1519" t="s">
        <v>67</v>
      </c>
    </row>
    <row r="117" spans="1:10" ht="17.100000000000001" customHeight="1">
      <c r="A117" s="1614">
        <f t="shared" si="6"/>
        <v>51</v>
      </c>
      <c r="B117" s="1607"/>
      <c r="C117" s="3007" t="s">
        <v>2817</v>
      </c>
      <c r="D117" s="2327">
        <v>7.95</v>
      </c>
      <c r="E117" s="2154">
        <f t="shared" si="5"/>
        <v>8.3475000000000001</v>
      </c>
      <c r="F117" s="1607" t="s">
        <v>76</v>
      </c>
      <c r="G117" s="1607">
        <v>200</v>
      </c>
      <c r="H117" s="1615">
        <v>0.05</v>
      </c>
      <c r="I117" s="1524"/>
      <c r="J117" s="1520" t="s">
        <v>3126</v>
      </c>
    </row>
    <row r="118" spans="1:10" ht="17.100000000000001" customHeight="1">
      <c r="A118" s="1614">
        <f t="shared" si="6"/>
        <v>52</v>
      </c>
      <c r="B118" s="1607"/>
      <c r="C118" s="3007" t="s">
        <v>2818</v>
      </c>
      <c r="D118" s="2154">
        <v>10.15</v>
      </c>
      <c r="E118" s="2154">
        <f t="shared" si="5"/>
        <v>10.657500000000001</v>
      </c>
      <c r="F118" s="1607" t="s">
        <v>76</v>
      </c>
      <c r="G118" s="1607">
        <v>200</v>
      </c>
      <c r="H118" s="1615">
        <v>0.05</v>
      </c>
      <c r="I118" s="1524"/>
      <c r="J118" s="1520" t="s">
        <v>3126</v>
      </c>
    </row>
    <row r="119" spans="1:10" ht="17.100000000000001" customHeight="1">
      <c r="A119" s="1614">
        <f t="shared" si="6"/>
        <v>53</v>
      </c>
      <c r="B119" s="1607"/>
      <c r="C119" s="3007" t="s">
        <v>2819</v>
      </c>
      <c r="D119" s="2327">
        <v>10.15</v>
      </c>
      <c r="E119" s="2154">
        <f t="shared" si="5"/>
        <v>10.657500000000001</v>
      </c>
      <c r="F119" s="1607" t="s">
        <v>76</v>
      </c>
      <c r="G119" s="1607">
        <v>200</v>
      </c>
      <c r="H119" s="1615">
        <v>0.05</v>
      </c>
      <c r="I119" s="1524"/>
      <c r="J119" s="1520" t="s">
        <v>3126</v>
      </c>
    </row>
    <row r="120" spans="1:10" ht="17.100000000000001" customHeight="1">
      <c r="A120" s="1614">
        <f t="shared" si="6"/>
        <v>54</v>
      </c>
      <c r="B120" s="3009"/>
      <c r="C120" s="3007" t="s">
        <v>179</v>
      </c>
      <c r="D120" s="2327">
        <v>1.82</v>
      </c>
      <c r="E120" s="2154">
        <f t="shared" si="5"/>
        <v>1.911</v>
      </c>
      <c r="F120" s="1607" t="s">
        <v>76</v>
      </c>
      <c r="G120" s="1607">
        <v>1600</v>
      </c>
      <c r="H120" s="1615">
        <v>0.05</v>
      </c>
      <c r="I120" s="1524"/>
      <c r="J120" s="1520" t="s">
        <v>3126</v>
      </c>
    </row>
    <row r="121" spans="1:10" ht="17.100000000000001" customHeight="1">
      <c r="A121" s="1614">
        <f t="shared" si="6"/>
        <v>55</v>
      </c>
      <c r="B121" s="1607"/>
      <c r="C121" s="3007" t="s">
        <v>180</v>
      </c>
      <c r="D121" s="2327">
        <v>5.7</v>
      </c>
      <c r="E121" s="2154">
        <f t="shared" si="5"/>
        <v>5.9850000000000003</v>
      </c>
      <c r="F121" s="1607" t="s">
        <v>76</v>
      </c>
      <c r="G121" s="1607">
        <v>300</v>
      </c>
      <c r="H121" s="1615">
        <v>0.05</v>
      </c>
      <c r="I121" s="1524"/>
      <c r="J121" s="1520" t="s">
        <v>3126</v>
      </c>
    </row>
    <row r="122" spans="1:10" ht="17.100000000000001" customHeight="1">
      <c r="A122" s="1614">
        <f t="shared" si="6"/>
        <v>56</v>
      </c>
      <c r="B122" s="3009"/>
      <c r="C122" s="3007" t="s">
        <v>181</v>
      </c>
      <c r="D122" s="2327">
        <v>4.4000000000000004</v>
      </c>
      <c r="E122" s="2154">
        <f t="shared" si="5"/>
        <v>4.62</v>
      </c>
      <c r="F122" s="1607" t="s">
        <v>76</v>
      </c>
      <c r="G122" s="1607">
        <v>300</v>
      </c>
      <c r="H122" s="1615">
        <v>0.05</v>
      </c>
      <c r="I122" s="1524"/>
      <c r="J122" s="1520" t="s">
        <v>3126</v>
      </c>
    </row>
    <row r="123" spans="1:10" ht="15.75">
      <c r="A123" s="1614">
        <f t="shared" si="6"/>
        <v>57</v>
      </c>
      <c r="B123" s="1607"/>
      <c r="C123" s="3007" t="s">
        <v>182</v>
      </c>
      <c r="D123" s="2327">
        <v>7</v>
      </c>
      <c r="E123" s="2154">
        <f t="shared" si="5"/>
        <v>7.35</v>
      </c>
      <c r="F123" s="1607" t="s">
        <v>76</v>
      </c>
      <c r="G123" s="1607">
        <v>300</v>
      </c>
      <c r="H123" s="1615">
        <v>0.05</v>
      </c>
      <c r="I123" s="1524"/>
      <c r="J123" s="1520" t="s">
        <v>3126</v>
      </c>
    </row>
    <row r="124" spans="1:10" ht="16.5" thickBot="1">
      <c r="A124" s="1946">
        <f t="shared" si="6"/>
        <v>58</v>
      </c>
      <c r="B124" s="3014"/>
      <c r="C124" s="3015" t="s">
        <v>183</v>
      </c>
      <c r="D124" s="3016">
        <v>6</v>
      </c>
      <c r="E124" s="3017">
        <f t="shared" ref="E124" si="7">D124+D124*H124</f>
        <v>6.3</v>
      </c>
      <c r="F124" s="1617" t="s">
        <v>76</v>
      </c>
      <c r="G124" s="1617">
        <v>300</v>
      </c>
      <c r="H124" s="1619">
        <v>0.05</v>
      </c>
      <c r="I124" s="1524"/>
      <c r="J124" s="1520" t="s">
        <v>3126</v>
      </c>
    </row>
    <row r="125" spans="1:10" ht="32.25" customHeight="1" thickBot="1">
      <c r="A125" s="1768"/>
      <c r="B125" s="318"/>
      <c r="C125" s="2152" t="s">
        <v>3836</v>
      </c>
      <c r="D125" s="1724" t="s">
        <v>143</v>
      </c>
      <c r="E125" s="1725" t="s">
        <v>144</v>
      </c>
      <c r="F125" s="1724" t="s">
        <v>145</v>
      </c>
      <c r="G125" s="1724" t="s">
        <v>60</v>
      </c>
      <c r="H125" s="1726" t="s">
        <v>146</v>
      </c>
      <c r="I125" s="1227"/>
      <c r="J125" s="1227"/>
    </row>
    <row r="126" spans="1:10" ht="28.5" customHeight="1">
      <c r="A126" s="2156">
        <v>1</v>
      </c>
      <c r="B126" s="2143"/>
      <c r="C126" s="1765" t="s">
        <v>2820</v>
      </c>
      <c r="D126" s="1766">
        <v>0.9</v>
      </c>
      <c r="E126" s="1766">
        <f t="shared" ref="E126:E160" si="8">D126+D126*H126</f>
        <v>0.94500000000000006</v>
      </c>
      <c r="F126" s="2143" t="s">
        <v>76</v>
      </c>
      <c r="G126" s="2143">
        <v>2000</v>
      </c>
      <c r="H126" s="2144">
        <v>0.05</v>
      </c>
      <c r="I126" s="1226"/>
      <c r="J126" s="1227"/>
    </row>
    <row r="127" spans="1:10" ht="28.5" customHeight="1">
      <c r="A127" s="1767">
        <f>A126+1</f>
        <v>2</v>
      </c>
      <c r="B127" s="644"/>
      <c r="C127" s="1763" t="s">
        <v>184</v>
      </c>
      <c r="D127" s="988">
        <v>1.1000000000000001</v>
      </c>
      <c r="E127" s="1786">
        <f t="shared" si="8"/>
        <v>1.155</v>
      </c>
      <c r="F127" s="644" t="s">
        <v>76</v>
      </c>
      <c r="G127" s="861">
        <v>1000</v>
      </c>
      <c r="H127" s="1467">
        <v>0.05</v>
      </c>
      <c r="I127" s="1524" t="s">
        <v>3142</v>
      </c>
      <c r="J127" s="1520" t="s">
        <v>3126</v>
      </c>
    </row>
    <row r="128" spans="1:10" ht="35.25" customHeight="1">
      <c r="A128" s="1767">
        <f t="shared" ref="A128:A151" si="9">A127+1</f>
        <v>3</v>
      </c>
      <c r="B128" s="644"/>
      <c r="C128" s="1763" t="s">
        <v>185</v>
      </c>
      <c r="D128" s="988">
        <v>1.25</v>
      </c>
      <c r="E128" s="1786">
        <f t="shared" si="8"/>
        <v>1.3125</v>
      </c>
      <c r="F128" s="644" t="s">
        <v>76</v>
      </c>
      <c r="G128" s="861">
        <v>1000</v>
      </c>
      <c r="H128" s="1467">
        <v>0.05</v>
      </c>
      <c r="I128" s="1523" t="s">
        <v>3142</v>
      </c>
      <c r="J128" s="1519" t="s">
        <v>67</v>
      </c>
    </row>
    <row r="129" spans="1:10" ht="31.5" customHeight="1">
      <c r="A129" s="1767">
        <f t="shared" si="9"/>
        <v>4</v>
      </c>
      <c r="B129" s="644"/>
      <c r="C129" s="1763" t="s">
        <v>186</v>
      </c>
      <c r="D129" s="988">
        <v>1.75</v>
      </c>
      <c r="E129" s="1786">
        <f t="shared" si="8"/>
        <v>1.8374999999999999</v>
      </c>
      <c r="F129" s="644" t="s">
        <v>76</v>
      </c>
      <c r="G129" s="861">
        <v>1000</v>
      </c>
      <c r="H129" s="1467">
        <v>0.05</v>
      </c>
      <c r="I129" s="1523" t="s">
        <v>3142</v>
      </c>
      <c r="J129" s="1519" t="s">
        <v>67</v>
      </c>
    </row>
    <row r="130" spans="1:10" ht="28.5" customHeight="1">
      <c r="A130" s="1767">
        <f t="shared" si="9"/>
        <v>5</v>
      </c>
      <c r="B130" s="644"/>
      <c r="C130" s="1763" t="s">
        <v>3837</v>
      </c>
      <c r="D130" s="988">
        <v>2.4500000000000002</v>
      </c>
      <c r="E130" s="1786">
        <f t="shared" si="8"/>
        <v>2.5725000000000002</v>
      </c>
      <c r="F130" s="644" t="s">
        <v>76</v>
      </c>
      <c r="G130" s="861">
        <v>1000</v>
      </c>
      <c r="H130" s="1467">
        <v>0.05</v>
      </c>
      <c r="I130" s="1523"/>
      <c r="J130" s="1519"/>
    </row>
    <row r="131" spans="1:10" ht="33.75" customHeight="1">
      <c r="A131" s="1767">
        <f t="shared" si="9"/>
        <v>6</v>
      </c>
      <c r="B131" s="644"/>
      <c r="C131" s="1769" t="s">
        <v>187</v>
      </c>
      <c r="D131" s="981">
        <v>1.55</v>
      </c>
      <c r="E131" s="1786">
        <f t="shared" si="8"/>
        <v>1.6274999999999999</v>
      </c>
      <c r="F131" s="644" t="s">
        <v>76</v>
      </c>
      <c r="G131" s="905">
        <v>1000</v>
      </c>
      <c r="H131" s="1467">
        <v>0.05</v>
      </c>
      <c r="I131" s="1228"/>
      <c r="J131" s="1229" t="s">
        <v>3124</v>
      </c>
    </row>
    <row r="132" spans="1:10" ht="33.75" customHeight="1">
      <c r="A132" s="1767">
        <f t="shared" si="9"/>
        <v>7</v>
      </c>
      <c r="B132" s="644"/>
      <c r="C132" s="1769" t="s">
        <v>188</v>
      </c>
      <c r="D132" s="988">
        <v>1.85</v>
      </c>
      <c r="E132" s="1786">
        <f t="shared" si="8"/>
        <v>1.9425000000000001</v>
      </c>
      <c r="F132" s="644" t="s">
        <v>76</v>
      </c>
      <c r="G132" s="861">
        <v>1000</v>
      </c>
      <c r="H132" s="1467">
        <v>0.05</v>
      </c>
      <c r="I132" s="1524"/>
      <c r="J132" s="1520" t="s">
        <v>3126</v>
      </c>
    </row>
    <row r="133" spans="1:10" ht="36" customHeight="1">
      <c r="A133" s="1767">
        <f t="shared" si="9"/>
        <v>8</v>
      </c>
      <c r="B133" s="644"/>
      <c r="C133" s="1769" t="s">
        <v>2821</v>
      </c>
      <c r="D133" s="988">
        <v>3.5</v>
      </c>
      <c r="E133" s="1786">
        <f t="shared" si="8"/>
        <v>3.6749999999999998</v>
      </c>
      <c r="F133" s="644" t="s">
        <v>76</v>
      </c>
      <c r="G133" s="861">
        <v>500</v>
      </c>
      <c r="H133" s="1467">
        <v>0.05</v>
      </c>
      <c r="I133" s="1524"/>
      <c r="J133" s="1520" t="s">
        <v>3126</v>
      </c>
    </row>
    <row r="134" spans="1:10" ht="42" customHeight="1">
      <c r="A134" s="1767">
        <f t="shared" si="9"/>
        <v>9</v>
      </c>
      <c r="B134" s="644"/>
      <c r="C134" s="1769" t="s">
        <v>189</v>
      </c>
      <c r="D134" s="988">
        <v>4</v>
      </c>
      <c r="E134" s="1786">
        <f t="shared" si="8"/>
        <v>4.2</v>
      </c>
      <c r="F134" s="644" t="s">
        <v>76</v>
      </c>
      <c r="G134" s="861">
        <v>500</v>
      </c>
      <c r="H134" s="1467">
        <v>0.05</v>
      </c>
      <c r="I134" s="1524"/>
      <c r="J134" s="1520" t="s">
        <v>3126</v>
      </c>
    </row>
    <row r="135" spans="1:10" ht="39.75" customHeight="1">
      <c r="A135" s="1767">
        <f t="shared" si="9"/>
        <v>10</v>
      </c>
      <c r="B135" s="644"/>
      <c r="C135" s="1769" t="s">
        <v>3838</v>
      </c>
      <c r="D135" s="988">
        <v>4.45</v>
      </c>
      <c r="E135" s="1786">
        <f t="shared" ref="E135" si="10">D135+D135*H135</f>
        <v>4.6725000000000003</v>
      </c>
      <c r="F135" s="644" t="s">
        <v>76</v>
      </c>
      <c r="G135" s="861">
        <v>500</v>
      </c>
      <c r="H135" s="1467">
        <v>0.05</v>
      </c>
      <c r="I135" s="1524"/>
      <c r="J135" s="1520"/>
    </row>
    <row r="136" spans="1:10" ht="33.75" customHeight="1">
      <c r="A136" s="1767">
        <f t="shared" si="9"/>
        <v>11</v>
      </c>
      <c r="B136" s="644"/>
      <c r="C136" s="1769" t="s">
        <v>2822</v>
      </c>
      <c r="D136" s="988">
        <v>5.85</v>
      </c>
      <c r="E136" s="1786">
        <f t="shared" si="8"/>
        <v>6.1425000000000001</v>
      </c>
      <c r="F136" s="644" t="s">
        <v>76</v>
      </c>
      <c r="G136" s="861">
        <v>500</v>
      </c>
      <c r="H136" s="1467">
        <v>0.05</v>
      </c>
      <c r="I136" s="1524"/>
      <c r="J136" s="1520" t="s">
        <v>3126</v>
      </c>
    </row>
    <row r="137" spans="1:10" ht="38.25" customHeight="1">
      <c r="A137" s="1767">
        <f t="shared" si="9"/>
        <v>12</v>
      </c>
      <c r="B137" s="644"/>
      <c r="C137" s="1769" t="s">
        <v>2823</v>
      </c>
      <c r="D137" s="988">
        <v>4.2</v>
      </c>
      <c r="E137" s="1786">
        <f t="shared" si="8"/>
        <v>4.41</v>
      </c>
      <c r="F137" s="644" t="s">
        <v>76</v>
      </c>
      <c r="G137" s="861">
        <v>500</v>
      </c>
      <c r="H137" s="1467">
        <v>0.05</v>
      </c>
      <c r="I137" s="1524"/>
      <c r="J137" s="1520" t="s">
        <v>3126</v>
      </c>
    </row>
    <row r="138" spans="1:10" ht="33.75" customHeight="1">
      <c r="A138" s="2913">
        <f t="shared" si="9"/>
        <v>13</v>
      </c>
      <c r="B138" s="1607"/>
      <c r="C138" s="1840" t="s">
        <v>3840</v>
      </c>
      <c r="D138" s="2153">
        <v>3.75</v>
      </c>
      <c r="E138" s="2154">
        <f t="shared" si="8"/>
        <v>3.9375</v>
      </c>
      <c r="F138" s="1607" t="s">
        <v>76</v>
      </c>
      <c r="G138" s="2155">
        <v>500</v>
      </c>
      <c r="H138" s="1615">
        <v>0.05</v>
      </c>
      <c r="I138" s="1524"/>
      <c r="J138" s="1520" t="s">
        <v>3126</v>
      </c>
    </row>
    <row r="139" spans="1:10" ht="34.5" customHeight="1">
      <c r="A139" s="1767">
        <f t="shared" si="9"/>
        <v>14</v>
      </c>
      <c r="B139" s="644"/>
      <c r="C139" s="1769" t="s">
        <v>190</v>
      </c>
      <c r="D139" s="988">
        <v>6.8</v>
      </c>
      <c r="E139" s="1786">
        <f t="shared" si="8"/>
        <v>7.14</v>
      </c>
      <c r="F139" s="644" t="s">
        <v>76</v>
      </c>
      <c r="G139" s="861">
        <v>500</v>
      </c>
      <c r="H139" s="1467">
        <v>0.05</v>
      </c>
      <c r="I139" s="1523" t="s">
        <v>3142</v>
      </c>
      <c r="J139" s="1519" t="s">
        <v>67</v>
      </c>
    </row>
    <row r="140" spans="1:10" ht="33" customHeight="1">
      <c r="A140" s="2913">
        <f t="shared" si="9"/>
        <v>15</v>
      </c>
      <c r="B140" s="1607"/>
      <c r="C140" s="2914" t="s">
        <v>3839</v>
      </c>
      <c r="D140" s="2153">
        <v>5</v>
      </c>
      <c r="E140" s="2154">
        <f t="shared" si="8"/>
        <v>5.25</v>
      </c>
      <c r="F140" s="1607" t="s">
        <v>76</v>
      </c>
      <c r="G140" s="2155">
        <v>500</v>
      </c>
      <c r="H140" s="1615">
        <v>0.05</v>
      </c>
      <c r="I140" s="1523"/>
      <c r="J140" s="1519"/>
    </row>
    <row r="141" spans="1:10" ht="36.75" customHeight="1">
      <c r="A141" s="1767">
        <f t="shared" si="9"/>
        <v>16</v>
      </c>
      <c r="B141" s="644"/>
      <c r="C141" s="1769" t="s">
        <v>4755</v>
      </c>
      <c r="D141" s="988">
        <v>7.75</v>
      </c>
      <c r="E141" s="1786">
        <f t="shared" si="8"/>
        <v>8.1374999999999993</v>
      </c>
      <c r="F141" s="644" t="s">
        <v>76</v>
      </c>
      <c r="G141" s="861">
        <v>500</v>
      </c>
      <c r="H141" s="1467">
        <v>0.05</v>
      </c>
      <c r="I141" s="1523" t="s">
        <v>3142</v>
      </c>
      <c r="J141" s="1519" t="s">
        <v>67</v>
      </c>
    </row>
    <row r="142" spans="1:10" ht="36" customHeight="1">
      <c r="A142" s="1767">
        <v>17</v>
      </c>
      <c r="B142" s="1607"/>
      <c r="C142" s="1840" t="s">
        <v>2824</v>
      </c>
      <c r="D142" s="2153">
        <v>9.75</v>
      </c>
      <c r="E142" s="2154">
        <f t="shared" si="8"/>
        <v>10.237500000000001</v>
      </c>
      <c r="F142" s="1607" t="s">
        <v>76</v>
      </c>
      <c r="G142" s="2155">
        <v>500</v>
      </c>
      <c r="H142" s="1615">
        <v>0.05</v>
      </c>
      <c r="I142" s="1228" t="s">
        <v>3142</v>
      </c>
      <c r="J142" s="1229" t="s">
        <v>3124</v>
      </c>
    </row>
    <row r="143" spans="1:10" ht="17.100000000000001" customHeight="1">
      <c r="A143" s="1767">
        <f t="shared" si="9"/>
        <v>18</v>
      </c>
      <c r="B143" s="644"/>
      <c r="C143" s="1763" t="s">
        <v>2825</v>
      </c>
      <c r="D143" s="988">
        <v>3.65</v>
      </c>
      <c r="E143" s="1786">
        <f t="shared" si="8"/>
        <v>3.8325</v>
      </c>
      <c r="F143" s="644" t="s">
        <v>76</v>
      </c>
      <c r="G143" s="861">
        <v>1000</v>
      </c>
      <c r="H143" s="1467">
        <v>0.05</v>
      </c>
      <c r="I143" s="1228" t="s">
        <v>3141</v>
      </c>
      <c r="J143" s="1229" t="s">
        <v>3124</v>
      </c>
    </row>
    <row r="144" spans="1:10" ht="17.100000000000001" customHeight="1">
      <c r="A144" s="1767">
        <f t="shared" si="9"/>
        <v>19</v>
      </c>
      <c r="B144" s="644"/>
      <c r="C144" s="1763" t="s">
        <v>2826</v>
      </c>
      <c r="D144" s="988">
        <v>3.65</v>
      </c>
      <c r="E144" s="1786">
        <f t="shared" si="8"/>
        <v>3.8325</v>
      </c>
      <c r="F144" s="644" t="s">
        <v>76</v>
      </c>
      <c r="G144" s="861">
        <v>500</v>
      </c>
      <c r="H144" s="1467">
        <v>0.05</v>
      </c>
      <c r="I144" s="1228" t="s">
        <v>3141</v>
      </c>
      <c r="J144" s="1229" t="s">
        <v>3124</v>
      </c>
    </row>
    <row r="145" spans="1:10" ht="17.100000000000001" customHeight="1">
      <c r="A145" s="1767">
        <f t="shared" si="9"/>
        <v>20</v>
      </c>
      <c r="B145" s="644"/>
      <c r="C145" s="1769" t="s">
        <v>2827</v>
      </c>
      <c r="D145" s="988">
        <v>4.3</v>
      </c>
      <c r="E145" s="1786">
        <f t="shared" si="8"/>
        <v>4.5149999999999997</v>
      </c>
      <c r="F145" s="644" t="s">
        <v>76</v>
      </c>
      <c r="G145" s="861">
        <v>500</v>
      </c>
      <c r="H145" s="1467">
        <v>0.05</v>
      </c>
      <c r="I145" s="1524"/>
      <c r="J145" s="1520" t="s">
        <v>3126</v>
      </c>
    </row>
    <row r="146" spans="1:10" ht="17.100000000000001" customHeight="1">
      <c r="A146" s="1767">
        <f t="shared" si="9"/>
        <v>21</v>
      </c>
      <c r="B146" s="644"/>
      <c r="C146" s="1763" t="s">
        <v>2828</v>
      </c>
      <c r="D146" s="988">
        <v>4.3</v>
      </c>
      <c r="E146" s="1786">
        <f t="shared" si="8"/>
        <v>4.5149999999999997</v>
      </c>
      <c r="F146" s="644" t="s">
        <v>76</v>
      </c>
      <c r="G146" s="861">
        <v>500</v>
      </c>
      <c r="H146" s="1467">
        <v>0.05</v>
      </c>
      <c r="I146" s="1524"/>
      <c r="J146" s="1520" t="s">
        <v>3126</v>
      </c>
    </row>
    <row r="147" spans="1:10" ht="17.100000000000001" customHeight="1">
      <c r="A147" s="1767">
        <f t="shared" si="9"/>
        <v>22</v>
      </c>
      <c r="B147" s="644"/>
      <c r="C147" s="1769" t="s">
        <v>192</v>
      </c>
      <c r="D147" s="988">
        <v>3.65</v>
      </c>
      <c r="E147" s="1786">
        <f t="shared" si="8"/>
        <v>3.8325</v>
      </c>
      <c r="F147" s="644" t="s">
        <v>76</v>
      </c>
      <c r="G147" s="861">
        <v>500</v>
      </c>
      <c r="H147" s="1467">
        <v>0.05</v>
      </c>
      <c r="I147" s="1524"/>
      <c r="J147" s="1520" t="s">
        <v>3126</v>
      </c>
    </row>
    <row r="148" spans="1:10" ht="17.100000000000001" customHeight="1">
      <c r="A148" s="1767">
        <f t="shared" si="9"/>
        <v>23</v>
      </c>
      <c r="B148" s="644"/>
      <c r="C148" s="1769" t="s">
        <v>193</v>
      </c>
      <c r="D148" s="988">
        <v>4.8499999999999996</v>
      </c>
      <c r="E148" s="1786">
        <f t="shared" si="8"/>
        <v>5.0924999999999994</v>
      </c>
      <c r="F148" s="644" t="s">
        <v>76</v>
      </c>
      <c r="G148" s="861">
        <v>500</v>
      </c>
      <c r="H148" s="1467">
        <v>0.05</v>
      </c>
      <c r="I148" s="1524"/>
      <c r="J148" s="1520" t="s">
        <v>3126</v>
      </c>
    </row>
    <row r="149" spans="1:10" ht="17.100000000000001" customHeight="1">
      <c r="A149" s="1767">
        <f t="shared" si="9"/>
        <v>24</v>
      </c>
      <c r="B149" s="644"/>
      <c r="C149" s="1763" t="s">
        <v>194</v>
      </c>
      <c r="D149" s="988">
        <v>3.35</v>
      </c>
      <c r="E149" s="1786">
        <f t="shared" si="8"/>
        <v>3.5175000000000001</v>
      </c>
      <c r="F149" s="644" t="s">
        <v>76</v>
      </c>
      <c r="G149" s="861">
        <v>500</v>
      </c>
      <c r="H149" s="1467">
        <v>0.05</v>
      </c>
      <c r="I149" s="1524"/>
      <c r="J149" s="1520" t="s">
        <v>3126</v>
      </c>
    </row>
    <row r="150" spans="1:10" ht="15.75">
      <c r="A150" s="2947">
        <f t="shared" si="9"/>
        <v>25</v>
      </c>
      <c r="B150" s="644"/>
      <c r="C150" s="1769" t="s">
        <v>195</v>
      </c>
      <c r="D150" s="988">
        <v>6.05</v>
      </c>
      <c r="E150" s="1786">
        <f t="shared" si="8"/>
        <v>6.3525</v>
      </c>
      <c r="F150" s="644" t="s">
        <v>76</v>
      </c>
      <c r="G150" s="861">
        <v>750</v>
      </c>
      <c r="H150" s="1863">
        <v>0.05</v>
      </c>
      <c r="I150" s="1524"/>
      <c r="J150" s="1520" t="s">
        <v>3126</v>
      </c>
    </row>
    <row r="151" spans="1:10" ht="15.75">
      <c r="A151" s="2947">
        <f t="shared" si="9"/>
        <v>26</v>
      </c>
      <c r="B151" s="644"/>
      <c r="C151" s="1769" t="s">
        <v>196</v>
      </c>
      <c r="D151" s="988">
        <v>7.3</v>
      </c>
      <c r="E151" s="1786">
        <f t="shared" si="8"/>
        <v>7.665</v>
      </c>
      <c r="F151" s="644" t="s">
        <v>76</v>
      </c>
      <c r="G151" s="861">
        <v>750</v>
      </c>
      <c r="H151" s="1863">
        <v>0.05</v>
      </c>
      <c r="I151" s="1524"/>
      <c r="J151" s="1520" t="s">
        <v>3126</v>
      </c>
    </row>
    <row r="152" spans="1:10" ht="15.75">
      <c r="A152" s="2947">
        <v>28</v>
      </c>
      <c r="B152" s="644"/>
      <c r="C152" s="1769" t="s">
        <v>197</v>
      </c>
      <c r="D152" s="988">
        <v>4.25</v>
      </c>
      <c r="E152" s="1786">
        <f t="shared" ref="E152" si="11">D152+D152*H152</f>
        <v>4.4625000000000004</v>
      </c>
      <c r="F152" s="644" t="s">
        <v>76</v>
      </c>
      <c r="G152" s="861">
        <v>750</v>
      </c>
      <c r="H152" s="1863">
        <v>0.05</v>
      </c>
      <c r="I152" s="1524"/>
      <c r="J152" s="1520" t="s">
        <v>3126</v>
      </c>
    </row>
    <row r="153" spans="1:10" ht="18" thickBot="1">
      <c r="A153" s="3003">
        <v>29</v>
      </c>
      <c r="B153" s="1893"/>
      <c r="C153" s="1769" t="s">
        <v>4708</v>
      </c>
      <c r="D153" s="989">
        <v>1.3</v>
      </c>
      <c r="E153" s="3004">
        <f t="shared" si="8"/>
        <v>1.365</v>
      </c>
      <c r="F153" s="1893" t="s">
        <v>76</v>
      </c>
      <c r="G153" s="982">
        <v>2000</v>
      </c>
      <c r="H153" s="1894">
        <v>0.05</v>
      </c>
      <c r="I153" s="1524"/>
      <c r="J153" s="1520" t="s">
        <v>3126</v>
      </c>
    </row>
    <row r="154" spans="1:10" ht="36.75" customHeight="1" thickBot="1">
      <c r="A154" s="3018"/>
      <c r="B154" s="3019"/>
      <c r="C154" s="3049" t="s">
        <v>4707</v>
      </c>
      <c r="D154" s="3048" t="s">
        <v>143</v>
      </c>
      <c r="E154" s="3021" t="s">
        <v>144</v>
      </c>
      <c r="F154" s="3020" t="s">
        <v>145</v>
      </c>
      <c r="G154" s="3020" t="s">
        <v>60</v>
      </c>
      <c r="H154" s="3022" t="s">
        <v>146</v>
      </c>
      <c r="I154" s="1524"/>
      <c r="J154" s="1520"/>
    </row>
    <row r="155" spans="1:10" ht="24" customHeight="1">
      <c r="A155" s="3023">
        <v>1</v>
      </c>
      <c r="B155" s="5385"/>
      <c r="C155" s="3024" t="s">
        <v>4709</v>
      </c>
      <c r="D155" s="3025">
        <v>8.15</v>
      </c>
      <c r="E155" s="2154">
        <f t="shared" si="8"/>
        <v>8.557500000000001</v>
      </c>
      <c r="F155" s="1607" t="s">
        <v>76</v>
      </c>
      <c r="G155" s="3026">
        <v>500</v>
      </c>
      <c r="H155" s="1615">
        <v>0.05</v>
      </c>
      <c r="I155" s="1524"/>
      <c r="J155" s="1520"/>
    </row>
    <row r="156" spans="1:10" ht="33.75" customHeight="1">
      <c r="A156" s="3027">
        <v>2</v>
      </c>
      <c r="B156" s="5386"/>
      <c r="C156" s="1840" t="s">
        <v>4710</v>
      </c>
      <c r="D156" s="2153">
        <v>6.1</v>
      </c>
      <c r="E156" s="2154">
        <f t="shared" si="8"/>
        <v>6.4049999999999994</v>
      </c>
      <c r="F156" s="1607" t="s">
        <v>76</v>
      </c>
      <c r="G156" s="2155">
        <v>500</v>
      </c>
      <c r="H156" s="1615">
        <v>0.05</v>
      </c>
      <c r="I156" s="1524"/>
      <c r="J156" s="1520"/>
    </row>
    <row r="157" spans="1:10" ht="31.5" customHeight="1">
      <c r="A157" s="3027">
        <v>3</v>
      </c>
      <c r="B157" s="5386"/>
      <c r="C157" s="1840" t="s">
        <v>4711</v>
      </c>
      <c r="D157" s="2153">
        <v>10.5</v>
      </c>
      <c r="E157" s="2154">
        <f t="shared" si="8"/>
        <v>11.025</v>
      </c>
      <c r="F157" s="1607" t="s">
        <v>76</v>
      </c>
      <c r="G157" s="2155">
        <v>500</v>
      </c>
      <c r="H157" s="1615">
        <v>0.05</v>
      </c>
      <c r="I157" s="1524"/>
      <c r="J157" s="1520"/>
    </row>
    <row r="158" spans="1:10" ht="29.25" customHeight="1">
      <c r="A158" s="3027">
        <v>4</v>
      </c>
      <c r="B158" s="5386"/>
      <c r="C158" s="1840" t="s">
        <v>4712</v>
      </c>
      <c r="D158" s="2153">
        <v>7.6</v>
      </c>
      <c r="E158" s="2154">
        <f t="shared" si="8"/>
        <v>7.9799999999999995</v>
      </c>
      <c r="F158" s="1607" t="s">
        <v>76</v>
      </c>
      <c r="G158" s="2155">
        <v>500</v>
      </c>
      <c r="H158" s="1615">
        <v>0.05</v>
      </c>
      <c r="I158" s="1524"/>
      <c r="J158" s="1520"/>
    </row>
    <row r="159" spans="1:10" ht="24.75" customHeight="1">
      <c r="A159" s="3054">
        <v>5</v>
      </c>
      <c r="B159" s="5386"/>
      <c r="C159" s="1840" t="s">
        <v>4713</v>
      </c>
      <c r="D159" s="2153">
        <v>11.1</v>
      </c>
      <c r="E159" s="2154">
        <f t="shared" si="8"/>
        <v>11.654999999999999</v>
      </c>
      <c r="F159" s="1607" t="s">
        <v>76</v>
      </c>
      <c r="G159" s="2155">
        <v>500</v>
      </c>
      <c r="H159" s="3028">
        <v>0.05</v>
      </c>
      <c r="I159" s="1524"/>
      <c r="J159" s="1520"/>
    </row>
    <row r="160" spans="1:10" ht="31.5" customHeight="1" thickBot="1">
      <c r="A160" s="3041">
        <v>6</v>
      </c>
      <c r="B160" s="5386"/>
      <c r="C160" s="3042" t="s">
        <v>4714</v>
      </c>
      <c r="D160" s="3043">
        <v>7.6</v>
      </c>
      <c r="E160" s="3044">
        <f t="shared" si="8"/>
        <v>7.9799999999999995</v>
      </c>
      <c r="F160" s="3045" t="s">
        <v>76</v>
      </c>
      <c r="G160" s="3046">
        <v>500</v>
      </c>
      <c r="H160" s="3047">
        <v>0.05</v>
      </c>
      <c r="I160" s="1524"/>
      <c r="J160" s="1520"/>
    </row>
    <row r="161" spans="1:10" ht="51" customHeight="1" thickBot="1">
      <c r="A161" s="3018"/>
      <c r="B161" s="3019"/>
      <c r="C161" s="3049" t="s">
        <v>4717</v>
      </c>
      <c r="D161" s="3050" t="s">
        <v>143</v>
      </c>
      <c r="E161" s="3051" t="s">
        <v>144</v>
      </c>
      <c r="F161" s="3052" t="s">
        <v>145</v>
      </c>
      <c r="G161" s="3052" t="s">
        <v>60</v>
      </c>
      <c r="H161" s="3053" t="s">
        <v>146</v>
      </c>
      <c r="I161" s="1524"/>
      <c r="J161" s="1520"/>
    </row>
    <row r="162" spans="1:10" ht="51" customHeight="1">
      <c r="A162" s="3063">
        <v>1</v>
      </c>
      <c r="B162" s="1611"/>
      <c r="C162" s="3064" t="s">
        <v>4725</v>
      </c>
      <c r="D162" s="3065">
        <v>5.15</v>
      </c>
      <c r="E162" s="3066">
        <f t="shared" ref="E162:E164" si="12">D162+D162*H162</f>
        <v>5.4075000000000006</v>
      </c>
      <c r="F162" s="3067" t="s">
        <v>76</v>
      </c>
      <c r="G162" s="3068">
        <v>500</v>
      </c>
      <c r="H162" s="2345">
        <v>0.05</v>
      </c>
      <c r="I162" s="1524"/>
      <c r="J162" s="1520"/>
    </row>
    <row r="163" spans="1:10" ht="51" customHeight="1">
      <c r="A163" s="3069">
        <v>2</v>
      </c>
      <c r="B163" s="1607"/>
      <c r="C163" s="1840" t="s">
        <v>4726</v>
      </c>
      <c r="D163" s="2153">
        <v>8.5500000000000007</v>
      </c>
      <c r="E163" s="3058">
        <f t="shared" si="12"/>
        <v>8.9775000000000009</v>
      </c>
      <c r="F163" s="3059" t="s">
        <v>76</v>
      </c>
      <c r="G163" s="2155">
        <v>500</v>
      </c>
      <c r="H163" s="2348">
        <v>0.05</v>
      </c>
      <c r="I163" s="1524"/>
      <c r="J163" s="1520"/>
    </row>
    <row r="164" spans="1:10" ht="51" customHeight="1">
      <c r="A164" s="3069">
        <v>3</v>
      </c>
      <c r="B164" s="1607"/>
      <c r="C164" s="1840" t="s">
        <v>4727</v>
      </c>
      <c r="D164" s="2153">
        <v>8.5500000000000007</v>
      </c>
      <c r="E164" s="3060">
        <f t="shared" si="12"/>
        <v>8.9775000000000009</v>
      </c>
      <c r="F164" s="3061" t="s">
        <v>76</v>
      </c>
      <c r="G164" s="3046">
        <v>500</v>
      </c>
      <c r="H164" s="3062">
        <v>0.05</v>
      </c>
      <c r="I164" s="1524"/>
      <c r="J164" s="1520"/>
    </row>
    <row r="165" spans="1:10" ht="51" customHeight="1">
      <c r="A165" s="3069">
        <v>4</v>
      </c>
      <c r="B165" s="1607"/>
      <c r="C165" s="1840" t="s">
        <v>4728</v>
      </c>
      <c r="D165" s="2153">
        <v>6.85</v>
      </c>
      <c r="E165" s="3058">
        <f t="shared" ref="E165:E167" si="13">D165+D165*H165</f>
        <v>7.1924999999999999</v>
      </c>
      <c r="F165" s="3059" t="s">
        <v>76</v>
      </c>
      <c r="G165" s="2155">
        <v>500</v>
      </c>
      <c r="H165" s="2348">
        <v>0.05</v>
      </c>
      <c r="I165" s="1524"/>
      <c r="J165" s="1520"/>
    </row>
    <row r="166" spans="1:10" ht="48" customHeight="1">
      <c r="A166" s="3069">
        <v>5</v>
      </c>
      <c r="B166" s="1607"/>
      <c r="C166" s="1840" t="s">
        <v>4729</v>
      </c>
      <c r="D166" s="2153">
        <v>10.75</v>
      </c>
      <c r="E166" s="3058">
        <f t="shared" si="13"/>
        <v>11.2875</v>
      </c>
      <c r="F166" s="3059" t="s">
        <v>76</v>
      </c>
      <c r="G166" s="2155">
        <v>500</v>
      </c>
      <c r="H166" s="2348">
        <v>0.05</v>
      </c>
      <c r="I166" s="1524"/>
      <c r="J166" s="1520"/>
    </row>
    <row r="167" spans="1:10" ht="45.75" customHeight="1" thickBot="1">
      <c r="A167" s="3070">
        <v>6</v>
      </c>
      <c r="B167" s="1617"/>
      <c r="C167" s="3071" t="s">
        <v>4730</v>
      </c>
      <c r="D167" s="3072">
        <v>10.75</v>
      </c>
      <c r="E167" s="3073">
        <f t="shared" si="13"/>
        <v>11.2875</v>
      </c>
      <c r="F167" s="3074" t="s">
        <v>76</v>
      </c>
      <c r="G167" s="3075">
        <v>500</v>
      </c>
      <c r="H167" s="2351">
        <v>0.05</v>
      </c>
      <c r="I167" s="1524"/>
      <c r="J167" s="1520"/>
    </row>
    <row r="168" spans="1:10" ht="24" thickBot="1">
      <c r="A168" s="5383" t="s">
        <v>198</v>
      </c>
      <c r="B168" s="5384"/>
      <c r="C168" s="5384"/>
      <c r="D168" s="5384"/>
      <c r="E168" s="5384"/>
      <c r="F168" s="5384"/>
      <c r="G168" s="5384"/>
      <c r="H168" s="5384"/>
      <c r="I168" s="1227"/>
      <c r="J168" s="1227"/>
    </row>
    <row r="169" spans="1:10" ht="32.25" thickBot="1">
      <c r="A169" s="1771"/>
      <c r="B169" s="773"/>
      <c r="C169" s="1772" t="s">
        <v>4119</v>
      </c>
      <c r="D169" s="687" t="s">
        <v>143</v>
      </c>
      <c r="E169" s="1178" t="s">
        <v>144</v>
      </c>
      <c r="F169" s="687" t="s">
        <v>145</v>
      </c>
      <c r="G169" s="687" t="s">
        <v>60</v>
      </c>
      <c r="H169" s="757" t="s">
        <v>146</v>
      </c>
      <c r="I169" s="1227"/>
      <c r="J169" s="1227"/>
    </row>
    <row r="170" spans="1:10" ht="17.100000000000001" customHeight="1">
      <c r="A170" s="1610">
        <v>1</v>
      </c>
      <c r="B170" s="4348"/>
      <c r="C170" s="3064" t="s">
        <v>199</v>
      </c>
      <c r="D170" s="1612">
        <v>1.55</v>
      </c>
      <c r="E170" s="1945">
        <f t="shared" ref="E170:E191" si="14">D170+D170*H170</f>
        <v>1.6274999999999999</v>
      </c>
      <c r="F170" s="1611" t="s">
        <v>69</v>
      </c>
      <c r="G170" s="4349">
        <v>2000</v>
      </c>
      <c r="H170" s="1613">
        <v>0.05</v>
      </c>
      <c r="I170" s="1523" t="s">
        <v>3142</v>
      </c>
      <c r="J170" s="1519" t="s">
        <v>67</v>
      </c>
    </row>
    <row r="171" spans="1:10" ht="17.100000000000001" customHeight="1">
      <c r="A171" s="1614">
        <v>2</v>
      </c>
      <c r="B171" s="3343"/>
      <c r="C171" s="1840" t="s">
        <v>200</v>
      </c>
      <c r="D171" s="1912">
        <v>0.9</v>
      </c>
      <c r="E171" s="1912">
        <f t="shared" si="14"/>
        <v>0.94500000000000006</v>
      </c>
      <c r="F171" s="1607" t="s">
        <v>69</v>
      </c>
      <c r="G171" s="4350">
        <v>2000</v>
      </c>
      <c r="H171" s="1615">
        <v>0.05</v>
      </c>
      <c r="I171" s="1523" t="s">
        <v>3142</v>
      </c>
      <c r="J171" s="1519" t="s">
        <v>67</v>
      </c>
    </row>
    <row r="172" spans="1:10" ht="17.100000000000001" customHeight="1">
      <c r="A172" s="1614">
        <v>3</v>
      </c>
      <c r="B172" s="3343"/>
      <c r="C172" s="1840" t="s">
        <v>2829</v>
      </c>
      <c r="D172" s="1609">
        <v>3.05</v>
      </c>
      <c r="E172" s="1912">
        <f t="shared" si="14"/>
        <v>3.2024999999999997</v>
      </c>
      <c r="F172" s="1607" t="s">
        <v>69</v>
      </c>
      <c r="G172" s="4350">
        <v>500</v>
      </c>
      <c r="H172" s="1615">
        <v>0.05</v>
      </c>
      <c r="I172" s="1523" t="s">
        <v>3141</v>
      </c>
      <c r="J172" s="1519" t="s">
        <v>67</v>
      </c>
    </row>
    <row r="173" spans="1:10" ht="17.100000000000001" customHeight="1">
      <c r="A173" s="1614">
        <v>4</v>
      </c>
      <c r="B173" s="3343"/>
      <c r="C173" s="1840" t="s">
        <v>2830</v>
      </c>
      <c r="D173" s="1609">
        <v>2.4500000000000002</v>
      </c>
      <c r="E173" s="1912">
        <f t="shared" si="14"/>
        <v>2.5725000000000002</v>
      </c>
      <c r="F173" s="1607" t="s">
        <v>69</v>
      </c>
      <c r="G173" s="4350">
        <v>500</v>
      </c>
      <c r="H173" s="1615">
        <v>0.05</v>
      </c>
      <c r="I173" s="1523" t="s">
        <v>3141</v>
      </c>
      <c r="J173" s="1519" t="s">
        <v>67</v>
      </c>
    </row>
    <row r="174" spans="1:10" ht="17.100000000000001" customHeight="1">
      <c r="A174" s="1614">
        <v>5</v>
      </c>
      <c r="B174" s="3343"/>
      <c r="C174" s="1840" t="s">
        <v>2831</v>
      </c>
      <c r="D174" s="1609">
        <v>4.9000000000000004</v>
      </c>
      <c r="E174" s="1912">
        <f t="shared" si="14"/>
        <v>5.1450000000000005</v>
      </c>
      <c r="F174" s="1607" t="s">
        <v>69</v>
      </c>
      <c r="G174" s="4350">
        <v>500</v>
      </c>
      <c r="H174" s="1615">
        <v>0.05</v>
      </c>
      <c r="I174" s="1523" t="s">
        <v>3142</v>
      </c>
      <c r="J174" s="1519" t="s">
        <v>67</v>
      </c>
    </row>
    <row r="175" spans="1:10" ht="17.100000000000001" customHeight="1">
      <c r="A175" s="1614">
        <v>6</v>
      </c>
      <c r="B175" s="3343"/>
      <c r="C175" s="1840" t="s">
        <v>2832</v>
      </c>
      <c r="D175" s="1912">
        <v>3.95</v>
      </c>
      <c r="E175" s="1912">
        <f t="shared" si="14"/>
        <v>4.1475</v>
      </c>
      <c r="F175" s="1607" t="s">
        <v>69</v>
      </c>
      <c r="G175" s="4350">
        <v>500</v>
      </c>
      <c r="H175" s="1615">
        <v>0.05</v>
      </c>
      <c r="I175" s="1523" t="s">
        <v>3142</v>
      </c>
      <c r="J175" s="1519" t="s">
        <v>67</v>
      </c>
    </row>
    <row r="176" spans="1:10" ht="17.100000000000001" customHeight="1">
      <c r="A176" s="1466">
        <v>7</v>
      </c>
      <c r="B176" s="1191"/>
      <c r="C176" s="1769" t="s">
        <v>201</v>
      </c>
      <c r="D176" s="860">
        <v>4.9000000000000004</v>
      </c>
      <c r="E176" s="643">
        <f t="shared" si="14"/>
        <v>5.1450000000000005</v>
      </c>
      <c r="F176" s="644" t="s">
        <v>69</v>
      </c>
      <c r="G176" s="2157">
        <v>500</v>
      </c>
      <c r="H176" s="1467">
        <v>0.05</v>
      </c>
      <c r="I176" s="1228" t="s">
        <v>3142</v>
      </c>
      <c r="J176" s="1229" t="s">
        <v>3124</v>
      </c>
    </row>
    <row r="177" spans="1:10" ht="17.100000000000001" customHeight="1">
      <c r="A177" s="1466">
        <v>8</v>
      </c>
      <c r="B177" s="1191"/>
      <c r="C177" s="1769" t="s">
        <v>202</v>
      </c>
      <c r="D177" s="643">
        <v>4.0999999999999996</v>
      </c>
      <c r="E177" s="643">
        <f t="shared" si="14"/>
        <v>4.3049999999999997</v>
      </c>
      <c r="F177" s="644" t="s">
        <v>69</v>
      </c>
      <c r="G177" s="2157">
        <v>500</v>
      </c>
      <c r="H177" s="1467">
        <v>0.05</v>
      </c>
      <c r="I177" s="1228" t="s">
        <v>3142</v>
      </c>
      <c r="J177" s="1229" t="s">
        <v>3124</v>
      </c>
    </row>
    <row r="178" spans="1:10" ht="17.100000000000001" customHeight="1">
      <c r="A178" s="1614">
        <v>9</v>
      </c>
      <c r="B178" s="3343"/>
      <c r="C178" s="1840" t="s">
        <v>203</v>
      </c>
      <c r="D178" s="1609">
        <v>5.6</v>
      </c>
      <c r="E178" s="1912">
        <f t="shared" si="14"/>
        <v>5.88</v>
      </c>
      <c r="F178" s="1607" t="s">
        <v>69</v>
      </c>
      <c r="G178" s="4350">
        <v>500</v>
      </c>
      <c r="H178" s="1615">
        <v>0.05</v>
      </c>
      <c r="I178" s="1523" t="s">
        <v>3142</v>
      </c>
      <c r="J178" s="1519" t="s">
        <v>67</v>
      </c>
    </row>
    <row r="179" spans="1:10" ht="17.100000000000001" customHeight="1">
      <c r="A179" s="1614">
        <v>10</v>
      </c>
      <c r="B179" s="3343"/>
      <c r="C179" s="1840" t="s">
        <v>204</v>
      </c>
      <c r="D179" s="1609">
        <v>3.95</v>
      </c>
      <c r="E179" s="1912">
        <f t="shared" si="14"/>
        <v>4.1475</v>
      </c>
      <c r="F179" s="1607" t="s">
        <v>69</v>
      </c>
      <c r="G179" s="4350">
        <v>500</v>
      </c>
      <c r="H179" s="1615">
        <v>0.05</v>
      </c>
      <c r="I179" s="1523" t="s">
        <v>3142</v>
      </c>
      <c r="J179" s="1519" t="s">
        <v>67</v>
      </c>
    </row>
    <row r="180" spans="1:10" ht="17.100000000000001" customHeight="1">
      <c r="A180" s="1614">
        <v>11</v>
      </c>
      <c r="B180" s="3343"/>
      <c r="C180" s="1840" t="s">
        <v>205</v>
      </c>
      <c r="D180" s="1609">
        <v>7.65</v>
      </c>
      <c r="E180" s="1912">
        <f t="shared" si="14"/>
        <v>8.0325000000000006</v>
      </c>
      <c r="F180" s="1607" t="s">
        <v>69</v>
      </c>
      <c r="G180" s="4350">
        <v>500</v>
      </c>
      <c r="H180" s="1615">
        <v>0.05</v>
      </c>
      <c r="I180" s="1228" t="s">
        <v>3142</v>
      </c>
      <c r="J180" s="1229" t="s">
        <v>3124</v>
      </c>
    </row>
    <row r="181" spans="1:10" ht="17.100000000000001" customHeight="1">
      <c r="A181" s="1614">
        <v>12</v>
      </c>
      <c r="B181" s="3343"/>
      <c r="C181" s="1840" t="s">
        <v>206</v>
      </c>
      <c r="D181" s="1609">
        <v>3.95</v>
      </c>
      <c r="E181" s="1912">
        <f t="shared" si="14"/>
        <v>4.1475</v>
      </c>
      <c r="F181" s="1607" t="s">
        <v>69</v>
      </c>
      <c r="G181" s="4350">
        <v>500</v>
      </c>
      <c r="H181" s="1615">
        <v>0.05</v>
      </c>
      <c r="I181" s="1228" t="s">
        <v>3142</v>
      </c>
      <c r="J181" s="1229" t="s">
        <v>3124</v>
      </c>
    </row>
    <row r="182" spans="1:10" ht="17.100000000000001" customHeight="1">
      <c r="A182" s="1614">
        <v>13</v>
      </c>
      <c r="B182" s="3343"/>
      <c r="C182" s="1840" t="s">
        <v>207</v>
      </c>
      <c r="D182" s="2327">
        <v>4</v>
      </c>
      <c r="E182" s="1912">
        <f t="shared" si="14"/>
        <v>4.2</v>
      </c>
      <c r="F182" s="1607" t="s">
        <v>69</v>
      </c>
      <c r="G182" s="4350">
        <v>500</v>
      </c>
      <c r="H182" s="1615">
        <v>0.05</v>
      </c>
      <c r="I182" s="1523" t="s">
        <v>3142</v>
      </c>
      <c r="J182" s="1519" t="s">
        <v>67</v>
      </c>
    </row>
    <row r="183" spans="1:10" ht="17.100000000000001" customHeight="1">
      <c r="A183" s="1614">
        <v>14</v>
      </c>
      <c r="B183" s="3343"/>
      <c r="C183" s="1840" t="s">
        <v>208</v>
      </c>
      <c r="D183" s="2327">
        <v>3.65</v>
      </c>
      <c r="E183" s="1912">
        <f t="shared" si="14"/>
        <v>3.8325</v>
      </c>
      <c r="F183" s="1607" t="s">
        <v>69</v>
      </c>
      <c r="G183" s="4350">
        <v>500</v>
      </c>
      <c r="H183" s="1615">
        <v>0.05</v>
      </c>
      <c r="I183" s="1523" t="s">
        <v>3142</v>
      </c>
      <c r="J183" s="1519" t="s">
        <v>67</v>
      </c>
    </row>
    <row r="184" spans="1:10" ht="17.100000000000001" customHeight="1">
      <c r="A184" s="1614">
        <v>15</v>
      </c>
      <c r="B184" s="3343"/>
      <c r="C184" s="1840" t="s">
        <v>209</v>
      </c>
      <c r="D184" s="2327">
        <v>4.5999999999999996</v>
      </c>
      <c r="E184" s="1912">
        <f t="shared" si="14"/>
        <v>4.83</v>
      </c>
      <c r="F184" s="1607" t="s">
        <v>69</v>
      </c>
      <c r="G184" s="4350">
        <v>500</v>
      </c>
      <c r="H184" s="1615">
        <v>0.05</v>
      </c>
      <c r="I184" s="1228" t="s">
        <v>3142</v>
      </c>
      <c r="J184" s="1229" t="s">
        <v>3124</v>
      </c>
    </row>
    <row r="185" spans="1:10" ht="17.100000000000001" customHeight="1">
      <c r="A185" s="1614">
        <v>16</v>
      </c>
      <c r="B185" s="3343"/>
      <c r="C185" s="1840" t="s">
        <v>210</v>
      </c>
      <c r="D185" s="2327">
        <v>3.65</v>
      </c>
      <c r="E185" s="1912">
        <f t="shared" si="14"/>
        <v>3.8325</v>
      </c>
      <c r="F185" s="1607" t="s">
        <v>69</v>
      </c>
      <c r="G185" s="4350">
        <v>500</v>
      </c>
      <c r="H185" s="1615">
        <v>0.05</v>
      </c>
      <c r="I185" s="1228" t="s">
        <v>3142</v>
      </c>
      <c r="J185" s="1229" t="s">
        <v>3124</v>
      </c>
    </row>
    <row r="186" spans="1:10" ht="17.100000000000001" customHeight="1">
      <c r="A186" s="1614">
        <v>17</v>
      </c>
      <c r="B186" s="3343"/>
      <c r="C186" s="1840" t="s">
        <v>211</v>
      </c>
      <c r="D186" s="1609">
        <v>4.5999999999999996</v>
      </c>
      <c r="E186" s="1912">
        <f t="shared" si="14"/>
        <v>4.83</v>
      </c>
      <c r="F186" s="1607" t="s">
        <v>69</v>
      </c>
      <c r="G186" s="4350">
        <v>500</v>
      </c>
      <c r="H186" s="1615">
        <v>0.05</v>
      </c>
      <c r="I186" s="1523" t="s">
        <v>3142</v>
      </c>
      <c r="J186" s="1519" t="s">
        <v>67</v>
      </c>
    </row>
    <row r="187" spans="1:10" ht="17.100000000000001" customHeight="1">
      <c r="A187" s="1614">
        <v>18</v>
      </c>
      <c r="B187" s="3343"/>
      <c r="C187" s="1840" t="s">
        <v>212</v>
      </c>
      <c r="D187" s="1609">
        <v>3.65</v>
      </c>
      <c r="E187" s="1912">
        <f t="shared" si="14"/>
        <v>3.8325</v>
      </c>
      <c r="F187" s="1607" t="s">
        <v>69</v>
      </c>
      <c r="G187" s="4350">
        <v>500</v>
      </c>
      <c r="H187" s="1615">
        <v>0.05</v>
      </c>
      <c r="I187" s="1523" t="s">
        <v>3142</v>
      </c>
      <c r="J187" s="1519" t="s">
        <v>67</v>
      </c>
    </row>
    <row r="188" spans="1:10" ht="17.100000000000001" customHeight="1">
      <c r="A188" s="1614">
        <v>19</v>
      </c>
      <c r="B188" s="3343"/>
      <c r="C188" s="1840" t="s">
        <v>213</v>
      </c>
      <c r="D188" s="1609">
        <v>4.9000000000000004</v>
      </c>
      <c r="E188" s="1912">
        <f t="shared" si="14"/>
        <v>5.1450000000000005</v>
      </c>
      <c r="F188" s="1607" t="s">
        <v>69</v>
      </c>
      <c r="G188" s="4350">
        <v>500</v>
      </c>
      <c r="H188" s="1615">
        <v>0.05</v>
      </c>
      <c r="I188" s="1523" t="s">
        <v>3142</v>
      </c>
      <c r="J188" s="1519" t="s">
        <v>67</v>
      </c>
    </row>
    <row r="189" spans="1:10" ht="17.100000000000001" customHeight="1">
      <c r="A189" s="1614">
        <v>20</v>
      </c>
      <c r="B189" s="3343"/>
      <c r="C189" s="1840" t="s">
        <v>214</v>
      </c>
      <c r="D189" s="1609">
        <v>3.65</v>
      </c>
      <c r="E189" s="1912">
        <f t="shared" si="14"/>
        <v>3.8325</v>
      </c>
      <c r="F189" s="1607" t="s">
        <v>69</v>
      </c>
      <c r="G189" s="4350">
        <v>500</v>
      </c>
      <c r="H189" s="1615">
        <v>0.05</v>
      </c>
      <c r="I189" s="1523" t="s">
        <v>3142</v>
      </c>
      <c r="J189" s="1519" t="s">
        <v>67</v>
      </c>
    </row>
    <row r="190" spans="1:10" ht="17.100000000000001" customHeight="1">
      <c r="A190" s="1614">
        <v>21</v>
      </c>
      <c r="B190" s="3343"/>
      <c r="C190" s="1840" t="s">
        <v>215</v>
      </c>
      <c r="D190" s="1609">
        <v>6.1</v>
      </c>
      <c r="E190" s="1912">
        <f t="shared" si="14"/>
        <v>6.4049999999999994</v>
      </c>
      <c r="F190" s="1607" t="s">
        <v>69</v>
      </c>
      <c r="G190" s="4350">
        <v>500</v>
      </c>
      <c r="H190" s="1615">
        <v>0.05</v>
      </c>
      <c r="I190" s="1523" t="s">
        <v>3142</v>
      </c>
      <c r="J190" s="1519" t="s">
        <v>67</v>
      </c>
    </row>
    <row r="191" spans="1:10" ht="17.100000000000001" customHeight="1" thickBot="1">
      <c r="A191" s="1946">
        <v>22</v>
      </c>
      <c r="B191" s="4368"/>
      <c r="C191" s="3071" t="s">
        <v>216</v>
      </c>
      <c r="D191" s="1618">
        <v>3.65</v>
      </c>
      <c r="E191" s="1947">
        <f t="shared" si="14"/>
        <v>3.8325</v>
      </c>
      <c r="F191" s="1617" t="s">
        <v>69</v>
      </c>
      <c r="G191" s="4369">
        <v>500</v>
      </c>
      <c r="H191" s="1619">
        <v>0.05</v>
      </c>
      <c r="I191" s="1523" t="s">
        <v>3142</v>
      </c>
      <c r="J191" s="1519" t="s">
        <v>67</v>
      </c>
    </row>
    <row r="192" spans="1:10" ht="17.100000000000001" customHeight="1" thickBot="1">
      <c r="A192" s="2163" t="s">
        <v>54</v>
      </c>
      <c r="B192" s="318"/>
      <c r="C192" s="2164" t="s">
        <v>217</v>
      </c>
      <c r="D192" s="2165"/>
      <c r="E192" s="2165"/>
      <c r="F192" s="2166"/>
      <c r="G192" s="2165"/>
      <c r="H192" s="2167"/>
      <c r="I192" s="1227"/>
      <c r="J192" s="1227"/>
    </row>
    <row r="193" spans="1:10" ht="17.100000000000001" customHeight="1">
      <c r="A193" s="4351" t="s">
        <v>218</v>
      </c>
      <c r="B193" s="3067"/>
      <c r="C193" s="4352" t="s">
        <v>2833</v>
      </c>
      <c r="D193" s="2344">
        <v>5.55</v>
      </c>
      <c r="E193" s="4353">
        <f t="shared" ref="E193:E198" si="15">D193+D193*H193</f>
        <v>5.8274999999999997</v>
      </c>
      <c r="F193" s="4354" t="s">
        <v>76</v>
      </c>
      <c r="G193" s="4355">
        <v>600</v>
      </c>
      <c r="H193" s="4356">
        <v>0.05</v>
      </c>
      <c r="I193" s="1523" t="s">
        <v>3142</v>
      </c>
      <c r="J193" s="1519" t="s">
        <v>67</v>
      </c>
    </row>
    <row r="194" spans="1:10" ht="17.100000000000001" customHeight="1">
      <c r="A194" s="4357" t="s">
        <v>219</v>
      </c>
      <c r="B194" s="3059"/>
      <c r="C194" s="3011" t="s">
        <v>2834</v>
      </c>
      <c r="D194" s="2347">
        <v>3.4</v>
      </c>
      <c r="E194" s="4358">
        <f t="shared" si="15"/>
        <v>3.57</v>
      </c>
      <c r="F194" s="4359" t="s">
        <v>76</v>
      </c>
      <c r="G194" s="4360">
        <v>600</v>
      </c>
      <c r="H194" s="4361">
        <v>0.05</v>
      </c>
      <c r="I194" s="1523" t="s">
        <v>3142</v>
      </c>
      <c r="J194" s="1519" t="s">
        <v>67</v>
      </c>
    </row>
    <row r="195" spans="1:10" ht="17.100000000000001" customHeight="1">
      <c r="A195" s="4357" t="s">
        <v>220</v>
      </c>
      <c r="B195" s="3059"/>
      <c r="C195" s="3011" t="s">
        <v>2835</v>
      </c>
      <c r="D195" s="2347">
        <v>6.3</v>
      </c>
      <c r="E195" s="4358">
        <f t="shared" si="15"/>
        <v>6.6150000000000002</v>
      </c>
      <c r="F195" s="4359" t="s">
        <v>76</v>
      </c>
      <c r="G195" s="4360">
        <v>600</v>
      </c>
      <c r="H195" s="4361">
        <v>0.05</v>
      </c>
      <c r="I195" s="1523" t="s">
        <v>3142</v>
      </c>
      <c r="J195" s="1519" t="s">
        <v>67</v>
      </c>
    </row>
    <row r="196" spans="1:10" ht="17.100000000000001" customHeight="1">
      <c r="A196" s="4357" t="s">
        <v>221</v>
      </c>
      <c r="B196" s="3059"/>
      <c r="C196" s="3011" t="s">
        <v>2836</v>
      </c>
      <c r="D196" s="2347">
        <v>4.1500000000000004</v>
      </c>
      <c r="E196" s="4358">
        <f t="shared" si="15"/>
        <v>4.3574999999999999</v>
      </c>
      <c r="F196" s="4359" t="s">
        <v>76</v>
      </c>
      <c r="G196" s="4360">
        <v>600</v>
      </c>
      <c r="H196" s="4361">
        <v>0.05</v>
      </c>
      <c r="I196" s="1523" t="s">
        <v>3142</v>
      </c>
      <c r="J196" s="1519" t="s">
        <v>67</v>
      </c>
    </row>
    <row r="197" spans="1:10" ht="17.100000000000001" customHeight="1">
      <c r="A197" s="4357" t="s">
        <v>222</v>
      </c>
      <c r="B197" s="3059"/>
      <c r="C197" s="3011" t="s">
        <v>2837</v>
      </c>
      <c r="D197" s="2347">
        <v>8.6</v>
      </c>
      <c r="E197" s="4358">
        <f t="shared" si="15"/>
        <v>9.0299999999999994</v>
      </c>
      <c r="F197" s="4359" t="s">
        <v>76</v>
      </c>
      <c r="G197" s="4360">
        <v>400</v>
      </c>
      <c r="H197" s="4361">
        <v>0.05</v>
      </c>
      <c r="I197" s="1524"/>
      <c r="J197" s="1520" t="s">
        <v>3126</v>
      </c>
    </row>
    <row r="198" spans="1:10" ht="17.100000000000001" customHeight="1" thickBot="1">
      <c r="A198" s="4362" t="s">
        <v>223</v>
      </c>
      <c r="B198" s="3074"/>
      <c r="C198" s="4363" t="s">
        <v>2838</v>
      </c>
      <c r="D198" s="2350">
        <v>4.9000000000000004</v>
      </c>
      <c r="E198" s="4364">
        <f t="shared" si="15"/>
        <v>5.1450000000000005</v>
      </c>
      <c r="F198" s="4365" t="s">
        <v>76</v>
      </c>
      <c r="G198" s="4366">
        <v>400</v>
      </c>
      <c r="H198" s="4367">
        <v>0.05</v>
      </c>
      <c r="I198" s="1524"/>
      <c r="J198" s="1520" t="s">
        <v>3126</v>
      </c>
    </row>
    <row r="199" spans="1:10" ht="17.100000000000001" customHeight="1" thickBot="1">
      <c r="A199" s="2163" t="s">
        <v>54</v>
      </c>
      <c r="B199" s="318"/>
      <c r="C199" s="2164" t="s">
        <v>224</v>
      </c>
      <c r="D199" s="2165"/>
      <c r="E199" s="305"/>
      <c r="F199" s="306"/>
      <c r="G199" s="2165"/>
      <c r="H199" s="2173"/>
      <c r="I199" s="1227"/>
      <c r="J199" s="1227"/>
    </row>
    <row r="200" spans="1:10" ht="17.100000000000001" customHeight="1">
      <c r="A200" s="4351" t="s">
        <v>225</v>
      </c>
      <c r="B200" s="3067"/>
      <c r="C200" s="4352" t="s">
        <v>2839</v>
      </c>
      <c r="D200" s="2344">
        <v>5.85</v>
      </c>
      <c r="E200" s="4353">
        <f t="shared" ref="E200:E207" si="16">D200+D200*H200</f>
        <v>6.1425000000000001</v>
      </c>
      <c r="F200" s="4354" t="s">
        <v>76</v>
      </c>
      <c r="G200" s="4355">
        <v>600</v>
      </c>
      <c r="H200" s="4356">
        <v>0.05</v>
      </c>
      <c r="I200" s="1228" t="s">
        <v>3142</v>
      </c>
      <c r="J200" s="1229" t="s">
        <v>3124</v>
      </c>
    </row>
    <row r="201" spans="1:10" ht="17.100000000000001" customHeight="1">
      <c r="A201" s="4357" t="s">
        <v>226</v>
      </c>
      <c r="B201" s="3059"/>
      <c r="C201" s="3011" t="s">
        <v>2840</v>
      </c>
      <c r="D201" s="2347">
        <v>3.7</v>
      </c>
      <c r="E201" s="4358">
        <f t="shared" si="16"/>
        <v>3.8850000000000002</v>
      </c>
      <c r="F201" s="4359" t="s">
        <v>76</v>
      </c>
      <c r="G201" s="4360">
        <v>600</v>
      </c>
      <c r="H201" s="4361">
        <v>0.05</v>
      </c>
      <c r="I201" s="1228" t="s">
        <v>3142</v>
      </c>
      <c r="J201" s="1229" t="s">
        <v>3124</v>
      </c>
    </row>
    <row r="202" spans="1:10" ht="17.100000000000001" customHeight="1">
      <c r="A202" s="2169" t="s">
        <v>227</v>
      </c>
      <c r="B202" s="1153"/>
      <c r="C202" s="1779" t="s">
        <v>2841</v>
      </c>
      <c r="D202" s="871">
        <v>6.3</v>
      </c>
      <c r="E202" s="777">
        <f t="shared" si="16"/>
        <v>6.6150000000000002</v>
      </c>
      <c r="F202" s="775" t="s">
        <v>76</v>
      </c>
      <c r="G202" s="2168">
        <v>600</v>
      </c>
      <c r="H202" s="784">
        <v>0.05</v>
      </c>
      <c r="I202" s="1524"/>
      <c r="J202" s="1520" t="s">
        <v>3126</v>
      </c>
    </row>
    <row r="203" spans="1:10" ht="17.100000000000001" customHeight="1">
      <c r="A203" s="2169" t="s">
        <v>226</v>
      </c>
      <c r="B203" s="1153"/>
      <c r="C203" s="1779" t="s">
        <v>2840</v>
      </c>
      <c r="D203" s="871">
        <v>4.0999999999999996</v>
      </c>
      <c r="E203" s="777">
        <f t="shared" si="16"/>
        <v>4.3049999999999997</v>
      </c>
      <c r="F203" s="775" t="s">
        <v>76</v>
      </c>
      <c r="G203" s="2168">
        <v>600</v>
      </c>
      <c r="H203" s="784">
        <v>0.05</v>
      </c>
      <c r="I203" s="1524"/>
      <c r="J203" s="1520" t="s">
        <v>3126</v>
      </c>
    </row>
    <row r="204" spans="1:10" ht="17.100000000000001" customHeight="1">
      <c r="A204" s="4357" t="s">
        <v>228</v>
      </c>
      <c r="B204" s="3059"/>
      <c r="C204" s="3011" t="s">
        <v>2842</v>
      </c>
      <c r="D204" s="2347">
        <v>6.75</v>
      </c>
      <c r="E204" s="4358">
        <f t="shared" si="16"/>
        <v>7.0875000000000004</v>
      </c>
      <c r="F204" s="4359" t="s">
        <v>76</v>
      </c>
      <c r="G204" s="4360">
        <v>600</v>
      </c>
      <c r="H204" s="4361">
        <v>0.05</v>
      </c>
      <c r="I204" s="1523" t="s">
        <v>3142</v>
      </c>
      <c r="J204" s="1519" t="s">
        <v>67</v>
      </c>
    </row>
    <row r="205" spans="1:10" ht="17.100000000000001" customHeight="1">
      <c r="A205" s="4357" t="s">
        <v>229</v>
      </c>
      <c r="B205" s="3059"/>
      <c r="C205" s="3011" t="s">
        <v>2843</v>
      </c>
      <c r="D205" s="2347">
        <v>4.3</v>
      </c>
      <c r="E205" s="4358">
        <f t="shared" si="16"/>
        <v>4.5149999999999997</v>
      </c>
      <c r="F205" s="4359" t="s">
        <v>76</v>
      </c>
      <c r="G205" s="4360">
        <v>600</v>
      </c>
      <c r="H205" s="4361">
        <v>0.05</v>
      </c>
      <c r="I205" s="1523" t="s">
        <v>3142</v>
      </c>
      <c r="J205" s="1519" t="s">
        <v>67</v>
      </c>
    </row>
    <row r="206" spans="1:10" ht="17.100000000000001" customHeight="1">
      <c r="A206" s="2169" t="s">
        <v>230</v>
      </c>
      <c r="B206" s="1153"/>
      <c r="C206" s="1779" t="s">
        <v>2844</v>
      </c>
      <c r="D206" s="871">
        <v>8.5</v>
      </c>
      <c r="E206" s="777">
        <f t="shared" si="16"/>
        <v>8.9250000000000007</v>
      </c>
      <c r="F206" s="775" t="s">
        <v>76</v>
      </c>
      <c r="G206" s="2168">
        <v>600</v>
      </c>
      <c r="H206" s="784">
        <v>0.05</v>
      </c>
      <c r="I206" s="1524"/>
      <c r="J206" s="1520" t="s">
        <v>3126</v>
      </c>
    </row>
    <row r="207" spans="1:10" ht="16.5" thickBot="1">
      <c r="A207" s="2170" t="s">
        <v>229</v>
      </c>
      <c r="B207" s="2171"/>
      <c r="C207" s="1780" t="s">
        <v>2843</v>
      </c>
      <c r="D207" s="1322">
        <v>4.45</v>
      </c>
      <c r="E207" s="788">
        <f t="shared" si="16"/>
        <v>4.6725000000000003</v>
      </c>
      <c r="F207" s="786" t="s">
        <v>76</v>
      </c>
      <c r="G207" s="2172">
        <v>600</v>
      </c>
      <c r="H207" s="789">
        <v>0.05</v>
      </c>
      <c r="I207" s="1524"/>
      <c r="J207" s="1520" t="s">
        <v>3126</v>
      </c>
    </row>
    <row r="208" spans="1:10" ht="15.75" customHeight="1" thickBot="1">
      <c r="A208" s="1768"/>
      <c r="B208" s="318"/>
      <c r="C208" s="1783" t="s">
        <v>3841</v>
      </c>
      <c r="D208" s="1784"/>
      <c r="E208" s="1764"/>
      <c r="F208" s="318"/>
      <c r="G208" s="318"/>
      <c r="H208" s="1785"/>
      <c r="I208" s="1227"/>
      <c r="J208" s="1227"/>
    </row>
    <row r="209" spans="1:10" ht="15.75" customHeight="1">
      <c r="A209" s="2156">
        <v>1</v>
      </c>
      <c r="B209" s="2143"/>
      <c r="C209" s="2175" t="s">
        <v>2847</v>
      </c>
      <c r="D209" s="1766">
        <v>14.3</v>
      </c>
      <c r="E209" s="1766">
        <f>D209+D209*H209</f>
        <v>16.874000000000002</v>
      </c>
      <c r="F209" s="2143" t="s">
        <v>76</v>
      </c>
      <c r="G209" s="2143">
        <v>240</v>
      </c>
      <c r="H209" s="2144">
        <v>0.18</v>
      </c>
      <c r="I209" s="1523" t="s">
        <v>3141</v>
      </c>
      <c r="J209" s="1519" t="s">
        <v>67</v>
      </c>
    </row>
    <row r="210" spans="1:10" ht="15.75" customHeight="1">
      <c r="A210" s="1767">
        <v>2</v>
      </c>
      <c r="B210" s="644"/>
      <c r="C210" s="2174" t="s">
        <v>2846</v>
      </c>
      <c r="D210" s="1786">
        <v>12.7</v>
      </c>
      <c r="E210" s="1786">
        <f>D210+D210*H210</f>
        <v>14.985999999999999</v>
      </c>
      <c r="F210" s="644" t="s">
        <v>76</v>
      </c>
      <c r="G210" s="644">
        <v>240</v>
      </c>
      <c r="H210" s="1467">
        <v>0.18</v>
      </c>
      <c r="I210" s="1524"/>
      <c r="J210" s="1520" t="s">
        <v>3126</v>
      </c>
    </row>
    <row r="211" spans="1:10" ht="15.75" customHeight="1">
      <c r="A211" s="1767">
        <v>3</v>
      </c>
      <c r="B211" s="644"/>
      <c r="C211" s="2174" t="s">
        <v>2845</v>
      </c>
      <c r="D211" s="1786">
        <v>13.5</v>
      </c>
      <c r="E211" s="1786">
        <f>D211+D211*H211</f>
        <v>15.93</v>
      </c>
      <c r="F211" s="644" t="s">
        <v>76</v>
      </c>
      <c r="G211" s="644">
        <v>240</v>
      </c>
      <c r="H211" s="1467">
        <v>0.18</v>
      </c>
      <c r="I211" s="1524"/>
      <c r="J211" s="1520" t="s">
        <v>3126</v>
      </c>
    </row>
    <row r="212" spans="1:10" ht="17.25" customHeight="1">
      <c r="A212" s="1767">
        <v>4</v>
      </c>
      <c r="B212" s="644"/>
      <c r="C212" s="1905" t="s">
        <v>2848</v>
      </c>
      <c r="D212" s="1786">
        <v>1.3</v>
      </c>
      <c r="E212" s="1786">
        <f>D212+D212*H212</f>
        <v>1.534</v>
      </c>
      <c r="F212" s="644" t="s">
        <v>76</v>
      </c>
      <c r="G212" s="644">
        <v>2000</v>
      </c>
      <c r="H212" s="1467">
        <v>0.18</v>
      </c>
      <c r="I212" s="1524"/>
      <c r="J212" s="1520" t="s">
        <v>3126</v>
      </c>
    </row>
    <row r="213" spans="1:10" ht="15.75" customHeight="1" thickBot="1">
      <c r="A213" s="1787">
        <v>5</v>
      </c>
      <c r="B213" s="1770"/>
      <c r="C213" s="1906" t="s">
        <v>2849</v>
      </c>
      <c r="D213" s="1788">
        <v>1.3</v>
      </c>
      <c r="E213" s="1788">
        <f>D213+D213*H213</f>
        <v>1.534</v>
      </c>
      <c r="F213" s="1770" t="s">
        <v>76</v>
      </c>
      <c r="G213" s="1770">
        <v>2000</v>
      </c>
      <c r="H213" s="1789">
        <v>0.18</v>
      </c>
      <c r="I213" s="1524"/>
      <c r="J213" s="1520" t="s">
        <v>3126</v>
      </c>
    </row>
    <row r="214" spans="1:10" ht="29.25" thickBot="1">
      <c r="A214" s="1790"/>
      <c r="B214" s="1791"/>
      <c r="C214" s="1792" t="s">
        <v>3842</v>
      </c>
      <c r="D214" s="1793" t="s">
        <v>2598</v>
      </c>
      <c r="E214" s="1791" t="s">
        <v>2599</v>
      </c>
      <c r="F214" s="1791" t="s">
        <v>698</v>
      </c>
      <c r="G214" s="1791" t="s">
        <v>698</v>
      </c>
      <c r="H214" s="1794" t="s">
        <v>351</v>
      </c>
      <c r="I214" s="1720"/>
    </row>
    <row r="215" spans="1:10" ht="15.75" customHeight="1">
      <c r="A215" s="1537">
        <v>1</v>
      </c>
      <c r="B215" s="1541"/>
      <c r="C215" s="2179" t="s">
        <v>3074</v>
      </c>
      <c r="D215" s="2180">
        <v>5.6</v>
      </c>
      <c r="E215" s="2181">
        <f>D215*1.15</f>
        <v>6.4399999999999995</v>
      </c>
      <c r="F215" s="1541" t="s">
        <v>76</v>
      </c>
      <c r="G215" s="1541">
        <v>300</v>
      </c>
      <c r="H215" s="1542">
        <v>0.05</v>
      </c>
      <c r="I215" s="1720"/>
    </row>
    <row r="216" spans="1:10" ht="15.75" customHeight="1">
      <c r="A216" s="1543">
        <v>2</v>
      </c>
      <c r="B216" s="638"/>
      <c r="C216" s="2176" t="s">
        <v>3075</v>
      </c>
      <c r="D216" s="2178">
        <v>3.5</v>
      </c>
      <c r="E216" s="2178">
        <f t="shared" ref="E216:E218" si="17">D216*1.15</f>
        <v>4.0249999999999995</v>
      </c>
      <c r="F216" s="638" t="s">
        <v>76</v>
      </c>
      <c r="G216" s="638">
        <v>300</v>
      </c>
      <c r="H216" s="1544">
        <v>0.05</v>
      </c>
      <c r="I216" s="1720"/>
    </row>
    <row r="217" spans="1:10" ht="15.75" customHeight="1">
      <c r="A217" s="1543">
        <v>3</v>
      </c>
      <c r="B217" s="638"/>
      <c r="C217" s="2176" t="s">
        <v>3076</v>
      </c>
      <c r="D217" s="2177">
        <v>7.1</v>
      </c>
      <c r="E217" s="2178">
        <f t="shared" si="17"/>
        <v>8.1649999999999991</v>
      </c>
      <c r="F217" s="638" t="s">
        <v>76</v>
      </c>
      <c r="G217" s="638">
        <v>300</v>
      </c>
      <c r="H217" s="1544">
        <v>0.05</v>
      </c>
      <c r="I217" s="1720"/>
    </row>
    <row r="218" spans="1:10" ht="15.75" customHeight="1" thickBot="1">
      <c r="A218" s="1545">
        <v>4</v>
      </c>
      <c r="B218" s="2182"/>
      <c r="C218" s="2183" t="s">
        <v>3077</v>
      </c>
      <c r="D218" s="2184">
        <v>5.8</v>
      </c>
      <c r="E218" s="2185">
        <f t="shared" si="17"/>
        <v>6.669999999999999</v>
      </c>
      <c r="F218" s="1546" t="s">
        <v>76</v>
      </c>
      <c r="G218" s="1546">
        <v>300</v>
      </c>
      <c r="H218" s="1547">
        <v>0.05</v>
      </c>
      <c r="I218" s="1720"/>
    </row>
    <row r="219" spans="1:10" ht="15.75" customHeight="1" thickBot="1">
      <c r="A219" s="5380"/>
      <c r="B219" s="5381"/>
      <c r="C219" s="5381"/>
      <c r="D219" s="5381"/>
      <c r="E219" s="5381"/>
      <c r="F219" s="5381"/>
      <c r="G219" s="5381"/>
      <c r="H219" s="5382"/>
      <c r="I219" s="1720"/>
    </row>
    <row r="220" spans="1:10" ht="15.75" customHeight="1">
      <c r="A220" s="19"/>
    </row>
    <row r="221" spans="1:10" ht="15.75" customHeight="1">
      <c r="A221" s="19"/>
    </row>
    <row r="222" spans="1:10" ht="15.75" customHeight="1">
      <c r="A222" s="19"/>
    </row>
    <row r="223" spans="1:10" ht="15.75" customHeight="1">
      <c r="A223" s="19"/>
    </row>
    <row r="224" spans="1:10" ht="15.75" customHeight="1">
      <c r="A224" s="19"/>
    </row>
    <row r="225" spans="1:1" ht="15.75" customHeight="1">
      <c r="A225" s="19"/>
    </row>
    <row r="226" spans="1:1" ht="15.75" customHeight="1">
      <c r="A226" s="19"/>
    </row>
    <row r="227" spans="1:1" ht="15.75" customHeight="1">
      <c r="A227" s="19"/>
    </row>
    <row r="228" spans="1:1" ht="15.75" customHeight="1">
      <c r="A228" s="19"/>
    </row>
    <row r="229" spans="1:1" ht="15.75" customHeight="1">
      <c r="A229" s="19"/>
    </row>
    <row r="230" spans="1:1" ht="15.75" customHeight="1">
      <c r="A230" s="19"/>
    </row>
    <row r="231" spans="1:1" ht="15.75" customHeight="1">
      <c r="A231" s="19"/>
    </row>
    <row r="232" spans="1:1" ht="15.75" customHeight="1">
      <c r="A232" s="19"/>
    </row>
    <row r="233" spans="1:1" ht="15.75" customHeight="1">
      <c r="A233" s="19"/>
    </row>
    <row r="234" spans="1:1" ht="15.75" customHeight="1">
      <c r="A234" s="19"/>
    </row>
    <row r="235" spans="1:1" ht="15.75" customHeight="1">
      <c r="A235" s="19"/>
    </row>
    <row r="236" spans="1:1" ht="15.75" customHeight="1">
      <c r="A236" s="19"/>
    </row>
    <row r="237" spans="1:1" ht="15.75" customHeight="1">
      <c r="A237" s="19"/>
    </row>
    <row r="238" spans="1:1" ht="15.75" customHeight="1">
      <c r="A238" s="19"/>
    </row>
    <row r="239" spans="1:1" ht="15.75" customHeight="1">
      <c r="A239" s="19"/>
    </row>
    <row r="240" spans="1:1" ht="15.75" customHeight="1">
      <c r="A240" s="19"/>
    </row>
    <row r="241" spans="1:1" ht="15.75" customHeight="1">
      <c r="A241" s="19"/>
    </row>
    <row r="242" spans="1:1" ht="15.75" customHeight="1">
      <c r="A242" s="19"/>
    </row>
    <row r="243" spans="1:1" ht="15.75" customHeight="1">
      <c r="A243" s="19"/>
    </row>
    <row r="244" spans="1:1" ht="15.75" customHeight="1">
      <c r="A244" s="19"/>
    </row>
    <row r="245" spans="1:1" ht="15.75" customHeight="1">
      <c r="A245" s="19"/>
    </row>
    <row r="246" spans="1:1" ht="15.75" customHeight="1">
      <c r="A246" s="19"/>
    </row>
    <row r="247" spans="1:1" ht="15.75" customHeight="1">
      <c r="A247" s="19"/>
    </row>
    <row r="248" spans="1:1" ht="15.75" customHeight="1">
      <c r="A248" s="19"/>
    </row>
    <row r="249" spans="1:1" ht="15.75" customHeight="1">
      <c r="A249" s="19"/>
    </row>
    <row r="250" spans="1:1" ht="15.75" customHeight="1">
      <c r="A250" s="19"/>
    </row>
    <row r="251" spans="1:1" ht="15.75" customHeight="1">
      <c r="A251" s="19"/>
    </row>
    <row r="252" spans="1:1" ht="15.75" customHeight="1">
      <c r="A252" s="19"/>
    </row>
    <row r="253" spans="1:1" ht="15.75" customHeight="1">
      <c r="A253" s="19"/>
    </row>
    <row r="254" spans="1:1" ht="15.75" customHeight="1">
      <c r="A254" s="19"/>
    </row>
    <row r="255" spans="1:1" ht="15.75" customHeight="1">
      <c r="A255" s="19"/>
    </row>
    <row r="256" spans="1:1" ht="15.75" customHeight="1">
      <c r="A256" s="19"/>
    </row>
    <row r="257" spans="1:1" ht="15.75" customHeight="1">
      <c r="A257" s="19"/>
    </row>
    <row r="258" spans="1:1" ht="15.75" customHeight="1">
      <c r="A258" s="19"/>
    </row>
    <row r="259" spans="1:1" ht="15.75" customHeight="1">
      <c r="A259" s="19"/>
    </row>
    <row r="260" spans="1:1" ht="15.75" customHeight="1">
      <c r="A260" s="19"/>
    </row>
    <row r="261" spans="1:1" ht="15.75" customHeight="1">
      <c r="A261" s="19"/>
    </row>
    <row r="262" spans="1:1" ht="15.75" customHeight="1">
      <c r="A262" s="19"/>
    </row>
    <row r="263" spans="1:1" ht="15.75" customHeight="1">
      <c r="A263" s="19"/>
    </row>
    <row r="264" spans="1:1" ht="15.75" customHeight="1">
      <c r="A264" s="19"/>
    </row>
    <row r="265" spans="1:1" ht="15.75" customHeight="1">
      <c r="A265" s="19"/>
    </row>
    <row r="266" spans="1:1" ht="15.75" customHeight="1">
      <c r="A266" s="19"/>
    </row>
    <row r="267" spans="1:1" ht="15.75" customHeight="1">
      <c r="A267" s="19"/>
    </row>
    <row r="268" spans="1:1" ht="15.75" customHeight="1">
      <c r="A268" s="19"/>
    </row>
    <row r="269" spans="1:1" ht="15.75" customHeight="1">
      <c r="A269" s="19"/>
    </row>
    <row r="270" spans="1:1" ht="15.75" customHeight="1">
      <c r="A270" s="19"/>
    </row>
    <row r="271" spans="1:1" ht="15.75" customHeight="1">
      <c r="A271" s="19"/>
    </row>
    <row r="272" spans="1:1" ht="15.75" customHeight="1">
      <c r="A272" s="19"/>
    </row>
    <row r="273" spans="1:1" ht="15.75" customHeight="1">
      <c r="A273" s="19"/>
    </row>
    <row r="274" spans="1:1" ht="15.75" customHeight="1">
      <c r="A274" s="19"/>
    </row>
    <row r="275" spans="1:1" ht="15.75" customHeight="1">
      <c r="A275" s="19"/>
    </row>
    <row r="276" spans="1:1" ht="15.75" customHeight="1">
      <c r="A276" s="19"/>
    </row>
    <row r="277" spans="1:1" ht="15.75" customHeight="1">
      <c r="A277" s="19"/>
    </row>
    <row r="278" spans="1:1" ht="15.75" customHeight="1">
      <c r="A278" s="19"/>
    </row>
    <row r="279" spans="1:1" ht="15.75" customHeight="1">
      <c r="A279" s="19"/>
    </row>
    <row r="280" spans="1:1" ht="15.75" customHeight="1">
      <c r="A280" s="19"/>
    </row>
    <row r="281" spans="1:1" ht="15.75" customHeight="1">
      <c r="A281" s="19"/>
    </row>
    <row r="282" spans="1:1" ht="15.75" customHeight="1">
      <c r="A282" s="19"/>
    </row>
    <row r="283" spans="1:1" ht="15.75" customHeight="1">
      <c r="A283" s="19"/>
    </row>
    <row r="284" spans="1:1" ht="15.75" customHeight="1">
      <c r="A284" s="19"/>
    </row>
    <row r="285" spans="1:1" ht="15.75" customHeight="1">
      <c r="A285" s="19"/>
    </row>
    <row r="286" spans="1:1" ht="15.75" customHeight="1">
      <c r="A286" s="19"/>
    </row>
    <row r="287" spans="1:1" ht="15.75" customHeight="1">
      <c r="A287" s="19"/>
    </row>
    <row r="288" spans="1:1" ht="15.75" customHeight="1">
      <c r="A288" s="19"/>
    </row>
    <row r="289" spans="1:1" ht="15.75" customHeight="1">
      <c r="A289" s="19"/>
    </row>
    <row r="290" spans="1:1" ht="15.75" customHeight="1">
      <c r="A290" s="19"/>
    </row>
    <row r="291" spans="1:1" ht="15.75" customHeight="1">
      <c r="A291" s="19"/>
    </row>
    <row r="292" spans="1:1" ht="15.75" customHeight="1">
      <c r="A292" s="19"/>
    </row>
    <row r="293" spans="1:1" ht="15.75" customHeight="1">
      <c r="A293" s="19"/>
    </row>
    <row r="294" spans="1:1" ht="15.75" customHeight="1">
      <c r="A294" s="19"/>
    </row>
    <row r="295" spans="1:1" ht="15.75" customHeight="1">
      <c r="A295" s="19"/>
    </row>
    <row r="296" spans="1:1" ht="15.75" customHeight="1">
      <c r="A296" s="19"/>
    </row>
    <row r="297" spans="1:1" ht="15.75" customHeight="1">
      <c r="A297" s="19"/>
    </row>
    <row r="298" spans="1:1" ht="15.75" customHeight="1">
      <c r="A298" s="19"/>
    </row>
    <row r="299" spans="1:1" ht="15.75" customHeight="1">
      <c r="A299" s="19"/>
    </row>
    <row r="300" spans="1:1" ht="15.75" customHeight="1">
      <c r="A300" s="19"/>
    </row>
    <row r="301" spans="1:1" ht="15.75" customHeight="1">
      <c r="A301" s="19"/>
    </row>
    <row r="302" spans="1:1" ht="15.75" customHeight="1">
      <c r="A302" s="19"/>
    </row>
    <row r="303" spans="1:1" ht="15.75" customHeight="1">
      <c r="A303" s="19"/>
    </row>
    <row r="304" spans="1:1" ht="15.75" customHeight="1">
      <c r="A304" s="19"/>
    </row>
    <row r="305" spans="1:1" ht="15.75" customHeight="1">
      <c r="A305" s="19"/>
    </row>
    <row r="306" spans="1:1" ht="15.75" customHeight="1">
      <c r="A306" s="19"/>
    </row>
    <row r="307" spans="1:1" ht="15.75" customHeight="1">
      <c r="A307" s="19"/>
    </row>
    <row r="308" spans="1:1" ht="15.75" customHeight="1">
      <c r="A308" s="19"/>
    </row>
    <row r="309" spans="1:1" ht="15.75" customHeight="1">
      <c r="A309" s="19"/>
    </row>
    <row r="310" spans="1:1" ht="15.75" customHeight="1">
      <c r="A310" s="19"/>
    </row>
    <row r="311" spans="1:1" ht="15.75" customHeight="1">
      <c r="A311" s="19"/>
    </row>
    <row r="312" spans="1:1" ht="15.75" customHeight="1">
      <c r="A312" s="19"/>
    </row>
    <row r="313" spans="1:1" ht="15.75" customHeight="1">
      <c r="A313" s="19"/>
    </row>
    <row r="314" spans="1:1" ht="15.75" customHeight="1">
      <c r="A314" s="19"/>
    </row>
    <row r="315" spans="1:1" ht="15.75" customHeight="1">
      <c r="A315" s="19"/>
    </row>
    <row r="316" spans="1:1" ht="15.75" customHeight="1">
      <c r="A316" s="19"/>
    </row>
    <row r="317" spans="1:1" ht="15.75" customHeight="1">
      <c r="A317" s="19"/>
    </row>
    <row r="318" spans="1:1" ht="15.75" customHeight="1">
      <c r="A318" s="19"/>
    </row>
    <row r="319" spans="1:1" ht="15.75" customHeight="1">
      <c r="A319" s="19"/>
    </row>
    <row r="320" spans="1:1" ht="15.75" customHeight="1">
      <c r="A320" s="19"/>
    </row>
    <row r="321" spans="1:1" ht="15.75" customHeight="1">
      <c r="A321" s="19"/>
    </row>
    <row r="322" spans="1:1" ht="15.75" customHeight="1">
      <c r="A322" s="19"/>
    </row>
    <row r="323" spans="1:1" ht="15.75" customHeight="1">
      <c r="A323" s="19"/>
    </row>
    <row r="324" spans="1:1" ht="15.75" customHeight="1">
      <c r="A324" s="19"/>
    </row>
    <row r="325" spans="1:1" ht="15.75" customHeight="1">
      <c r="A325" s="19"/>
    </row>
    <row r="326" spans="1:1" ht="15.75" customHeight="1">
      <c r="A326" s="19"/>
    </row>
    <row r="327" spans="1:1" ht="15.75" customHeight="1">
      <c r="A327" s="19"/>
    </row>
    <row r="328" spans="1:1" ht="15.75" customHeight="1">
      <c r="A328" s="19"/>
    </row>
    <row r="329" spans="1:1" ht="15.75" customHeight="1">
      <c r="A329" s="19"/>
    </row>
    <row r="330" spans="1:1" ht="15.75" customHeight="1">
      <c r="A330" s="19"/>
    </row>
    <row r="331" spans="1:1" ht="15.75" customHeight="1">
      <c r="A331" s="19"/>
    </row>
    <row r="332" spans="1:1" ht="15.75" customHeight="1">
      <c r="A332" s="19"/>
    </row>
    <row r="333" spans="1:1" ht="15.75" customHeight="1">
      <c r="A333" s="19"/>
    </row>
    <row r="334" spans="1:1" ht="15.75" customHeight="1">
      <c r="A334" s="19"/>
    </row>
    <row r="335" spans="1:1" ht="15.75" customHeight="1">
      <c r="A335" s="19"/>
    </row>
    <row r="336" spans="1:1" ht="15.75" customHeight="1">
      <c r="A336" s="19"/>
    </row>
    <row r="337" spans="1:1" ht="15.75" customHeight="1">
      <c r="A337" s="19"/>
    </row>
    <row r="338" spans="1:1" ht="15.75" customHeight="1">
      <c r="A338" s="19"/>
    </row>
    <row r="339" spans="1:1" ht="15.75" customHeight="1">
      <c r="A339" s="19"/>
    </row>
    <row r="340" spans="1:1" ht="15.75" customHeight="1">
      <c r="A340" s="19"/>
    </row>
    <row r="341" spans="1:1" ht="15.75" customHeight="1">
      <c r="A341" s="19"/>
    </row>
    <row r="342" spans="1:1" ht="15.75" customHeight="1">
      <c r="A342" s="19"/>
    </row>
    <row r="343" spans="1:1" ht="15.75" customHeight="1">
      <c r="A343" s="19"/>
    </row>
    <row r="344" spans="1:1" ht="15.75" customHeight="1">
      <c r="A344" s="19"/>
    </row>
    <row r="345" spans="1:1" ht="15.75" customHeight="1">
      <c r="A345" s="19"/>
    </row>
    <row r="346" spans="1:1" ht="15.75" customHeight="1">
      <c r="A346" s="19"/>
    </row>
    <row r="347" spans="1:1" ht="15.75" customHeight="1">
      <c r="A347" s="19"/>
    </row>
    <row r="348" spans="1:1" ht="15.75" customHeight="1">
      <c r="A348" s="19"/>
    </row>
    <row r="349" spans="1:1" ht="15.75" customHeight="1">
      <c r="A349" s="19"/>
    </row>
    <row r="350" spans="1:1" ht="15.75" customHeight="1">
      <c r="A350" s="19"/>
    </row>
    <row r="351" spans="1:1" ht="15.75" customHeight="1">
      <c r="A351" s="19"/>
    </row>
    <row r="352" spans="1:1" ht="15.75" customHeight="1">
      <c r="A352" s="19"/>
    </row>
    <row r="353" spans="1:1" ht="15.75" customHeight="1">
      <c r="A353" s="19"/>
    </row>
    <row r="354" spans="1:1" ht="15.75" customHeight="1">
      <c r="A354" s="19"/>
    </row>
    <row r="355" spans="1:1" ht="15.75" customHeight="1">
      <c r="A355" s="19"/>
    </row>
    <row r="356" spans="1:1" ht="15.75" customHeight="1">
      <c r="A356" s="19"/>
    </row>
    <row r="357" spans="1:1" ht="15.75" customHeight="1">
      <c r="A357" s="19"/>
    </row>
    <row r="358" spans="1:1" ht="15.75" customHeight="1">
      <c r="A358" s="19"/>
    </row>
    <row r="359" spans="1:1" ht="15.75" customHeight="1">
      <c r="A359" s="19"/>
    </row>
    <row r="360" spans="1:1" ht="15.75" customHeight="1">
      <c r="A360" s="19"/>
    </row>
    <row r="361" spans="1:1" ht="15.75" customHeight="1">
      <c r="A361" s="19"/>
    </row>
    <row r="362" spans="1:1" ht="15.75" customHeight="1">
      <c r="A362" s="19"/>
    </row>
    <row r="363" spans="1:1" ht="15.75" customHeight="1">
      <c r="A363" s="19"/>
    </row>
    <row r="364" spans="1:1" ht="15.75" customHeight="1">
      <c r="A364" s="19"/>
    </row>
    <row r="365" spans="1:1" ht="15.75" customHeight="1">
      <c r="A365" s="19"/>
    </row>
    <row r="366" spans="1:1" ht="15.75" customHeight="1">
      <c r="A366" s="19"/>
    </row>
    <row r="367" spans="1:1" ht="15.75" customHeight="1">
      <c r="A367" s="19"/>
    </row>
    <row r="368" spans="1:1" ht="15.75" customHeight="1">
      <c r="A368" s="19"/>
    </row>
    <row r="369" spans="1:1" ht="15.75" customHeight="1">
      <c r="A369" s="19"/>
    </row>
    <row r="370" spans="1:1" ht="15.75" customHeight="1">
      <c r="A370" s="19"/>
    </row>
    <row r="371" spans="1:1" ht="15.75" customHeight="1">
      <c r="A371" s="19"/>
    </row>
    <row r="372" spans="1:1" ht="15.75" customHeight="1">
      <c r="A372" s="19"/>
    </row>
    <row r="373" spans="1:1" ht="15.75" customHeight="1">
      <c r="A373" s="19"/>
    </row>
    <row r="374" spans="1:1" ht="15.75" customHeight="1">
      <c r="A374" s="19"/>
    </row>
    <row r="375" spans="1:1" ht="15.75" customHeight="1">
      <c r="A375" s="19"/>
    </row>
    <row r="376" spans="1:1" ht="15.75" customHeight="1">
      <c r="A376" s="19"/>
    </row>
    <row r="377" spans="1:1" ht="15.75" customHeight="1">
      <c r="A377" s="19"/>
    </row>
    <row r="378" spans="1:1" ht="15.75" customHeight="1">
      <c r="A378" s="19"/>
    </row>
    <row r="379" spans="1:1" ht="15.75" customHeight="1">
      <c r="A379" s="19"/>
    </row>
    <row r="380" spans="1:1" ht="15.75" customHeight="1">
      <c r="A380" s="19"/>
    </row>
    <row r="381" spans="1:1" ht="15.75" customHeight="1">
      <c r="A381" s="19"/>
    </row>
    <row r="382" spans="1:1" ht="15.75" customHeight="1">
      <c r="A382" s="19"/>
    </row>
    <row r="383" spans="1:1" ht="15.75" customHeight="1">
      <c r="A383" s="19"/>
    </row>
    <row r="384" spans="1:1" ht="15.75" customHeight="1">
      <c r="A384" s="19"/>
    </row>
    <row r="385" spans="1:1" ht="15.75" customHeight="1">
      <c r="A385" s="19"/>
    </row>
    <row r="386" spans="1:1" ht="15.75" customHeight="1">
      <c r="A386" s="19"/>
    </row>
    <row r="387" spans="1:1" ht="15.75" customHeight="1">
      <c r="A387" s="19"/>
    </row>
    <row r="388" spans="1:1" ht="15.75" customHeight="1">
      <c r="A388" s="19"/>
    </row>
    <row r="389" spans="1:1" ht="15.75" customHeight="1">
      <c r="A389" s="19"/>
    </row>
    <row r="390" spans="1:1" ht="15.75" customHeight="1">
      <c r="A390" s="19"/>
    </row>
    <row r="391" spans="1:1" ht="15.75" customHeight="1">
      <c r="A391" s="19"/>
    </row>
    <row r="392" spans="1:1" ht="15.75" customHeight="1">
      <c r="A392" s="19"/>
    </row>
    <row r="393" spans="1:1" ht="15.75" customHeight="1">
      <c r="A393" s="19"/>
    </row>
    <row r="394" spans="1:1" ht="15.75" customHeight="1">
      <c r="A394" s="19"/>
    </row>
    <row r="395" spans="1:1" ht="15.75" customHeight="1">
      <c r="A395" s="19"/>
    </row>
    <row r="396" spans="1:1" ht="15.75" customHeight="1">
      <c r="A396" s="19"/>
    </row>
    <row r="397" spans="1:1" ht="15.75" customHeight="1">
      <c r="A397" s="19"/>
    </row>
    <row r="398" spans="1:1" ht="15.75" customHeight="1">
      <c r="A398" s="19"/>
    </row>
    <row r="399" spans="1:1" ht="15.75" customHeight="1">
      <c r="A399" s="19"/>
    </row>
    <row r="400" spans="1:1" ht="15.75" customHeight="1">
      <c r="A400" s="19"/>
    </row>
    <row r="401" spans="1:1" ht="15.75" customHeight="1">
      <c r="A401" s="19"/>
    </row>
    <row r="402" spans="1:1" ht="15.75" customHeight="1">
      <c r="A402" s="19"/>
    </row>
    <row r="403" spans="1:1" ht="15.75" customHeight="1">
      <c r="A403" s="19"/>
    </row>
    <row r="404" spans="1:1" ht="15.75" customHeight="1">
      <c r="A404" s="19"/>
    </row>
    <row r="405" spans="1:1" ht="15.75" customHeight="1">
      <c r="A405" s="19"/>
    </row>
    <row r="406" spans="1:1" ht="15.75" customHeight="1">
      <c r="A406" s="19"/>
    </row>
    <row r="407" spans="1:1" ht="15.75" customHeight="1">
      <c r="A407" s="19"/>
    </row>
    <row r="408" spans="1:1" ht="15.75" customHeight="1">
      <c r="A408" s="19"/>
    </row>
    <row r="409" spans="1:1" ht="15.75" customHeight="1">
      <c r="A409" s="19"/>
    </row>
    <row r="410" spans="1:1" ht="15.75" customHeight="1">
      <c r="A410" s="19"/>
    </row>
    <row r="411" spans="1:1" ht="15.75" customHeight="1">
      <c r="A411" s="19"/>
    </row>
    <row r="412" spans="1:1" ht="15.75" customHeight="1">
      <c r="A412" s="19"/>
    </row>
    <row r="413" spans="1:1" ht="15.75" customHeight="1">
      <c r="A413" s="19"/>
    </row>
    <row r="414" spans="1:1" ht="15.75" customHeight="1">
      <c r="A414" s="19"/>
    </row>
    <row r="415" spans="1:1" ht="15.75" customHeight="1">
      <c r="A415" s="19"/>
    </row>
    <row r="416" spans="1:1" ht="15.75" customHeight="1">
      <c r="A416" s="19"/>
    </row>
    <row r="417" spans="1:1" ht="15.75" customHeight="1">
      <c r="A417" s="19"/>
    </row>
    <row r="418" spans="1:1" ht="15.75" customHeight="1">
      <c r="A418" s="19"/>
    </row>
    <row r="419" spans="1:1" ht="15.75" customHeight="1">
      <c r="A419" s="19"/>
    </row>
    <row r="420" spans="1:1" ht="15.75" customHeight="1">
      <c r="A420" s="19"/>
    </row>
    <row r="421" spans="1:1" ht="15.75" customHeight="1">
      <c r="A421" s="19"/>
    </row>
    <row r="422" spans="1:1" ht="15.75" customHeight="1">
      <c r="A422" s="19"/>
    </row>
    <row r="423" spans="1:1" ht="15.75" customHeight="1">
      <c r="A423" s="19"/>
    </row>
    <row r="424" spans="1:1" ht="15.75" customHeight="1">
      <c r="A424" s="19"/>
    </row>
    <row r="425" spans="1:1" ht="15.75" customHeight="1">
      <c r="A425" s="19"/>
    </row>
    <row r="426" spans="1:1" ht="15.75" customHeight="1">
      <c r="A426" s="19"/>
    </row>
    <row r="427" spans="1:1" ht="15.75" customHeight="1">
      <c r="A427" s="19"/>
    </row>
    <row r="428" spans="1:1" ht="15.75" customHeight="1">
      <c r="A428" s="19"/>
    </row>
    <row r="429" spans="1:1" ht="15.75" customHeight="1">
      <c r="A429" s="19"/>
    </row>
    <row r="430" spans="1:1" ht="15.75" customHeight="1">
      <c r="A430" s="19"/>
    </row>
    <row r="431" spans="1:1" ht="15.75" customHeight="1">
      <c r="A431" s="19"/>
    </row>
    <row r="432" spans="1:1" ht="15.75" customHeight="1">
      <c r="A432" s="19"/>
    </row>
    <row r="433" spans="1:1" ht="15.75" customHeight="1">
      <c r="A433" s="19"/>
    </row>
    <row r="434" spans="1:1" ht="15.75" customHeight="1">
      <c r="A434" s="19"/>
    </row>
    <row r="435" spans="1:1" ht="15.75" customHeight="1">
      <c r="A435" s="19"/>
    </row>
    <row r="436" spans="1:1" ht="15.75" customHeight="1">
      <c r="A436" s="19"/>
    </row>
    <row r="437" spans="1:1" ht="15.75" customHeight="1">
      <c r="A437" s="19"/>
    </row>
    <row r="438" spans="1:1" ht="15.75" customHeight="1">
      <c r="A438" s="19"/>
    </row>
    <row r="439" spans="1:1" ht="15.75" customHeight="1">
      <c r="A439" s="19"/>
    </row>
    <row r="440" spans="1:1" ht="15.75" customHeight="1">
      <c r="A440" s="19"/>
    </row>
    <row r="441" spans="1:1" ht="15.75" customHeight="1">
      <c r="A441" s="19"/>
    </row>
    <row r="442" spans="1:1" ht="15.75" customHeight="1">
      <c r="A442" s="19"/>
    </row>
    <row r="443" spans="1:1" ht="15.75" customHeight="1">
      <c r="A443" s="19"/>
    </row>
    <row r="444" spans="1:1" ht="15.75" customHeight="1">
      <c r="A444" s="19"/>
    </row>
    <row r="445" spans="1:1" ht="15.75" customHeight="1">
      <c r="A445" s="19"/>
    </row>
    <row r="446" spans="1:1" ht="15.75" customHeight="1">
      <c r="A446" s="19"/>
    </row>
    <row r="447" spans="1:1" ht="15.75" customHeight="1">
      <c r="A447" s="19"/>
    </row>
    <row r="448" spans="1:1" ht="15.75" customHeight="1">
      <c r="A448" s="19"/>
    </row>
    <row r="449" spans="1:1" ht="15.75" customHeight="1">
      <c r="A449" s="19"/>
    </row>
    <row r="450" spans="1:1" ht="15.75" customHeight="1">
      <c r="A450" s="19"/>
    </row>
    <row r="451" spans="1:1" ht="15.75" customHeight="1">
      <c r="A451" s="19"/>
    </row>
    <row r="452" spans="1:1" ht="15.75" customHeight="1">
      <c r="A452" s="19"/>
    </row>
    <row r="453" spans="1:1" ht="15.75" customHeight="1">
      <c r="A453" s="19"/>
    </row>
    <row r="454" spans="1:1" ht="15.75" customHeight="1">
      <c r="A454" s="19"/>
    </row>
    <row r="455" spans="1:1" ht="15.75" customHeight="1">
      <c r="A455" s="19"/>
    </row>
    <row r="456" spans="1:1" ht="15.75" customHeight="1">
      <c r="A456" s="19"/>
    </row>
    <row r="457" spans="1:1" ht="15.75" customHeight="1">
      <c r="A457" s="19"/>
    </row>
    <row r="458" spans="1:1" ht="15.75" customHeight="1">
      <c r="A458" s="19"/>
    </row>
    <row r="459" spans="1:1" ht="15.75" customHeight="1">
      <c r="A459" s="19"/>
    </row>
    <row r="460" spans="1:1" ht="15.75" customHeight="1">
      <c r="A460" s="19"/>
    </row>
    <row r="461" spans="1:1" ht="15.75" customHeight="1">
      <c r="A461" s="19"/>
    </row>
    <row r="462" spans="1:1" ht="15.75" customHeight="1">
      <c r="A462" s="19"/>
    </row>
    <row r="463" spans="1:1" ht="15.75" customHeight="1">
      <c r="A463" s="19"/>
    </row>
    <row r="464" spans="1:1" ht="15.75" customHeight="1">
      <c r="A464" s="19"/>
    </row>
    <row r="465" spans="1:1" ht="15.75" customHeight="1">
      <c r="A465" s="19"/>
    </row>
    <row r="466" spans="1:1" ht="15.75" customHeight="1">
      <c r="A466" s="19"/>
    </row>
    <row r="467" spans="1:1" ht="15.75" customHeight="1">
      <c r="A467" s="19"/>
    </row>
    <row r="468" spans="1:1" ht="15.75" customHeight="1">
      <c r="A468" s="19"/>
    </row>
    <row r="469" spans="1:1" ht="15.75" customHeight="1">
      <c r="A469" s="19"/>
    </row>
    <row r="470" spans="1:1" ht="15.75" customHeight="1">
      <c r="A470" s="19"/>
    </row>
    <row r="471" spans="1:1" ht="15.75" customHeight="1">
      <c r="A471" s="19"/>
    </row>
    <row r="472" spans="1:1" ht="15.75" customHeight="1">
      <c r="A472" s="19"/>
    </row>
    <row r="473" spans="1:1" ht="15.75" customHeight="1">
      <c r="A473" s="19"/>
    </row>
    <row r="474" spans="1:1" ht="15.75" customHeight="1">
      <c r="A474" s="19"/>
    </row>
    <row r="475" spans="1:1" ht="15.75" customHeight="1">
      <c r="A475" s="19"/>
    </row>
    <row r="476" spans="1:1" ht="15.75" customHeight="1">
      <c r="A476" s="19"/>
    </row>
    <row r="477" spans="1:1" ht="15.75" customHeight="1">
      <c r="A477" s="19"/>
    </row>
    <row r="478" spans="1:1" ht="15.75" customHeight="1">
      <c r="A478" s="19"/>
    </row>
    <row r="479" spans="1:1" ht="15.75" customHeight="1">
      <c r="A479" s="19"/>
    </row>
    <row r="480" spans="1:1" ht="15.75" customHeight="1">
      <c r="A480" s="19"/>
    </row>
    <row r="481" spans="1:1" ht="15.75" customHeight="1">
      <c r="A481" s="19"/>
    </row>
    <row r="482" spans="1:1" ht="15.75" customHeight="1">
      <c r="A482" s="19"/>
    </row>
    <row r="483" spans="1:1" ht="15.75" customHeight="1">
      <c r="A483" s="19"/>
    </row>
    <row r="484" spans="1:1" ht="15.75" customHeight="1">
      <c r="A484" s="19"/>
    </row>
    <row r="485" spans="1:1" ht="15.75" customHeight="1">
      <c r="A485" s="19"/>
    </row>
    <row r="486" spans="1:1" ht="15.75" customHeight="1">
      <c r="A486" s="19"/>
    </row>
    <row r="487" spans="1:1" ht="15.75" customHeight="1">
      <c r="A487" s="19"/>
    </row>
    <row r="488" spans="1:1" ht="15.75" customHeight="1">
      <c r="A488" s="19"/>
    </row>
    <row r="489" spans="1:1" ht="15.75" customHeight="1">
      <c r="A489" s="19"/>
    </row>
    <row r="490" spans="1:1" ht="15.75" customHeight="1">
      <c r="A490" s="19"/>
    </row>
    <row r="491" spans="1:1" ht="15.75" customHeight="1">
      <c r="A491" s="19"/>
    </row>
    <row r="492" spans="1:1" ht="15.75" customHeight="1">
      <c r="A492" s="19"/>
    </row>
    <row r="493" spans="1:1" ht="15.75" customHeight="1">
      <c r="A493" s="19"/>
    </row>
    <row r="494" spans="1:1" ht="15.75" customHeight="1">
      <c r="A494" s="19"/>
    </row>
    <row r="495" spans="1:1" ht="15.75" customHeight="1">
      <c r="A495" s="19"/>
    </row>
    <row r="496" spans="1:1" ht="15.75" customHeight="1">
      <c r="A496" s="19"/>
    </row>
    <row r="497" spans="1:1" ht="15.75" customHeight="1">
      <c r="A497" s="19"/>
    </row>
    <row r="498" spans="1:1" ht="15.75" customHeight="1">
      <c r="A498" s="19"/>
    </row>
    <row r="499" spans="1:1" ht="15.75" customHeight="1">
      <c r="A499" s="19"/>
    </row>
    <row r="500" spans="1:1" ht="15.75" customHeight="1">
      <c r="A500" s="19"/>
    </row>
    <row r="501" spans="1:1" ht="15.75" customHeight="1">
      <c r="A501" s="19"/>
    </row>
    <row r="502" spans="1:1" ht="15.75" customHeight="1">
      <c r="A502" s="19"/>
    </row>
    <row r="503" spans="1:1" ht="15.75" customHeight="1">
      <c r="A503" s="19"/>
    </row>
    <row r="504" spans="1:1" ht="15.75" customHeight="1">
      <c r="A504" s="19"/>
    </row>
    <row r="505" spans="1:1" ht="15.75" customHeight="1">
      <c r="A505" s="19"/>
    </row>
    <row r="506" spans="1:1" ht="15.75" customHeight="1">
      <c r="A506" s="19"/>
    </row>
    <row r="507" spans="1:1" ht="15.75" customHeight="1">
      <c r="A507" s="19"/>
    </row>
    <row r="508" spans="1:1" ht="15.75" customHeight="1">
      <c r="A508" s="19"/>
    </row>
    <row r="509" spans="1:1" ht="15.75" customHeight="1">
      <c r="A509" s="19"/>
    </row>
    <row r="510" spans="1:1" ht="15.75" customHeight="1">
      <c r="A510" s="19"/>
    </row>
    <row r="511" spans="1:1" ht="15.75" customHeight="1">
      <c r="A511" s="19"/>
    </row>
    <row r="512" spans="1:1" ht="15.75" customHeight="1">
      <c r="A512" s="19"/>
    </row>
    <row r="513" spans="1:1" ht="15.75" customHeight="1">
      <c r="A513" s="19"/>
    </row>
    <row r="514" spans="1:1" ht="15.75" customHeight="1">
      <c r="A514" s="19"/>
    </row>
    <row r="515" spans="1:1" ht="15.75" customHeight="1">
      <c r="A515" s="19"/>
    </row>
    <row r="516" spans="1:1" ht="15.75" customHeight="1">
      <c r="A516" s="19"/>
    </row>
    <row r="517" spans="1:1" ht="15.75" customHeight="1">
      <c r="A517" s="19"/>
    </row>
    <row r="518" spans="1:1" ht="15.75" customHeight="1">
      <c r="A518" s="19"/>
    </row>
    <row r="519" spans="1:1" ht="15.75" customHeight="1">
      <c r="A519" s="19"/>
    </row>
    <row r="520" spans="1:1" ht="15.75" customHeight="1">
      <c r="A520" s="19"/>
    </row>
    <row r="521" spans="1:1" ht="15.75" customHeight="1">
      <c r="A521" s="19"/>
    </row>
    <row r="522" spans="1:1" ht="15.75" customHeight="1">
      <c r="A522" s="19"/>
    </row>
    <row r="523" spans="1:1" ht="15.75" customHeight="1">
      <c r="A523" s="19"/>
    </row>
    <row r="524" spans="1:1" ht="15.75" customHeight="1">
      <c r="A524" s="19"/>
    </row>
    <row r="525" spans="1:1" ht="15.75" customHeight="1">
      <c r="A525" s="19"/>
    </row>
    <row r="526" spans="1:1" ht="15.75" customHeight="1">
      <c r="A526" s="19"/>
    </row>
    <row r="527" spans="1:1" ht="15.75" customHeight="1">
      <c r="A527" s="19"/>
    </row>
    <row r="528" spans="1:1" ht="15.75" customHeight="1">
      <c r="A528" s="19"/>
    </row>
    <row r="529" spans="1:1" ht="15.75" customHeight="1">
      <c r="A529" s="19"/>
    </row>
    <row r="530" spans="1:1" ht="15.75" customHeight="1">
      <c r="A530" s="19"/>
    </row>
    <row r="531" spans="1:1" ht="15.75" customHeight="1">
      <c r="A531" s="19"/>
    </row>
    <row r="532" spans="1:1" ht="15.75" customHeight="1">
      <c r="A532" s="19"/>
    </row>
    <row r="533" spans="1:1" ht="15.75" customHeight="1">
      <c r="A533" s="19"/>
    </row>
    <row r="534" spans="1:1" ht="15.75" customHeight="1">
      <c r="A534" s="19"/>
    </row>
    <row r="535" spans="1:1" ht="15.75" customHeight="1">
      <c r="A535" s="19"/>
    </row>
    <row r="536" spans="1:1" ht="15.75" customHeight="1">
      <c r="A536" s="19"/>
    </row>
    <row r="537" spans="1:1" ht="15.75" customHeight="1">
      <c r="A537" s="19"/>
    </row>
    <row r="538" spans="1:1" ht="15.75" customHeight="1">
      <c r="A538" s="19"/>
    </row>
    <row r="539" spans="1:1" ht="15.75" customHeight="1">
      <c r="A539" s="19"/>
    </row>
    <row r="540" spans="1:1" ht="15.75" customHeight="1">
      <c r="A540" s="19"/>
    </row>
    <row r="541" spans="1:1" ht="15.75" customHeight="1">
      <c r="A541" s="19"/>
    </row>
    <row r="542" spans="1:1" ht="15.75" customHeight="1">
      <c r="A542" s="19"/>
    </row>
    <row r="543" spans="1:1" ht="15.75" customHeight="1">
      <c r="A543" s="19"/>
    </row>
    <row r="544" spans="1:1" ht="15.75" customHeight="1">
      <c r="A544" s="19"/>
    </row>
    <row r="545" spans="1:1" ht="15.75" customHeight="1">
      <c r="A545" s="19"/>
    </row>
    <row r="546" spans="1:1" ht="15.75" customHeight="1">
      <c r="A546" s="19"/>
    </row>
    <row r="547" spans="1:1" ht="15.75" customHeight="1">
      <c r="A547" s="19"/>
    </row>
    <row r="548" spans="1:1" ht="15.75" customHeight="1">
      <c r="A548" s="19"/>
    </row>
    <row r="549" spans="1:1" ht="15.75" customHeight="1">
      <c r="A549" s="19"/>
    </row>
    <row r="550" spans="1:1" ht="15.75" customHeight="1">
      <c r="A550" s="19"/>
    </row>
    <row r="551" spans="1:1" ht="15.75" customHeight="1">
      <c r="A551" s="19"/>
    </row>
    <row r="552" spans="1:1" ht="15.75" customHeight="1">
      <c r="A552" s="19"/>
    </row>
    <row r="553" spans="1:1" ht="15.75" customHeight="1">
      <c r="A553" s="19"/>
    </row>
    <row r="554" spans="1:1" ht="15.75" customHeight="1">
      <c r="A554" s="19"/>
    </row>
    <row r="555" spans="1:1" ht="15.75" customHeight="1">
      <c r="A555" s="19"/>
    </row>
    <row r="556" spans="1:1" ht="15.75" customHeight="1">
      <c r="A556" s="19"/>
    </row>
    <row r="557" spans="1:1" ht="15.75" customHeight="1">
      <c r="A557" s="19"/>
    </row>
    <row r="558" spans="1:1" ht="15.75" customHeight="1">
      <c r="A558" s="19"/>
    </row>
    <row r="559" spans="1:1" ht="15.75" customHeight="1">
      <c r="A559" s="19"/>
    </row>
    <row r="560" spans="1:1" ht="15.75" customHeight="1">
      <c r="A560" s="19"/>
    </row>
    <row r="561" spans="1:1" ht="15.75" customHeight="1">
      <c r="A561" s="19"/>
    </row>
    <row r="562" spans="1:1" ht="15.75" customHeight="1">
      <c r="A562" s="19"/>
    </row>
    <row r="563" spans="1:1" ht="15.75" customHeight="1">
      <c r="A563" s="19"/>
    </row>
    <row r="564" spans="1:1" ht="15.75" customHeight="1">
      <c r="A564" s="19"/>
    </row>
    <row r="565" spans="1:1" ht="15.75" customHeight="1">
      <c r="A565" s="19"/>
    </row>
    <row r="566" spans="1:1" ht="15.75" customHeight="1">
      <c r="A566" s="19"/>
    </row>
    <row r="567" spans="1:1" ht="15.75" customHeight="1">
      <c r="A567" s="19"/>
    </row>
    <row r="568" spans="1:1" ht="15.75" customHeight="1">
      <c r="A568" s="19"/>
    </row>
    <row r="569" spans="1:1" ht="15.75" customHeight="1">
      <c r="A569" s="19"/>
    </row>
    <row r="570" spans="1:1" ht="15.75" customHeight="1">
      <c r="A570" s="19"/>
    </row>
    <row r="571" spans="1:1" ht="15.75" customHeight="1">
      <c r="A571" s="19"/>
    </row>
    <row r="572" spans="1:1" ht="15.75" customHeight="1">
      <c r="A572" s="19"/>
    </row>
    <row r="573" spans="1:1" ht="15.75" customHeight="1">
      <c r="A573" s="19"/>
    </row>
    <row r="574" spans="1:1" ht="15.75" customHeight="1">
      <c r="A574" s="19"/>
    </row>
    <row r="575" spans="1:1" ht="15.75" customHeight="1">
      <c r="A575" s="19"/>
    </row>
    <row r="576" spans="1:1" ht="15.75" customHeight="1">
      <c r="A576" s="19"/>
    </row>
    <row r="577" spans="1:1" ht="15.75" customHeight="1">
      <c r="A577" s="19"/>
    </row>
    <row r="578" spans="1:1" ht="15.75" customHeight="1">
      <c r="A578" s="19"/>
    </row>
    <row r="579" spans="1:1" ht="15.75" customHeight="1">
      <c r="A579" s="19"/>
    </row>
    <row r="580" spans="1:1" ht="15.75" customHeight="1">
      <c r="A580" s="19"/>
    </row>
    <row r="581" spans="1:1" ht="15.75" customHeight="1">
      <c r="A581" s="19"/>
    </row>
    <row r="582" spans="1:1" ht="15.75" customHeight="1">
      <c r="A582" s="19"/>
    </row>
    <row r="583" spans="1:1" ht="15.75" customHeight="1">
      <c r="A583" s="19"/>
    </row>
    <row r="584" spans="1:1" ht="15.75" customHeight="1">
      <c r="A584" s="19"/>
    </row>
    <row r="585" spans="1:1" ht="15.75" customHeight="1">
      <c r="A585" s="19"/>
    </row>
    <row r="586" spans="1:1" ht="15.75" customHeight="1">
      <c r="A586" s="19"/>
    </row>
    <row r="587" spans="1:1" ht="15.75" customHeight="1">
      <c r="A587" s="19"/>
    </row>
    <row r="588" spans="1:1" ht="15.75" customHeight="1">
      <c r="A588" s="19"/>
    </row>
    <row r="589" spans="1:1" ht="15.75" customHeight="1">
      <c r="A589" s="19"/>
    </row>
    <row r="590" spans="1:1" ht="15.75" customHeight="1">
      <c r="A590" s="19"/>
    </row>
    <row r="591" spans="1:1" ht="15.75" customHeight="1">
      <c r="A591" s="19"/>
    </row>
    <row r="592" spans="1:1" ht="15.75" customHeight="1">
      <c r="A592" s="19"/>
    </row>
    <row r="593" spans="1:1" ht="15.75" customHeight="1">
      <c r="A593" s="19"/>
    </row>
    <row r="594" spans="1:1" ht="15.75" customHeight="1">
      <c r="A594" s="19"/>
    </row>
    <row r="595" spans="1:1" ht="15.75" customHeight="1">
      <c r="A595" s="19"/>
    </row>
    <row r="596" spans="1:1" ht="15.75" customHeight="1">
      <c r="A596" s="19"/>
    </row>
    <row r="597" spans="1:1" ht="15.75" customHeight="1">
      <c r="A597" s="19"/>
    </row>
    <row r="598" spans="1:1" ht="15.75" customHeight="1">
      <c r="A598" s="19"/>
    </row>
    <row r="599" spans="1:1" ht="15.75" customHeight="1">
      <c r="A599" s="19"/>
    </row>
    <row r="600" spans="1:1" ht="15.75" customHeight="1">
      <c r="A600" s="19"/>
    </row>
    <row r="601" spans="1:1" ht="15.75" customHeight="1">
      <c r="A601" s="19"/>
    </row>
    <row r="602" spans="1:1" ht="15.75" customHeight="1">
      <c r="A602" s="19"/>
    </row>
    <row r="603" spans="1:1" ht="15.75" customHeight="1">
      <c r="A603" s="19"/>
    </row>
    <row r="604" spans="1:1" ht="15.75" customHeight="1">
      <c r="A604" s="19"/>
    </row>
    <row r="605" spans="1:1" ht="15.75" customHeight="1">
      <c r="A605" s="19"/>
    </row>
    <row r="606" spans="1:1" ht="15.75" customHeight="1">
      <c r="A606" s="19"/>
    </row>
    <row r="607" spans="1:1" ht="15.75" customHeight="1">
      <c r="A607" s="19"/>
    </row>
    <row r="608" spans="1:1" ht="15.75" customHeight="1">
      <c r="A608" s="19"/>
    </row>
    <row r="609" spans="1:1" ht="15.75" customHeight="1">
      <c r="A609" s="19"/>
    </row>
    <row r="610" spans="1:1" ht="15.75" customHeight="1">
      <c r="A610" s="19"/>
    </row>
    <row r="611" spans="1:1" ht="15.75" customHeight="1">
      <c r="A611" s="19"/>
    </row>
    <row r="612" spans="1:1" ht="15.75" customHeight="1">
      <c r="A612" s="19"/>
    </row>
    <row r="613" spans="1:1" ht="15.75" customHeight="1">
      <c r="A613" s="19"/>
    </row>
    <row r="614" spans="1:1" ht="15.75" customHeight="1">
      <c r="A614" s="19"/>
    </row>
    <row r="615" spans="1:1" ht="15.75" customHeight="1">
      <c r="A615" s="19"/>
    </row>
    <row r="616" spans="1:1" ht="15.75" customHeight="1">
      <c r="A616" s="19"/>
    </row>
    <row r="617" spans="1:1" ht="15.75" customHeight="1">
      <c r="A617" s="19"/>
    </row>
    <row r="618" spans="1:1" ht="15.75" customHeight="1">
      <c r="A618" s="19"/>
    </row>
    <row r="619" spans="1:1" ht="15.75" customHeight="1">
      <c r="A619" s="19"/>
    </row>
    <row r="620" spans="1:1" ht="15.75" customHeight="1">
      <c r="A620" s="19"/>
    </row>
    <row r="621" spans="1:1" ht="15.75" customHeight="1">
      <c r="A621" s="19"/>
    </row>
    <row r="622" spans="1:1" ht="15.75" customHeight="1">
      <c r="A622" s="19"/>
    </row>
    <row r="623" spans="1:1" ht="15.75" customHeight="1">
      <c r="A623" s="19"/>
    </row>
    <row r="624" spans="1:1" ht="15.75" customHeight="1">
      <c r="A624" s="19"/>
    </row>
    <row r="625" spans="1:1" ht="15.75" customHeight="1">
      <c r="A625" s="19"/>
    </row>
    <row r="626" spans="1:1" ht="15.75" customHeight="1">
      <c r="A626" s="19"/>
    </row>
    <row r="627" spans="1:1" ht="15.75" customHeight="1">
      <c r="A627" s="19"/>
    </row>
    <row r="628" spans="1:1" ht="15.75" customHeight="1">
      <c r="A628" s="19"/>
    </row>
    <row r="629" spans="1:1" ht="15.75" customHeight="1">
      <c r="A629" s="19"/>
    </row>
    <row r="630" spans="1:1" ht="15.75" customHeight="1">
      <c r="A630" s="19"/>
    </row>
    <row r="631" spans="1:1" ht="15.75" customHeight="1">
      <c r="A631" s="19"/>
    </row>
    <row r="632" spans="1:1" ht="15.75" customHeight="1">
      <c r="A632" s="19"/>
    </row>
    <row r="633" spans="1:1" ht="15.75" customHeight="1">
      <c r="A633" s="19"/>
    </row>
    <row r="634" spans="1:1" ht="15.75" customHeight="1">
      <c r="A634" s="19"/>
    </row>
    <row r="635" spans="1:1" ht="15.75" customHeight="1">
      <c r="A635" s="19"/>
    </row>
    <row r="636" spans="1:1" ht="15.75" customHeight="1">
      <c r="A636" s="19"/>
    </row>
    <row r="637" spans="1:1" ht="15.75" customHeight="1">
      <c r="A637" s="19"/>
    </row>
    <row r="638" spans="1:1" ht="15.75" customHeight="1">
      <c r="A638" s="19"/>
    </row>
    <row r="639" spans="1:1" ht="15.75" customHeight="1">
      <c r="A639" s="19"/>
    </row>
    <row r="640" spans="1:1" ht="15.75" customHeight="1">
      <c r="A640" s="19"/>
    </row>
    <row r="641" spans="1:1" ht="15.75" customHeight="1">
      <c r="A641" s="19"/>
    </row>
    <row r="642" spans="1:1" ht="15.75" customHeight="1">
      <c r="A642" s="19"/>
    </row>
    <row r="643" spans="1:1" ht="15.75" customHeight="1">
      <c r="A643" s="19"/>
    </row>
    <row r="644" spans="1:1" ht="15.75" customHeight="1">
      <c r="A644" s="19"/>
    </row>
    <row r="645" spans="1:1" ht="15.75" customHeight="1">
      <c r="A645" s="19"/>
    </row>
    <row r="646" spans="1:1" ht="15.75" customHeight="1">
      <c r="A646" s="19"/>
    </row>
    <row r="647" spans="1:1" ht="15.75" customHeight="1">
      <c r="A647" s="19"/>
    </row>
    <row r="648" spans="1:1" ht="15.75" customHeight="1">
      <c r="A648" s="19"/>
    </row>
    <row r="649" spans="1:1" ht="15.75" customHeight="1">
      <c r="A649" s="19"/>
    </row>
    <row r="650" spans="1:1" ht="15.75" customHeight="1">
      <c r="A650" s="19"/>
    </row>
    <row r="651" spans="1:1" ht="15.75" customHeight="1">
      <c r="A651" s="19"/>
    </row>
    <row r="652" spans="1:1" ht="15.75" customHeight="1">
      <c r="A652" s="19"/>
    </row>
    <row r="653" spans="1:1" ht="15.75" customHeight="1">
      <c r="A653" s="19"/>
    </row>
    <row r="654" spans="1:1" ht="15.75" customHeight="1">
      <c r="A654" s="19"/>
    </row>
    <row r="655" spans="1:1" ht="15.75" customHeight="1">
      <c r="A655" s="19"/>
    </row>
    <row r="656" spans="1:1" ht="15.75" customHeight="1">
      <c r="A656" s="19"/>
    </row>
    <row r="657" spans="1:1" ht="15.75" customHeight="1">
      <c r="A657" s="19"/>
    </row>
    <row r="658" spans="1:1" ht="15.75" customHeight="1">
      <c r="A658" s="19"/>
    </row>
    <row r="659" spans="1:1" ht="15.75" customHeight="1">
      <c r="A659" s="19"/>
    </row>
    <row r="660" spans="1:1" ht="15.75" customHeight="1">
      <c r="A660" s="19"/>
    </row>
    <row r="661" spans="1:1" ht="15.75" customHeight="1">
      <c r="A661" s="19"/>
    </row>
    <row r="662" spans="1:1" ht="15.75" customHeight="1">
      <c r="A662" s="19"/>
    </row>
    <row r="663" spans="1:1" ht="15.75" customHeight="1">
      <c r="A663" s="19"/>
    </row>
    <row r="664" spans="1:1" ht="15.75" customHeight="1">
      <c r="A664" s="19"/>
    </row>
    <row r="665" spans="1:1" ht="15.75" customHeight="1">
      <c r="A665" s="19"/>
    </row>
    <row r="666" spans="1:1" ht="15.75" customHeight="1">
      <c r="A666" s="19"/>
    </row>
    <row r="667" spans="1:1" ht="15.75" customHeight="1">
      <c r="A667" s="19"/>
    </row>
    <row r="668" spans="1:1" ht="15.75" customHeight="1">
      <c r="A668" s="19"/>
    </row>
    <row r="669" spans="1:1" ht="15.75" customHeight="1">
      <c r="A669" s="19"/>
    </row>
    <row r="670" spans="1:1" ht="15.75" customHeight="1">
      <c r="A670" s="19"/>
    </row>
    <row r="671" spans="1:1" ht="15.75" customHeight="1">
      <c r="A671" s="19"/>
    </row>
    <row r="672" spans="1:1" ht="15.75" customHeight="1">
      <c r="A672" s="19"/>
    </row>
    <row r="673" spans="1:1" ht="15.75" customHeight="1">
      <c r="A673" s="19"/>
    </row>
    <row r="674" spans="1:1" ht="15.75" customHeight="1">
      <c r="A674" s="19"/>
    </row>
    <row r="675" spans="1:1" ht="15.75" customHeight="1">
      <c r="A675" s="19"/>
    </row>
    <row r="676" spans="1:1" ht="15.75" customHeight="1">
      <c r="A676" s="19"/>
    </row>
    <row r="677" spans="1:1" ht="15.75" customHeight="1">
      <c r="A677" s="19"/>
    </row>
    <row r="678" spans="1:1" ht="15.75" customHeight="1">
      <c r="A678" s="19"/>
    </row>
    <row r="679" spans="1:1" ht="15.75" customHeight="1">
      <c r="A679" s="19"/>
    </row>
    <row r="680" spans="1:1" ht="15.75" customHeight="1">
      <c r="A680" s="19"/>
    </row>
    <row r="681" spans="1:1" ht="15.75" customHeight="1">
      <c r="A681" s="19"/>
    </row>
    <row r="682" spans="1:1" ht="15.75" customHeight="1">
      <c r="A682" s="19"/>
    </row>
    <row r="683" spans="1:1" ht="15.75" customHeight="1">
      <c r="A683" s="19"/>
    </row>
    <row r="684" spans="1:1" ht="15.75" customHeight="1">
      <c r="A684" s="19"/>
    </row>
    <row r="685" spans="1:1" ht="15.75" customHeight="1">
      <c r="A685" s="19"/>
    </row>
    <row r="686" spans="1:1" ht="15.75" customHeight="1">
      <c r="A686" s="19"/>
    </row>
    <row r="687" spans="1:1" ht="15.75" customHeight="1">
      <c r="A687" s="19"/>
    </row>
    <row r="688" spans="1:1" ht="15.75" customHeight="1">
      <c r="A688" s="19"/>
    </row>
    <row r="689" spans="1:1" ht="15.75" customHeight="1">
      <c r="A689" s="19"/>
    </row>
    <row r="690" spans="1:1" ht="15.75" customHeight="1">
      <c r="A690" s="19"/>
    </row>
    <row r="691" spans="1:1" ht="15.75" customHeight="1">
      <c r="A691" s="19"/>
    </row>
    <row r="692" spans="1:1" ht="15.75" customHeight="1">
      <c r="A692" s="19"/>
    </row>
    <row r="693" spans="1:1" ht="15.75" customHeight="1">
      <c r="A693" s="19"/>
    </row>
    <row r="694" spans="1:1" ht="15.75" customHeight="1">
      <c r="A694" s="19"/>
    </row>
    <row r="695" spans="1:1" ht="15.75" customHeight="1">
      <c r="A695" s="19"/>
    </row>
    <row r="696" spans="1:1" ht="15.75" customHeight="1">
      <c r="A696" s="19"/>
    </row>
    <row r="697" spans="1:1" ht="15.75" customHeight="1">
      <c r="A697" s="19"/>
    </row>
    <row r="698" spans="1:1" ht="15.75" customHeight="1">
      <c r="A698" s="19"/>
    </row>
    <row r="699" spans="1:1" ht="15.75" customHeight="1">
      <c r="A699" s="19"/>
    </row>
    <row r="700" spans="1:1" ht="15.75" customHeight="1">
      <c r="A700" s="19"/>
    </row>
    <row r="701" spans="1:1" ht="15.75" customHeight="1">
      <c r="A701" s="19"/>
    </row>
    <row r="702" spans="1:1" ht="15.75" customHeight="1">
      <c r="A702" s="19"/>
    </row>
    <row r="703" spans="1:1" ht="15.75" customHeight="1">
      <c r="A703" s="19"/>
    </row>
    <row r="704" spans="1:1" ht="15.75" customHeight="1">
      <c r="A704" s="19"/>
    </row>
    <row r="705" spans="1:1" ht="15.75" customHeight="1">
      <c r="A705" s="19"/>
    </row>
    <row r="706" spans="1:1" ht="15.75" customHeight="1">
      <c r="A706" s="19"/>
    </row>
    <row r="707" spans="1:1" ht="15.75" customHeight="1">
      <c r="A707" s="19"/>
    </row>
    <row r="708" spans="1:1" ht="15.75" customHeight="1">
      <c r="A708" s="19"/>
    </row>
    <row r="709" spans="1:1" ht="15.75" customHeight="1">
      <c r="A709" s="19"/>
    </row>
    <row r="710" spans="1:1" ht="15.75" customHeight="1">
      <c r="A710" s="19"/>
    </row>
    <row r="711" spans="1:1" ht="15.75" customHeight="1">
      <c r="A711" s="19"/>
    </row>
    <row r="712" spans="1:1" ht="15.75" customHeight="1">
      <c r="A712" s="19"/>
    </row>
    <row r="713" spans="1:1" ht="15.75" customHeight="1">
      <c r="A713" s="19"/>
    </row>
    <row r="714" spans="1:1" ht="15.75" customHeight="1">
      <c r="A714" s="19"/>
    </row>
    <row r="715" spans="1:1" ht="15.75" customHeight="1">
      <c r="A715" s="19"/>
    </row>
    <row r="716" spans="1:1" ht="15.75" customHeight="1">
      <c r="A716" s="19"/>
    </row>
    <row r="717" spans="1:1" ht="15.75" customHeight="1">
      <c r="A717" s="19"/>
    </row>
    <row r="718" spans="1:1" ht="15.75" customHeight="1">
      <c r="A718" s="19"/>
    </row>
    <row r="719" spans="1:1" ht="15.75" customHeight="1">
      <c r="A719" s="19"/>
    </row>
    <row r="720" spans="1:1" ht="15.75" customHeight="1">
      <c r="A720" s="19"/>
    </row>
    <row r="721" spans="1:1" ht="15.75" customHeight="1">
      <c r="A721" s="19"/>
    </row>
    <row r="722" spans="1:1" ht="15.75" customHeight="1">
      <c r="A722" s="19"/>
    </row>
    <row r="723" spans="1:1" ht="15.75" customHeight="1">
      <c r="A723" s="19"/>
    </row>
    <row r="724" spans="1:1" ht="15.75" customHeight="1">
      <c r="A724" s="19"/>
    </row>
    <row r="725" spans="1:1" ht="15.75" customHeight="1">
      <c r="A725" s="19"/>
    </row>
    <row r="726" spans="1:1" ht="15.75" customHeight="1">
      <c r="A726" s="19"/>
    </row>
    <row r="727" spans="1:1" ht="15.75" customHeight="1">
      <c r="A727" s="19"/>
    </row>
    <row r="728" spans="1:1" ht="15.75" customHeight="1">
      <c r="A728" s="19"/>
    </row>
    <row r="729" spans="1:1" ht="15.75" customHeight="1">
      <c r="A729" s="19"/>
    </row>
    <row r="730" spans="1:1" ht="15.75" customHeight="1">
      <c r="A730" s="19"/>
    </row>
    <row r="731" spans="1:1" ht="15.75" customHeight="1">
      <c r="A731" s="19"/>
    </row>
    <row r="732" spans="1:1" ht="15.75" customHeight="1">
      <c r="A732" s="19"/>
    </row>
    <row r="733" spans="1:1" ht="15.75" customHeight="1">
      <c r="A733" s="19"/>
    </row>
    <row r="734" spans="1:1" ht="15.75" customHeight="1">
      <c r="A734" s="19"/>
    </row>
    <row r="735" spans="1:1" ht="15.75" customHeight="1">
      <c r="A735" s="19"/>
    </row>
    <row r="736" spans="1:1" ht="15.75" customHeight="1">
      <c r="A736" s="19"/>
    </row>
    <row r="737" spans="1:1" ht="15.75" customHeight="1">
      <c r="A737" s="19"/>
    </row>
    <row r="738" spans="1:1" ht="15.75" customHeight="1">
      <c r="A738" s="19"/>
    </row>
    <row r="739" spans="1:1" ht="15.75" customHeight="1">
      <c r="A739" s="19"/>
    </row>
    <row r="740" spans="1:1" ht="15.75" customHeight="1">
      <c r="A740" s="19"/>
    </row>
    <row r="741" spans="1:1" ht="15.75" customHeight="1">
      <c r="A741" s="19"/>
    </row>
    <row r="742" spans="1:1" ht="15.75" customHeight="1">
      <c r="A742" s="19"/>
    </row>
    <row r="743" spans="1:1" ht="15.75" customHeight="1">
      <c r="A743" s="19"/>
    </row>
    <row r="744" spans="1:1" ht="15.75" customHeight="1">
      <c r="A744" s="19"/>
    </row>
    <row r="745" spans="1:1" ht="15.75" customHeight="1">
      <c r="A745" s="19"/>
    </row>
    <row r="746" spans="1:1" ht="15.75" customHeight="1">
      <c r="A746" s="19"/>
    </row>
    <row r="747" spans="1:1" ht="15.75" customHeight="1">
      <c r="A747" s="19"/>
    </row>
    <row r="748" spans="1:1" ht="15.75" customHeight="1">
      <c r="A748" s="19"/>
    </row>
    <row r="749" spans="1:1" ht="15.75" customHeight="1">
      <c r="A749" s="19"/>
    </row>
    <row r="750" spans="1:1" ht="15.75" customHeight="1">
      <c r="A750" s="19"/>
    </row>
    <row r="751" spans="1:1" ht="15.75" customHeight="1">
      <c r="A751" s="19"/>
    </row>
    <row r="752" spans="1:1" ht="15.75" customHeight="1">
      <c r="A752" s="19"/>
    </row>
    <row r="753" spans="1:1" ht="15.75" customHeight="1">
      <c r="A753" s="19"/>
    </row>
    <row r="754" spans="1:1" ht="15.75" customHeight="1">
      <c r="A754" s="19"/>
    </row>
    <row r="755" spans="1:1" ht="15.75" customHeight="1">
      <c r="A755" s="19"/>
    </row>
    <row r="756" spans="1:1" ht="15.75" customHeight="1">
      <c r="A756" s="19"/>
    </row>
    <row r="757" spans="1:1" ht="15.75" customHeight="1">
      <c r="A757" s="19"/>
    </row>
    <row r="758" spans="1:1" ht="15.75" customHeight="1">
      <c r="A758" s="19"/>
    </row>
    <row r="759" spans="1:1" ht="15.75" customHeight="1">
      <c r="A759" s="19"/>
    </row>
    <row r="760" spans="1:1" ht="15.75" customHeight="1">
      <c r="A760" s="19"/>
    </row>
    <row r="761" spans="1:1" ht="15.75" customHeight="1">
      <c r="A761" s="19"/>
    </row>
    <row r="762" spans="1:1" ht="15.75" customHeight="1">
      <c r="A762" s="19"/>
    </row>
    <row r="763" spans="1:1" ht="15.75" customHeight="1">
      <c r="A763" s="19"/>
    </row>
    <row r="764" spans="1:1" ht="15.75" customHeight="1">
      <c r="A764" s="19"/>
    </row>
    <row r="765" spans="1:1" ht="15.75" customHeight="1">
      <c r="A765" s="19"/>
    </row>
    <row r="766" spans="1:1" ht="15.75" customHeight="1">
      <c r="A766" s="19"/>
    </row>
    <row r="767" spans="1:1" ht="15.75" customHeight="1">
      <c r="A767" s="19"/>
    </row>
    <row r="768" spans="1:1" ht="15.75" customHeight="1">
      <c r="A768" s="19"/>
    </row>
    <row r="769" spans="1:1" ht="15.75" customHeight="1">
      <c r="A769" s="19"/>
    </row>
    <row r="770" spans="1:1" ht="15.75" customHeight="1">
      <c r="A770" s="19"/>
    </row>
    <row r="771" spans="1:1" ht="15.75" customHeight="1">
      <c r="A771" s="19"/>
    </row>
    <row r="772" spans="1:1" ht="15.75" customHeight="1">
      <c r="A772" s="19"/>
    </row>
    <row r="773" spans="1:1" ht="15.75" customHeight="1">
      <c r="A773" s="19"/>
    </row>
    <row r="774" spans="1:1" ht="15.75" customHeight="1">
      <c r="A774" s="19"/>
    </row>
    <row r="775" spans="1:1" ht="15.75" customHeight="1">
      <c r="A775" s="19"/>
    </row>
    <row r="776" spans="1:1" ht="15.75" customHeight="1">
      <c r="A776" s="19"/>
    </row>
    <row r="777" spans="1:1" ht="15.75" customHeight="1">
      <c r="A777" s="19"/>
    </row>
    <row r="778" spans="1:1" ht="15.75" customHeight="1">
      <c r="A778" s="19"/>
    </row>
    <row r="779" spans="1:1" ht="15.75" customHeight="1">
      <c r="A779" s="19"/>
    </row>
    <row r="780" spans="1:1" ht="15.75" customHeight="1">
      <c r="A780" s="19"/>
    </row>
    <row r="781" spans="1:1" ht="15.75" customHeight="1">
      <c r="A781" s="19"/>
    </row>
    <row r="782" spans="1:1" ht="15.75" customHeight="1">
      <c r="A782" s="19"/>
    </row>
    <row r="783" spans="1:1" ht="15.75" customHeight="1">
      <c r="A783" s="19"/>
    </row>
    <row r="784" spans="1:1" ht="15.75" customHeight="1">
      <c r="A784" s="19"/>
    </row>
    <row r="785" spans="1:1" ht="15.75" customHeight="1">
      <c r="A785" s="19"/>
    </row>
    <row r="786" spans="1:1" ht="15.75" customHeight="1">
      <c r="A786" s="19"/>
    </row>
    <row r="787" spans="1:1" ht="15.75" customHeight="1">
      <c r="A787" s="19"/>
    </row>
    <row r="788" spans="1:1" ht="15.75" customHeight="1">
      <c r="A788" s="19"/>
    </row>
    <row r="789" spans="1:1" ht="15.75" customHeight="1">
      <c r="A789" s="19"/>
    </row>
    <row r="790" spans="1:1" ht="15.75" customHeight="1">
      <c r="A790" s="19"/>
    </row>
    <row r="791" spans="1:1" ht="15.75" customHeight="1">
      <c r="A791" s="19"/>
    </row>
    <row r="792" spans="1:1" ht="15.75" customHeight="1">
      <c r="A792" s="19"/>
    </row>
    <row r="793" spans="1:1" ht="15.75" customHeight="1">
      <c r="A793" s="19"/>
    </row>
    <row r="794" spans="1:1" ht="15.75" customHeight="1">
      <c r="A794" s="19"/>
    </row>
    <row r="795" spans="1:1" ht="15.75" customHeight="1">
      <c r="A795" s="19"/>
    </row>
    <row r="796" spans="1:1" ht="15.75" customHeight="1">
      <c r="A796" s="19"/>
    </row>
    <row r="797" spans="1:1" ht="15.75" customHeight="1">
      <c r="A797" s="19"/>
    </row>
    <row r="798" spans="1:1" ht="15.75" customHeight="1">
      <c r="A798" s="19"/>
    </row>
    <row r="799" spans="1:1" ht="15.75" customHeight="1">
      <c r="A799" s="19"/>
    </row>
    <row r="800" spans="1:1" ht="15.75" customHeight="1">
      <c r="A800" s="19"/>
    </row>
    <row r="801" spans="1:1" ht="15.75" customHeight="1">
      <c r="A801" s="19"/>
    </row>
    <row r="802" spans="1:1" ht="15.75" customHeight="1">
      <c r="A802" s="19"/>
    </row>
    <row r="803" spans="1:1" ht="15.75" customHeight="1">
      <c r="A803" s="19"/>
    </row>
    <row r="804" spans="1:1" ht="15.75" customHeight="1">
      <c r="A804" s="19"/>
    </row>
    <row r="805" spans="1:1" ht="15.75" customHeight="1">
      <c r="A805" s="19"/>
    </row>
    <row r="806" spans="1:1" ht="15.75" customHeight="1">
      <c r="A806" s="19"/>
    </row>
    <row r="807" spans="1:1" ht="15.75" customHeight="1">
      <c r="A807" s="19"/>
    </row>
    <row r="808" spans="1:1" ht="15.75" customHeight="1">
      <c r="A808" s="19"/>
    </row>
    <row r="809" spans="1:1" ht="15.75" customHeight="1">
      <c r="A809" s="19"/>
    </row>
    <row r="810" spans="1:1" ht="15.75" customHeight="1">
      <c r="A810" s="19"/>
    </row>
    <row r="811" spans="1:1" ht="15.75" customHeight="1">
      <c r="A811" s="19"/>
    </row>
    <row r="812" spans="1:1" ht="15.75" customHeight="1">
      <c r="A812" s="19"/>
    </row>
    <row r="813" spans="1:1" ht="15.75" customHeight="1">
      <c r="A813" s="19"/>
    </row>
    <row r="814" spans="1:1" ht="15.75" customHeight="1">
      <c r="A814" s="19"/>
    </row>
    <row r="815" spans="1:1" ht="15.75" customHeight="1">
      <c r="A815" s="19"/>
    </row>
    <row r="816" spans="1:1" ht="15.75" customHeight="1">
      <c r="A816" s="19"/>
    </row>
    <row r="817" spans="1:1" ht="15.75" customHeight="1">
      <c r="A817" s="19"/>
    </row>
    <row r="818" spans="1:1" ht="15.75" customHeight="1">
      <c r="A818" s="19"/>
    </row>
    <row r="819" spans="1:1" ht="15.75" customHeight="1">
      <c r="A819" s="19"/>
    </row>
    <row r="820" spans="1:1" ht="15.75" customHeight="1">
      <c r="A820" s="19"/>
    </row>
    <row r="821" spans="1:1" ht="15.75" customHeight="1">
      <c r="A821" s="19"/>
    </row>
    <row r="822" spans="1:1" ht="15.75" customHeight="1">
      <c r="A822" s="19"/>
    </row>
    <row r="823" spans="1:1" ht="15.75" customHeight="1">
      <c r="A823" s="19"/>
    </row>
    <row r="824" spans="1:1" ht="15.75" customHeight="1">
      <c r="A824" s="19"/>
    </row>
    <row r="825" spans="1:1" ht="15.75" customHeight="1">
      <c r="A825" s="19"/>
    </row>
    <row r="826" spans="1:1" ht="15.75" customHeight="1">
      <c r="A826" s="19"/>
    </row>
    <row r="827" spans="1:1" ht="15.75" customHeight="1">
      <c r="A827" s="19"/>
    </row>
    <row r="828" spans="1:1" ht="15.75" customHeight="1">
      <c r="A828" s="19"/>
    </row>
    <row r="829" spans="1:1" ht="15.75" customHeight="1">
      <c r="A829" s="19"/>
    </row>
    <row r="830" spans="1:1" ht="15.75" customHeight="1">
      <c r="A830" s="19"/>
    </row>
    <row r="831" spans="1:1" ht="15.75" customHeight="1">
      <c r="A831" s="19"/>
    </row>
    <row r="832" spans="1:1" ht="15.75" customHeight="1">
      <c r="A832" s="19"/>
    </row>
    <row r="833" spans="1:1" ht="15.75" customHeight="1">
      <c r="A833" s="19"/>
    </row>
    <row r="834" spans="1:1" ht="15.75" customHeight="1">
      <c r="A834" s="19"/>
    </row>
    <row r="835" spans="1:1" ht="15.75" customHeight="1">
      <c r="A835" s="19"/>
    </row>
    <row r="836" spans="1:1" ht="15.75" customHeight="1">
      <c r="A836" s="19"/>
    </row>
    <row r="837" spans="1:1" ht="15.75" customHeight="1">
      <c r="A837" s="19"/>
    </row>
    <row r="838" spans="1:1" ht="15.75" customHeight="1">
      <c r="A838" s="19"/>
    </row>
    <row r="839" spans="1:1" ht="15.75" customHeight="1">
      <c r="A839" s="19"/>
    </row>
    <row r="840" spans="1:1" ht="15.75" customHeight="1">
      <c r="A840" s="19"/>
    </row>
    <row r="841" spans="1:1" ht="15.75" customHeight="1">
      <c r="A841" s="19"/>
    </row>
    <row r="842" spans="1:1" ht="15.75" customHeight="1">
      <c r="A842" s="19"/>
    </row>
    <row r="843" spans="1:1" ht="15.75" customHeight="1">
      <c r="A843" s="19"/>
    </row>
    <row r="844" spans="1:1" ht="15.75" customHeight="1">
      <c r="A844" s="19"/>
    </row>
    <row r="845" spans="1:1" ht="15.75" customHeight="1">
      <c r="A845" s="19"/>
    </row>
    <row r="846" spans="1:1" ht="15.75" customHeight="1">
      <c r="A846" s="19"/>
    </row>
    <row r="847" spans="1:1" ht="15.75" customHeight="1">
      <c r="A847" s="19"/>
    </row>
    <row r="848" spans="1:1" ht="15.75" customHeight="1">
      <c r="A848" s="19"/>
    </row>
    <row r="849" spans="1:1" ht="15.75" customHeight="1">
      <c r="A849" s="19"/>
    </row>
    <row r="850" spans="1:1" ht="15.75" customHeight="1">
      <c r="A850" s="19"/>
    </row>
    <row r="851" spans="1:1" ht="15.75" customHeight="1">
      <c r="A851" s="19"/>
    </row>
    <row r="852" spans="1:1" ht="15.75" customHeight="1">
      <c r="A852" s="19"/>
    </row>
    <row r="853" spans="1:1" ht="15.75" customHeight="1">
      <c r="A853" s="19"/>
    </row>
    <row r="854" spans="1:1" ht="15.75" customHeight="1">
      <c r="A854" s="19"/>
    </row>
    <row r="855" spans="1:1" ht="15.75" customHeight="1">
      <c r="A855" s="19"/>
    </row>
    <row r="856" spans="1:1" ht="15.75" customHeight="1">
      <c r="A856" s="19"/>
    </row>
    <row r="857" spans="1:1" ht="15.75" customHeight="1">
      <c r="A857" s="19"/>
    </row>
    <row r="858" spans="1:1" ht="15.75" customHeight="1">
      <c r="A858" s="19"/>
    </row>
    <row r="859" spans="1:1" ht="15.75" customHeight="1">
      <c r="A859" s="19"/>
    </row>
    <row r="860" spans="1:1" ht="15.75" customHeight="1">
      <c r="A860" s="19"/>
    </row>
    <row r="861" spans="1:1" ht="15.75" customHeight="1">
      <c r="A861" s="19"/>
    </row>
    <row r="862" spans="1:1" ht="15.75" customHeight="1">
      <c r="A862" s="19"/>
    </row>
    <row r="863" spans="1:1" ht="15.75" customHeight="1">
      <c r="A863" s="19"/>
    </row>
    <row r="864" spans="1:1" ht="15.75" customHeight="1">
      <c r="A864" s="19"/>
    </row>
    <row r="865" spans="1:1" ht="15.75" customHeight="1">
      <c r="A865" s="19"/>
    </row>
    <row r="866" spans="1:1" ht="15.75" customHeight="1">
      <c r="A866" s="19"/>
    </row>
    <row r="867" spans="1:1" ht="15.75" customHeight="1">
      <c r="A867" s="19"/>
    </row>
    <row r="868" spans="1:1" ht="15.75" customHeight="1">
      <c r="A868" s="19"/>
    </row>
    <row r="869" spans="1:1" ht="15.75" customHeight="1">
      <c r="A869" s="19"/>
    </row>
    <row r="870" spans="1:1" ht="15.75" customHeight="1">
      <c r="A870" s="19"/>
    </row>
    <row r="871" spans="1:1" ht="15.75" customHeight="1">
      <c r="A871" s="19"/>
    </row>
    <row r="872" spans="1:1" ht="15.75" customHeight="1">
      <c r="A872" s="19"/>
    </row>
    <row r="873" spans="1:1" ht="15.75" customHeight="1">
      <c r="A873" s="19"/>
    </row>
    <row r="874" spans="1:1" ht="15.75" customHeight="1">
      <c r="A874" s="19"/>
    </row>
    <row r="875" spans="1:1" ht="15.75" customHeight="1">
      <c r="A875" s="19"/>
    </row>
    <row r="876" spans="1:1" ht="15.75" customHeight="1">
      <c r="A876" s="19"/>
    </row>
    <row r="877" spans="1:1" ht="15.75" customHeight="1">
      <c r="A877" s="19"/>
    </row>
    <row r="878" spans="1:1" ht="15.75" customHeight="1">
      <c r="A878" s="19"/>
    </row>
    <row r="879" spans="1:1" ht="15.75" customHeight="1">
      <c r="A879" s="19"/>
    </row>
    <row r="880" spans="1:1" ht="15.75" customHeight="1">
      <c r="A880" s="19"/>
    </row>
    <row r="881" spans="1:1" ht="15.75" customHeight="1">
      <c r="A881" s="19"/>
    </row>
    <row r="882" spans="1:1" ht="15.75" customHeight="1">
      <c r="A882" s="19"/>
    </row>
    <row r="883" spans="1:1" ht="15.75" customHeight="1">
      <c r="A883" s="19"/>
    </row>
    <row r="884" spans="1:1" ht="15.75" customHeight="1">
      <c r="A884" s="19"/>
    </row>
    <row r="885" spans="1:1" ht="15.75" customHeight="1">
      <c r="A885" s="19"/>
    </row>
    <row r="886" spans="1:1" ht="15.75" customHeight="1">
      <c r="A886" s="19"/>
    </row>
    <row r="887" spans="1:1" ht="15.75" customHeight="1">
      <c r="A887" s="19"/>
    </row>
    <row r="888" spans="1:1" ht="15.75" customHeight="1">
      <c r="A888" s="19"/>
    </row>
    <row r="889" spans="1:1" ht="15.75" customHeight="1">
      <c r="A889" s="19"/>
    </row>
    <row r="890" spans="1:1" ht="15.75" customHeight="1">
      <c r="A890" s="19"/>
    </row>
    <row r="891" spans="1:1" ht="15.75" customHeight="1">
      <c r="A891" s="19"/>
    </row>
    <row r="892" spans="1:1" ht="15.75" customHeight="1">
      <c r="A892" s="19"/>
    </row>
    <row r="893" spans="1:1" ht="15.75" customHeight="1">
      <c r="A893" s="19"/>
    </row>
    <row r="894" spans="1:1" ht="15.75" customHeight="1">
      <c r="A894" s="19"/>
    </row>
    <row r="895" spans="1:1" ht="15.75" customHeight="1">
      <c r="A895" s="19"/>
    </row>
    <row r="896" spans="1:1" ht="15.75" customHeight="1">
      <c r="A896" s="19"/>
    </row>
    <row r="897" spans="1:1" ht="15.75" customHeight="1">
      <c r="A897" s="19"/>
    </row>
    <row r="898" spans="1:1" ht="15.75" customHeight="1">
      <c r="A898" s="19"/>
    </row>
    <row r="899" spans="1:1" ht="15.75" customHeight="1">
      <c r="A899" s="19"/>
    </row>
    <row r="900" spans="1:1" ht="15.75" customHeight="1">
      <c r="A900" s="19"/>
    </row>
    <row r="901" spans="1:1" ht="15.75" customHeight="1">
      <c r="A901" s="19"/>
    </row>
    <row r="902" spans="1:1" ht="15.75" customHeight="1">
      <c r="A902" s="19"/>
    </row>
    <row r="903" spans="1:1" ht="15.75" customHeight="1">
      <c r="A903" s="19"/>
    </row>
    <row r="904" spans="1:1" ht="15.75" customHeight="1">
      <c r="A904" s="19"/>
    </row>
    <row r="905" spans="1:1" ht="15.75" customHeight="1">
      <c r="A905" s="19"/>
    </row>
    <row r="906" spans="1:1" ht="15.75" customHeight="1">
      <c r="A906" s="19"/>
    </row>
    <row r="907" spans="1:1" ht="15.75" customHeight="1">
      <c r="A907" s="19"/>
    </row>
    <row r="908" spans="1:1" ht="15.75" customHeight="1">
      <c r="A908" s="19"/>
    </row>
    <row r="909" spans="1:1" ht="15.75" customHeight="1">
      <c r="A909" s="19"/>
    </row>
    <row r="910" spans="1:1" ht="15.75" customHeight="1">
      <c r="A910" s="19"/>
    </row>
    <row r="911" spans="1:1" ht="15.75" customHeight="1">
      <c r="A911" s="19"/>
    </row>
    <row r="912" spans="1:1" ht="15.75" customHeight="1">
      <c r="A912" s="19"/>
    </row>
    <row r="913" spans="1:1" ht="15.75" customHeight="1">
      <c r="A913" s="19"/>
    </row>
    <row r="914" spans="1:1" ht="15.75" customHeight="1">
      <c r="A914" s="19"/>
    </row>
    <row r="915" spans="1:1" ht="15.75" customHeight="1">
      <c r="A915" s="19"/>
    </row>
    <row r="916" spans="1:1" ht="15.75" customHeight="1">
      <c r="A916" s="19"/>
    </row>
    <row r="917" spans="1:1" ht="15.75" customHeight="1">
      <c r="A917" s="19"/>
    </row>
    <row r="918" spans="1:1" ht="15.75" customHeight="1">
      <c r="A918" s="19"/>
    </row>
    <row r="919" spans="1:1" ht="15.75" customHeight="1">
      <c r="A919" s="19"/>
    </row>
    <row r="920" spans="1:1" ht="15.75" customHeight="1">
      <c r="A920" s="19"/>
    </row>
    <row r="921" spans="1:1" ht="15.75" customHeight="1">
      <c r="A921" s="19"/>
    </row>
    <row r="922" spans="1:1" ht="15.75" customHeight="1">
      <c r="A922" s="19"/>
    </row>
    <row r="923" spans="1:1" ht="15.75" customHeight="1">
      <c r="A923" s="19"/>
    </row>
    <row r="924" spans="1:1" ht="15.75" customHeight="1">
      <c r="A924" s="19"/>
    </row>
    <row r="925" spans="1:1" ht="15.75" customHeight="1">
      <c r="A925" s="19"/>
    </row>
    <row r="926" spans="1:1" ht="15.75" customHeight="1">
      <c r="A926" s="19"/>
    </row>
    <row r="927" spans="1:1" ht="15.75" customHeight="1">
      <c r="A927" s="19"/>
    </row>
    <row r="928" spans="1:1" ht="15.75" customHeight="1">
      <c r="A928" s="19"/>
    </row>
    <row r="929" spans="1:1" ht="15.75" customHeight="1">
      <c r="A929" s="19"/>
    </row>
    <row r="930" spans="1:1" ht="15.75" customHeight="1">
      <c r="A930" s="19"/>
    </row>
    <row r="931" spans="1:1" ht="15.75" customHeight="1">
      <c r="A931" s="19"/>
    </row>
    <row r="932" spans="1:1" ht="15.75" customHeight="1">
      <c r="A932" s="19"/>
    </row>
    <row r="933" spans="1:1" ht="15.75" customHeight="1">
      <c r="A933" s="19"/>
    </row>
    <row r="934" spans="1:1" ht="15.75" customHeight="1">
      <c r="A934" s="19"/>
    </row>
    <row r="935" spans="1:1" ht="15.75" customHeight="1">
      <c r="A935" s="19"/>
    </row>
    <row r="936" spans="1:1" ht="15.75" customHeight="1">
      <c r="A936" s="19"/>
    </row>
    <row r="937" spans="1:1" ht="15.75" customHeight="1">
      <c r="A937" s="19"/>
    </row>
    <row r="938" spans="1:1" ht="15.75" customHeight="1">
      <c r="A938" s="19"/>
    </row>
    <row r="939" spans="1:1" ht="15.75" customHeight="1">
      <c r="A939" s="19"/>
    </row>
    <row r="940" spans="1:1" ht="15.75" customHeight="1">
      <c r="A940" s="19"/>
    </row>
    <row r="941" spans="1:1" ht="15.75" customHeight="1">
      <c r="A941" s="19"/>
    </row>
    <row r="942" spans="1:1" ht="15.75" customHeight="1">
      <c r="A942" s="19"/>
    </row>
    <row r="943" spans="1:1" ht="15.75" customHeight="1">
      <c r="A943" s="19"/>
    </row>
    <row r="944" spans="1:1" ht="15.75" customHeight="1">
      <c r="A944" s="19"/>
    </row>
    <row r="945" spans="1:1" ht="15.75" customHeight="1">
      <c r="A945" s="19"/>
    </row>
    <row r="946" spans="1:1" ht="15.75" customHeight="1">
      <c r="A946" s="19"/>
    </row>
    <row r="947" spans="1:1" ht="15.75" customHeight="1">
      <c r="A947" s="19"/>
    </row>
    <row r="948" spans="1:1" ht="15.75" customHeight="1">
      <c r="A948" s="19"/>
    </row>
    <row r="949" spans="1:1" ht="15.75" customHeight="1">
      <c r="A949" s="19"/>
    </row>
    <row r="950" spans="1:1" ht="15.75" customHeight="1">
      <c r="A950" s="19"/>
    </row>
    <row r="951" spans="1:1" ht="15.75" customHeight="1">
      <c r="A951" s="19"/>
    </row>
    <row r="952" spans="1:1" ht="15.75" customHeight="1">
      <c r="A952" s="19"/>
    </row>
    <row r="953" spans="1:1" ht="15.75" customHeight="1">
      <c r="A953" s="19"/>
    </row>
    <row r="954" spans="1:1" ht="15.75" customHeight="1">
      <c r="A954" s="19"/>
    </row>
    <row r="955" spans="1:1" ht="15.75" customHeight="1">
      <c r="A955" s="19"/>
    </row>
    <row r="956" spans="1:1" ht="15.75" customHeight="1">
      <c r="A956" s="19"/>
    </row>
    <row r="957" spans="1:1" ht="15.75" customHeight="1">
      <c r="A957" s="19"/>
    </row>
    <row r="958" spans="1:1" ht="15.75" customHeight="1">
      <c r="A958" s="19"/>
    </row>
    <row r="959" spans="1:1" ht="15.75" customHeight="1">
      <c r="A959" s="19"/>
    </row>
    <row r="960" spans="1:1" ht="15.75" customHeight="1">
      <c r="A960" s="19"/>
    </row>
    <row r="961" spans="1:1" ht="15.75" customHeight="1">
      <c r="A961" s="19"/>
    </row>
    <row r="962" spans="1:1" ht="15.75" customHeight="1">
      <c r="A962" s="19"/>
    </row>
    <row r="963" spans="1:1" ht="15.75" customHeight="1">
      <c r="A963" s="19"/>
    </row>
    <row r="964" spans="1:1" ht="15.75" customHeight="1">
      <c r="A964" s="19"/>
    </row>
    <row r="965" spans="1:1" ht="15.75" customHeight="1">
      <c r="A965" s="19"/>
    </row>
    <row r="966" spans="1:1" ht="15.75" customHeight="1">
      <c r="A966" s="19"/>
    </row>
    <row r="967" spans="1:1" ht="15.75" customHeight="1">
      <c r="A967" s="19"/>
    </row>
    <row r="968" spans="1:1" ht="15.75" customHeight="1">
      <c r="A968" s="19"/>
    </row>
    <row r="969" spans="1:1" ht="15.75" customHeight="1">
      <c r="A969" s="19"/>
    </row>
    <row r="970" spans="1:1" ht="15.75" customHeight="1">
      <c r="A970" s="19"/>
    </row>
    <row r="971" spans="1:1" ht="15.75" customHeight="1">
      <c r="A971" s="19"/>
    </row>
    <row r="972" spans="1:1" ht="15.75" customHeight="1">
      <c r="A972" s="19"/>
    </row>
    <row r="973" spans="1:1" ht="15.75" customHeight="1">
      <c r="A973" s="19"/>
    </row>
    <row r="974" spans="1:1" ht="15.75" customHeight="1">
      <c r="A974" s="19"/>
    </row>
    <row r="975" spans="1:1" ht="15.75" customHeight="1">
      <c r="A975" s="19"/>
    </row>
    <row r="976" spans="1:1" ht="15.75" customHeight="1">
      <c r="A976" s="19"/>
    </row>
    <row r="977" spans="1:1" ht="15.75" customHeight="1">
      <c r="A977" s="19"/>
    </row>
    <row r="978" spans="1:1" ht="15.75" customHeight="1">
      <c r="A978" s="19"/>
    </row>
    <row r="979" spans="1:1" ht="15.75" customHeight="1">
      <c r="A979" s="19"/>
    </row>
    <row r="980" spans="1:1" ht="15.75" customHeight="1">
      <c r="A980" s="19"/>
    </row>
    <row r="981" spans="1:1" ht="15.75" customHeight="1">
      <c r="A981" s="19"/>
    </row>
    <row r="982" spans="1:1" ht="15.75" customHeight="1">
      <c r="A982" s="19"/>
    </row>
    <row r="983" spans="1:1" ht="15.75" customHeight="1">
      <c r="A983" s="19"/>
    </row>
    <row r="984" spans="1:1" ht="15.75" customHeight="1">
      <c r="A984" s="19"/>
    </row>
    <row r="985" spans="1:1" ht="15.75" customHeight="1">
      <c r="A985" s="19"/>
    </row>
    <row r="986" spans="1:1" ht="15.75" customHeight="1">
      <c r="A986" s="19"/>
    </row>
    <row r="987" spans="1:1" ht="15.75" customHeight="1">
      <c r="A987" s="19"/>
    </row>
    <row r="988" spans="1:1" ht="15.75" customHeight="1">
      <c r="A988" s="19"/>
    </row>
    <row r="989" spans="1:1" ht="15.75" customHeight="1">
      <c r="A989" s="19"/>
    </row>
    <row r="990" spans="1:1" ht="15.75" customHeight="1">
      <c r="A990" s="19"/>
    </row>
    <row r="991" spans="1:1" ht="15.75" customHeight="1">
      <c r="A991" s="19"/>
    </row>
    <row r="992" spans="1:1" ht="15.75" customHeight="1">
      <c r="A992" s="19"/>
    </row>
    <row r="993" spans="1:1" ht="15.75" customHeight="1">
      <c r="A993" s="19"/>
    </row>
    <row r="994" spans="1:1" ht="15.75" customHeight="1">
      <c r="A994" s="19"/>
    </row>
    <row r="995" spans="1:1" ht="15.75" customHeight="1">
      <c r="A995" s="19"/>
    </row>
    <row r="996" spans="1:1" ht="15.75" customHeight="1">
      <c r="A996" s="19"/>
    </row>
    <row r="997" spans="1:1" ht="15.75" customHeight="1">
      <c r="A997" s="19"/>
    </row>
    <row r="998" spans="1:1" ht="15.75" customHeight="1">
      <c r="A998" s="19"/>
    </row>
    <row r="999" spans="1:1" ht="15.75" customHeight="1">
      <c r="A999" s="19"/>
    </row>
    <row r="1000" spans="1:1" ht="15.75" customHeight="1">
      <c r="A1000" s="19"/>
    </row>
    <row r="1001" spans="1:1" ht="15.75" customHeight="1">
      <c r="A1001" s="19"/>
    </row>
    <row r="1002" spans="1:1" ht="15.75" customHeight="1">
      <c r="A1002" s="19"/>
    </row>
    <row r="1003" spans="1:1" ht="15.75" customHeight="1">
      <c r="A1003" s="19"/>
    </row>
    <row r="1004" spans="1:1" ht="15.75" customHeight="1">
      <c r="A1004" s="19"/>
    </row>
    <row r="1005" spans="1:1" ht="15.75" customHeight="1">
      <c r="A1005" s="19"/>
    </row>
    <row r="1006" spans="1:1" ht="15.75" customHeight="1">
      <c r="A1006" s="19"/>
    </row>
    <row r="1007" spans="1:1" ht="15.75" customHeight="1">
      <c r="A1007" s="19"/>
    </row>
    <row r="1008" spans="1:1" ht="15.75" customHeight="1">
      <c r="A1008" s="19"/>
    </row>
    <row r="1009" spans="1:1" ht="15.75" customHeight="1">
      <c r="A1009" s="19"/>
    </row>
    <row r="1010" spans="1:1" ht="15.75" customHeight="1">
      <c r="A1010" s="19"/>
    </row>
    <row r="1011" spans="1:1" ht="15.75" customHeight="1">
      <c r="A1011" s="19"/>
    </row>
    <row r="1012" spans="1:1" ht="15.75" customHeight="1">
      <c r="A1012" s="19"/>
    </row>
    <row r="1013" spans="1:1" ht="15.75" customHeight="1">
      <c r="A1013" s="19"/>
    </row>
    <row r="1014" spans="1:1" ht="15.75" customHeight="1">
      <c r="A1014" s="19"/>
    </row>
    <row r="1015" spans="1:1" ht="15.75" customHeight="1">
      <c r="A1015" s="19"/>
    </row>
    <row r="1016" spans="1:1" ht="15.75" customHeight="1">
      <c r="A1016" s="19"/>
    </row>
    <row r="1017" spans="1:1" ht="15.75" customHeight="1">
      <c r="A1017" s="19"/>
    </row>
    <row r="1018" spans="1:1" ht="15.75" customHeight="1">
      <c r="A1018" s="19"/>
    </row>
    <row r="1019" spans="1:1" ht="15" customHeight="1">
      <c r="A1019" s="19"/>
    </row>
    <row r="1020" spans="1:1" ht="15" customHeight="1">
      <c r="A1020" s="19"/>
    </row>
    <row r="1021" spans="1:1" ht="15" customHeight="1">
      <c r="A1021" s="19"/>
    </row>
    <row r="1022" spans="1:1" ht="15" customHeight="1">
      <c r="A1022" s="19"/>
    </row>
    <row r="1023" spans="1:1" ht="15" customHeight="1">
      <c r="A1023" s="19"/>
    </row>
    <row r="1024" spans="1:1" ht="15" customHeight="1">
      <c r="A1024" s="19"/>
    </row>
    <row r="1025" spans="1:1" ht="15" customHeight="1">
      <c r="A1025" s="19"/>
    </row>
    <row r="1026" spans="1:1" ht="15" customHeight="1">
      <c r="A1026" s="19"/>
    </row>
  </sheetData>
  <mergeCells count="8">
    <mergeCell ref="A219:H219"/>
    <mergeCell ref="A168:H168"/>
    <mergeCell ref="A1:H1"/>
    <mergeCell ref="A2:H2"/>
    <mergeCell ref="A3:H3"/>
    <mergeCell ref="A4:H4"/>
    <mergeCell ref="F6:H6"/>
    <mergeCell ref="B155:B160"/>
  </mergeCells>
  <conditionalFormatting sqref="A1:B4">
    <cfRule type="cellIs" dxfId="46" priority="1" stopIfTrue="1" operator="between">
      <formula>"a"</formula>
      <formula>"h"</formula>
    </cfRule>
  </conditionalFormatting>
  <hyperlinks>
    <hyperlink ref="I1" location="'Summary sheet'!A1" display="summary sheet" xr:uid="{00000000-0004-0000-0200-000000000000}"/>
    <hyperlink ref="A4" r:id="rId1" xr:uid="{00000000-0004-0000-0200-000001000000}"/>
  </hyperlinks>
  <pageMargins left="0.23622047244094491" right="0.23622047244094491" top="0.15748031496062992" bottom="0.13" header="0.15748031496062992" footer="0.21"/>
  <pageSetup paperSize="9" scale="62" fitToHeight="0" orientation="portrait" blackAndWhite="1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980"/>
  <sheetViews>
    <sheetView topLeftCell="A22" zoomScale="96" zoomScaleNormal="96" workbookViewId="0">
      <selection activeCell="G15" sqref="G15"/>
    </sheetView>
  </sheetViews>
  <sheetFormatPr defaultColWidth="14.42578125" defaultRowHeight="15" customHeight="1"/>
  <cols>
    <col min="1" max="1" width="9.42578125" customWidth="1"/>
    <col min="2" max="2" width="63.5703125" bestFit="1" customWidth="1"/>
    <col min="3" max="3" width="10.85546875" customWidth="1"/>
    <col min="4" max="4" width="8.140625" customWidth="1"/>
    <col min="5" max="5" width="10" customWidth="1"/>
    <col min="6" max="6" width="8.85546875" customWidth="1"/>
    <col min="7" max="7" width="10.28515625" customWidth="1"/>
    <col min="8" max="8" width="10.140625" customWidth="1"/>
    <col min="9" max="9" width="10.7109375" customWidth="1"/>
    <col min="10" max="10" width="9.28515625" customWidth="1"/>
    <col min="11" max="11" width="9.85546875" customWidth="1"/>
    <col min="12" max="12" width="9.42578125" style="1735" customWidth="1"/>
    <col min="13" max="13" width="8.7109375" style="1735" customWidth="1"/>
    <col min="14" max="14" width="30.140625" hidden="1" customWidth="1"/>
    <col min="15" max="16" width="8.7109375" customWidth="1"/>
    <col min="17" max="17" width="11.140625" customWidth="1"/>
    <col min="18" max="18" width="16.5703125" customWidth="1"/>
    <col min="19" max="20" width="9.140625" customWidth="1"/>
    <col min="21" max="21" width="2.7109375" customWidth="1"/>
    <col min="22" max="22" width="15.42578125" bestFit="1" customWidth="1"/>
    <col min="25" max="25" width="29.7109375" bestFit="1" customWidth="1"/>
  </cols>
  <sheetData>
    <row r="1" spans="1:25" ht="48.75" customHeight="1" thickBot="1">
      <c r="A1" s="5395" t="s">
        <v>2499</v>
      </c>
      <c r="B1" s="5358"/>
      <c r="C1" s="5358"/>
      <c r="D1" s="5358"/>
      <c r="E1" s="5358"/>
      <c r="F1" s="5358"/>
      <c r="G1" s="5358"/>
      <c r="H1" s="5358"/>
      <c r="I1" s="5358"/>
      <c r="J1" s="5358"/>
      <c r="K1" s="5359"/>
      <c r="L1" s="2796" t="s">
        <v>50</v>
      </c>
      <c r="V1" s="2711" t="s">
        <v>4363</v>
      </c>
      <c r="W1" s="2711" t="s">
        <v>4364</v>
      </c>
      <c r="X1" s="2711" t="s">
        <v>4371</v>
      </c>
      <c r="Y1" s="680" t="s">
        <v>4374</v>
      </c>
    </row>
    <row r="2" spans="1:25" ht="19.5" thickBot="1">
      <c r="A2" s="5396" t="s">
        <v>4432</v>
      </c>
      <c r="B2" s="5346"/>
      <c r="C2" s="5346"/>
      <c r="D2" s="5346"/>
      <c r="E2" s="5346"/>
      <c r="F2" s="5346"/>
      <c r="G2" s="5346"/>
      <c r="H2" s="5346"/>
      <c r="I2" s="5346"/>
      <c r="J2" s="5346"/>
      <c r="K2" s="5397"/>
      <c r="O2" s="1015"/>
      <c r="P2" s="1015"/>
      <c r="S2" s="1017" t="s">
        <v>103</v>
      </c>
      <c r="T2" s="1018" t="s">
        <v>3141</v>
      </c>
      <c r="V2" s="2711" t="s">
        <v>4366</v>
      </c>
      <c r="W2" s="2711" t="s">
        <v>4368</v>
      </c>
      <c r="X2" s="2711" t="s">
        <v>4365</v>
      </c>
      <c r="Y2" s="680" t="s">
        <v>4375</v>
      </c>
    </row>
    <row r="3" spans="1:25" ht="19.5" thickTop="1" thickBot="1">
      <c r="A3" s="5398" t="s">
        <v>231</v>
      </c>
      <c r="B3" s="5349"/>
      <c r="C3" s="5349"/>
      <c r="D3" s="5349"/>
      <c r="E3" s="5349"/>
      <c r="F3" s="5349"/>
      <c r="G3" s="5349"/>
      <c r="H3" s="5349"/>
      <c r="I3" s="5349"/>
      <c r="J3" s="5349"/>
      <c r="K3" s="5399"/>
      <c r="O3" s="1015"/>
      <c r="P3" s="1015"/>
      <c r="S3" s="1019" t="s">
        <v>79</v>
      </c>
      <c r="T3" s="1020" t="s">
        <v>3142</v>
      </c>
      <c r="V3" s="2711" t="s">
        <v>4369</v>
      </c>
      <c r="W3" s="2711" t="s">
        <v>4370</v>
      </c>
      <c r="X3" s="2711" t="s">
        <v>4365</v>
      </c>
      <c r="Y3" s="680" t="s">
        <v>4373</v>
      </c>
    </row>
    <row r="4" spans="1:25" ht="19.5" thickTop="1" thickBot="1">
      <c r="A4" s="5398" t="s">
        <v>52</v>
      </c>
      <c r="B4" s="5349"/>
      <c r="C4" s="5349"/>
      <c r="D4" s="5349"/>
      <c r="E4" s="5349"/>
      <c r="F4" s="5349"/>
      <c r="G4" s="5349"/>
      <c r="H4" s="5349"/>
      <c r="I4" s="5349"/>
      <c r="J4" s="5349"/>
      <c r="K4" s="5399"/>
      <c r="O4" s="1024" t="s">
        <v>67</v>
      </c>
      <c r="P4" s="1025"/>
      <c r="Q4" s="1026" t="s">
        <v>68</v>
      </c>
      <c r="S4" s="1019" t="s">
        <v>1977</v>
      </c>
      <c r="T4" s="1020" t="s">
        <v>3145</v>
      </c>
      <c r="V4" s="2711" t="s">
        <v>4372</v>
      </c>
      <c r="W4" s="2711" t="s">
        <v>4367</v>
      </c>
      <c r="X4" s="2711" t="s">
        <v>4365</v>
      </c>
      <c r="Y4" s="680" t="s">
        <v>4376</v>
      </c>
    </row>
    <row r="5" spans="1:25" ht="12" customHeight="1" thickTop="1">
      <c r="C5" s="19"/>
      <c r="O5" s="1027" t="s">
        <v>3124</v>
      </c>
      <c r="P5" s="1023" t="s">
        <v>3125</v>
      </c>
      <c r="Q5" s="1028" t="s">
        <v>72</v>
      </c>
      <c r="S5" s="1019" t="s">
        <v>70</v>
      </c>
      <c r="T5" s="1020" t="s">
        <v>3143</v>
      </c>
    </row>
    <row r="6" spans="1:25" ht="21" thickBot="1">
      <c r="A6" s="3145" t="s">
        <v>232</v>
      </c>
      <c r="B6" s="20"/>
      <c r="C6" s="156"/>
      <c r="D6" s="20"/>
      <c r="E6" s="20"/>
      <c r="F6" s="20"/>
      <c r="G6" s="20"/>
      <c r="H6" s="20"/>
      <c r="I6" s="5400" t="str">
        <f>'Summary Sheet'!C7</f>
        <v>Date 16.06.2026</v>
      </c>
      <c r="J6" s="5401"/>
      <c r="K6" s="5390"/>
      <c r="L6" s="1736"/>
      <c r="M6" s="1736"/>
      <c r="O6" s="1029" t="s">
        <v>3126</v>
      </c>
      <c r="P6" s="1030" t="s">
        <v>3127</v>
      </c>
      <c r="Q6" s="1031" t="s">
        <v>74</v>
      </c>
      <c r="S6" s="1021" t="s">
        <v>96</v>
      </c>
      <c r="T6" s="1022" t="s">
        <v>3144</v>
      </c>
    </row>
    <row r="7" spans="1:25" ht="24" thickBot="1">
      <c r="A7" s="1075" t="s">
        <v>3</v>
      </c>
      <c r="B7" s="1077" t="s">
        <v>56</v>
      </c>
      <c r="C7" s="1078" t="s">
        <v>233</v>
      </c>
      <c r="D7" s="5402" t="s">
        <v>234</v>
      </c>
      <c r="E7" s="5403"/>
      <c r="F7" s="5404"/>
      <c r="G7" s="1076" t="s">
        <v>235</v>
      </c>
      <c r="H7" s="1076" t="s">
        <v>236</v>
      </c>
      <c r="I7" s="1079" t="s">
        <v>99</v>
      </c>
      <c r="J7" s="1076" t="s">
        <v>237</v>
      </c>
      <c r="K7" s="1080" t="s">
        <v>146</v>
      </c>
      <c r="L7" s="1733" t="s">
        <v>62</v>
      </c>
      <c r="M7" s="1732" t="s">
        <v>63</v>
      </c>
      <c r="N7" s="24" t="s">
        <v>3569</v>
      </c>
      <c r="V7" s="5387" t="s">
        <v>4377</v>
      </c>
      <c r="W7" s="5388"/>
      <c r="X7" s="5388"/>
      <c r="Y7" s="5388"/>
    </row>
    <row r="8" spans="1:25" ht="15.75" thickBot="1">
      <c r="A8" s="1081"/>
      <c r="B8" s="1082" t="s">
        <v>3567</v>
      </c>
      <c r="C8" s="1083" t="s">
        <v>233</v>
      </c>
      <c r="D8" s="1073" t="s">
        <v>238</v>
      </c>
      <c r="E8" s="1073" t="s">
        <v>239</v>
      </c>
      <c r="F8" s="1073" t="s">
        <v>240</v>
      </c>
      <c r="G8" s="1071" t="s">
        <v>241</v>
      </c>
      <c r="H8" s="1072" t="s">
        <v>242</v>
      </c>
      <c r="I8" s="1073" t="s">
        <v>99</v>
      </c>
      <c r="J8" s="1073" t="s">
        <v>100</v>
      </c>
      <c r="K8" s="1074" t="s">
        <v>146</v>
      </c>
      <c r="L8" s="1737"/>
      <c r="M8" s="1738"/>
      <c r="P8" s="26"/>
      <c r="Q8" s="26"/>
    </row>
    <row r="9" spans="1:25" ht="15" customHeight="1">
      <c r="A9" s="3302">
        <v>1</v>
      </c>
      <c r="B9" s="4227" t="s">
        <v>3568</v>
      </c>
      <c r="C9" s="2789">
        <v>177</v>
      </c>
      <c r="D9" s="4223">
        <v>67</v>
      </c>
      <c r="E9" s="4223">
        <v>52</v>
      </c>
      <c r="F9" s="4223">
        <v>52</v>
      </c>
      <c r="G9" s="4224">
        <v>46</v>
      </c>
      <c r="H9" s="4228">
        <f>G9+G9*18%</f>
        <v>54.28</v>
      </c>
      <c r="I9" s="2789">
        <v>100</v>
      </c>
      <c r="J9" s="2789">
        <v>5000</v>
      </c>
      <c r="K9" s="4226">
        <v>0.18</v>
      </c>
      <c r="L9" s="1739" t="s">
        <v>3141</v>
      </c>
      <c r="M9" s="1740" t="s">
        <v>67</v>
      </c>
      <c r="N9" s="1193" t="s">
        <v>3128</v>
      </c>
      <c r="O9">
        <f>H9/1.09</f>
        <v>49.798165137614674</v>
      </c>
      <c r="P9" s="26"/>
      <c r="Q9" s="26"/>
    </row>
    <row r="10" spans="1:25" ht="15" customHeight="1" thickBot="1">
      <c r="A10" s="4231">
        <v>2</v>
      </c>
      <c r="B10" s="4253" t="s">
        <v>3585</v>
      </c>
      <c r="C10" s="3943">
        <v>177</v>
      </c>
      <c r="D10" s="3943">
        <v>69</v>
      </c>
      <c r="E10" s="3943">
        <v>52</v>
      </c>
      <c r="F10" s="3943">
        <v>62</v>
      </c>
      <c r="G10" s="4234">
        <v>50.5</v>
      </c>
      <c r="H10" s="4254">
        <f>G10+G10*18%</f>
        <v>59.59</v>
      </c>
      <c r="I10" s="3943">
        <v>100</v>
      </c>
      <c r="J10" s="3943">
        <v>5000</v>
      </c>
      <c r="K10" s="4236">
        <v>0.18</v>
      </c>
      <c r="L10" s="1739" t="s">
        <v>3141</v>
      </c>
      <c r="M10" s="1740" t="s">
        <v>67</v>
      </c>
      <c r="N10" s="1193" t="s">
        <v>3129</v>
      </c>
      <c r="P10" s="26"/>
      <c r="Q10" s="26"/>
    </row>
    <row r="11" spans="1:25" ht="15.75" thickBot="1">
      <c r="A11" s="5409" t="s">
        <v>3570</v>
      </c>
      <c r="B11" s="5410"/>
      <c r="C11" s="1049" t="s">
        <v>233</v>
      </c>
      <c r="D11" s="1104" t="s">
        <v>238</v>
      </c>
      <c r="E11" s="1104" t="s">
        <v>239</v>
      </c>
      <c r="F11" s="1104" t="s">
        <v>240</v>
      </c>
      <c r="G11" s="1203" t="s">
        <v>241</v>
      </c>
      <c r="H11" s="1204" t="s">
        <v>242</v>
      </c>
      <c r="I11" s="1104" t="s">
        <v>99</v>
      </c>
      <c r="J11" s="1104" t="s">
        <v>100</v>
      </c>
      <c r="K11" s="1205" t="s">
        <v>146</v>
      </c>
      <c r="L11" s="1737"/>
      <c r="M11" s="1738"/>
      <c r="P11" s="26"/>
      <c r="Q11" s="26"/>
    </row>
    <row r="12" spans="1:25" ht="16.5" customHeight="1">
      <c r="A12" s="1453">
        <v>1</v>
      </c>
      <c r="B12" s="1206" t="s">
        <v>3229</v>
      </c>
      <c r="C12" s="1093">
        <v>185</v>
      </c>
      <c r="D12" s="1085">
        <v>55</v>
      </c>
      <c r="E12" s="1085">
        <v>40</v>
      </c>
      <c r="F12" s="1085">
        <v>60</v>
      </c>
      <c r="G12" s="646"/>
      <c r="H12" s="161">
        <f>G12+G12*K12</f>
        <v>0</v>
      </c>
      <c r="I12" s="164">
        <v>100</v>
      </c>
      <c r="J12" s="164">
        <v>6000</v>
      </c>
      <c r="K12" s="1056">
        <v>0.18</v>
      </c>
      <c r="L12" s="1739" t="s">
        <v>3141</v>
      </c>
      <c r="M12" s="1740" t="s">
        <v>3124</v>
      </c>
      <c r="N12" s="1194" t="s">
        <v>3229</v>
      </c>
      <c r="P12" s="26"/>
      <c r="Q12" s="26"/>
    </row>
    <row r="13" spans="1:25" ht="18" customHeight="1" thickBot="1">
      <c r="A13" s="4231">
        <v>2</v>
      </c>
      <c r="B13" s="3157" t="s">
        <v>3583</v>
      </c>
      <c r="C13" s="4232">
        <v>185</v>
      </c>
      <c r="D13" s="4233">
        <v>59</v>
      </c>
      <c r="E13" s="4233">
        <v>39</v>
      </c>
      <c r="F13" s="4233">
        <v>72</v>
      </c>
      <c r="G13" s="4234">
        <v>54</v>
      </c>
      <c r="H13" s="4235">
        <f>G13+G13*K13</f>
        <v>63.72</v>
      </c>
      <c r="I13" s="3943">
        <v>100</v>
      </c>
      <c r="J13" s="3943">
        <v>6000</v>
      </c>
      <c r="K13" s="4236">
        <v>0.18</v>
      </c>
      <c r="L13" s="1739" t="s">
        <v>3141</v>
      </c>
      <c r="M13" s="1740" t="s">
        <v>67</v>
      </c>
      <c r="N13" s="1201" t="s">
        <v>3228</v>
      </c>
    </row>
    <row r="14" spans="1:25" ht="15" customHeight="1" thickBot="1">
      <c r="A14" s="1796"/>
      <c r="B14" s="1797" t="s">
        <v>3571</v>
      </c>
      <c r="C14" s="1049"/>
      <c r="D14" s="1104"/>
      <c r="E14" s="1104"/>
      <c r="F14" s="1104"/>
      <c r="G14" s="1128"/>
      <c r="H14" s="1204"/>
      <c r="I14" s="1104"/>
      <c r="J14" s="1104"/>
      <c r="K14" s="1205"/>
      <c r="L14" s="1737"/>
      <c r="M14" s="1738"/>
      <c r="P14" s="26"/>
      <c r="Q14" s="26"/>
    </row>
    <row r="15" spans="1:25">
      <c r="A15" s="4220">
        <v>1</v>
      </c>
      <c r="B15" s="4221" t="s">
        <v>3582</v>
      </c>
      <c r="C15" s="4222">
        <v>185</v>
      </c>
      <c r="D15" s="4223">
        <v>67</v>
      </c>
      <c r="E15" s="4223">
        <v>52</v>
      </c>
      <c r="F15" s="4223">
        <v>52</v>
      </c>
      <c r="G15" s="4224">
        <v>52</v>
      </c>
      <c r="H15" s="4225">
        <f t="shared" ref="H15:H27" si="0">G15+G15*K15</f>
        <v>61.36</v>
      </c>
      <c r="I15" s="2789">
        <v>100</v>
      </c>
      <c r="J15" s="2789">
        <v>5000</v>
      </c>
      <c r="K15" s="4226">
        <v>0.18</v>
      </c>
      <c r="L15" s="1739" t="s">
        <v>3141</v>
      </c>
      <c r="M15" s="1740" t="s">
        <v>67</v>
      </c>
      <c r="N15" s="1206" t="s">
        <v>3130</v>
      </c>
    </row>
    <row r="16" spans="1:25">
      <c r="A16" s="3108">
        <f t="shared" ref="A16:A26" si="1">A15+1</f>
        <v>2</v>
      </c>
      <c r="B16" s="4221" t="s">
        <v>3233</v>
      </c>
      <c r="C16" s="4229">
        <v>225</v>
      </c>
      <c r="D16" s="3974">
        <v>67</v>
      </c>
      <c r="E16" s="3974">
        <v>52</v>
      </c>
      <c r="F16" s="3974">
        <v>52</v>
      </c>
      <c r="G16" s="4230">
        <v>66.5</v>
      </c>
      <c r="H16" s="2795">
        <f t="shared" si="0"/>
        <v>78.47</v>
      </c>
      <c r="I16" s="2790">
        <v>100</v>
      </c>
      <c r="J16" s="2790">
        <v>5000</v>
      </c>
      <c r="K16" s="2791">
        <v>0.18</v>
      </c>
      <c r="L16" s="1739" t="s">
        <v>3141</v>
      </c>
      <c r="M16" s="1740" t="s">
        <v>67</v>
      </c>
      <c r="N16" s="1206" t="s">
        <v>3233</v>
      </c>
    </row>
    <row r="17" spans="1:14" ht="15" customHeight="1">
      <c r="A17" s="3108">
        <f t="shared" si="1"/>
        <v>3</v>
      </c>
      <c r="B17" s="3086" t="s">
        <v>3584</v>
      </c>
      <c r="C17" s="4229">
        <v>185</v>
      </c>
      <c r="D17" s="2790">
        <v>68</v>
      </c>
      <c r="E17" s="2790">
        <v>52</v>
      </c>
      <c r="F17" s="2790">
        <v>58</v>
      </c>
      <c r="G17" s="4230">
        <v>55</v>
      </c>
      <c r="H17" s="2795">
        <f t="shared" si="0"/>
        <v>64.900000000000006</v>
      </c>
      <c r="I17" s="2790">
        <v>100</v>
      </c>
      <c r="J17" s="2790">
        <v>5000</v>
      </c>
      <c r="K17" s="2791">
        <v>0.18</v>
      </c>
      <c r="L17" s="1739" t="s">
        <v>3141</v>
      </c>
      <c r="M17" s="1740" t="s">
        <v>67</v>
      </c>
      <c r="N17" s="1194" t="s">
        <v>3131</v>
      </c>
    </row>
    <row r="18" spans="1:14" ht="15" customHeight="1">
      <c r="A18" s="3108">
        <f t="shared" si="1"/>
        <v>4</v>
      </c>
      <c r="B18" s="3086" t="s">
        <v>3586</v>
      </c>
      <c r="C18" s="4229">
        <v>185</v>
      </c>
      <c r="D18" s="2790">
        <v>69</v>
      </c>
      <c r="E18" s="2790">
        <v>52</v>
      </c>
      <c r="F18" s="2790">
        <v>62</v>
      </c>
      <c r="G18" s="4230">
        <v>57</v>
      </c>
      <c r="H18" s="2795">
        <f t="shared" si="0"/>
        <v>67.260000000000005</v>
      </c>
      <c r="I18" s="2790">
        <v>100</v>
      </c>
      <c r="J18" s="2790">
        <v>5000</v>
      </c>
      <c r="K18" s="2791">
        <v>0.18</v>
      </c>
      <c r="L18" s="1739" t="s">
        <v>3141</v>
      </c>
      <c r="M18" s="1740" t="s">
        <v>67</v>
      </c>
      <c r="N18" s="1194" t="s">
        <v>3132</v>
      </c>
    </row>
    <row r="19" spans="1:14" ht="15" customHeight="1">
      <c r="A19" s="3108">
        <f t="shared" si="1"/>
        <v>5</v>
      </c>
      <c r="B19" s="3086" t="s">
        <v>3587</v>
      </c>
      <c r="C19" s="4229">
        <v>185</v>
      </c>
      <c r="D19" s="2790">
        <v>71</v>
      </c>
      <c r="E19" s="2790">
        <v>52</v>
      </c>
      <c r="F19" s="2790">
        <v>71</v>
      </c>
      <c r="G19" s="4230">
        <v>64.5</v>
      </c>
      <c r="H19" s="2795">
        <f t="shared" si="0"/>
        <v>76.11</v>
      </c>
      <c r="I19" s="2790">
        <v>100</v>
      </c>
      <c r="J19" s="2790">
        <v>5000</v>
      </c>
      <c r="K19" s="2791">
        <v>0.18</v>
      </c>
      <c r="L19" s="1739" t="s">
        <v>3141</v>
      </c>
      <c r="M19" s="1740" t="s">
        <v>67</v>
      </c>
      <c r="N19" s="1194" t="s">
        <v>3133</v>
      </c>
    </row>
    <row r="20" spans="1:14" ht="15" customHeight="1">
      <c r="A20" s="3108">
        <f t="shared" si="1"/>
        <v>6</v>
      </c>
      <c r="B20" s="3086" t="s">
        <v>3589</v>
      </c>
      <c r="C20" s="4229">
        <v>185</v>
      </c>
      <c r="D20" s="2790">
        <v>72</v>
      </c>
      <c r="E20" s="2790">
        <v>52</v>
      </c>
      <c r="F20" s="2790">
        <v>75</v>
      </c>
      <c r="G20" s="4230">
        <v>72</v>
      </c>
      <c r="H20" s="2795">
        <f t="shared" si="0"/>
        <v>84.96</v>
      </c>
      <c r="I20" s="2790">
        <v>100</v>
      </c>
      <c r="J20" s="2790">
        <v>5000</v>
      </c>
      <c r="K20" s="2791">
        <v>0.18</v>
      </c>
      <c r="L20" s="1739" t="s">
        <v>3141</v>
      </c>
      <c r="M20" s="1740" t="s">
        <v>67</v>
      </c>
      <c r="N20" s="1194" t="s">
        <v>3134</v>
      </c>
    </row>
    <row r="21" spans="1:14" ht="15" customHeight="1">
      <c r="A21" s="3108">
        <f t="shared" si="1"/>
        <v>7</v>
      </c>
      <c r="B21" s="3086" t="s">
        <v>3588</v>
      </c>
      <c r="C21" s="4229">
        <v>225</v>
      </c>
      <c r="D21" s="2790">
        <v>72</v>
      </c>
      <c r="E21" s="2790">
        <v>52</v>
      </c>
      <c r="F21" s="2790">
        <v>75</v>
      </c>
      <c r="G21" s="4230">
        <v>90</v>
      </c>
      <c r="H21" s="2795">
        <f t="shared" si="0"/>
        <v>106.2</v>
      </c>
      <c r="I21" s="2790">
        <v>100</v>
      </c>
      <c r="J21" s="2790">
        <v>5000</v>
      </c>
      <c r="K21" s="2791">
        <v>0.18</v>
      </c>
      <c r="L21" s="1739" t="s">
        <v>3141</v>
      </c>
      <c r="M21" s="1740" t="s">
        <v>67</v>
      </c>
      <c r="N21" s="1194" t="s">
        <v>3134</v>
      </c>
    </row>
    <row r="22" spans="1:14" ht="15" customHeight="1">
      <c r="A22" s="3108">
        <f t="shared" si="1"/>
        <v>8</v>
      </c>
      <c r="B22" s="3086" t="s">
        <v>3591</v>
      </c>
      <c r="C22" s="4229">
        <v>225</v>
      </c>
      <c r="D22" s="2790">
        <v>77</v>
      </c>
      <c r="E22" s="2790">
        <v>52</v>
      </c>
      <c r="F22" s="2790">
        <v>97</v>
      </c>
      <c r="G22" s="4230">
        <v>112</v>
      </c>
      <c r="H22" s="2795">
        <f t="shared" si="0"/>
        <v>132.16</v>
      </c>
      <c r="I22" s="2790">
        <v>100</v>
      </c>
      <c r="J22" s="2790">
        <v>4000</v>
      </c>
      <c r="K22" s="2791">
        <v>0.18</v>
      </c>
      <c r="L22" s="1739" t="s">
        <v>3141</v>
      </c>
      <c r="M22" s="1740" t="s">
        <v>67</v>
      </c>
      <c r="N22" s="1194" t="s">
        <v>3135</v>
      </c>
    </row>
    <row r="23" spans="1:14" ht="15" customHeight="1">
      <c r="A23" s="3108">
        <f t="shared" si="1"/>
        <v>9</v>
      </c>
      <c r="B23" s="3086" t="s">
        <v>3592</v>
      </c>
      <c r="C23" s="4229">
        <v>225</v>
      </c>
      <c r="D23" s="2790">
        <v>80</v>
      </c>
      <c r="E23" s="2790">
        <v>52</v>
      </c>
      <c r="F23" s="2790">
        <v>109</v>
      </c>
      <c r="G23" s="4230">
        <v>125</v>
      </c>
      <c r="H23" s="2795">
        <f t="shared" si="0"/>
        <v>147.5</v>
      </c>
      <c r="I23" s="2790">
        <v>100</v>
      </c>
      <c r="J23" s="2790">
        <v>4000</v>
      </c>
      <c r="K23" s="2791">
        <v>0.18</v>
      </c>
      <c r="L23" s="1739" t="s">
        <v>3141</v>
      </c>
      <c r="M23" s="1740" t="s">
        <v>67</v>
      </c>
      <c r="N23" s="1194" t="s">
        <v>3025</v>
      </c>
    </row>
    <row r="24" spans="1:14" ht="15" customHeight="1">
      <c r="A24" s="4237">
        <f t="shared" si="1"/>
        <v>10</v>
      </c>
      <c r="B24" s="4238" t="s">
        <v>245</v>
      </c>
      <c r="C24" s="4239">
        <v>185</v>
      </c>
      <c r="D24" s="4240">
        <v>67</v>
      </c>
      <c r="E24" s="4240">
        <v>52</v>
      </c>
      <c r="F24" s="4240">
        <v>52</v>
      </c>
      <c r="G24" s="4241">
        <v>71</v>
      </c>
      <c r="H24" s="4242">
        <f t="shared" si="0"/>
        <v>83.78</v>
      </c>
      <c r="I24" s="4243">
        <v>100</v>
      </c>
      <c r="J24" s="4243">
        <v>6000</v>
      </c>
      <c r="K24" s="4244">
        <v>0.18</v>
      </c>
      <c r="L24" s="1741"/>
      <c r="M24" s="1742" t="s">
        <v>3126</v>
      </c>
      <c r="N24" s="1194" t="s">
        <v>245</v>
      </c>
    </row>
    <row r="25" spans="1:14" ht="15" customHeight="1">
      <c r="A25" s="3440">
        <f t="shared" si="1"/>
        <v>11</v>
      </c>
      <c r="B25" s="4245" t="s">
        <v>246</v>
      </c>
      <c r="C25" s="4239">
        <v>185</v>
      </c>
      <c r="D25" s="4243">
        <v>69</v>
      </c>
      <c r="E25" s="4243">
        <v>52</v>
      </c>
      <c r="F25" s="4243">
        <v>62</v>
      </c>
      <c r="G25" s="4246">
        <v>72</v>
      </c>
      <c r="H25" s="4242">
        <f t="shared" si="0"/>
        <v>84.96</v>
      </c>
      <c r="I25" s="4243">
        <v>100</v>
      </c>
      <c r="J25" s="4243">
        <v>5000</v>
      </c>
      <c r="K25" s="4244">
        <v>0.18</v>
      </c>
      <c r="L25" s="1741"/>
      <c r="M25" s="1742" t="s">
        <v>3126</v>
      </c>
      <c r="N25" s="1194" t="s">
        <v>246</v>
      </c>
    </row>
    <row r="26" spans="1:14" ht="15" customHeight="1">
      <c r="A26" s="3440">
        <f t="shared" si="1"/>
        <v>12</v>
      </c>
      <c r="B26" s="4245" t="s">
        <v>3026</v>
      </c>
      <c r="C26" s="4239">
        <v>195</v>
      </c>
      <c r="D26" s="4243">
        <v>72</v>
      </c>
      <c r="E26" s="4243">
        <v>52</v>
      </c>
      <c r="F26" s="4243">
        <v>75</v>
      </c>
      <c r="G26" s="4246">
        <v>90</v>
      </c>
      <c r="H26" s="4242">
        <f t="shared" si="0"/>
        <v>106.2</v>
      </c>
      <c r="I26" s="4243">
        <v>100</v>
      </c>
      <c r="J26" s="4243">
        <v>5000</v>
      </c>
      <c r="K26" s="4244">
        <v>0.18</v>
      </c>
      <c r="L26" s="1741"/>
      <c r="M26" s="1742" t="s">
        <v>3126</v>
      </c>
      <c r="N26" s="1194" t="s">
        <v>3026</v>
      </c>
    </row>
    <row r="27" spans="1:14" ht="15.75" customHeight="1" thickBot="1">
      <c r="A27" s="4247">
        <v>13</v>
      </c>
      <c r="B27" s="4248" t="s">
        <v>3590</v>
      </c>
      <c r="C27" s="4249">
        <v>280</v>
      </c>
      <c r="D27" s="2790">
        <v>80</v>
      </c>
      <c r="E27" s="4249"/>
      <c r="F27" s="4249"/>
      <c r="G27" s="4250">
        <v>126</v>
      </c>
      <c r="H27" s="4251">
        <f t="shared" si="0"/>
        <v>148.68</v>
      </c>
      <c r="I27" s="4249">
        <v>100</v>
      </c>
      <c r="J27" s="4249">
        <v>1000</v>
      </c>
      <c r="K27" s="4252">
        <v>0.18</v>
      </c>
      <c r="L27" s="1739" t="s">
        <v>3141</v>
      </c>
      <c r="M27" s="1740" t="s">
        <v>67</v>
      </c>
      <c r="N27" s="1195" t="s">
        <v>3136</v>
      </c>
    </row>
    <row r="28" spans="1:14" ht="15" customHeight="1" thickBot="1">
      <c r="A28" s="5405" t="s">
        <v>247</v>
      </c>
      <c r="B28" s="5390"/>
      <c r="C28" s="5390"/>
      <c r="D28" s="5390"/>
      <c r="E28" s="5390"/>
      <c r="F28" s="5390"/>
      <c r="G28" s="5390"/>
      <c r="H28" s="5390"/>
      <c r="I28" s="5390"/>
      <c r="J28" s="5390"/>
      <c r="K28" s="5391"/>
      <c r="L28" s="1737"/>
      <c r="M28" s="1738"/>
    </row>
    <row r="29" spans="1:14" ht="15" customHeight="1" thickBot="1">
      <c r="A29" s="4259"/>
      <c r="B29" s="4260" t="s">
        <v>3572</v>
      </c>
      <c r="C29" s="4261" t="s">
        <v>233</v>
      </c>
      <c r="D29" s="4262" t="s">
        <v>238</v>
      </c>
      <c r="E29" s="4262" t="s">
        <v>239</v>
      </c>
      <c r="F29" s="4262" t="s">
        <v>240</v>
      </c>
      <c r="G29" s="4263" t="s">
        <v>241</v>
      </c>
      <c r="H29" s="4264" t="s">
        <v>242</v>
      </c>
      <c r="I29" s="4262" t="s">
        <v>99</v>
      </c>
      <c r="J29" s="4262" t="s">
        <v>100</v>
      </c>
      <c r="K29" s="4265" t="s">
        <v>146</v>
      </c>
      <c r="L29" s="1737"/>
      <c r="M29" s="1738"/>
    </row>
    <row r="30" spans="1:14" ht="17.25" customHeight="1">
      <c r="A30" s="4266">
        <v>1</v>
      </c>
      <c r="B30" s="4221" t="s">
        <v>3027</v>
      </c>
      <c r="C30" s="4267">
        <v>177</v>
      </c>
      <c r="D30" s="2789">
        <v>63.75</v>
      </c>
      <c r="E30" s="2789">
        <v>51.56</v>
      </c>
      <c r="F30" s="2789">
        <v>36</v>
      </c>
      <c r="G30" s="4225">
        <v>57</v>
      </c>
      <c r="H30" s="2795">
        <f>G30+G30*K30</f>
        <v>67.260000000000005</v>
      </c>
      <c r="I30" s="2789" t="s">
        <v>1917</v>
      </c>
      <c r="J30" s="2789">
        <v>5000</v>
      </c>
      <c r="K30" s="4226">
        <v>0.18</v>
      </c>
      <c r="L30" s="1739" t="s">
        <v>3141</v>
      </c>
      <c r="M30" s="1740" t="s">
        <v>67</v>
      </c>
      <c r="N30" s="1090" t="s">
        <v>3027</v>
      </c>
    </row>
    <row r="31" spans="1:14">
      <c r="A31" s="3973">
        <v>2</v>
      </c>
      <c r="B31" s="4268" t="s">
        <v>3028</v>
      </c>
      <c r="C31" s="1046">
        <v>185</v>
      </c>
      <c r="D31" s="4229">
        <v>74</v>
      </c>
      <c r="E31" s="2790">
        <v>60.83</v>
      </c>
      <c r="F31" s="2790">
        <v>41</v>
      </c>
      <c r="G31" s="2795">
        <v>68.5</v>
      </c>
      <c r="H31" s="2795">
        <f>G31+G31*K31</f>
        <v>80.83</v>
      </c>
      <c r="I31" s="2789" t="s">
        <v>1917</v>
      </c>
      <c r="J31" s="2790">
        <v>2500</v>
      </c>
      <c r="K31" s="2791">
        <v>0.18</v>
      </c>
      <c r="L31" s="1739" t="s">
        <v>3141</v>
      </c>
      <c r="M31" s="1740" t="s">
        <v>67</v>
      </c>
    </row>
    <row r="32" spans="1:14" ht="15.75" thickBot="1">
      <c r="A32" s="4269">
        <v>3</v>
      </c>
      <c r="B32" s="3157" t="s">
        <v>3137</v>
      </c>
      <c r="C32" s="4267">
        <v>185</v>
      </c>
      <c r="D32" s="3943">
        <v>76</v>
      </c>
      <c r="E32" s="3943">
        <v>60.83</v>
      </c>
      <c r="F32" s="3943">
        <v>52</v>
      </c>
      <c r="G32" s="4235">
        <v>84.5</v>
      </c>
      <c r="H32" s="4235">
        <f>G32+G32*K32</f>
        <v>99.71</v>
      </c>
      <c r="I32" s="4270" t="s">
        <v>102</v>
      </c>
      <c r="J32" s="3943">
        <v>2500</v>
      </c>
      <c r="K32" s="4236">
        <v>0.18</v>
      </c>
      <c r="L32" s="1739" t="s">
        <v>3141</v>
      </c>
      <c r="M32" s="1740" t="s">
        <v>67</v>
      </c>
    </row>
    <row r="33" spans="1:14" ht="15" customHeight="1" thickBot="1">
      <c r="A33" s="1088"/>
      <c r="B33" s="1797" t="s">
        <v>3573</v>
      </c>
      <c r="C33" s="1049"/>
      <c r="D33" s="1050" t="s">
        <v>238</v>
      </c>
      <c r="E33" s="1050" t="s">
        <v>239</v>
      </c>
      <c r="F33" s="1050" t="s">
        <v>240</v>
      </c>
      <c r="G33" s="1052" t="s">
        <v>241</v>
      </c>
      <c r="H33" s="1052" t="s">
        <v>242</v>
      </c>
      <c r="I33" s="1050" t="s">
        <v>145</v>
      </c>
      <c r="J33" s="1050" t="s">
        <v>100</v>
      </c>
      <c r="K33" s="1092"/>
      <c r="L33" s="1737"/>
      <c r="M33" s="1738"/>
    </row>
    <row r="34" spans="1:14">
      <c r="A34" s="1845">
        <v>1</v>
      </c>
      <c r="B34" s="1846" t="s">
        <v>3138</v>
      </c>
      <c r="C34" s="1847"/>
      <c r="D34" s="1548">
        <v>49</v>
      </c>
      <c r="E34" s="1548">
        <v>36</v>
      </c>
      <c r="F34" s="1548">
        <v>45</v>
      </c>
      <c r="G34" s="1549">
        <v>28</v>
      </c>
      <c r="H34" s="1848">
        <f>G34+G34*18%</f>
        <v>33.04</v>
      </c>
      <c r="I34" s="1548">
        <v>50</v>
      </c>
      <c r="J34" s="1548">
        <v>9600</v>
      </c>
      <c r="K34" s="1849">
        <v>0.18</v>
      </c>
      <c r="L34" s="1741"/>
      <c r="M34" s="1742" t="s">
        <v>3126</v>
      </c>
      <c r="N34" t="s">
        <v>3593</v>
      </c>
    </row>
    <row r="35" spans="1:14">
      <c r="A35" s="1066">
        <v>2</v>
      </c>
      <c r="B35" s="1201" t="s">
        <v>3139</v>
      </c>
      <c r="C35" s="1202"/>
      <c r="D35" s="162">
        <v>52</v>
      </c>
      <c r="E35" s="636">
        <v>37</v>
      </c>
      <c r="F35" s="636">
        <v>50</v>
      </c>
      <c r="G35" s="637">
        <v>33</v>
      </c>
      <c r="H35" s="1062">
        <f>G35+G35*18%</f>
        <v>38.94</v>
      </c>
      <c r="I35" s="636">
        <v>50</v>
      </c>
      <c r="J35" s="636">
        <v>8800</v>
      </c>
      <c r="K35" s="1063">
        <v>0.18</v>
      </c>
      <c r="L35" s="1739"/>
      <c r="M35" s="1740"/>
    </row>
    <row r="36" spans="1:14">
      <c r="A36" s="1851">
        <v>3</v>
      </c>
      <c r="B36" s="1194" t="s">
        <v>3140</v>
      </c>
      <c r="C36" s="639"/>
      <c r="D36" s="639">
        <v>57</v>
      </c>
      <c r="E36" s="639">
        <v>42</v>
      </c>
      <c r="F36" s="639">
        <v>55</v>
      </c>
      <c r="G36" s="641">
        <v>39</v>
      </c>
      <c r="H36" s="1850">
        <f>G36+G36*18%</f>
        <v>46.019999999999996</v>
      </c>
      <c r="I36" s="639">
        <v>50</v>
      </c>
      <c r="J36" s="639">
        <v>6800</v>
      </c>
      <c r="K36" s="1852">
        <v>0.18</v>
      </c>
      <c r="L36" s="1739" t="s">
        <v>3141</v>
      </c>
      <c r="M36" s="1740" t="s">
        <v>264</v>
      </c>
    </row>
    <row r="37" spans="1:14">
      <c r="A37" s="4370">
        <v>4</v>
      </c>
      <c r="B37" s="3157" t="s">
        <v>3594</v>
      </c>
      <c r="C37" s="1046"/>
      <c r="D37" s="1046">
        <v>68</v>
      </c>
      <c r="E37" s="1046"/>
      <c r="F37" s="1046"/>
      <c r="G37" s="1047">
        <v>48.5</v>
      </c>
      <c r="H37" s="4254">
        <f>G37+G37*18%</f>
        <v>57.230000000000004</v>
      </c>
      <c r="I37" s="1046">
        <v>50</v>
      </c>
      <c r="J37" s="1046">
        <v>5500</v>
      </c>
      <c r="K37" s="4371">
        <v>0.18</v>
      </c>
      <c r="L37" s="1739"/>
      <c r="M37" s="1740"/>
    </row>
    <row r="38" spans="1:14" ht="15.75" thickBot="1">
      <c r="A38" s="4372">
        <v>5</v>
      </c>
      <c r="B38" s="4373" t="s">
        <v>3595</v>
      </c>
      <c r="C38" s="4374"/>
      <c r="D38" s="4374">
        <v>72</v>
      </c>
      <c r="E38" s="4374"/>
      <c r="F38" s="4374"/>
      <c r="G38" s="4375">
        <v>57.5</v>
      </c>
      <c r="H38" s="4376">
        <f>G38+G38*18%</f>
        <v>67.849999999999994</v>
      </c>
      <c r="I38" s="4374">
        <v>50</v>
      </c>
      <c r="J38" s="4374">
        <v>5000</v>
      </c>
      <c r="K38" s="4377">
        <v>0.18</v>
      </c>
      <c r="L38" s="1739"/>
      <c r="M38" s="1740"/>
    </row>
    <row r="39" spans="1:14" ht="18.75" customHeight="1" thickBot="1">
      <c r="A39" s="5389" t="s">
        <v>265</v>
      </c>
      <c r="B39" s="5390"/>
      <c r="C39" s="5390"/>
      <c r="D39" s="5390"/>
      <c r="E39" s="5390"/>
      <c r="F39" s="5390"/>
      <c r="G39" s="5390"/>
      <c r="H39" s="5390"/>
      <c r="I39" s="5390"/>
      <c r="J39" s="5390"/>
      <c r="K39" s="5391"/>
      <c r="L39" s="1737"/>
      <c r="M39" s="1738"/>
    </row>
    <row r="40" spans="1:14" ht="15" customHeight="1" thickBot="1">
      <c r="A40" s="1094"/>
      <c r="B40" s="1048" t="s">
        <v>4433</v>
      </c>
      <c r="C40" s="1049" t="s">
        <v>233</v>
      </c>
      <c r="D40" s="1050" t="s">
        <v>267</v>
      </c>
      <c r="E40" s="1050" t="s">
        <v>268</v>
      </c>
      <c r="F40" s="1050" t="s">
        <v>240</v>
      </c>
      <c r="G40" s="1051" t="s">
        <v>241</v>
      </c>
      <c r="H40" s="1052" t="s">
        <v>242</v>
      </c>
      <c r="I40" s="1050" t="s">
        <v>99</v>
      </c>
      <c r="J40" s="1050" t="s">
        <v>100</v>
      </c>
      <c r="K40" s="1053" t="s">
        <v>146</v>
      </c>
      <c r="L40" s="1737"/>
      <c r="M40" s="1738"/>
    </row>
    <row r="41" spans="1:14" ht="15" customHeight="1">
      <c r="A41" s="1084">
        <v>1</v>
      </c>
      <c r="B41" s="1798" t="s">
        <v>3029</v>
      </c>
      <c r="C41" s="1054"/>
      <c r="D41" s="164"/>
      <c r="E41" s="164"/>
      <c r="F41" s="164"/>
      <c r="G41" s="1095">
        <v>0.34</v>
      </c>
      <c r="H41" s="1055">
        <f t="shared" ref="H41:H48" si="2">G41+G41*K41</f>
        <v>0.4012</v>
      </c>
      <c r="I41" s="164" t="s">
        <v>69</v>
      </c>
      <c r="J41" s="164">
        <v>9600</v>
      </c>
      <c r="K41" s="1056">
        <v>0.18</v>
      </c>
      <c r="L41" s="1739" t="s">
        <v>3142</v>
      </c>
      <c r="M41" s="1740" t="s">
        <v>264</v>
      </c>
    </row>
    <row r="42" spans="1:14" ht="15.75" customHeight="1">
      <c r="A42" s="1064">
        <v>2</v>
      </c>
      <c r="B42" s="1799" t="s">
        <v>3030</v>
      </c>
      <c r="C42" s="1057">
        <v>205</v>
      </c>
      <c r="D42" s="1096"/>
      <c r="E42" s="1096"/>
      <c r="F42" s="1096"/>
      <c r="G42" s="166">
        <v>0.48</v>
      </c>
      <c r="H42" s="1058">
        <f t="shared" si="2"/>
        <v>0.56640000000000001</v>
      </c>
      <c r="I42" s="159" t="s">
        <v>69</v>
      </c>
      <c r="J42" s="159">
        <v>6400</v>
      </c>
      <c r="K42" s="1059">
        <v>0.18</v>
      </c>
      <c r="L42" s="1739" t="s">
        <v>3143</v>
      </c>
      <c r="M42" s="1740" t="s">
        <v>264</v>
      </c>
    </row>
    <row r="43" spans="1:14" ht="15" customHeight="1">
      <c r="A43" s="1084">
        <v>3</v>
      </c>
      <c r="B43" s="1799" t="s">
        <v>3031</v>
      </c>
      <c r="C43" s="1054">
        <v>205</v>
      </c>
      <c r="D43" s="1097"/>
      <c r="E43" s="1097"/>
      <c r="F43" s="1097"/>
      <c r="G43" s="646">
        <v>0.6</v>
      </c>
      <c r="H43" s="1058">
        <f t="shared" si="2"/>
        <v>0.70799999999999996</v>
      </c>
      <c r="I43" s="159" t="s">
        <v>69</v>
      </c>
      <c r="J43" s="159">
        <v>5000</v>
      </c>
      <c r="K43" s="1063">
        <v>0.18</v>
      </c>
      <c r="L43" s="1743" t="s">
        <v>3141</v>
      </c>
      <c r="M43" s="1744" t="s">
        <v>3124</v>
      </c>
    </row>
    <row r="44" spans="1:14" ht="15" customHeight="1">
      <c r="A44" s="1064">
        <v>4</v>
      </c>
      <c r="B44" s="1799" t="s">
        <v>3032</v>
      </c>
      <c r="C44" s="1057">
        <v>205</v>
      </c>
      <c r="D44" s="159">
        <v>80</v>
      </c>
      <c r="E44" s="159">
        <v>56</v>
      </c>
      <c r="F44" s="159">
        <v>92</v>
      </c>
      <c r="G44" s="166">
        <v>0.68</v>
      </c>
      <c r="H44" s="1058">
        <f t="shared" si="2"/>
        <v>0.8024</v>
      </c>
      <c r="I44" s="159" t="s">
        <v>69</v>
      </c>
      <c r="J44" s="159">
        <v>6050</v>
      </c>
      <c r="K44" s="1063">
        <v>0.18</v>
      </c>
      <c r="L44" s="1743" t="s">
        <v>3141</v>
      </c>
      <c r="M44" s="1744" t="s">
        <v>3124</v>
      </c>
    </row>
    <row r="45" spans="1:14" ht="15" customHeight="1">
      <c r="A45" s="1064">
        <v>5</v>
      </c>
      <c r="B45" s="1799" t="s">
        <v>3033</v>
      </c>
      <c r="C45" s="1057">
        <v>225</v>
      </c>
      <c r="D45" s="159"/>
      <c r="E45" s="159"/>
      <c r="F45" s="159"/>
      <c r="G45" s="166">
        <v>0.9</v>
      </c>
      <c r="H45" s="1098">
        <f t="shared" si="2"/>
        <v>1.0620000000000001</v>
      </c>
      <c r="I45" s="162" t="s">
        <v>69</v>
      </c>
      <c r="J45" s="636">
        <v>3500</v>
      </c>
      <c r="K45" s="1063">
        <v>0.18</v>
      </c>
      <c r="L45" s="1739" t="s">
        <v>3141</v>
      </c>
      <c r="M45" s="1740" t="s">
        <v>264</v>
      </c>
    </row>
    <row r="46" spans="1:14" ht="15" customHeight="1">
      <c r="A46" s="1064">
        <v>6</v>
      </c>
      <c r="B46" s="1099" t="s">
        <v>269</v>
      </c>
      <c r="C46" s="1057">
        <v>225</v>
      </c>
      <c r="D46" s="159"/>
      <c r="E46" s="159"/>
      <c r="F46" s="159"/>
      <c r="G46" s="166">
        <v>1.25</v>
      </c>
      <c r="H46" s="1062">
        <f t="shared" si="2"/>
        <v>1.4750000000000001</v>
      </c>
      <c r="I46" s="636" t="s">
        <v>69</v>
      </c>
      <c r="J46" s="636">
        <v>3500</v>
      </c>
      <c r="K46" s="1063">
        <v>0.18</v>
      </c>
      <c r="L46" s="1741"/>
      <c r="M46" s="1742" t="s">
        <v>3126</v>
      </c>
    </row>
    <row r="47" spans="1:14" ht="15" customHeight="1">
      <c r="A47" s="1064">
        <v>7</v>
      </c>
      <c r="B47" s="1099" t="s">
        <v>270</v>
      </c>
      <c r="C47" s="1057">
        <v>245</v>
      </c>
      <c r="D47" s="159">
        <v>80</v>
      </c>
      <c r="E47" s="159">
        <v>51</v>
      </c>
      <c r="F47" s="159">
        <v>112</v>
      </c>
      <c r="G47" s="160">
        <v>1.6</v>
      </c>
      <c r="H47" s="1062">
        <f t="shared" si="2"/>
        <v>1.8880000000000001</v>
      </c>
      <c r="I47" s="636" t="s">
        <v>69</v>
      </c>
      <c r="J47" s="636">
        <v>500</v>
      </c>
      <c r="K47" s="1063">
        <v>0.18</v>
      </c>
      <c r="L47" s="1741"/>
      <c r="M47" s="1742" t="s">
        <v>3126</v>
      </c>
    </row>
    <row r="48" spans="1:14" ht="15" customHeight="1" thickBot="1">
      <c r="A48" s="1060">
        <v>8</v>
      </c>
      <c r="B48" s="1043" t="s">
        <v>271</v>
      </c>
      <c r="C48" s="1100">
        <v>245</v>
      </c>
      <c r="D48" s="162">
        <v>90</v>
      </c>
      <c r="E48" s="162"/>
      <c r="F48" s="162"/>
      <c r="G48" s="163">
        <v>2.4</v>
      </c>
      <c r="H48" s="1101">
        <f t="shared" si="2"/>
        <v>2.8319999999999999</v>
      </c>
      <c r="I48" s="1102" t="s">
        <v>69</v>
      </c>
      <c r="J48" s="1102">
        <v>500</v>
      </c>
      <c r="K48" s="1103">
        <v>0.18</v>
      </c>
      <c r="L48" s="1739" t="s">
        <v>3142</v>
      </c>
      <c r="M48" s="1740" t="s">
        <v>264</v>
      </c>
    </row>
    <row r="49" spans="1:16" ht="30.75" thickBot="1">
      <c r="A49" s="1127"/>
      <c r="B49" s="1129" t="s">
        <v>3574</v>
      </c>
      <c r="C49" s="1086" t="s">
        <v>233</v>
      </c>
      <c r="D49" s="1104" t="s">
        <v>238</v>
      </c>
      <c r="E49" s="1104" t="s">
        <v>239</v>
      </c>
      <c r="F49" s="1104" t="s">
        <v>240</v>
      </c>
      <c r="G49" s="1130" t="s">
        <v>2598</v>
      </c>
      <c r="H49" s="1128" t="s">
        <v>2599</v>
      </c>
      <c r="I49" s="1050" t="s">
        <v>99</v>
      </c>
      <c r="J49" s="1128" t="s">
        <v>698</v>
      </c>
      <c r="K49" s="1131" t="s">
        <v>351</v>
      </c>
      <c r="L49" s="1737"/>
      <c r="M49" s="1738"/>
    </row>
    <row r="50" spans="1:16" ht="15.75" thickBot="1">
      <c r="A50" s="1127"/>
      <c r="B50" s="1129" t="s">
        <v>2690</v>
      </c>
      <c r="C50" s="1130"/>
      <c r="D50" s="1105"/>
      <c r="E50" s="1105"/>
      <c r="F50" s="1105"/>
      <c r="G50" s="1132"/>
      <c r="H50" s="1128"/>
      <c r="I50" s="1050"/>
      <c r="J50" s="1133"/>
      <c r="K50" s="1131"/>
      <c r="L50" s="1737"/>
      <c r="M50" s="1738"/>
    </row>
    <row r="51" spans="1:16" ht="15.75" customHeight="1">
      <c r="A51" s="3933">
        <v>1</v>
      </c>
      <c r="B51" s="3934" t="s">
        <v>3146</v>
      </c>
      <c r="C51" s="3935" t="s">
        <v>2692</v>
      </c>
      <c r="D51" s="3481">
        <v>62</v>
      </c>
      <c r="E51" s="3481">
        <v>51</v>
      </c>
      <c r="F51" s="3481">
        <v>60</v>
      </c>
      <c r="G51" s="3936">
        <v>1.2</v>
      </c>
      <c r="H51" s="3937">
        <f>G51+G51*K51</f>
        <v>1.4159999999999999</v>
      </c>
      <c r="I51" s="2789" t="s">
        <v>69</v>
      </c>
      <c r="J51" s="3938">
        <v>1000</v>
      </c>
      <c r="K51" s="3939">
        <v>0.18</v>
      </c>
      <c r="L51" s="1739" t="s">
        <v>3142</v>
      </c>
      <c r="M51" s="1740" t="s">
        <v>264</v>
      </c>
    </row>
    <row r="52" spans="1:16" ht="15" customHeight="1">
      <c r="A52" s="3940">
        <v>2</v>
      </c>
      <c r="B52" s="3934" t="s">
        <v>3147</v>
      </c>
      <c r="C52" s="3935" t="s">
        <v>2692</v>
      </c>
      <c r="D52" s="3119">
        <v>67</v>
      </c>
      <c r="E52" s="3119">
        <v>51</v>
      </c>
      <c r="F52" s="3119">
        <v>73</v>
      </c>
      <c r="G52" s="3941">
        <v>1.35</v>
      </c>
      <c r="H52" s="3942">
        <f>G52+G52*K52</f>
        <v>1.593</v>
      </c>
      <c r="I52" s="3943" t="s">
        <v>69</v>
      </c>
      <c r="J52" s="3944">
        <v>1000</v>
      </c>
      <c r="K52" s="3945">
        <v>0.18</v>
      </c>
      <c r="L52" s="1739" t="s">
        <v>3142</v>
      </c>
      <c r="M52" s="1740" t="s">
        <v>264</v>
      </c>
    </row>
    <row r="53" spans="1:16" ht="15" customHeight="1">
      <c r="A53" s="3946">
        <v>3</v>
      </c>
      <c r="B53" s="3934" t="s">
        <v>3149</v>
      </c>
      <c r="C53" s="3947" t="s">
        <v>2693</v>
      </c>
      <c r="D53" s="1526">
        <v>80</v>
      </c>
      <c r="E53" s="1526">
        <v>56</v>
      </c>
      <c r="F53" s="1526">
        <v>92</v>
      </c>
      <c r="G53" s="3948">
        <v>2</v>
      </c>
      <c r="H53" s="3949">
        <f>G53+G53*K53</f>
        <v>2.36</v>
      </c>
      <c r="I53" s="1046" t="s">
        <v>69</v>
      </c>
      <c r="J53" s="3950">
        <v>1000</v>
      </c>
      <c r="K53" s="3951">
        <v>0.18</v>
      </c>
      <c r="L53" s="1739" t="s">
        <v>3142</v>
      </c>
      <c r="M53" s="1740" t="s">
        <v>264</v>
      </c>
    </row>
    <row r="54" spans="1:16">
      <c r="A54" s="3946">
        <v>4</v>
      </c>
      <c r="B54" s="3952" t="s">
        <v>3150</v>
      </c>
      <c r="C54" s="3947" t="s">
        <v>2694</v>
      </c>
      <c r="D54" s="1526">
        <v>90</v>
      </c>
      <c r="E54" s="1526">
        <v>60</v>
      </c>
      <c r="F54" s="1526">
        <v>112.5</v>
      </c>
      <c r="G54" s="3948">
        <v>3.05</v>
      </c>
      <c r="H54" s="3949">
        <f>G54+G54*K54</f>
        <v>3.5989999999999998</v>
      </c>
      <c r="I54" s="1046" t="s">
        <v>69</v>
      </c>
      <c r="J54" s="3950">
        <v>500</v>
      </c>
      <c r="K54" s="3951">
        <v>0.18</v>
      </c>
      <c r="L54" s="1739" t="s">
        <v>3142</v>
      </c>
      <c r="M54" s="1740" t="s">
        <v>264</v>
      </c>
    </row>
    <row r="55" spans="1:16" ht="15.75" thickBot="1">
      <c r="A55" s="3953">
        <v>5</v>
      </c>
      <c r="B55" s="3954" t="s">
        <v>3151</v>
      </c>
      <c r="C55" s="3955" t="s">
        <v>2694</v>
      </c>
      <c r="D55" s="3956">
        <v>90</v>
      </c>
      <c r="E55" s="3956">
        <v>60</v>
      </c>
      <c r="F55" s="3956">
        <v>135.5</v>
      </c>
      <c r="G55" s="3957">
        <v>2.95</v>
      </c>
      <c r="H55" s="3958">
        <f>G55+G55*K55</f>
        <v>3.4810000000000003</v>
      </c>
      <c r="I55" s="3956" t="s">
        <v>69</v>
      </c>
      <c r="J55" s="3959">
        <v>500</v>
      </c>
      <c r="K55" s="3960">
        <v>0.18</v>
      </c>
      <c r="L55" s="1737"/>
      <c r="M55" s="1738"/>
    </row>
    <row r="56" spans="1:16" ht="15" customHeight="1" thickBot="1">
      <c r="A56" s="1127"/>
      <c r="B56" s="1129" t="s">
        <v>2691</v>
      </c>
      <c r="C56" s="1130"/>
      <c r="D56" s="1105"/>
      <c r="E56" s="1105"/>
      <c r="F56" s="1105"/>
      <c r="G56" s="1132"/>
      <c r="H56" s="1128"/>
      <c r="I56" s="1050"/>
      <c r="J56" s="1133"/>
      <c r="K56" s="1131"/>
      <c r="L56" s="1737"/>
      <c r="M56" s="1738"/>
    </row>
    <row r="57" spans="1:16" ht="15.75" thickBot="1">
      <c r="A57" s="1144">
        <v>1</v>
      </c>
      <c r="B57" s="1802" t="s">
        <v>3148</v>
      </c>
      <c r="C57" s="1139"/>
      <c r="D57" s="1126"/>
      <c r="E57" s="1126"/>
      <c r="F57" s="1126"/>
      <c r="G57" s="1140">
        <v>1.75</v>
      </c>
      <c r="H57" s="1135">
        <f>G57+G57*K57</f>
        <v>2.0649999999999999</v>
      </c>
      <c r="I57" s="636" t="s">
        <v>69</v>
      </c>
      <c r="J57" s="1136">
        <v>1000</v>
      </c>
      <c r="K57" s="1137">
        <v>0.18</v>
      </c>
      <c r="L57" s="1739" t="s">
        <v>3142</v>
      </c>
      <c r="M57" s="1740" t="s">
        <v>264</v>
      </c>
    </row>
    <row r="58" spans="1:16" ht="30.75" thickBot="1">
      <c r="A58" s="1127"/>
      <c r="B58" s="1129" t="s">
        <v>5120</v>
      </c>
      <c r="C58" s="1128"/>
      <c r="D58" s="1104" t="s">
        <v>238</v>
      </c>
      <c r="E58" s="1104" t="s">
        <v>239</v>
      </c>
      <c r="F58" s="1104" t="s">
        <v>240</v>
      </c>
      <c r="G58" s="1130" t="s">
        <v>2598</v>
      </c>
      <c r="H58" s="1128" t="s">
        <v>2599</v>
      </c>
      <c r="I58" s="1050" t="s">
        <v>99</v>
      </c>
      <c r="J58" s="1128" t="s">
        <v>698</v>
      </c>
      <c r="K58" s="1131" t="s">
        <v>351</v>
      </c>
      <c r="L58" s="1739"/>
      <c r="M58" s="1740"/>
    </row>
    <row r="59" spans="1:16" ht="15.75" thickBot="1">
      <c r="A59" s="4412">
        <v>1</v>
      </c>
      <c r="B59" s="3952" t="s">
        <v>5121</v>
      </c>
      <c r="C59" s="4413"/>
      <c r="D59" s="1526">
        <v>73</v>
      </c>
      <c r="E59" s="1526">
        <v>50</v>
      </c>
      <c r="F59" s="1526">
        <v>83</v>
      </c>
      <c r="G59" s="4414">
        <v>1.8</v>
      </c>
      <c r="H59" s="4415">
        <f>G59+G59*K59</f>
        <v>2.1240000000000001</v>
      </c>
      <c r="I59" s="4416" t="s">
        <v>69</v>
      </c>
      <c r="J59" s="4417">
        <v>1000</v>
      </c>
      <c r="K59" s="4418">
        <v>0.18</v>
      </c>
      <c r="L59" s="1739"/>
      <c r="M59" s="1740"/>
    </row>
    <row r="60" spans="1:16" ht="30.75" thickBot="1">
      <c r="A60" s="1127"/>
      <c r="B60" s="1129" t="s">
        <v>3575</v>
      </c>
      <c r="C60" s="1128"/>
      <c r="D60" s="1104" t="s">
        <v>238</v>
      </c>
      <c r="E60" s="1104" t="s">
        <v>239</v>
      </c>
      <c r="F60" s="1104" t="s">
        <v>240</v>
      </c>
      <c r="G60" s="1130" t="s">
        <v>2598</v>
      </c>
      <c r="H60" s="1128" t="s">
        <v>2599</v>
      </c>
      <c r="I60" s="1050" t="s">
        <v>99</v>
      </c>
      <c r="J60" s="1128" t="s">
        <v>698</v>
      </c>
      <c r="K60" s="1131" t="s">
        <v>351</v>
      </c>
      <c r="L60" s="1739"/>
      <c r="M60" s="1740"/>
    </row>
    <row r="61" spans="1:16">
      <c r="A61" s="1145">
        <v>1</v>
      </c>
      <c r="B61" s="1801" t="s">
        <v>3152</v>
      </c>
      <c r="C61" s="1146" t="s">
        <v>2693</v>
      </c>
      <c r="D61" s="647">
        <v>80</v>
      </c>
      <c r="E61" s="647">
        <v>56</v>
      </c>
      <c r="F61" s="647">
        <v>92</v>
      </c>
      <c r="G61" s="1853">
        <v>2.1</v>
      </c>
      <c r="H61" s="1147">
        <f>G61+G61*K61</f>
        <v>2.4780000000000002</v>
      </c>
      <c r="I61" s="1106" t="s">
        <v>69</v>
      </c>
      <c r="J61" s="1148">
        <v>500</v>
      </c>
      <c r="K61" s="1149">
        <v>0.18</v>
      </c>
      <c r="L61" s="1739" t="s">
        <v>3142</v>
      </c>
      <c r="M61" s="1740" t="s">
        <v>264</v>
      </c>
      <c r="P61" s="1189"/>
    </row>
    <row r="62" spans="1:16">
      <c r="A62" s="1138">
        <v>2</v>
      </c>
      <c r="B62" s="1800" t="s">
        <v>3153</v>
      </c>
      <c r="C62" s="1139" t="s">
        <v>2694</v>
      </c>
      <c r="D62" s="647">
        <v>90</v>
      </c>
      <c r="E62" s="647">
        <v>60</v>
      </c>
      <c r="F62" s="647">
        <v>112.5</v>
      </c>
      <c r="G62" s="1141">
        <v>3.15</v>
      </c>
      <c r="H62" s="1141">
        <f>G62+G62*K62</f>
        <v>3.7169999999999996</v>
      </c>
      <c r="I62" s="639" t="s">
        <v>69</v>
      </c>
      <c r="J62" s="1142">
        <v>500</v>
      </c>
      <c r="K62" s="1143">
        <v>0.18</v>
      </c>
      <c r="L62" s="1739" t="s">
        <v>3142</v>
      </c>
      <c r="M62" s="1740" t="s">
        <v>264</v>
      </c>
    </row>
    <row r="63" spans="1:16" ht="16.5" customHeight="1" thickBot="1">
      <c r="A63" s="3077"/>
      <c r="B63" s="3078"/>
      <c r="C63" s="3079"/>
      <c r="D63" s="1330"/>
      <c r="E63" s="1330"/>
      <c r="F63" s="1330"/>
      <c r="G63" s="3080"/>
      <c r="H63" s="3080"/>
      <c r="I63" s="3081"/>
      <c r="J63" s="3082"/>
      <c r="K63" s="3083"/>
      <c r="L63" s="1739"/>
      <c r="M63" s="1740"/>
    </row>
    <row r="64" spans="1:16" ht="15.75" thickBot="1">
      <c r="A64" s="1088"/>
      <c r="B64" s="1048" t="s">
        <v>3576</v>
      </c>
      <c r="C64" s="1104" t="s">
        <v>284</v>
      </c>
      <c r="D64" s="1050"/>
      <c r="E64" s="1051"/>
      <c r="F64" s="1050"/>
      <c r="G64" s="1051" t="s">
        <v>241</v>
      </c>
      <c r="H64" s="1052" t="s">
        <v>242</v>
      </c>
      <c r="I64" s="1050" t="s">
        <v>99</v>
      </c>
      <c r="J64" s="1050" t="s">
        <v>100</v>
      </c>
      <c r="K64" s="1053" t="s">
        <v>146</v>
      </c>
      <c r="L64" s="1737"/>
      <c r="M64" s="1738"/>
    </row>
    <row r="65" spans="1:17">
      <c r="A65" s="1089">
        <v>1</v>
      </c>
      <c r="B65" s="1107" t="s">
        <v>285</v>
      </c>
      <c r="C65" s="1085">
        <v>70</v>
      </c>
      <c r="D65" s="164"/>
      <c r="E65" s="164"/>
      <c r="F65" s="164"/>
      <c r="G65" s="161">
        <v>0.55000000000000004</v>
      </c>
      <c r="H65" s="161">
        <f t="shared" ref="H65:H78" si="3">G65+G65*K65</f>
        <v>0.64900000000000002</v>
      </c>
      <c r="I65" s="164" t="s">
        <v>69</v>
      </c>
      <c r="J65" s="164">
        <v>9000</v>
      </c>
      <c r="K65" s="1056">
        <v>0.18</v>
      </c>
      <c r="L65" s="1741"/>
      <c r="M65" s="1742" t="s">
        <v>3126</v>
      </c>
    </row>
    <row r="66" spans="1:17">
      <c r="A66" s="3973">
        <f t="shared" ref="A66:A78" si="4">A65+1</f>
        <v>2</v>
      </c>
      <c r="B66" s="2912" t="s">
        <v>4882</v>
      </c>
      <c r="C66" s="3974">
        <v>72</v>
      </c>
      <c r="D66" s="2790"/>
      <c r="E66" s="2790"/>
      <c r="F66" s="2790"/>
      <c r="G66" s="2795">
        <v>0.65</v>
      </c>
      <c r="H66" s="2795">
        <f t="shared" si="3"/>
        <v>0.76700000000000002</v>
      </c>
      <c r="I66" s="2790" t="s">
        <v>69</v>
      </c>
      <c r="J66" s="2790">
        <v>10000</v>
      </c>
      <c r="K66" s="2791">
        <v>0.18</v>
      </c>
      <c r="L66" s="1743" t="s">
        <v>3141</v>
      </c>
      <c r="M66" s="1744" t="s">
        <v>3124</v>
      </c>
    </row>
    <row r="67" spans="1:17">
      <c r="A67" s="1091">
        <f t="shared" si="4"/>
        <v>3</v>
      </c>
      <c r="B67" s="1065" t="s">
        <v>286</v>
      </c>
      <c r="C67" s="1087">
        <v>76</v>
      </c>
      <c r="D67" s="159"/>
      <c r="E67" s="159"/>
      <c r="F67" s="159"/>
      <c r="G67" s="160">
        <v>0.6</v>
      </c>
      <c r="H67" s="160">
        <f t="shared" si="3"/>
        <v>0.70799999999999996</v>
      </c>
      <c r="I67" s="159" t="s">
        <v>69</v>
      </c>
      <c r="J67" s="159">
        <v>7500</v>
      </c>
      <c r="K67" s="1059">
        <v>0.18</v>
      </c>
      <c r="L67" s="1741"/>
      <c r="M67" s="1742" t="s">
        <v>3126</v>
      </c>
    </row>
    <row r="68" spans="1:17">
      <c r="A68" s="1091">
        <f t="shared" si="4"/>
        <v>4</v>
      </c>
      <c r="B68" s="1065" t="s">
        <v>287</v>
      </c>
      <c r="C68" s="1087">
        <v>80</v>
      </c>
      <c r="D68" s="159"/>
      <c r="E68" s="159"/>
      <c r="F68" s="159"/>
      <c r="G68" s="160">
        <v>0.7</v>
      </c>
      <c r="H68" s="160">
        <f t="shared" si="3"/>
        <v>0.82599999999999996</v>
      </c>
      <c r="I68" s="159" t="s">
        <v>69</v>
      </c>
      <c r="J68" s="159">
        <v>6000</v>
      </c>
      <c r="K68" s="1059">
        <v>0.18</v>
      </c>
      <c r="L68" s="1743" t="s">
        <v>3141</v>
      </c>
      <c r="M68" s="1744" t="s">
        <v>3124</v>
      </c>
    </row>
    <row r="69" spans="1:17">
      <c r="A69" s="1091">
        <f t="shared" si="4"/>
        <v>5</v>
      </c>
      <c r="B69" s="1108" t="s">
        <v>288</v>
      </c>
      <c r="C69" s="636">
        <v>80</v>
      </c>
      <c r="D69" s="636"/>
      <c r="E69" s="636"/>
      <c r="F69" s="636"/>
      <c r="G69" s="637">
        <v>0.6</v>
      </c>
      <c r="H69" s="1062">
        <f t="shared" si="3"/>
        <v>0.70799999999999996</v>
      </c>
      <c r="I69" s="636" t="s">
        <v>69</v>
      </c>
      <c r="J69" s="636">
        <v>5000</v>
      </c>
      <c r="K69" s="1063">
        <v>0.18</v>
      </c>
      <c r="L69" s="1741"/>
      <c r="M69" s="1742" t="s">
        <v>3126</v>
      </c>
    </row>
    <row r="70" spans="1:17">
      <c r="A70" s="1091">
        <f t="shared" si="4"/>
        <v>6</v>
      </c>
      <c r="B70" s="1065" t="s">
        <v>289</v>
      </c>
      <c r="C70" s="1087">
        <v>82</v>
      </c>
      <c r="D70" s="159"/>
      <c r="E70" s="159"/>
      <c r="F70" s="159"/>
      <c r="G70" s="160">
        <v>0.7</v>
      </c>
      <c r="H70" s="160">
        <f t="shared" si="3"/>
        <v>0.82599999999999996</v>
      </c>
      <c r="I70" s="159" t="s">
        <v>69</v>
      </c>
      <c r="J70" s="159">
        <v>6500</v>
      </c>
      <c r="K70" s="1059">
        <v>0.18</v>
      </c>
      <c r="L70" s="1741"/>
      <c r="M70" s="1742" t="s">
        <v>3126</v>
      </c>
    </row>
    <row r="71" spans="1:17">
      <c r="A71" s="1091">
        <f t="shared" si="4"/>
        <v>7</v>
      </c>
      <c r="B71" s="1065" t="s">
        <v>290</v>
      </c>
      <c r="C71" s="1087">
        <v>87</v>
      </c>
      <c r="D71" s="159"/>
      <c r="E71" s="159"/>
      <c r="F71" s="159"/>
      <c r="G71" s="160">
        <v>1</v>
      </c>
      <c r="H71" s="160">
        <f t="shared" si="3"/>
        <v>1.18</v>
      </c>
      <c r="I71" s="159" t="s">
        <v>69</v>
      </c>
      <c r="J71" s="159">
        <v>1000</v>
      </c>
      <c r="K71" s="1059">
        <v>0.18</v>
      </c>
      <c r="L71" s="1741"/>
      <c r="M71" s="1742" t="s">
        <v>3126</v>
      </c>
    </row>
    <row r="72" spans="1:17">
      <c r="A72" s="1091">
        <f t="shared" si="4"/>
        <v>8</v>
      </c>
      <c r="B72" s="1065" t="s">
        <v>291</v>
      </c>
      <c r="C72" s="1087">
        <v>90</v>
      </c>
      <c r="D72" s="159"/>
      <c r="E72" s="159"/>
      <c r="F72" s="159"/>
      <c r="G72" s="160">
        <v>0.9</v>
      </c>
      <c r="H72" s="160">
        <f t="shared" si="3"/>
        <v>1.0620000000000001</v>
      </c>
      <c r="I72" s="159" t="s">
        <v>69</v>
      </c>
      <c r="J72" s="159">
        <v>6000</v>
      </c>
      <c r="K72" s="1059">
        <v>0.18</v>
      </c>
      <c r="L72" s="1743" t="s">
        <v>3141</v>
      </c>
      <c r="M72" s="1744" t="s">
        <v>3124</v>
      </c>
    </row>
    <row r="73" spans="1:17">
      <c r="A73" s="1091">
        <f t="shared" si="4"/>
        <v>9</v>
      </c>
      <c r="B73" s="1065" t="s">
        <v>292</v>
      </c>
      <c r="C73" s="1087">
        <v>70</v>
      </c>
      <c r="D73" s="159"/>
      <c r="E73" s="159"/>
      <c r="F73" s="159"/>
      <c r="G73" s="160">
        <v>0.9</v>
      </c>
      <c r="H73" s="160">
        <f t="shared" si="3"/>
        <v>1.0620000000000001</v>
      </c>
      <c r="I73" s="159" t="s">
        <v>69</v>
      </c>
      <c r="J73" s="159">
        <v>8000</v>
      </c>
      <c r="K73" s="1059">
        <v>0.18</v>
      </c>
      <c r="L73" s="1743" t="s">
        <v>3141</v>
      </c>
      <c r="M73" s="1744" t="s">
        <v>3124</v>
      </c>
    </row>
    <row r="74" spans="1:17">
      <c r="A74" s="1091">
        <f t="shared" si="4"/>
        <v>10</v>
      </c>
      <c r="B74" s="1065" t="s">
        <v>293</v>
      </c>
      <c r="C74" s="1087" t="s">
        <v>294</v>
      </c>
      <c r="D74" s="159"/>
      <c r="E74" s="159"/>
      <c r="F74" s="159"/>
      <c r="G74" s="160">
        <v>0.95</v>
      </c>
      <c r="H74" s="160">
        <f t="shared" si="3"/>
        <v>1.121</v>
      </c>
      <c r="I74" s="159" t="s">
        <v>69</v>
      </c>
      <c r="J74" s="159">
        <v>6000</v>
      </c>
      <c r="K74" s="1059">
        <v>0.18</v>
      </c>
      <c r="L74" s="1739" t="s">
        <v>3142</v>
      </c>
      <c r="M74" s="1740" t="s">
        <v>67</v>
      </c>
    </row>
    <row r="75" spans="1:17" ht="17.25" customHeight="1">
      <c r="A75" s="3973">
        <f t="shared" si="4"/>
        <v>11</v>
      </c>
      <c r="B75" s="2912" t="s">
        <v>4883</v>
      </c>
      <c r="C75" s="3974">
        <v>80</v>
      </c>
      <c r="D75" s="2790"/>
      <c r="E75" s="2790"/>
      <c r="F75" s="2790"/>
      <c r="G75" s="2795">
        <v>1</v>
      </c>
      <c r="H75" s="2795">
        <f t="shared" si="3"/>
        <v>1.18</v>
      </c>
      <c r="I75" s="2790" t="s">
        <v>69</v>
      </c>
      <c r="J75" s="2790">
        <v>5000</v>
      </c>
      <c r="K75" s="2791">
        <v>0.18</v>
      </c>
      <c r="L75" s="1745" t="s">
        <v>3141</v>
      </c>
      <c r="M75" s="1740" t="s">
        <v>67</v>
      </c>
    </row>
    <row r="76" spans="1:17">
      <c r="A76" s="1803">
        <f t="shared" si="4"/>
        <v>12</v>
      </c>
      <c r="B76" s="1804" t="s">
        <v>295</v>
      </c>
      <c r="C76" s="1805">
        <v>87</v>
      </c>
      <c r="D76" s="1806"/>
      <c r="E76" s="1806"/>
      <c r="F76" s="1806"/>
      <c r="G76" s="1807">
        <v>1.35</v>
      </c>
      <c r="H76" s="1807">
        <f t="shared" si="3"/>
        <v>1.593</v>
      </c>
      <c r="I76" s="1806" t="s">
        <v>69</v>
      </c>
      <c r="J76" s="1806">
        <v>2000</v>
      </c>
      <c r="K76" s="1808">
        <v>0.18</v>
      </c>
      <c r="L76" s="1739" t="s">
        <v>3142</v>
      </c>
      <c r="M76" s="1740" t="s">
        <v>67</v>
      </c>
      <c r="Q76" s="851"/>
    </row>
    <row r="77" spans="1:17">
      <c r="A77" s="1803">
        <f t="shared" si="4"/>
        <v>13</v>
      </c>
      <c r="B77" s="1804" t="s">
        <v>296</v>
      </c>
      <c r="C77" s="1805">
        <v>90</v>
      </c>
      <c r="D77" s="1806"/>
      <c r="E77" s="1806"/>
      <c r="F77" s="1806"/>
      <c r="G77" s="1807">
        <v>1.1200000000000001</v>
      </c>
      <c r="H77" s="1807">
        <f t="shared" si="3"/>
        <v>1.3216000000000001</v>
      </c>
      <c r="I77" s="1806" t="s">
        <v>69</v>
      </c>
      <c r="J77" s="1806">
        <v>4000</v>
      </c>
      <c r="K77" s="1808">
        <v>0.18</v>
      </c>
      <c r="L77" s="1739" t="s">
        <v>3141</v>
      </c>
      <c r="M77" s="1740" t="s">
        <v>67</v>
      </c>
    </row>
    <row r="78" spans="1:17" ht="15.75" thickBot="1">
      <c r="A78" s="3973">
        <f t="shared" si="4"/>
        <v>14</v>
      </c>
      <c r="B78" s="2912" t="s">
        <v>4884</v>
      </c>
      <c r="C78" s="3974">
        <v>90</v>
      </c>
      <c r="D78" s="2790"/>
      <c r="E78" s="2790"/>
      <c r="F78" s="2790"/>
      <c r="G78" s="2795">
        <v>1.1499999999999999</v>
      </c>
      <c r="H78" s="2795">
        <f t="shared" si="3"/>
        <v>1.357</v>
      </c>
      <c r="I78" s="2790" t="s">
        <v>69</v>
      </c>
      <c r="J78" s="2790">
        <v>4000</v>
      </c>
      <c r="K78" s="2791">
        <v>0.18</v>
      </c>
      <c r="L78" s="1739" t="s">
        <v>3141</v>
      </c>
      <c r="M78" s="1740" t="s">
        <v>67</v>
      </c>
    </row>
    <row r="79" spans="1:17" ht="15" customHeight="1" thickBot="1">
      <c r="A79" s="1067"/>
      <c r="B79" s="1082" t="s">
        <v>4434</v>
      </c>
      <c r="C79" s="1083"/>
      <c r="D79" s="1073"/>
      <c r="E79" s="1073"/>
      <c r="F79" s="1073"/>
      <c r="G79" s="1071" t="s">
        <v>241</v>
      </c>
      <c r="H79" s="1072" t="s">
        <v>242</v>
      </c>
      <c r="I79" s="1073" t="s">
        <v>99</v>
      </c>
      <c r="J79" s="1073" t="s">
        <v>100</v>
      </c>
      <c r="K79" s="1074" t="s">
        <v>146</v>
      </c>
      <c r="L79" s="1737"/>
      <c r="M79" s="1738"/>
    </row>
    <row r="80" spans="1:17" ht="15" customHeight="1">
      <c r="A80" s="1084">
        <v>1</v>
      </c>
      <c r="B80" s="1109" t="s">
        <v>297</v>
      </c>
      <c r="C80" s="164"/>
      <c r="D80" s="1107"/>
      <c r="E80" s="1107"/>
      <c r="F80" s="1107"/>
      <c r="G80" s="161">
        <v>1.38</v>
      </c>
      <c r="H80" s="1058">
        <f>G80+G80*K80</f>
        <v>1.6283999999999998</v>
      </c>
      <c r="I80" s="159" t="s">
        <v>69</v>
      </c>
      <c r="J80" s="164">
        <v>3500</v>
      </c>
      <c r="K80" s="1059">
        <v>0.18</v>
      </c>
      <c r="L80" s="1741"/>
      <c r="M80" s="1742" t="s">
        <v>3126</v>
      </c>
    </row>
    <row r="81" spans="1:17" ht="15" customHeight="1">
      <c r="A81" s="1064">
        <v>2</v>
      </c>
      <c r="B81" s="1110" t="s">
        <v>298</v>
      </c>
      <c r="C81" s="159"/>
      <c r="D81" s="1065"/>
      <c r="E81" s="1065"/>
      <c r="F81" s="1065"/>
      <c r="G81" s="160">
        <v>1.35</v>
      </c>
      <c r="H81" s="1058">
        <f>G81+G81*K81</f>
        <v>1.593</v>
      </c>
      <c r="I81" s="159" t="s">
        <v>69</v>
      </c>
      <c r="J81" s="159">
        <v>1450</v>
      </c>
      <c r="K81" s="1059">
        <v>0.18</v>
      </c>
      <c r="L81" s="1741"/>
      <c r="M81" s="1742" t="s">
        <v>3126</v>
      </c>
      <c r="Q81" s="851"/>
    </row>
    <row r="82" spans="1:17" ht="15" customHeight="1">
      <c r="A82" s="1064">
        <v>3</v>
      </c>
      <c r="B82" s="1110" t="s">
        <v>299</v>
      </c>
      <c r="C82" s="159"/>
      <c r="D82" s="1065"/>
      <c r="E82" s="1065"/>
      <c r="F82" s="1065"/>
      <c r="G82" s="160">
        <v>1.65</v>
      </c>
      <c r="H82" s="1058">
        <f>G82+G82*K82</f>
        <v>1.9469999999999998</v>
      </c>
      <c r="I82" s="159" t="s">
        <v>69</v>
      </c>
      <c r="J82" s="159">
        <v>1000</v>
      </c>
      <c r="K82" s="1059">
        <v>0.18</v>
      </c>
      <c r="L82" s="1743"/>
      <c r="M82" s="1744" t="s">
        <v>3124</v>
      </c>
      <c r="Q82" s="851"/>
    </row>
    <row r="83" spans="1:17" ht="15" customHeight="1">
      <c r="A83" s="1064">
        <v>4</v>
      </c>
      <c r="B83" s="1110" t="s">
        <v>300</v>
      </c>
      <c r="C83" s="159"/>
      <c r="D83" s="1065"/>
      <c r="E83" s="1065"/>
      <c r="F83" s="1065"/>
      <c r="G83" s="160">
        <v>3.3</v>
      </c>
      <c r="H83" s="1058">
        <f>G83+G83*K83</f>
        <v>3.8939999999999997</v>
      </c>
      <c r="I83" s="159" t="s">
        <v>69</v>
      </c>
      <c r="J83" s="159">
        <v>1000</v>
      </c>
      <c r="K83" s="1059">
        <v>0.18</v>
      </c>
      <c r="L83" s="1741"/>
      <c r="M83" s="1742" t="s">
        <v>3126</v>
      </c>
      <c r="Q83" s="851"/>
    </row>
    <row r="84" spans="1:17" ht="15" customHeight="1" thickBot="1">
      <c r="A84" s="1066">
        <v>5</v>
      </c>
      <c r="B84" s="1108" t="s">
        <v>301</v>
      </c>
      <c r="C84" s="636"/>
      <c r="D84" s="1061"/>
      <c r="E84" s="1061"/>
      <c r="F84" s="1061"/>
      <c r="G84" s="637">
        <v>3.65</v>
      </c>
      <c r="H84" s="1062">
        <f>G84+G84*K84</f>
        <v>4.3069999999999995</v>
      </c>
      <c r="I84" s="636" t="s">
        <v>69</v>
      </c>
      <c r="J84" s="636">
        <v>1000</v>
      </c>
      <c r="K84" s="1063">
        <v>0.18</v>
      </c>
      <c r="L84" s="1741"/>
      <c r="M84" s="1742" t="s">
        <v>3126</v>
      </c>
      <c r="Q84" s="851"/>
    </row>
    <row r="85" spans="1:17" ht="15" customHeight="1" thickBot="1">
      <c r="A85" s="1456"/>
      <c r="B85" s="3987" t="s">
        <v>3577</v>
      </c>
      <c r="C85" s="158"/>
      <c r="D85" s="3988"/>
      <c r="E85" s="3988"/>
      <c r="F85" s="3988"/>
      <c r="G85" s="3989"/>
      <c r="H85" s="3990"/>
      <c r="I85" s="158"/>
      <c r="J85" s="158"/>
      <c r="K85" s="3991"/>
      <c r="L85" s="1737"/>
      <c r="M85" s="1738"/>
    </row>
    <row r="86" spans="1:17" ht="15" customHeight="1">
      <c r="A86" s="1453">
        <v>1</v>
      </c>
      <c r="B86" s="3992" t="s">
        <v>302</v>
      </c>
      <c r="C86" s="2964"/>
      <c r="D86" s="1193"/>
      <c r="E86" s="1193"/>
      <c r="F86" s="1193"/>
      <c r="G86" s="646">
        <v>1.5</v>
      </c>
      <c r="H86" s="2955">
        <f>G86+G86*K86</f>
        <v>1.575</v>
      </c>
      <c r="I86" s="2956" t="s">
        <v>69</v>
      </c>
      <c r="J86" s="2964">
        <v>2000</v>
      </c>
      <c r="K86" s="2965">
        <v>0.05</v>
      </c>
      <c r="L86" s="1739" t="s">
        <v>3141</v>
      </c>
      <c r="M86" s="1740" t="s">
        <v>67</v>
      </c>
      <c r="Q86" s="851"/>
    </row>
    <row r="87" spans="1:17" ht="15" customHeight="1" thickBot="1">
      <c r="A87" s="1795">
        <v>2</v>
      </c>
      <c r="B87" s="2966" t="s">
        <v>303</v>
      </c>
      <c r="C87" s="2956"/>
      <c r="D87" s="3993"/>
      <c r="E87" s="3993"/>
      <c r="F87" s="3993"/>
      <c r="G87" s="166">
        <v>1.65</v>
      </c>
      <c r="H87" s="2955">
        <f>G87+G87*K87</f>
        <v>1.7324999999999999</v>
      </c>
      <c r="I87" s="2956" t="s">
        <v>69</v>
      </c>
      <c r="J87" s="2956">
        <v>2000</v>
      </c>
      <c r="K87" s="2957">
        <v>0.05</v>
      </c>
      <c r="L87" s="1739" t="s">
        <v>3142</v>
      </c>
      <c r="M87" s="1740" t="s">
        <v>264</v>
      </c>
      <c r="Q87" s="851"/>
    </row>
    <row r="88" spans="1:17" ht="15.75" customHeight="1" thickBot="1">
      <c r="A88" s="1827"/>
      <c r="B88" s="1828" t="s">
        <v>4435</v>
      </c>
      <c r="C88" s="1829" t="s">
        <v>233</v>
      </c>
      <c r="D88" s="1829" t="s">
        <v>238</v>
      </c>
      <c r="E88" s="1829" t="s">
        <v>239</v>
      </c>
      <c r="F88" s="1829" t="s">
        <v>240</v>
      </c>
      <c r="G88" s="1841" t="s">
        <v>2697</v>
      </c>
      <c r="H88" s="1842" t="s">
        <v>2695</v>
      </c>
      <c r="I88" s="1843" t="s">
        <v>2696</v>
      </c>
      <c r="J88" s="1843" t="s">
        <v>100</v>
      </c>
      <c r="K88" s="1844" t="s">
        <v>146</v>
      </c>
      <c r="L88" s="1737"/>
      <c r="M88" s="1738"/>
    </row>
    <row r="89" spans="1:17" ht="15.75" customHeight="1">
      <c r="A89" s="4323">
        <v>1</v>
      </c>
      <c r="B89" s="1117" t="s">
        <v>3601</v>
      </c>
      <c r="C89" s="4324">
        <v>260</v>
      </c>
      <c r="D89" s="4325">
        <v>110</v>
      </c>
      <c r="E89" s="4325"/>
      <c r="F89" s="4325"/>
      <c r="G89" s="3484">
        <v>2.65</v>
      </c>
      <c r="H89" s="3484">
        <v>2.5499999999999998</v>
      </c>
      <c r="I89" s="3484">
        <f>H89+G89</f>
        <v>5.1999999999999993</v>
      </c>
      <c r="J89" s="4324">
        <v>1000</v>
      </c>
      <c r="K89" s="4326">
        <v>0.18</v>
      </c>
      <c r="L89" s="1743" t="s">
        <v>3141</v>
      </c>
      <c r="M89" s="1744" t="s">
        <v>3124</v>
      </c>
      <c r="N89" s="1117" t="s">
        <v>3163</v>
      </c>
      <c r="P89" s="1282"/>
    </row>
    <row r="90" spans="1:17" ht="15.75" customHeight="1">
      <c r="A90" s="4276">
        <v>2</v>
      </c>
      <c r="B90" s="1113" t="s">
        <v>5315</v>
      </c>
      <c r="C90" s="3947">
        <v>305</v>
      </c>
      <c r="D90" s="4277">
        <v>110</v>
      </c>
      <c r="E90" s="4277"/>
      <c r="F90" s="4277"/>
      <c r="G90" s="1150">
        <v>3.15</v>
      </c>
      <c r="H90" s="1150">
        <v>2.5499999999999998</v>
      </c>
      <c r="I90" s="1150">
        <f>H90+G90</f>
        <v>5.6999999999999993</v>
      </c>
      <c r="J90" s="3947">
        <v>500</v>
      </c>
      <c r="K90" s="3951">
        <v>0.18</v>
      </c>
      <c r="L90" s="1743" t="s">
        <v>3141</v>
      </c>
      <c r="M90" s="1744" t="s">
        <v>3124</v>
      </c>
      <c r="N90" s="1113" t="s">
        <v>3164</v>
      </c>
      <c r="P90" s="1282"/>
    </row>
    <row r="91" spans="1:17" ht="15.75" customHeight="1">
      <c r="A91" s="4276">
        <v>3</v>
      </c>
      <c r="B91" s="1113" t="s">
        <v>3605</v>
      </c>
      <c r="C91" s="3947">
        <v>305</v>
      </c>
      <c r="D91" s="4277">
        <v>110</v>
      </c>
      <c r="E91" s="4277"/>
      <c r="F91" s="4277"/>
      <c r="G91" s="1150">
        <v>3.6</v>
      </c>
      <c r="H91" s="1150">
        <v>2.5499999999999998</v>
      </c>
      <c r="I91" s="1150">
        <f>H91+G91</f>
        <v>6.15</v>
      </c>
      <c r="J91" s="3947">
        <v>500</v>
      </c>
      <c r="K91" s="3951">
        <v>0.18</v>
      </c>
      <c r="L91" s="1743" t="s">
        <v>3141</v>
      </c>
      <c r="M91" s="1744" t="s">
        <v>3124</v>
      </c>
      <c r="N91" s="1113" t="s">
        <v>3165</v>
      </c>
      <c r="P91" s="1282"/>
    </row>
    <row r="92" spans="1:17" ht="15.75" customHeight="1">
      <c r="A92" s="4276">
        <v>4</v>
      </c>
      <c r="B92" s="1113" t="s">
        <v>3609</v>
      </c>
      <c r="C92" s="3947">
        <v>305</v>
      </c>
      <c r="D92" s="4277">
        <v>110</v>
      </c>
      <c r="E92" s="4277"/>
      <c r="F92" s="4277"/>
      <c r="G92" s="1150">
        <v>4.3</v>
      </c>
      <c r="H92" s="1150">
        <v>2.5499999999999998</v>
      </c>
      <c r="I92" s="1150">
        <f>H92+G92</f>
        <v>6.85</v>
      </c>
      <c r="J92" s="3947">
        <v>500</v>
      </c>
      <c r="K92" s="3951">
        <v>0.18</v>
      </c>
      <c r="L92" s="1743" t="s">
        <v>3141</v>
      </c>
      <c r="M92" s="1744" t="s">
        <v>3124</v>
      </c>
      <c r="N92" s="1113" t="s">
        <v>3166</v>
      </c>
      <c r="P92" s="1282"/>
    </row>
    <row r="93" spans="1:17" ht="15.75" customHeight="1" thickBot="1">
      <c r="A93" s="4276">
        <v>5</v>
      </c>
      <c r="B93" s="1113" t="s">
        <v>4431</v>
      </c>
      <c r="C93" s="3947">
        <v>305</v>
      </c>
      <c r="D93" s="4277">
        <v>110</v>
      </c>
      <c r="E93" s="4277"/>
      <c r="F93" s="4277"/>
      <c r="G93" s="1150">
        <v>5.3</v>
      </c>
      <c r="H93" s="1150">
        <v>2.95</v>
      </c>
      <c r="I93" s="1150">
        <f>H93+G93</f>
        <v>8.25</v>
      </c>
      <c r="J93" s="3947">
        <v>500</v>
      </c>
      <c r="K93" s="3951">
        <v>0.18</v>
      </c>
      <c r="L93" s="1743" t="s">
        <v>3141</v>
      </c>
      <c r="M93" s="1744" t="s">
        <v>3124</v>
      </c>
      <c r="N93" s="2794"/>
      <c r="P93" s="1282"/>
    </row>
    <row r="94" spans="1:17" ht="15.75" customHeight="1" thickBot="1">
      <c r="A94" s="957"/>
      <c r="B94" s="1797" t="s">
        <v>3578</v>
      </c>
      <c r="C94" s="2948"/>
      <c r="D94" s="2949"/>
      <c r="E94" s="2949"/>
      <c r="F94" s="2949"/>
      <c r="G94" s="1824" t="s">
        <v>241</v>
      </c>
      <c r="H94" s="1825" t="s">
        <v>242</v>
      </c>
      <c r="I94" s="2949"/>
      <c r="J94" s="2949"/>
      <c r="K94" s="2950"/>
      <c r="L94" s="1741"/>
      <c r="M94" s="1742"/>
    </row>
    <row r="95" spans="1:17" ht="15.75" customHeight="1">
      <c r="A95" s="3302">
        <v>1</v>
      </c>
      <c r="B95" s="4327" t="s">
        <v>3604</v>
      </c>
      <c r="C95" s="4328">
        <v>305</v>
      </c>
      <c r="D95" s="4284">
        <v>148</v>
      </c>
      <c r="E95" s="4284"/>
      <c r="F95" s="4284"/>
      <c r="G95" s="4329">
        <v>3.9</v>
      </c>
      <c r="H95" s="4300">
        <f t="shared" ref="H95:H97" si="5">G95+G95*K95</f>
        <v>4.6020000000000003</v>
      </c>
      <c r="I95" s="4301" t="s">
        <v>69</v>
      </c>
      <c r="J95" s="4284">
        <v>500</v>
      </c>
      <c r="K95" s="4302">
        <v>0.18</v>
      </c>
      <c r="L95" s="1739" t="s">
        <v>3141</v>
      </c>
      <c r="M95" s="1740" t="s">
        <v>67</v>
      </c>
      <c r="N95" s="1044" t="s">
        <v>3194</v>
      </c>
    </row>
    <row r="96" spans="1:17" ht="15.75" customHeight="1">
      <c r="A96" s="3108">
        <v>2</v>
      </c>
      <c r="B96" s="4330" t="s">
        <v>3607</v>
      </c>
      <c r="C96" s="3947">
        <v>305</v>
      </c>
      <c r="D96" s="1526">
        <v>148</v>
      </c>
      <c r="E96" s="1526"/>
      <c r="F96" s="1526"/>
      <c r="G96" s="1150">
        <v>4.25</v>
      </c>
      <c r="H96" s="4300">
        <f t="shared" si="5"/>
        <v>5.0149999999999997</v>
      </c>
      <c r="I96" s="4301" t="s">
        <v>69</v>
      </c>
      <c r="J96" s="4301">
        <v>500</v>
      </c>
      <c r="K96" s="4302">
        <v>0.18</v>
      </c>
      <c r="L96" s="1739" t="s">
        <v>3141</v>
      </c>
      <c r="M96" s="1740" t="s">
        <v>67</v>
      </c>
      <c r="N96" s="1045" t="s">
        <v>3195</v>
      </c>
    </row>
    <row r="97" spans="1:17" ht="15.75" customHeight="1" thickBot="1">
      <c r="A97" s="3108">
        <v>3</v>
      </c>
      <c r="B97" s="4331" t="s">
        <v>3196</v>
      </c>
      <c r="C97" s="3947">
        <v>320</v>
      </c>
      <c r="D97" s="1526">
        <v>148</v>
      </c>
      <c r="E97" s="1526"/>
      <c r="F97" s="1526"/>
      <c r="G97" s="1150">
        <v>4.95</v>
      </c>
      <c r="H97" s="4300">
        <f t="shared" si="5"/>
        <v>5.8410000000000002</v>
      </c>
      <c r="I97" s="4301" t="s">
        <v>69</v>
      </c>
      <c r="J97" s="4301">
        <v>500</v>
      </c>
      <c r="K97" s="4302">
        <v>0.18</v>
      </c>
      <c r="L97" s="1739" t="s">
        <v>3141</v>
      </c>
      <c r="M97" s="1740" t="s">
        <v>67</v>
      </c>
      <c r="N97" s="1045" t="s">
        <v>3196</v>
      </c>
    </row>
    <row r="98" spans="1:17" ht="15.75" customHeight="1" thickBot="1">
      <c r="A98" s="1819"/>
      <c r="B98" s="1821" t="s">
        <v>3843</v>
      </c>
      <c r="C98" s="1835"/>
      <c r="D98" s="1820"/>
      <c r="E98" s="1820"/>
      <c r="F98" s="1820"/>
      <c r="G98" s="1824" t="s">
        <v>241</v>
      </c>
      <c r="H98" s="1825" t="s">
        <v>242</v>
      </c>
      <c r="I98" s="1820"/>
      <c r="J98" s="1820"/>
      <c r="K98" s="1836"/>
      <c r="L98" s="1739"/>
      <c r="M98" s="1740"/>
      <c r="N98" s="1854"/>
    </row>
    <row r="99" spans="1:17" ht="15.75" customHeight="1">
      <c r="A99" s="1454">
        <v>1</v>
      </c>
      <c r="B99" s="2959" t="s">
        <v>4428</v>
      </c>
      <c r="C99" s="2952">
        <v>305</v>
      </c>
      <c r="D99" s="2953">
        <v>148</v>
      </c>
      <c r="E99" s="2953"/>
      <c r="F99" s="2953"/>
      <c r="G99" s="2954">
        <v>3.8</v>
      </c>
      <c r="H99" s="2955">
        <f t="shared" ref="H99" si="6">G99+G99*K99</f>
        <v>4.484</v>
      </c>
      <c r="I99" s="2956" t="s">
        <v>69</v>
      </c>
      <c r="J99" s="2953">
        <v>500</v>
      </c>
      <c r="K99" s="2957">
        <v>0.18</v>
      </c>
      <c r="L99" s="2792" t="s">
        <v>3141</v>
      </c>
      <c r="M99" s="2793" t="s">
        <v>4430</v>
      </c>
      <c r="N99" s="1854"/>
    </row>
    <row r="100" spans="1:17" ht="15.75" customHeight="1">
      <c r="A100" s="647">
        <v>1</v>
      </c>
      <c r="B100" s="2958" t="s">
        <v>3608</v>
      </c>
      <c r="C100" s="1139">
        <v>305</v>
      </c>
      <c r="D100" s="647">
        <v>148</v>
      </c>
      <c r="E100" s="647"/>
      <c r="F100" s="647"/>
      <c r="G100" s="1192">
        <v>4.1500000000000004</v>
      </c>
      <c r="H100" s="2960">
        <f t="shared" ref="H100:H101" si="7">G100+G100*K100</f>
        <v>4.8970000000000002</v>
      </c>
      <c r="I100" s="2961" t="s">
        <v>69</v>
      </c>
      <c r="J100" s="647">
        <v>500</v>
      </c>
      <c r="K100" s="2962">
        <v>0.18</v>
      </c>
      <c r="L100" s="2792" t="s">
        <v>3141</v>
      </c>
      <c r="M100" s="2793" t="s">
        <v>4430</v>
      </c>
      <c r="N100" s="1854"/>
    </row>
    <row r="101" spans="1:17" ht="15.75" customHeight="1" thickBot="1">
      <c r="A101" s="1453">
        <v>3</v>
      </c>
      <c r="B101" s="2963" t="s">
        <v>4429</v>
      </c>
      <c r="C101" s="2951">
        <v>320</v>
      </c>
      <c r="D101" s="997">
        <v>148</v>
      </c>
      <c r="E101" s="997"/>
      <c r="F101" s="997"/>
      <c r="G101" s="1580">
        <v>4.75</v>
      </c>
      <c r="H101" s="2955">
        <f t="shared" si="7"/>
        <v>5.6050000000000004</v>
      </c>
      <c r="I101" s="2956" t="s">
        <v>69</v>
      </c>
      <c r="J101" s="2964">
        <v>500</v>
      </c>
      <c r="K101" s="2957">
        <v>0.18</v>
      </c>
      <c r="L101" s="2792" t="s">
        <v>3141</v>
      </c>
      <c r="M101" s="2793" t="s">
        <v>3126</v>
      </c>
      <c r="N101" s="1854"/>
    </row>
    <row r="102" spans="1:17" ht="15.75" customHeight="1" thickBot="1">
      <c r="A102" s="1819"/>
      <c r="B102" s="1821" t="s">
        <v>3579</v>
      </c>
      <c r="C102" s="1822" t="s">
        <v>233</v>
      </c>
      <c r="D102" s="1823" t="s">
        <v>267</v>
      </c>
      <c r="E102" s="1823" t="s">
        <v>268</v>
      </c>
      <c r="F102" s="1823" t="s">
        <v>240</v>
      </c>
      <c r="G102" s="1824" t="s">
        <v>241</v>
      </c>
      <c r="H102" s="1825" t="s">
        <v>242</v>
      </c>
      <c r="I102" s="1823" t="s">
        <v>99</v>
      </c>
      <c r="J102" s="1823" t="s">
        <v>100</v>
      </c>
      <c r="K102" s="1826" t="s">
        <v>146</v>
      </c>
      <c r="L102" s="1737"/>
      <c r="M102" s="1738"/>
    </row>
    <row r="103" spans="1:17" ht="15.75" customHeight="1">
      <c r="A103" s="4378">
        <v>1</v>
      </c>
      <c r="B103" s="4379" t="s">
        <v>3619</v>
      </c>
      <c r="C103" s="4380">
        <v>320</v>
      </c>
      <c r="D103" s="4381">
        <v>148</v>
      </c>
      <c r="E103" s="4381">
        <v>128</v>
      </c>
      <c r="F103" s="4381">
        <v>52</v>
      </c>
      <c r="G103" s="4225">
        <v>3.8</v>
      </c>
      <c r="H103" s="4228">
        <f t="shared" ref="H103:H111" si="8">G103+G103*K103</f>
        <v>4.484</v>
      </c>
      <c r="I103" s="2789" t="s">
        <v>69</v>
      </c>
      <c r="J103" s="2789">
        <v>500</v>
      </c>
      <c r="K103" s="4226">
        <v>0.18</v>
      </c>
      <c r="L103" s="1739" t="s">
        <v>3141</v>
      </c>
      <c r="M103" s="1740" t="s">
        <v>67</v>
      </c>
      <c r="N103" s="1283" t="s">
        <v>3167</v>
      </c>
    </row>
    <row r="104" spans="1:17" ht="15.75" customHeight="1">
      <c r="A104" s="4382">
        <v>2</v>
      </c>
      <c r="B104" s="4303" t="s">
        <v>3844</v>
      </c>
      <c r="C104" s="4383">
        <v>320</v>
      </c>
      <c r="D104" s="4384">
        <v>148</v>
      </c>
      <c r="E104" s="4384">
        <v>128</v>
      </c>
      <c r="F104" s="4384">
        <v>60</v>
      </c>
      <c r="G104" s="2795">
        <v>4.1500000000000004</v>
      </c>
      <c r="H104" s="4335">
        <f t="shared" si="8"/>
        <v>4.8970000000000002</v>
      </c>
      <c r="I104" s="2790" t="s">
        <v>69</v>
      </c>
      <c r="J104" s="2790">
        <v>500</v>
      </c>
      <c r="K104" s="2791">
        <v>0.18</v>
      </c>
      <c r="L104" s="1739" t="s">
        <v>3141</v>
      </c>
      <c r="M104" s="1740" t="s">
        <v>67</v>
      </c>
      <c r="N104" s="1284" t="s">
        <v>3168</v>
      </c>
    </row>
    <row r="105" spans="1:17" ht="15.75" customHeight="1">
      <c r="A105" s="4382">
        <v>3</v>
      </c>
      <c r="B105" s="4330" t="s">
        <v>3845</v>
      </c>
      <c r="C105" s="4383">
        <v>320</v>
      </c>
      <c r="D105" s="4384">
        <v>148</v>
      </c>
      <c r="E105" s="4384">
        <v>128</v>
      </c>
      <c r="F105" s="4384">
        <v>81</v>
      </c>
      <c r="G105" s="2795">
        <v>4.5999999999999996</v>
      </c>
      <c r="H105" s="4335">
        <f t="shared" si="8"/>
        <v>5.4279999999999999</v>
      </c>
      <c r="I105" s="2790" t="s">
        <v>69</v>
      </c>
      <c r="J105" s="2790">
        <v>500</v>
      </c>
      <c r="K105" s="2791">
        <v>0.18</v>
      </c>
      <c r="L105" s="1739" t="s">
        <v>3141</v>
      </c>
      <c r="M105" s="1740" t="s">
        <v>67</v>
      </c>
      <c r="N105" s="1284" t="s">
        <v>3169</v>
      </c>
    </row>
    <row r="106" spans="1:17" ht="15.75" customHeight="1">
      <c r="A106" s="4336">
        <v>4</v>
      </c>
      <c r="B106" s="4379" t="s">
        <v>4436</v>
      </c>
      <c r="C106" s="2790"/>
      <c r="D106" s="2790">
        <v>148</v>
      </c>
      <c r="E106" s="2912"/>
      <c r="F106" s="2912"/>
      <c r="G106" s="2795">
        <v>2</v>
      </c>
      <c r="H106" s="4335">
        <f>G106+G106*K106</f>
        <v>2.36</v>
      </c>
      <c r="I106" s="2790" t="s">
        <v>69</v>
      </c>
      <c r="J106" s="2790">
        <v>500</v>
      </c>
      <c r="K106" s="2791">
        <v>0.18</v>
      </c>
      <c r="L106" s="1741"/>
      <c r="M106" s="1742" t="s">
        <v>3126</v>
      </c>
      <c r="N106" s="1284"/>
    </row>
    <row r="107" spans="1:17" ht="15.75" customHeight="1" thickBot="1">
      <c r="A107" s="4338">
        <v>5</v>
      </c>
      <c r="B107" s="4339" t="s">
        <v>4437</v>
      </c>
      <c r="C107" s="3943"/>
      <c r="D107" s="3943">
        <v>148</v>
      </c>
      <c r="E107" s="4385"/>
      <c r="F107" s="4385"/>
      <c r="G107" s="4235">
        <v>2</v>
      </c>
      <c r="H107" s="4254">
        <f>G107+G107*K107</f>
        <v>2.36</v>
      </c>
      <c r="I107" s="3943" t="s">
        <v>69</v>
      </c>
      <c r="J107" s="3943">
        <v>1000</v>
      </c>
      <c r="K107" s="4236">
        <v>0.18</v>
      </c>
      <c r="L107" s="1739" t="s">
        <v>3143</v>
      </c>
      <c r="M107" s="1740" t="s">
        <v>264</v>
      </c>
      <c r="N107" s="1284"/>
    </row>
    <row r="108" spans="1:17" ht="15.75" customHeight="1" thickBot="1">
      <c r="A108" s="1819"/>
      <c r="B108" s="1821"/>
      <c r="C108" s="1822"/>
      <c r="D108" s="1823"/>
      <c r="E108" s="1823"/>
      <c r="F108" s="1823"/>
      <c r="G108" s="1824"/>
      <c r="H108" s="1825"/>
      <c r="I108" s="1823"/>
      <c r="J108" s="1823"/>
      <c r="K108" s="1826"/>
      <c r="L108" s="1739"/>
      <c r="M108" s="1740"/>
      <c r="N108" s="1284"/>
    </row>
    <row r="109" spans="1:17" ht="15.75" customHeight="1">
      <c r="A109" s="4386">
        <v>1</v>
      </c>
      <c r="B109" s="4387" t="s">
        <v>5118</v>
      </c>
      <c r="C109" s="4388">
        <v>320</v>
      </c>
      <c r="D109" s="4389">
        <v>184</v>
      </c>
      <c r="E109" s="4390"/>
      <c r="F109" s="4390"/>
      <c r="G109" s="1047">
        <v>5.75</v>
      </c>
      <c r="H109" s="4391">
        <f>G109+G109*K109</f>
        <v>6.7850000000000001</v>
      </c>
      <c r="I109" s="1046" t="s">
        <v>69</v>
      </c>
      <c r="J109" s="1046">
        <v>500</v>
      </c>
      <c r="K109" s="4371">
        <v>0.18</v>
      </c>
      <c r="N109" s="1284" t="s">
        <v>3201</v>
      </c>
    </row>
    <row r="110" spans="1:17" ht="15.75" customHeight="1">
      <c r="A110" s="4370">
        <v>2</v>
      </c>
      <c r="B110" s="4330" t="s">
        <v>3201</v>
      </c>
      <c r="C110" s="4392">
        <v>320</v>
      </c>
      <c r="D110" s="4393">
        <v>184</v>
      </c>
      <c r="E110" s="4393">
        <v>160</v>
      </c>
      <c r="F110" s="4393">
        <v>70</v>
      </c>
      <c r="G110" s="1047">
        <v>6.25</v>
      </c>
      <c r="H110" s="4391">
        <f>G110+G110*K110</f>
        <v>7.375</v>
      </c>
      <c r="I110" s="1046" t="s">
        <v>69</v>
      </c>
      <c r="J110" s="1046">
        <v>500</v>
      </c>
      <c r="K110" s="4371">
        <v>0.18</v>
      </c>
      <c r="L110" s="1743" t="s">
        <v>3141</v>
      </c>
      <c r="M110" s="1744" t="s">
        <v>3124</v>
      </c>
      <c r="N110" s="1283"/>
    </row>
    <row r="111" spans="1:17" ht="15.75" customHeight="1" thickBot="1">
      <c r="A111" s="4372">
        <v>3</v>
      </c>
      <c r="B111" s="4394" t="s">
        <v>3200</v>
      </c>
      <c r="C111" s="4395"/>
      <c r="D111" s="4374">
        <v>184</v>
      </c>
      <c r="E111" s="4396"/>
      <c r="F111" s="4396"/>
      <c r="G111" s="4375">
        <v>3.9</v>
      </c>
      <c r="H111" s="4376">
        <f t="shared" si="8"/>
        <v>4.6020000000000003</v>
      </c>
      <c r="I111" s="4374" t="s">
        <v>69</v>
      </c>
      <c r="J111" s="4374">
        <v>500</v>
      </c>
      <c r="K111" s="4377">
        <v>0.18</v>
      </c>
      <c r="L111" s="1739" t="s">
        <v>3141</v>
      </c>
      <c r="M111" s="1740" t="s">
        <v>67</v>
      </c>
      <c r="N111" s="1283" t="s">
        <v>3200</v>
      </c>
    </row>
    <row r="112" spans="1:17" ht="15" customHeight="1" thickBot="1">
      <c r="A112" s="1813" t="s">
        <v>2698</v>
      </c>
      <c r="B112" s="1815" t="s">
        <v>3936</v>
      </c>
      <c r="C112" s="1814" t="s">
        <v>233</v>
      </c>
      <c r="D112" s="1814" t="s">
        <v>238</v>
      </c>
      <c r="E112" s="1814" t="s">
        <v>239</v>
      </c>
      <c r="F112" s="1814" t="s">
        <v>240</v>
      </c>
      <c r="G112" s="1814" t="s">
        <v>235</v>
      </c>
      <c r="H112" s="1814" t="s">
        <v>242</v>
      </c>
      <c r="I112" s="1816" t="s">
        <v>99</v>
      </c>
      <c r="J112" s="1817" t="s">
        <v>305</v>
      </c>
      <c r="K112" s="1818" t="s">
        <v>306</v>
      </c>
      <c r="L112" s="1737"/>
      <c r="M112" s="1738"/>
      <c r="Q112" s="851"/>
    </row>
    <row r="113" spans="1:17" ht="15" customHeight="1">
      <c r="A113" s="3304">
        <v>1</v>
      </c>
      <c r="B113" s="2794" t="s">
        <v>3600</v>
      </c>
      <c r="C113" s="4281">
        <v>270</v>
      </c>
      <c r="D113" s="4282">
        <v>95</v>
      </c>
      <c r="E113" s="4282">
        <v>80</v>
      </c>
      <c r="F113" s="4282">
        <v>56</v>
      </c>
      <c r="G113" s="4283">
        <v>2.5499999999999998</v>
      </c>
      <c r="H113" s="4283">
        <f t="shared" ref="H113:H121" si="9">G113+G113*K113</f>
        <v>3.0089999999999999</v>
      </c>
      <c r="I113" s="4284" t="s">
        <v>69</v>
      </c>
      <c r="J113" s="4281">
        <v>1000</v>
      </c>
      <c r="K113" s="4285">
        <v>0.18</v>
      </c>
      <c r="L113" s="1739" t="s">
        <v>3141</v>
      </c>
      <c r="M113" s="1740" t="s">
        <v>264</v>
      </c>
      <c r="N113" s="1112" t="s">
        <v>3154</v>
      </c>
      <c r="O113" s="679"/>
      <c r="P113" s="679"/>
      <c r="Q113" s="679"/>
    </row>
    <row r="114" spans="1:17" ht="15" customHeight="1">
      <c r="A114" s="4276">
        <f>A113+1</f>
        <v>2</v>
      </c>
      <c r="B114" s="1113" t="s">
        <v>3599</v>
      </c>
      <c r="C114" s="3947"/>
      <c r="D114" s="4277">
        <v>95</v>
      </c>
      <c r="E114" s="4277"/>
      <c r="F114" s="4277"/>
      <c r="G114" s="4278">
        <v>1.95</v>
      </c>
      <c r="H114" s="4279">
        <f t="shared" si="9"/>
        <v>2.3010000000000002</v>
      </c>
      <c r="I114" s="1526" t="s">
        <v>69</v>
      </c>
      <c r="J114" s="4280">
        <v>1000</v>
      </c>
      <c r="K114" s="3951">
        <v>0.18</v>
      </c>
      <c r="L114" s="1739"/>
      <c r="M114" s="1740"/>
      <c r="N114" s="1113" t="s">
        <v>3155</v>
      </c>
      <c r="O114" s="679"/>
      <c r="P114" s="679"/>
      <c r="Q114" s="679"/>
    </row>
    <row r="115" spans="1:17" ht="15" customHeight="1">
      <c r="A115" s="4276">
        <f>A114+1</f>
        <v>3</v>
      </c>
      <c r="B115" s="2794" t="s">
        <v>3603</v>
      </c>
      <c r="C115" s="3947">
        <v>300</v>
      </c>
      <c r="D115" s="4277">
        <v>98</v>
      </c>
      <c r="E115" s="4277">
        <v>80</v>
      </c>
      <c r="F115" s="4277">
        <v>70</v>
      </c>
      <c r="G115" s="4278">
        <v>2.9</v>
      </c>
      <c r="H115" s="4279">
        <f t="shared" si="9"/>
        <v>3.4219999999999997</v>
      </c>
      <c r="I115" s="1526" t="s">
        <v>69</v>
      </c>
      <c r="J115" s="4280">
        <v>1000</v>
      </c>
      <c r="K115" s="3951">
        <v>0.18</v>
      </c>
      <c r="L115" s="1739" t="s">
        <v>3141</v>
      </c>
      <c r="M115" s="1740" t="s">
        <v>264</v>
      </c>
      <c r="N115" s="1112" t="s">
        <v>3156</v>
      </c>
      <c r="O115" s="679"/>
      <c r="P115" s="679"/>
      <c r="Q115" s="679"/>
    </row>
    <row r="116" spans="1:17" ht="15" customHeight="1">
      <c r="A116" s="4276">
        <f>A115+1</f>
        <v>4</v>
      </c>
      <c r="B116" s="1113" t="s">
        <v>3602</v>
      </c>
      <c r="C116" s="3947"/>
      <c r="D116" s="4277">
        <v>98</v>
      </c>
      <c r="E116" s="4277"/>
      <c r="F116" s="4277"/>
      <c r="G116" s="4278">
        <v>2.0499999999999998</v>
      </c>
      <c r="H116" s="4279">
        <f t="shared" si="9"/>
        <v>2.4189999999999996</v>
      </c>
      <c r="I116" s="1526" t="s">
        <v>69</v>
      </c>
      <c r="J116" s="4280">
        <v>1000</v>
      </c>
      <c r="K116" s="3951">
        <v>0.18</v>
      </c>
      <c r="L116" s="1739"/>
      <c r="M116" s="1740"/>
      <c r="N116" s="1114" t="s">
        <v>3157</v>
      </c>
      <c r="O116" s="679"/>
      <c r="P116" s="679"/>
      <c r="Q116" s="679"/>
    </row>
    <row r="117" spans="1:17" s="4315" customFormat="1" ht="15" customHeight="1">
      <c r="A117" s="3464">
        <v>5</v>
      </c>
      <c r="B117" s="4305" t="s">
        <v>3611</v>
      </c>
      <c r="C117" s="4306">
        <v>330</v>
      </c>
      <c r="D117" s="4307">
        <v>117</v>
      </c>
      <c r="E117" s="4307">
        <v>90</v>
      </c>
      <c r="F117" s="4307">
        <v>115</v>
      </c>
      <c r="G117" s="4308">
        <v>4.3499999999999996</v>
      </c>
      <c r="H117" s="4309">
        <f t="shared" si="9"/>
        <v>5.1329999999999991</v>
      </c>
      <c r="I117" s="3956" t="s">
        <v>69</v>
      </c>
      <c r="J117" s="4310">
        <v>500</v>
      </c>
      <c r="K117" s="4311">
        <v>0.18</v>
      </c>
      <c r="L117" s="4312" t="s">
        <v>3143</v>
      </c>
      <c r="M117" s="4313" t="s">
        <v>3124</v>
      </c>
      <c r="N117" s="4305" t="s">
        <v>3158</v>
      </c>
      <c r="O117" s="4314"/>
      <c r="P117" s="4314"/>
      <c r="Q117" s="4314"/>
    </row>
    <row r="118" spans="1:17" s="4315" customFormat="1" ht="15" customHeight="1">
      <c r="A118" s="4316">
        <f>A117+1</f>
        <v>6</v>
      </c>
      <c r="B118" s="4305" t="s">
        <v>3610</v>
      </c>
      <c r="C118" s="4306"/>
      <c r="D118" s="4307">
        <v>117</v>
      </c>
      <c r="E118" s="4307"/>
      <c r="F118" s="4307"/>
      <c r="G118" s="4308">
        <v>2.6</v>
      </c>
      <c r="H118" s="4309">
        <f t="shared" si="9"/>
        <v>3.0680000000000001</v>
      </c>
      <c r="I118" s="3956" t="s">
        <v>69</v>
      </c>
      <c r="J118" s="4310">
        <v>500</v>
      </c>
      <c r="K118" s="4311">
        <v>0.18</v>
      </c>
      <c r="L118" s="4312"/>
      <c r="M118" s="4313"/>
      <c r="N118" s="4305" t="s">
        <v>3159</v>
      </c>
      <c r="O118" s="4314"/>
      <c r="P118" s="4314"/>
      <c r="Q118" s="4314"/>
    </row>
    <row r="119" spans="1:17" ht="15" customHeight="1">
      <c r="A119" s="4276">
        <f>A118+1</f>
        <v>7</v>
      </c>
      <c r="B119" s="1113" t="s">
        <v>3596</v>
      </c>
      <c r="C119" s="4304">
        <v>330</v>
      </c>
      <c r="D119" s="4299">
        <v>127</v>
      </c>
      <c r="E119" s="4299">
        <v>101</v>
      </c>
      <c r="F119" s="4299">
        <v>115</v>
      </c>
      <c r="G119" s="4317">
        <v>5</v>
      </c>
      <c r="H119" s="4279">
        <f t="shared" si="9"/>
        <v>5.9</v>
      </c>
      <c r="I119" s="1526" t="s">
        <v>69</v>
      </c>
      <c r="J119" s="4318">
        <v>500</v>
      </c>
      <c r="K119" s="4319">
        <v>0.18</v>
      </c>
      <c r="L119" s="1743" t="s">
        <v>3141</v>
      </c>
      <c r="M119" s="1744" t="s">
        <v>3124</v>
      </c>
      <c r="N119" s="1113" t="s">
        <v>3160</v>
      </c>
      <c r="O119" s="972"/>
      <c r="P119" s="679"/>
      <c r="Q119" s="679"/>
    </row>
    <row r="120" spans="1:17" ht="15" customHeight="1">
      <c r="A120" s="4276">
        <f>A119+1</f>
        <v>8</v>
      </c>
      <c r="B120" s="1113" t="s">
        <v>3598</v>
      </c>
      <c r="C120" s="4298">
        <v>330</v>
      </c>
      <c r="D120" s="4299">
        <v>127</v>
      </c>
      <c r="E120" s="4299">
        <v>101</v>
      </c>
      <c r="F120" s="4299">
        <v>135</v>
      </c>
      <c r="G120" s="4317">
        <v>5.3</v>
      </c>
      <c r="H120" s="4279">
        <f t="shared" si="9"/>
        <v>6.2539999999999996</v>
      </c>
      <c r="I120" s="1526" t="s">
        <v>69</v>
      </c>
      <c r="J120" s="4318">
        <v>500</v>
      </c>
      <c r="K120" s="4319">
        <v>0.18</v>
      </c>
      <c r="L120" s="1743" t="s">
        <v>3141</v>
      </c>
      <c r="M120" s="1744" t="s">
        <v>3124</v>
      </c>
      <c r="N120" s="1113" t="s">
        <v>3161</v>
      </c>
      <c r="O120" s="679"/>
      <c r="P120" s="679"/>
      <c r="Q120" s="679"/>
    </row>
    <row r="121" spans="1:17" ht="15" customHeight="1" thickBot="1">
      <c r="A121" s="3304">
        <v>9</v>
      </c>
      <c r="B121" s="1115" t="s">
        <v>3597</v>
      </c>
      <c r="C121" s="4320"/>
      <c r="D121" s="4321">
        <v>127</v>
      </c>
      <c r="E121" s="4321"/>
      <c r="F121" s="4321"/>
      <c r="G121" s="4322">
        <v>3</v>
      </c>
      <c r="H121" s="4283">
        <f t="shared" si="9"/>
        <v>3.54</v>
      </c>
      <c r="I121" s="4284" t="s">
        <v>69</v>
      </c>
      <c r="J121" s="4281">
        <v>500</v>
      </c>
      <c r="K121" s="3945">
        <v>0.18</v>
      </c>
      <c r="L121" s="1737"/>
      <c r="M121" s="1738"/>
      <c r="N121" s="1115" t="s">
        <v>3162</v>
      </c>
      <c r="O121" s="679"/>
      <c r="P121" s="679"/>
      <c r="Q121" s="679"/>
    </row>
    <row r="122" spans="1:17" ht="15" customHeight="1" thickBot="1">
      <c r="A122" s="1819"/>
      <c r="B122" s="1821" t="s">
        <v>3937</v>
      </c>
      <c r="C122" s="1822" t="s">
        <v>233</v>
      </c>
      <c r="D122" s="1823" t="s">
        <v>267</v>
      </c>
      <c r="E122" s="1823" t="s">
        <v>268</v>
      </c>
      <c r="F122" s="1823" t="s">
        <v>240</v>
      </c>
      <c r="G122" s="1824" t="s">
        <v>241</v>
      </c>
      <c r="H122" s="1825" t="s">
        <v>242</v>
      </c>
      <c r="I122" s="1823" t="s">
        <v>99</v>
      </c>
      <c r="J122" s="1823" t="s">
        <v>100</v>
      </c>
      <c r="K122" s="1826" t="s">
        <v>146</v>
      </c>
      <c r="L122" s="1737"/>
      <c r="M122" s="1738"/>
      <c r="O122" s="679"/>
      <c r="P122" s="679"/>
      <c r="Q122" s="679"/>
    </row>
    <row r="123" spans="1:17" ht="15" customHeight="1">
      <c r="A123" s="3302">
        <v>1</v>
      </c>
      <c r="B123" s="4286" t="s">
        <v>2679</v>
      </c>
      <c r="C123" s="4287">
        <v>300</v>
      </c>
      <c r="D123" s="4288">
        <v>110</v>
      </c>
      <c r="E123" s="4288"/>
      <c r="F123" s="4288"/>
      <c r="G123" s="4224">
        <v>2.5499999999999998</v>
      </c>
      <c r="H123" s="4289">
        <f t="shared" ref="H123:H127" si="10">G123+G123*K123</f>
        <v>3.0089999999999999</v>
      </c>
      <c r="I123" s="4290" t="s">
        <v>69</v>
      </c>
      <c r="J123" s="4290">
        <v>500</v>
      </c>
      <c r="K123" s="4291">
        <v>0.18</v>
      </c>
      <c r="L123" s="1743" t="s">
        <v>3141</v>
      </c>
      <c r="M123" s="1744" t="s">
        <v>3124</v>
      </c>
      <c r="N123" s="1116" t="s">
        <v>2679</v>
      </c>
      <c r="O123" s="679"/>
      <c r="P123" s="679"/>
      <c r="Q123" s="679"/>
    </row>
    <row r="124" spans="1:17" ht="15" customHeight="1">
      <c r="A124" s="3108">
        <v>2</v>
      </c>
      <c r="B124" s="4297" t="s">
        <v>2680</v>
      </c>
      <c r="C124" s="4298">
        <v>300</v>
      </c>
      <c r="D124" s="4299">
        <v>110</v>
      </c>
      <c r="E124" s="4299"/>
      <c r="F124" s="4299"/>
      <c r="G124" s="4230">
        <v>3</v>
      </c>
      <c r="H124" s="4300">
        <f t="shared" si="10"/>
        <v>3.54</v>
      </c>
      <c r="I124" s="4301" t="s">
        <v>69</v>
      </c>
      <c r="J124" s="4301">
        <v>500</v>
      </c>
      <c r="K124" s="4302">
        <v>0.18</v>
      </c>
      <c r="L124" s="1739" t="s">
        <v>3141</v>
      </c>
      <c r="M124" s="1740" t="s">
        <v>67</v>
      </c>
      <c r="N124" s="1116" t="s">
        <v>2680</v>
      </c>
      <c r="O124" s="679"/>
      <c r="P124" s="679"/>
      <c r="Q124" s="679"/>
    </row>
    <row r="125" spans="1:17" ht="15.75" customHeight="1">
      <c r="A125" s="3108">
        <v>3</v>
      </c>
      <c r="B125" s="4303" t="s">
        <v>3606</v>
      </c>
      <c r="C125" s="4304">
        <v>300</v>
      </c>
      <c r="D125" s="4299">
        <v>110</v>
      </c>
      <c r="E125" s="4299"/>
      <c r="F125" s="4299"/>
      <c r="G125" s="4230">
        <v>3.3</v>
      </c>
      <c r="H125" s="4300">
        <f t="shared" si="10"/>
        <v>3.8939999999999997</v>
      </c>
      <c r="I125" s="4301" t="s">
        <v>69</v>
      </c>
      <c r="J125" s="4301">
        <v>500</v>
      </c>
      <c r="K125" s="4302">
        <v>0.18</v>
      </c>
      <c r="L125" s="1739" t="s">
        <v>3141</v>
      </c>
      <c r="M125" s="1740" t="s">
        <v>67</v>
      </c>
      <c r="N125" s="1116" t="s">
        <v>2681</v>
      </c>
      <c r="O125" s="972"/>
      <c r="P125" s="679"/>
      <c r="Q125" s="679"/>
    </row>
    <row r="126" spans="1:17" ht="15.75" customHeight="1">
      <c r="A126" s="3108">
        <v>4</v>
      </c>
      <c r="B126" s="4286" t="s">
        <v>2682</v>
      </c>
      <c r="C126" s="4298">
        <v>300</v>
      </c>
      <c r="D126" s="4299">
        <v>110</v>
      </c>
      <c r="E126" s="4299"/>
      <c r="F126" s="4299"/>
      <c r="G126" s="4230">
        <v>4.1500000000000004</v>
      </c>
      <c r="H126" s="4300">
        <f t="shared" si="10"/>
        <v>4.8970000000000002</v>
      </c>
      <c r="I126" s="4301" t="s">
        <v>69</v>
      </c>
      <c r="J126" s="4301">
        <v>500</v>
      </c>
      <c r="K126" s="4302">
        <v>0.18</v>
      </c>
      <c r="L126" s="1743" t="s">
        <v>3141</v>
      </c>
      <c r="M126" s="1744" t="s">
        <v>3124</v>
      </c>
      <c r="N126" s="1116" t="s">
        <v>2682</v>
      </c>
    </row>
    <row r="127" spans="1:17" ht="15.75" customHeight="1" thickBot="1">
      <c r="A127" s="4231">
        <v>5</v>
      </c>
      <c r="B127" s="4292" t="s">
        <v>2683</v>
      </c>
      <c r="C127" s="4293">
        <v>300</v>
      </c>
      <c r="D127" s="4293">
        <v>110</v>
      </c>
      <c r="E127" s="4294"/>
      <c r="F127" s="4294"/>
      <c r="G127" s="4234">
        <v>2.5</v>
      </c>
      <c r="H127" s="4295">
        <f t="shared" si="10"/>
        <v>2.95</v>
      </c>
      <c r="I127" s="4293" t="s">
        <v>69</v>
      </c>
      <c r="J127" s="4293">
        <v>500</v>
      </c>
      <c r="K127" s="4296">
        <v>0.18</v>
      </c>
      <c r="L127" s="1739" t="s">
        <v>3141</v>
      </c>
      <c r="M127" s="1740" t="s">
        <v>67</v>
      </c>
      <c r="N127" s="1110" t="s">
        <v>2683</v>
      </c>
    </row>
    <row r="128" spans="1:17" ht="15.75" customHeight="1" thickBot="1">
      <c r="A128" s="1809"/>
      <c r="B128" s="5406" t="s">
        <v>3580</v>
      </c>
      <c r="C128" s="5407"/>
      <c r="D128" s="5407"/>
      <c r="E128" s="5407"/>
      <c r="F128" s="5408"/>
      <c r="G128" s="1832" t="s">
        <v>241</v>
      </c>
      <c r="H128" s="1833" t="s">
        <v>242</v>
      </c>
      <c r="I128" s="1816" t="s">
        <v>99</v>
      </c>
      <c r="J128" s="1816" t="s">
        <v>100</v>
      </c>
      <c r="K128" s="1834" t="s">
        <v>146</v>
      </c>
      <c r="L128" s="1737"/>
      <c r="M128" s="1738"/>
    </row>
    <row r="129" spans="1:14" ht="15.75" customHeight="1">
      <c r="A129" s="4332">
        <v>1</v>
      </c>
      <c r="B129" s="4399" t="s">
        <v>3203</v>
      </c>
      <c r="C129" s="4400"/>
      <c r="D129" s="4399"/>
      <c r="E129" s="4399"/>
      <c r="F129" s="4399"/>
      <c r="G129" s="4228">
        <v>0.6</v>
      </c>
      <c r="H129" s="4228">
        <f t="shared" ref="H129:H142" si="11">G129+G129*18%</f>
        <v>0.70799999999999996</v>
      </c>
      <c r="I129" s="2790" t="s">
        <v>69</v>
      </c>
      <c r="J129" s="2789">
        <v>4800</v>
      </c>
      <c r="K129" s="4226">
        <v>0.18</v>
      </c>
      <c r="L129" s="1739" t="s">
        <v>3143</v>
      </c>
      <c r="M129" s="1740" t="s">
        <v>264</v>
      </c>
    </row>
    <row r="130" spans="1:14" ht="15.75" customHeight="1">
      <c r="A130" s="4336">
        <f>A129+1</f>
        <v>2</v>
      </c>
      <c r="B130" s="4397" t="s">
        <v>3202</v>
      </c>
      <c r="C130" s="4398"/>
      <c r="D130" s="4397"/>
      <c r="E130" s="4397"/>
      <c r="F130" s="4397"/>
      <c r="G130" s="4335">
        <v>0.9</v>
      </c>
      <c r="H130" s="4335">
        <f t="shared" si="11"/>
        <v>1.0620000000000001</v>
      </c>
      <c r="I130" s="2790" t="s">
        <v>69</v>
      </c>
      <c r="J130" s="2790">
        <v>3000</v>
      </c>
      <c r="K130" s="2791">
        <v>0.18</v>
      </c>
      <c r="L130" s="1739" t="s">
        <v>3143</v>
      </c>
      <c r="M130" s="1740" t="s">
        <v>264</v>
      </c>
    </row>
    <row r="131" spans="1:14" ht="15" customHeight="1">
      <c r="A131" s="4336">
        <f t="shared" ref="A131:A142" si="12">A130+1</f>
        <v>3</v>
      </c>
      <c r="B131" s="4397" t="s">
        <v>3206</v>
      </c>
      <c r="C131" s="4398"/>
      <c r="D131" s="4397"/>
      <c r="E131" s="4397"/>
      <c r="F131" s="4397"/>
      <c r="G131" s="4335">
        <v>0.57999999999999996</v>
      </c>
      <c r="H131" s="4335">
        <f t="shared" si="11"/>
        <v>0.6843999999999999</v>
      </c>
      <c r="I131" s="2790" t="s">
        <v>69</v>
      </c>
      <c r="J131" s="2790">
        <v>5250</v>
      </c>
      <c r="K131" s="2791">
        <v>0.18</v>
      </c>
      <c r="L131" s="1739" t="s">
        <v>3143</v>
      </c>
      <c r="M131" s="1740" t="s">
        <v>264</v>
      </c>
    </row>
    <row r="132" spans="1:14" ht="15" customHeight="1">
      <c r="A132" s="4336">
        <f t="shared" si="12"/>
        <v>4</v>
      </c>
      <c r="B132" s="4397" t="s">
        <v>3210</v>
      </c>
      <c r="C132" s="4398"/>
      <c r="D132" s="4397"/>
      <c r="E132" s="4397"/>
      <c r="F132" s="4397"/>
      <c r="G132" s="4335">
        <v>0.8</v>
      </c>
      <c r="H132" s="4335">
        <f t="shared" si="11"/>
        <v>0.94400000000000006</v>
      </c>
      <c r="I132" s="2790" t="s">
        <v>69</v>
      </c>
      <c r="J132" s="2790">
        <v>4800</v>
      </c>
      <c r="K132" s="2791">
        <v>0.18</v>
      </c>
      <c r="L132" s="1739" t="s">
        <v>3143</v>
      </c>
      <c r="M132" s="1740" t="s">
        <v>264</v>
      </c>
    </row>
    <row r="133" spans="1:14" ht="15.75" customHeight="1">
      <c r="A133" s="4336">
        <f t="shared" si="12"/>
        <v>5</v>
      </c>
      <c r="B133" s="4397" t="s">
        <v>308</v>
      </c>
      <c r="C133" s="4398"/>
      <c r="D133" s="4397"/>
      <c r="E133" s="4397"/>
      <c r="F133" s="4397"/>
      <c r="G133" s="4335">
        <v>0.94</v>
      </c>
      <c r="H133" s="4335">
        <f t="shared" si="11"/>
        <v>1.1092</v>
      </c>
      <c r="I133" s="2790" t="s">
        <v>69</v>
      </c>
      <c r="J133" s="2790">
        <v>7200</v>
      </c>
      <c r="K133" s="2791">
        <v>0.18</v>
      </c>
      <c r="L133" s="1739" t="s">
        <v>3143</v>
      </c>
      <c r="M133" s="1740" t="s">
        <v>264</v>
      </c>
    </row>
    <row r="134" spans="1:14" ht="15.75" customHeight="1">
      <c r="A134" s="4336">
        <f t="shared" si="12"/>
        <v>6</v>
      </c>
      <c r="B134" s="4397" t="s">
        <v>3205</v>
      </c>
      <c r="C134" s="4398"/>
      <c r="D134" s="4397"/>
      <c r="E134" s="4397"/>
      <c r="F134" s="4397"/>
      <c r="G134" s="4335">
        <v>1.55</v>
      </c>
      <c r="H134" s="4335">
        <f t="shared" si="11"/>
        <v>1.829</v>
      </c>
      <c r="I134" s="2790" t="s">
        <v>69</v>
      </c>
      <c r="J134" s="2790">
        <v>2250</v>
      </c>
      <c r="K134" s="2791">
        <v>0.18</v>
      </c>
      <c r="L134" s="1739" t="s">
        <v>3143</v>
      </c>
      <c r="M134" s="1740" t="s">
        <v>264</v>
      </c>
    </row>
    <row r="135" spans="1:14" ht="15" customHeight="1">
      <c r="A135" s="1839">
        <v>7</v>
      </c>
      <c r="B135" s="1837" t="s">
        <v>309</v>
      </c>
      <c r="C135" s="1838"/>
      <c r="D135" s="1837"/>
      <c r="E135" s="1837"/>
      <c r="F135" s="1837"/>
      <c r="G135" s="1811">
        <v>0.94</v>
      </c>
      <c r="H135" s="1811">
        <f t="shared" si="11"/>
        <v>1.1092</v>
      </c>
      <c r="I135" s="1806" t="s">
        <v>69</v>
      </c>
      <c r="J135" s="1806">
        <v>8100</v>
      </c>
      <c r="K135" s="1808">
        <v>0.18</v>
      </c>
      <c r="L135" s="1741"/>
      <c r="M135" s="1742" t="s">
        <v>3126</v>
      </c>
    </row>
    <row r="136" spans="1:14" ht="15" customHeight="1">
      <c r="A136" s="1839">
        <f t="shared" si="12"/>
        <v>8</v>
      </c>
      <c r="B136" s="1837" t="s">
        <v>310</v>
      </c>
      <c r="C136" s="1838"/>
      <c r="D136" s="1837"/>
      <c r="E136" s="1837"/>
      <c r="F136" s="1837"/>
      <c r="G136" s="1811">
        <v>1.32</v>
      </c>
      <c r="H136" s="1811">
        <f t="shared" si="11"/>
        <v>1.5576000000000001</v>
      </c>
      <c r="I136" s="1806" t="s">
        <v>69</v>
      </c>
      <c r="J136" s="1806">
        <v>4050</v>
      </c>
      <c r="K136" s="1808">
        <v>0.18</v>
      </c>
      <c r="L136" s="1741"/>
      <c r="M136" s="1742" t="s">
        <v>3126</v>
      </c>
    </row>
    <row r="137" spans="1:14" ht="15" customHeight="1">
      <c r="A137" s="3108">
        <f t="shared" si="12"/>
        <v>9</v>
      </c>
      <c r="B137" s="4397" t="s">
        <v>311</v>
      </c>
      <c r="C137" s="4398"/>
      <c r="D137" s="4397"/>
      <c r="E137" s="4397"/>
      <c r="F137" s="4397"/>
      <c r="G137" s="4335">
        <v>1.6</v>
      </c>
      <c r="H137" s="4335">
        <f t="shared" si="11"/>
        <v>1.8880000000000001</v>
      </c>
      <c r="I137" s="2790" t="s">
        <v>69</v>
      </c>
      <c r="J137" s="2790">
        <v>4050</v>
      </c>
      <c r="K137" s="2791">
        <v>0.18</v>
      </c>
      <c r="L137" s="1743" t="s">
        <v>3141</v>
      </c>
      <c r="M137" s="1744" t="s">
        <v>3124</v>
      </c>
    </row>
    <row r="138" spans="1:14" ht="15.75" customHeight="1">
      <c r="A138" s="3108">
        <f t="shared" si="12"/>
        <v>10</v>
      </c>
      <c r="B138" s="4397" t="s">
        <v>3204</v>
      </c>
      <c r="C138" s="4398"/>
      <c r="D138" s="4397"/>
      <c r="E138" s="4397"/>
      <c r="F138" s="4397"/>
      <c r="G138" s="4335">
        <v>1.85</v>
      </c>
      <c r="H138" s="4335">
        <f t="shared" si="11"/>
        <v>2.1830000000000003</v>
      </c>
      <c r="I138" s="2790" t="s">
        <v>69</v>
      </c>
      <c r="J138" s="2790">
        <v>2000</v>
      </c>
      <c r="K138" s="2791">
        <v>0.18</v>
      </c>
      <c r="L138" s="1739" t="s">
        <v>3141</v>
      </c>
      <c r="M138" s="1740" t="s">
        <v>264</v>
      </c>
    </row>
    <row r="139" spans="1:14" ht="15" customHeight="1">
      <c r="A139" s="3108">
        <f t="shared" si="12"/>
        <v>11</v>
      </c>
      <c r="B139" s="4397" t="s">
        <v>312</v>
      </c>
      <c r="C139" s="4398"/>
      <c r="D139" s="4397"/>
      <c r="E139" s="4397"/>
      <c r="F139" s="4397"/>
      <c r="G139" s="4335">
        <v>2.2000000000000002</v>
      </c>
      <c r="H139" s="4335">
        <f t="shared" si="11"/>
        <v>2.5960000000000001</v>
      </c>
      <c r="I139" s="2790" t="s">
        <v>69</v>
      </c>
      <c r="J139" s="2790">
        <v>2600</v>
      </c>
      <c r="K139" s="2791">
        <v>0.18</v>
      </c>
      <c r="L139" s="1739" t="s">
        <v>3141</v>
      </c>
      <c r="M139" s="1740" t="s">
        <v>264</v>
      </c>
    </row>
    <row r="140" spans="1:14" ht="15.75" customHeight="1">
      <c r="A140" s="1151">
        <f t="shared" si="12"/>
        <v>12</v>
      </c>
      <c r="B140" s="1119" t="s">
        <v>313</v>
      </c>
      <c r="C140" s="1120"/>
      <c r="D140" s="1119"/>
      <c r="E140" s="1119"/>
      <c r="F140" s="1119"/>
      <c r="G140" s="1058">
        <v>1.7</v>
      </c>
      <c r="H140" s="1058">
        <f t="shared" si="11"/>
        <v>2.0059999999999998</v>
      </c>
      <c r="I140" s="159" t="s">
        <v>69</v>
      </c>
      <c r="J140" s="159">
        <v>3375</v>
      </c>
      <c r="K140" s="1059">
        <v>0.18</v>
      </c>
      <c r="L140" s="1741"/>
      <c r="M140" s="1742" t="s">
        <v>3126</v>
      </c>
    </row>
    <row r="141" spans="1:14" ht="15.75" customHeight="1">
      <c r="A141" s="3108">
        <f t="shared" si="12"/>
        <v>13</v>
      </c>
      <c r="B141" s="4397" t="s">
        <v>314</v>
      </c>
      <c r="C141" s="4398"/>
      <c r="D141" s="4397"/>
      <c r="E141" s="4397"/>
      <c r="F141" s="4397"/>
      <c r="G141" s="4335">
        <v>3.4</v>
      </c>
      <c r="H141" s="4335">
        <f t="shared" si="11"/>
        <v>4.0119999999999996</v>
      </c>
      <c r="I141" s="2790" t="s">
        <v>69</v>
      </c>
      <c r="J141" s="2790">
        <v>1500</v>
      </c>
      <c r="K141" s="2791">
        <v>0.18</v>
      </c>
      <c r="L141" s="1741"/>
      <c r="M141" s="1742" t="s">
        <v>3126</v>
      </c>
    </row>
    <row r="142" spans="1:14" ht="15.75" customHeight="1" thickBot="1">
      <c r="A142" s="3108">
        <f t="shared" si="12"/>
        <v>14</v>
      </c>
      <c r="B142" s="4397" t="s">
        <v>315</v>
      </c>
      <c r="C142" s="4398"/>
      <c r="D142" s="4397"/>
      <c r="E142" s="4397"/>
      <c r="F142" s="4397"/>
      <c r="G142" s="4335">
        <v>4.25</v>
      </c>
      <c r="H142" s="4335">
        <f t="shared" si="11"/>
        <v>5.0149999999999997</v>
      </c>
      <c r="I142" s="2790" t="s">
        <v>69</v>
      </c>
      <c r="J142" s="2790">
        <v>1000</v>
      </c>
      <c r="K142" s="2791">
        <v>0.18</v>
      </c>
      <c r="L142" s="1741"/>
      <c r="M142" s="1742" t="s">
        <v>3126</v>
      </c>
    </row>
    <row r="143" spans="1:14" ht="15.75" customHeight="1" thickBot="1">
      <c r="A143" s="1067" t="s">
        <v>316</v>
      </c>
      <c r="B143" s="1069" t="s">
        <v>3581</v>
      </c>
      <c r="C143" s="1070"/>
      <c r="D143" s="1069"/>
      <c r="E143" s="1069"/>
      <c r="F143" s="1069"/>
      <c r="G143" s="1111"/>
      <c r="H143" s="1111"/>
      <c r="I143" s="1068" t="s">
        <v>99</v>
      </c>
      <c r="J143" s="1068" t="s">
        <v>317</v>
      </c>
      <c r="K143" s="1016"/>
      <c r="L143" s="1737"/>
      <c r="M143" s="1738"/>
    </row>
    <row r="144" spans="1:14" ht="15.75" customHeight="1">
      <c r="A144" s="4503" t="s">
        <v>318</v>
      </c>
      <c r="B144" s="4504" t="s">
        <v>3612</v>
      </c>
      <c r="C144" s="4505"/>
      <c r="D144" s="4504"/>
      <c r="E144" s="4504"/>
      <c r="F144" s="4504"/>
      <c r="G144" s="4506">
        <v>60</v>
      </c>
      <c r="H144" s="4506">
        <f t="shared" ref="H144:H148" si="13">G144+G144*K144</f>
        <v>70.8</v>
      </c>
      <c r="I144" s="4507">
        <v>50</v>
      </c>
      <c r="J144" s="4507" t="s">
        <v>317</v>
      </c>
      <c r="K144" s="4508">
        <v>0.18</v>
      </c>
      <c r="L144" s="1739" t="s">
        <v>3141</v>
      </c>
      <c r="M144" s="1740" t="s">
        <v>264</v>
      </c>
      <c r="N144" s="1118" t="s">
        <v>319</v>
      </c>
    </row>
    <row r="145" spans="1:14" ht="15.75" customHeight="1">
      <c r="A145" s="4509" t="s">
        <v>320</v>
      </c>
      <c r="B145" s="4510" t="s">
        <v>321</v>
      </c>
      <c r="C145" s="4511"/>
      <c r="D145" s="4510"/>
      <c r="E145" s="4510"/>
      <c r="F145" s="4510"/>
      <c r="G145" s="4512">
        <v>50</v>
      </c>
      <c r="H145" s="4512">
        <f t="shared" si="13"/>
        <v>59</v>
      </c>
      <c r="I145" s="4513">
        <v>50</v>
      </c>
      <c r="J145" s="4513" t="s">
        <v>317</v>
      </c>
      <c r="K145" s="4514">
        <v>0.18</v>
      </c>
      <c r="L145" s="1746"/>
      <c r="M145" s="1738" t="s">
        <v>3126</v>
      </c>
      <c r="N145" s="1119" t="s">
        <v>321</v>
      </c>
    </row>
    <row r="146" spans="1:14" ht="15.75" customHeight="1">
      <c r="A146" s="4509" t="s">
        <v>322</v>
      </c>
      <c r="B146" s="4510" t="s">
        <v>3614</v>
      </c>
      <c r="C146" s="4511"/>
      <c r="D146" s="4510"/>
      <c r="E146" s="4510"/>
      <c r="F146" s="4510"/>
      <c r="G146" s="4512">
        <v>65</v>
      </c>
      <c r="H146" s="4512">
        <f t="shared" si="13"/>
        <v>76.7</v>
      </c>
      <c r="I146" s="4513">
        <v>100</v>
      </c>
      <c r="J146" s="4513" t="s">
        <v>317</v>
      </c>
      <c r="K146" s="4514">
        <v>0.18</v>
      </c>
      <c r="L146" s="1739" t="s">
        <v>3141</v>
      </c>
      <c r="M146" s="1740" t="s">
        <v>264</v>
      </c>
      <c r="N146" s="1119" t="s">
        <v>3170</v>
      </c>
    </row>
    <row r="147" spans="1:14" ht="15.75" customHeight="1">
      <c r="A147" s="4509" t="s">
        <v>323</v>
      </c>
      <c r="B147" s="4510" t="s">
        <v>3615</v>
      </c>
      <c r="C147" s="4511"/>
      <c r="D147" s="4510"/>
      <c r="E147" s="4510"/>
      <c r="F147" s="4510"/>
      <c r="G147" s="4512">
        <v>55</v>
      </c>
      <c r="H147" s="4512">
        <f t="shared" si="13"/>
        <v>64.900000000000006</v>
      </c>
      <c r="I147" s="4513">
        <v>100</v>
      </c>
      <c r="J147" s="4513" t="s">
        <v>317</v>
      </c>
      <c r="K147" s="4514">
        <v>0.18</v>
      </c>
      <c r="L147" s="1739" t="s">
        <v>3141</v>
      </c>
      <c r="M147" s="1740" t="s">
        <v>264</v>
      </c>
      <c r="N147" s="1119" t="s">
        <v>3171</v>
      </c>
    </row>
    <row r="148" spans="1:14" ht="15.75" customHeight="1">
      <c r="A148" s="4509" t="s">
        <v>324</v>
      </c>
      <c r="B148" s="4510" t="s">
        <v>3617</v>
      </c>
      <c r="C148" s="4511"/>
      <c r="D148" s="4510"/>
      <c r="E148" s="4510"/>
      <c r="F148" s="4510"/>
      <c r="G148" s="4512">
        <v>42</v>
      </c>
      <c r="H148" s="4512">
        <f t="shared" si="13"/>
        <v>49.56</v>
      </c>
      <c r="I148" s="4513">
        <v>100</v>
      </c>
      <c r="J148" s="4513" t="s">
        <v>317</v>
      </c>
      <c r="K148" s="4514">
        <v>0.18</v>
      </c>
      <c r="L148" s="1739" t="s">
        <v>3145</v>
      </c>
      <c r="M148" s="1740" t="s">
        <v>264</v>
      </c>
      <c r="N148" s="1119" t="s">
        <v>3172</v>
      </c>
    </row>
    <row r="149" spans="1:14" ht="15.75" customHeight="1">
      <c r="A149" s="1151"/>
      <c r="B149" s="2967"/>
      <c r="C149" s="2969"/>
      <c r="D149" s="2969"/>
      <c r="E149" s="2967"/>
      <c r="F149" s="2967"/>
      <c r="G149" s="2969" t="s">
        <v>325</v>
      </c>
      <c r="H149" s="2969" t="s">
        <v>326</v>
      </c>
      <c r="I149" s="2956"/>
      <c r="J149" s="2956"/>
      <c r="K149" s="1059"/>
      <c r="L149" s="1737"/>
      <c r="M149" s="1738"/>
    </row>
    <row r="150" spans="1:14" ht="15.75" customHeight="1">
      <c r="A150" s="1151" t="s">
        <v>327</v>
      </c>
      <c r="B150" s="2967" t="s">
        <v>3613</v>
      </c>
      <c r="C150" s="2968"/>
      <c r="D150" s="2968"/>
      <c r="E150" s="2967"/>
      <c r="F150" s="2967"/>
      <c r="G150" s="2968">
        <v>45</v>
      </c>
      <c r="H150" s="2968">
        <v>65</v>
      </c>
      <c r="I150" s="2956">
        <v>60</v>
      </c>
      <c r="J150" s="2956" t="s">
        <v>317</v>
      </c>
      <c r="K150" s="1059">
        <v>0.18</v>
      </c>
      <c r="L150" s="1737"/>
      <c r="M150" s="1738"/>
      <c r="N150" s="1119" t="s">
        <v>328</v>
      </c>
    </row>
    <row r="151" spans="1:14" ht="15.75" customHeight="1">
      <c r="A151" s="1151" t="s">
        <v>323</v>
      </c>
      <c r="B151" s="2967" t="s">
        <v>3616</v>
      </c>
      <c r="C151" s="2968"/>
      <c r="D151" s="2968"/>
      <c r="E151" s="2967"/>
      <c r="F151" s="2967"/>
      <c r="G151" s="2968">
        <v>35</v>
      </c>
      <c r="H151" s="2968">
        <v>45</v>
      </c>
      <c r="I151" s="2956">
        <v>60</v>
      </c>
      <c r="J151" s="2956" t="s">
        <v>317</v>
      </c>
      <c r="K151" s="1059">
        <v>0.18</v>
      </c>
      <c r="L151" s="1737"/>
      <c r="M151" s="1738"/>
      <c r="N151" s="1119" t="s">
        <v>329</v>
      </c>
    </row>
    <row r="152" spans="1:14" ht="15.75" customHeight="1">
      <c r="A152" s="1151" t="s">
        <v>324</v>
      </c>
      <c r="B152" s="2967" t="s">
        <v>3618</v>
      </c>
      <c r="C152" s="2968"/>
      <c r="D152" s="2968"/>
      <c r="E152" s="2967"/>
      <c r="F152" s="2967"/>
      <c r="G152" s="2968">
        <v>27</v>
      </c>
      <c r="H152" s="2968">
        <v>35</v>
      </c>
      <c r="I152" s="2956">
        <v>60</v>
      </c>
      <c r="J152" s="2956" t="s">
        <v>317</v>
      </c>
      <c r="K152" s="1059">
        <v>0.18</v>
      </c>
      <c r="L152" s="1737"/>
      <c r="M152" s="1738"/>
      <c r="N152" s="1119" t="s">
        <v>330</v>
      </c>
    </row>
    <row r="153" spans="1:14" ht="15.75" customHeight="1">
      <c r="A153" s="1812" t="s">
        <v>331</v>
      </c>
      <c r="B153" s="1837" t="s">
        <v>332</v>
      </c>
      <c r="C153" s="1838"/>
      <c r="D153" s="1838"/>
      <c r="E153" s="1837"/>
      <c r="F153" s="1837"/>
      <c r="G153" s="1838">
        <v>20</v>
      </c>
      <c r="H153" s="1838">
        <v>25</v>
      </c>
      <c r="I153" s="1806">
        <v>60</v>
      </c>
      <c r="J153" s="159" t="s">
        <v>317</v>
      </c>
      <c r="K153" s="1059">
        <v>0.18</v>
      </c>
      <c r="L153" s="1737"/>
      <c r="M153" s="1738"/>
      <c r="N153" s="1119" t="s">
        <v>332</v>
      </c>
    </row>
    <row r="154" spans="1:14" ht="15.75" customHeight="1">
      <c r="A154" s="1064"/>
      <c r="B154" s="1119"/>
      <c r="C154" s="1121"/>
      <c r="D154" s="1121"/>
      <c r="E154" s="1121" t="s">
        <v>333</v>
      </c>
      <c r="F154" s="1119"/>
      <c r="G154" s="1121" t="s">
        <v>334</v>
      </c>
      <c r="H154" s="1121" t="s">
        <v>335</v>
      </c>
      <c r="I154" s="159"/>
      <c r="J154" s="159"/>
      <c r="K154" s="1059"/>
      <c r="L154" s="1737"/>
      <c r="M154" s="1738"/>
    </row>
    <row r="155" spans="1:14" ht="15.75" customHeight="1">
      <c r="A155" s="1064" t="s">
        <v>336</v>
      </c>
      <c r="B155" s="1119" t="s">
        <v>337</v>
      </c>
      <c r="C155" s="1120"/>
      <c r="D155" s="1120"/>
      <c r="E155" s="1120">
        <v>35</v>
      </c>
      <c r="F155" s="1119"/>
      <c r="G155" s="1120">
        <v>75</v>
      </c>
      <c r="H155" s="1120">
        <v>60</v>
      </c>
      <c r="I155" s="159">
        <v>30</v>
      </c>
      <c r="J155" s="159" t="s">
        <v>317</v>
      </c>
      <c r="K155" s="1059">
        <v>0.18</v>
      </c>
      <c r="L155" s="1737"/>
      <c r="M155" s="1738"/>
    </row>
    <row r="156" spans="1:14" ht="15.75" customHeight="1">
      <c r="A156" s="1064" t="s">
        <v>318</v>
      </c>
      <c r="B156" s="1119" t="s">
        <v>338</v>
      </c>
      <c r="C156" s="1120"/>
      <c r="D156" s="1120"/>
      <c r="E156" s="1120">
        <v>27</v>
      </c>
      <c r="F156" s="1119"/>
      <c r="G156" s="1120">
        <v>55</v>
      </c>
      <c r="H156" s="1120">
        <v>43</v>
      </c>
      <c r="I156" s="159">
        <v>30</v>
      </c>
      <c r="J156" s="159" t="s">
        <v>317</v>
      </c>
      <c r="K156" s="1059">
        <v>0.18</v>
      </c>
      <c r="L156" s="1737"/>
      <c r="M156" s="1738"/>
    </row>
    <row r="157" spans="1:14" ht="15.75" customHeight="1">
      <c r="A157" s="1064" t="s">
        <v>320</v>
      </c>
      <c r="B157" s="1119" t="s">
        <v>339</v>
      </c>
      <c r="C157" s="1120"/>
      <c r="D157" s="1120"/>
      <c r="E157" s="1120">
        <v>24</v>
      </c>
      <c r="F157" s="1119"/>
      <c r="G157" s="1120">
        <v>45</v>
      </c>
      <c r="H157" s="1120">
        <v>37</v>
      </c>
      <c r="I157" s="159">
        <v>30</v>
      </c>
      <c r="J157" s="159" t="s">
        <v>317</v>
      </c>
      <c r="K157" s="1059">
        <v>0.18</v>
      </c>
      <c r="L157" s="1737"/>
      <c r="M157" s="1738"/>
    </row>
    <row r="158" spans="1:14" ht="15.75" customHeight="1">
      <c r="A158" s="1064" t="s">
        <v>322</v>
      </c>
      <c r="B158" s="1119" t="s">
        <v>340</v>
      </c>
      <c r="C158" s="1120"/>
      <c r="D158" s="1120"/>
      <c r="E158" s="1120">
        <v>22</v>
      </c>
      <c r="F158" s="1119"/>
      <c r="G158" s="1120">
        <v>40</v>
      </c>
      <c r="H158" s="1120">
        <v>33</v>
      </c>
      <c r="I158" s="159">
        <v>30</v>
      </c>
      <c r="J158" s="159" t="s">
        <v>317</v>
      </c>
      <c r="K158" s="1059">
        <v>0.18</v>
      </c>
      <c r="L158" s="1737"/>
      <c r="M158" s="1738"/>
    </row>
    <row r="159" spans="1:14" ht="15.75" customHeight="1">
      <c r="A159" s="1064" t="s">
        <v>323</v>
      </c>
      <c r="B159" s="1119" t="s">
        <v>341</v>
      </c>
      <c r="C159" s="1120"/>
      <c r="D159" s="1120"/>
      <c r="E159" s="1120">
        <v>18</v>
      </c>
      <c r="F159" s="1119"/>
      <c r="G159" s="1120">
        <v>30</v>
      </c>
      <c r="H159" s="1120">
        <v>25</v>
      </c>
      <c r="I159" s="159">
        <v>30</v>
      </c>
      <c r="J159" s="159" t="s">
        <v>317</v>
      </c>
      <c r="K159" s="1059">
        <v>0.18</v>
      </c>
      <c r="L159" s="1737"/>
      <c r="M159" s="1738"/>
    </row>
    <row r="160" spans="1:14" ht="15.75" customHeight="1" thickBot="1">
      <c r="A160" s="1122" t="s">
        <v>324</v>
      </c>
      <c r="B160" s="1123" t="s">
        <v>342</v>
      </c>
      <c r="C160" s="1124"/>
      <c r="D160" s="1123"/>
      <c r="E160" s="1123"/>
      <c r="F160" s="1123"/>
      <c r="G160" s="1124"/>
      <c r="H160" s="1123"/>
      <c r="I160" s="159">
        <v>30</v>
      </c>
      <c r="J160" s="165" t="s">
        <v>317</v>
      </c>
      <c r="K160" s="1125">
        <v>0.18</v>
      </c>
      <c r="L160" s="1737"/>
      <c r="M160" s="1738"/>
    </row>
    <row r="161" spans="1:13" ht="15.75" customHeight="1">
      <c r="A161" s="5392"/>
      <c r="B161" s="5393"/>
      <c r="C161" s="5393"/>
      <c r="D161" s="5393"/>
      <c r="E161" s="5393"/>
      <c r="F161" s="5393"/>
      <c r="G161" s="5393"/>
      <c r="H161" s="5393"/>
      <c r="I161" s="5393"/>
      <c r="J161" s="5393"/>
      <c r="K161" s="5394"/>
      <c r="L161" s="1747"/>
      <c r="M161" s="1231"/>
    </row>
    <row r="162" spans="1:13" ht="15.75" customHeight="1">
      <c r="C162" s="19"/>
    </row>
    <row r="163" spans="1:13" ht="18" customHeight="1">
      <c r="B163" s="1282"/>
      <c r="C163" s="19"/>
    </row>
    <row r="164" spans="1:13">
      <c r="C164" s="19"/>
    </row>
    <row r="165" spans="1:13">
      <c r="C165" s="19"/>
    </row>
    <row r="166" spans="1:13" ht="15.75" customHeight="1">
      <c r="C166" s="19"/>
    </row>
    <row r="167" spans="1:13" ht="15.75" customHeight="1">
      <c r="C167" s="19"/>
    </row>
    <row r="168" spans="1:13" ht="15.75" customHeight="1">
      <c r="C168" s="19"/>
    </row>
    <row r="169" spans="1:13" ht="15.75" customHeight="1">
      <c r="C169" s="19"/>
    </row>
    <row r="170" spans="1:13" ht="15.75" customHeight="1">
      <c r="C170" s="19"/>
    </row>
    <row r="171" spans="1:13" ht="15.75" customHeight="1">
      <c r="C171" s="19"/>
    </row>
    <row r="172" spans="1:13" ht="15.75" customHeight="1">
      <c r="C172" s="19"/>
    </row>
    <row r="173" spans="1:13" ht="15.75" customHeight="1">
      <c r="C173" s="19"/>
    </row>
    <row r="174" spans="1:13" ht="15.75" customHeight="1">
      <c r="C174" s="19"/>
    </row>
    <row r="175" spans="1:13" ht="15.75" customHeight="1">
      <c r="C175" s="19"/>
    </row>
    <row r="176" spans="1:13" ht="15.75" customHeight="1">
      <c r="C176" s="19"/>
    </row>
    <row r="177" spans="3:3" ht="15.75" customHeight="1">
      <c r="C177" s="19"/>
    </row>
    <row r="178" spans="3:3" ht="15.75" customHeight="1">
      <c r="C178" s="19"/>
    </row>
    <row r="179" spans="3:3" ht="15.75" customHeight="1">
      <c r="C179" s="19"/>
    </row>
    <row r="180" spans="3:3" ht="15.75" customHeight="1">
      <c r="C180" s="19"/>
    </row>
    <row r="181" spans="3:3" ht="15.75" customHeight="1">
      <c r="C181" s="19"/>
    </row>
    <row r="182" spans="3:3" ht="15.75" customHeight="1">
      <c r="C182" s="19"/>
    </row>
    <row r="183" spans="3:3" ht="15.75" customHeight="1">
      <c r="C183" s="19"/>
    </row>
    <row r="184" spans="3:3" ht="15.75" customHeight="1">
      <c r="C184" s="19"/>
    </row>
    <row r="185" spans="3:3" ht="15.75" customHeight="1">
      <c r="C185" s="19"/>
    </row>
    <row r="186" spans="3:3" ht="15.75" customHeight="1">
      <c r="C186" s="19"/>
    </row>
    <row r="187" spans="3:3" ht="15.75" customHeight="1">
      <c r="C187" s="19"/>
    </row>
    <row r="188" spans="3:3" ht="15.75" customHeight="1">
      <c r="C188" s="19"/>
    </row>
    <row r="189" spans="3:3" ht="15.75" customHeight="1">
      <c r="C189" s="19"/>
    </row>
    <row r="190" spans="3:3" ht="15.75" customHeight="1">
      <c r="C190" s="19"/>
    </row>
    <row r="191" spans="3:3" ht="15.75" customHeight="1">
      <c r="C191" s="19"/>
    </row>
    <row r="192" spans="3:3" ht="15.75" customHeight="1">
      <c r="C192" s="19"/>
    </row>
    <row r="193" spans="3:3" ht="15.75" customHeight="1">
      <c r="C193" s="19"/>
    </row>
    <row r="194" spans="3:3" ht="15.75" customHeight="1">
      <c r="C194" s="19"/>
    </row>
    <row r="195" spans="3:3" ht="15.75" customHeight="1">
      <c r="C195" s="19"/>
    </row>
    <row r="196" spans="3:3" ht="15.75" customHeight="1">
      <c r="C196" s="19"/>
    </row>
    <row r="197" spans="3:3" ht="15.75" customHeight="1">
      <c r="C197" s="19"/>
    </row>
    <row r="198" spans="3:3" ht="15.75" customHeight="1">
      <c r="C198" s="19"/>
    </row>
    <row r="199" spans="3:3" ht="15.75" customHeight="1">
      <c r="C199" s="19"/>
    </row>
    <row r="200" spans="3:3" ht="15.75" customHeight="1">
      <c r="C200" s="19"/>
    </row>
    <row r="201" spans="3:3" ht="15.75" customHeight="1">
      <c r="C201" s="19"/>
    </row>
    <row r="202" spans="3:3" ht="15.75" customHeight="1">
      <c r="C202" s="19"/>
    </row>
    <row r="203" spans="3:3" ht="15.75" customHeight="1">
      <c r="C203" s="19"/>
    </row>
    <row r="204" spans="3:3" ht="15.75" customHeight="1">
      <c r="C204" s="19"/>
    </row>
    <row r="205" spans="3:3" ht="15.75" customHeight="1">
      <c r="C205" s="19"/>
    </row>
    <row r="206" spans="3:3" ht="15.75" customHeight="1">
      <c r="C206" s="19"/>
    </row>
    <row r="207" spans="3:3" ht="15.75" customHeight="1">
      <c r="C207" s="19"/>
    </row>
    <row r="208" spans="3:3" ht="15.75" customHeight="1">
      <c r="C208" s="19"/>
    </row>
    <row r="209" spans="3:3" ht="15.75" customHeight="1">
      <c r="C209" s="19"/>
    </row>
    <row r="210" spans="3:3" ht="15.75" customHeight="1">
      <c r="C210" s="19"/>
    </row>
    <row r="211" spans="3:3" ht="15.75" customHeight="1">
      <c r="C211" s="19"/>
    </row>
    <row r="212" spans="3:3" ht="15.75" customHeight="1">
      <c r="C212" s="19"/>
    </row>
    <row r="213" spans="3:3" ht="15.75" customHeight="1">
      <c r="C213" s="19"/>
    </row>
    <row r="214" spans="3:3" ht="15.75" customHeight="1">
      <c r="C214" s="19"/>
    </row>
    <row r="215" spans="3:3" ht="15.75" customHeight="1">
      <c r="C215" s="19"/>
    </row>
    <row r="216" spans="3:3" ht="15.75" customHeight="1">
      <c r="C216" s="19"/>
    </row>
    <row r="217" spans="3:3" ht="15.75" customHeight="1">
      <c r="C217" s="19"/>
    </row>
    <row r="218" spans="3:3" ht="15.75" customHeight="1">
      <c r="C218" s="19"/>
    </row>
    <row r="219" spans="3:3" ht="15.75" customHeight="1">
      <c r="C219" s="19"/>
    </row>
    <row r="220" spans="3:3" ht="15.75" customHeight="1">
      <c r="C220" s="19"/>
    </row>
    <row r="221" spans="3:3" ht="15.75" customHeight="1">
      <c r="C221" s="19"/>
    </row>
    <row r="222" spans="3:3" ht="15.75" customHeight="1">
      <c r="C222" s="19"/>
    </row>
    <row r="223" spans="3:3" ht="15.75" customHeight="1">
      <c r="C223" s="19"/>
    </row>
    <row r="224" spans="3:3" ht="15.75" customHeight="1">
      <c r="C224" s="19"/>
    </row>
    <row r="225" spans="3:3" ht="15.75" customHeight="1">
      <c r="C225" s="19"/>
    </row>
    <row r="226" spans="3:3" ht="15.75" customHeight="1">
      <c r="C226" s="19"/>
    </row>
    <row r="227" spans="3:3" ht="15.75" customHeight="1">
      <c r="C227" s="19"/>
    </row>
    <row r="228" spans="3:3" ht="15.75" customHeight="1">
      <c r="C228" s="19"/>
    </row>
    <row r="229" spans="3:3" ht="15.75" customHeight="1">
      <c r="C229" s="19"/>
    </row>
    <row r="230" spans="3:3" ht="15.75" customHeight="1">
      <c r="C230" s="19"/>
    </row>
    <row r="231" spans="3:3" ht="15.75" customHeight="1">
      <c r="C231" s="19"/>
    </row>
    <row r="232" spans="3:3" ht="15.75" customHeight="1">
      <c r="C232" s="19"/>
    </row>
    <row r="233" spans="3:3" ht="15.75" customHeight="1">
      <c r="C233" s="19"/>
    </row>
    <row r="234" spans="3:3" ht="15.75" customHeight="1">
      <c r="C234" s="19"/>
    </row>
    <row r="235" spans="3:3" ht="15.75" customHeight="1">
      <c r="C235" s="19"/>
    </row>
    <row r="236" spans="3:3" ht="15.75" customHeight="1">
      <c r="C236" s="19"/>
    </row>
    <row r="237" spans="3:3" ht="15.75" customHeight="1">
      <c r="C237" s="19"/>
    </row>
    <row r="238" spans="3:3" ht="15.75" customHeight="1">
      <c r="C238" s="19"/>
    </row>
    <row r="239" spans="3:3" ht="15.75" customHeight="1">
      <c r="C239" s="19"/>
    </row>
    <row r="240" spans="3:3" ht="15.75" customHeight="1">
      <c r="C240" s="19"/>
    </row>
    <row r="241" spans="3:3" ht="15.75" customHeight="1">
      <c r="C241" s="19"/>
    </row>
    <row r="242" spans="3:3" ht="15.75" customHeight="1">
      <c r="C242" s="19"/>
    </row>
    <row r="243" spans="3:3" ht="15.75" customHeight="1">
      <c r="C243" s="19"/>
    </row>
    <row r="244" spans="3:3" ht="15.75" customHeight="1">
      <c r="C244" s="19"/>
    </row>
    <row r="245" spans="3:3" ht="15.75" customHeight="1">
      <c r="C245" s="19"/>
    </row>
    <row r="246" spans="3:3" ht="15.75" customHeight="1">
      <c r="C246" s="19"/>
    </row>
    <row r="247" spans="3:3" ht="15.75" customHeight="1">
      <c r="C247" s="19"/>
    </row>
    <row r="248" spans="3:3" ht="15.75" customHeight="1">
      <c r="C248" s="19"/>
    </row>
    <row r="249" spans="3:3" ht="15.75" customHeight="1">
      <c r="C249" s="19"/>
    </row>
    <row r="250" spans="3:3" ht="15.75" customHeight="1">
      <c r="C250" s="19"/>
    </row>
    <row r="251" spans="3:3" ht="15.75" customHeight="1">
      <c r="C251" s="19"/>
    </row>
    <row r="252" spans="3:3" ht="15.75" customHeight="1">
      <c r="C252" s="19"/>
    </row>
    <row r="253" spans="3:3" ht="15.75" customHeight="1">
      <c r="C253" s="19"/>
    </row>
    <row r="254" spans="3:3" ht="15.75" customHeight="1">
      <c r="C254" s="19"/>
    </row>
    <row r="255" spans="3:3" ht="15.75" customHeight="1">
      <c r="C255" s="19"/>
    </row>
    <row r="256" spans="3:3" ht="15.75" customHeight="1">
      <c r="C256" s="19"/>
    </row>
    <row r="257" spans="3:3" ht="15.75" customHeight="1">
      <c r="C257" s="19"/>
    </row>
    <row r="258" spans="3:3" ht="15.75" customHeight="1">
      <c r="C258" s="19"/>
    </row>
    <row r="259" spans="3:3" ht="15.75" customHeight="1">
      <c r="C259" s="19"/>
    </row>
    <row r="260" spans="3:3" ht="15.75" customHeight="1">
      <c r="C260" s="19"/>
    </row>
    <row r="261" spans="3:3" ht="15.75" customHeight="1">
      <c r="C261" s="19"/>
    </row>
    <row r="262" spans="3:3" ht="15.75" customHeight="1">
      <c r="C262" s="19"/>
    </row>
    <row r="263" spans="3:3" ht="15.75" customHeight="1">
      <c r="C263" s="19"/>
    </row>
    <row r="264" spans="3:3" ht="15.75" customHeight="1">
      <c r="C264" s="19"/>
    </row>
    <row r="265" spans="3:3" ht="15.75" customHeight="1">
      <c r="C265" s="19"/>
    </row>
    <row r="266" spans="3:3" ht="15.75" customHeight="1">
      <c r="C266" s="19"/>
    </row>
    <row r="267" spans="3:3" ht="15.75" customHeight="1">
      <c r="C267" s="19"/>
    </row>
    <row r="268" spans="3:3" ht="15.75" customHeight="1">
      <c r="C268" s="19"/>
    </row>
    <row r="269" spans="3:3" ht="15.75" customHeight="1">
      <c r="C269" s="19"/>
    </row>
    <row r="270" spans="3:3" ht="15.75" customHeight="1">
      <c r="C270" s="19"/>
    </row>
    <row r="271" spans="3:3" ht="15.75" customHeight="1">
      <c r="C271" s="19"/>
    </row>
    <row r="272" spans="3:3" ht="15.75" customHeight="1">
      <c r="C272" s="19"/>
    </row>
    <row r="273" spans="3:3" ht="15.75" customHeight="1">
      <c r="C273" s="19"/>
    </row>
    <row r="274" spans="3:3" ht="15.75" customHeight="1">
      <c r="C274" s="19"/>
    </row>
    <row r="275" spans="3:3" ht="15.75" customHeight="1">
      <c r="C275" s="19"/>
    </row>
    <row r="276" spans="3:3" ht="15.75" customHeight="1">
      <c r="C276" s="19"/>
    </row>
    <row r="277" spans="3:3" ht="15.75" customHeight="1">
      <c r="C277" s="19"/>
    </row>
    <row r="278" spans="3:3" ht="15.75" customHeight="1">
      <c r="C278" s="19"/>
    </row>
    <row r="279" spans="3:3" ht="15.75" customHeight="1">
      <c r="C279" s="19"/>
    </row>
    <row r="280" spans="3:3" ht="15.75" customHeight="1">
      <c r="C280" s="19"/>
    </row>
    <row r="281" spans="3:3" ht="15.75" customHeight="1">
      <c r="C281" s="19"/>
    </row>
    <row r="282" spans="3:3" ht="15.75" customHeight="1">
      <c r="C282" s="19"/>
    </row>
    <row r="283" spans="3:3" ht="15.75" customHeight="1">
      <c r="C283" s="19"/>
    </row>
    <row r="284" spans="3:3" ht="15.75" customHeight="1">
      <c r="C284" s="19"/>
    </row>
    <row r="285" spans="3:3" ht="15.75" customHeight="1">
      <c r="C285" s="19"/>
    </row>
    <row r="286" spans="3:3" ht="15.75" customHeight="1">
      <c r="C286" s="19"/>
    </row>
    <row r="287" spans="3:3" ht="15.75" customHeight="1">
      <c r="C287" s="19"/>
    </row>
    <row r="288" spans="3:3" ht="15.75" customHeight="1">
      <c r="C288" s="19"/>
    </row>
    <row r="289" spans="3:3" ht="15.75" customHeight="1">
      <c r="C289" s="19"/>
    </row>
    <row r="290" spans="3:3" ht="15.75" customHeight="1">
      <c r="C290" s="19"/>
    </row>
    <row r="291" spans="3:3" ht="15.75" customHeight="1">
      <c r="C291" s="19"/>
    </row>
    <row r="292" spans="3:3" ht="15.75" customHeight="1">
      <c r="C292" s="19"/>
    </row>
    <row r="293" spans="3:3" ht="15.75" customHeight="1">
      <c r="C293" s="19"/>
    </row>
    <row r="294" spans="3:3" ht="15.75" customHeight="1">
      <c r="C294" s="19"/>
    </row>
    <row r="295" spans="3:3" ht="15.75" customHeight="1">
      <c r="C295" s="19"/>
    </row>
    <row r="296" spans="3:3" ht="15.75" customHeight="1">
      <c r="C296" s="19"/>
    </row>
    <row r="297" spans="3:3" ht="15.75" customHeight="1">
      <c r="C297" s="19"/>
    </row>
    <row r="298" spans="3:3" ht="15.75" customHeight="1">
      <c r="C298" s="19"/>
    </row>
    <row r="299" spans="3:3" ht="15.75" customHeight="1">
      <c r="C299" s="19"/>
    </row>
    <row r="300" spans="3:3" ht="15.75" customHeight="1">
      <c r="C300" s="19"/>
    </row>
    <row r="301" spans="3:3" ht="15.75" customHeight="1">
      <c r="C301" s="19"/>
    </row>
    <row r="302" spans="3:3" ht="15.75" customHeight="1">
      <c r="C302" s="19"/>
    </row>
    <row r="303" spans="3:3" ht="15.75" customHeight="1">
      <c r="C303" s="19"/>
    </row>
    <row r="304" spans="3:3" ht="15.75" customHeight="1">
      <c r="C304" s="19"/>
    </row>
    <row r="305" spans="3:3" ht="15.75" customHeight="1">
      <c r="C305" s="19"/>
    </row>
    <row r="306" spans="3:3" ht="15.75" customHeight="1">
      <c r="C306" s="19"/>
    </row>
    <row r="307" spans="3:3" ht="15.75" customHeight="1">
      <c r="C307" s="19"/>
    </row>
    <row r="308" spans="3:3" ht="15.75" customHeight="1">
      <c r="C308" s="19"/>
    </row>
    <row r="309" spans="3:3" ht="15.75" customHeight="1">
      <c r="C309" s="19"/>
    </row>
    <row r="310" spans="3:3" ht="15.75" customHeight="1">
      <c r="C310" s="19"/>
    </row>
    <row r="311" spans="3:3" ht="15.75" customHeight="1">
      <c r="C311" s="19"/>
    </row>
    <row r="312" spans="3:3" ht="15.75" customHeight="1">
      <c r="C312" s="19"/>
    </row>
    <row r="313" spans="3:3" ht="15.75" customHeight="1">
      <c r="C313" s="19"/>
    </row>
    <row r="314" spans="3:3" ht="15.75" customHeight="1">
      <c r="C314" s="19"/>
    </row>
    <row r="315" spans="3:3" ht="15.75" customHeight="1">
      <c r="C315" s="19"/>
    </row>
    <row r="316" spans="3:3" ht="15.75" customHeight="1">
      <c r="C316" s="19"/>
    </row>
    <row r="317" spans="3:3" ht="15.75" customHeight="1">
      <c r="C317" s="19"/>
    </row>
    <row r="318" spans="3:3" ht="15.75" customHeight="1">
      <c r="C318" s="19"/>
    </row>
    <row r="319" spans="3:3" ht="15.75" customHeight="1">
      <c r="C319" s="19"/>
    </row>
    <row r="320" spans="3:3" ht="15.75" customHeight="1">
      <c r="C320" s="19"/>
    </row>
    <row r="321" spans="3:3" ht="15.75" customHeight="1">
      <c r="C321" s="19"/>
    </row>
    <row r="322" spans="3:3" ht="15.75" customHeight="1">
      <c r="C322" s="19"/>
    </row>
    <row r="323" spans="3:3" ht="15.75" customHeight="1">
      <c r="C323" s="19"/>
    </row>
    <row r="324" spans="3:3" ht="15.75" customHeight="1">
      <c r="C324" s="19"/>
    </row>
    <row r="325" spans="3:3" ht="15.75" customHeight="1">
      <c r="C325" s="19"/>
    </row>
    <row r="326" spans="3:3" ht="15.75" customHeight="1">
      <c r="C326" s="19"/>
    </row>
    <row r="327" spans="3:3" ht="15.75" customHeight="1">
      <c r="C327" s="19"/>
    </row>
    <row r="328" spans="3:3" ht="15.75" customHeight="1">
      <c r="C328" s="19"/>
    </row>
    <row r="329" spans="3:3" ht="15.75" customHeight="1">
      <c r="C329" s="19"/>
    </row>
    <row r="330" spans="3:3" ht="15.75" customHeight="1">
      <c r="C330" s="19"/>
    </row>
    <row r="331" spans="3:3" ht="15.75" customHeight="1">
      <c r="C331" s="19"/>
    </row>
    <row r="332" spans="3:3" ht="15.75" customHeight="1">
      <c r="C332" s="19"/>
    </row>
    <row r="333" spans="3:3" ht="15.75" customHeight="1">
      <c r="C333" s="19"/>
    </row>
    <row r="334" spans="3:3" ht="15.75" customHeight="1">
      <c r="C334" s="19"/>
    </row>
    <row r="335" spans="3:3" ht="15.75" customHeight="1">
      <c r="C335" s="19"/>
    </row>
    <row r="336" spans="3:3" ht="15.75" customHeight="1">
      <c r="C336" s="19"/>
    </row>
    <row r="337" spans="3:3" ht="15.75" customHeight="1">
      <c r="C337" s="19"/>
    </row>
    <row r="338" spans="3:3" ht="15.75" customHeight="1">
      <c r="C338" s="19"/>
    </row>
    <row r="339" spans="3:3" ht="15.75" customHeight="1">
      <c r="C339" s="19"/>
    </row>
    <row r="340" spans="3:3" ht="15.75" customHeight="1">
      <c r="C340" s="19"/>
    </row>
    <row r="341" spans="3:3" ht="15.75" customHeight="1">
      <c r="C341" s="19"/>
    </row>
    <row r="342" spans="3:3" ht="15.75" customHeight="1">
      <c r="C342" s="19"/>
    </row>
    <row r="343" spans="3:3" ht="15.75" customHeight="1">
      <c r="C343" s="19"/>
    </row>
    <row r="344" spans="3:3" ht="15.75" customHeight="1">
      <c r="C344" s="19"/>
    </row>
    <row r="345" spans="3:3" ht="15.75" customHeight="1">
      <c r="C345" s="19"/>
    </row>
    <row r="346" spans="3:3" ht="15.75" customHeight="1">
      <c r="C346" s="19"/>
    </row>
    <row r="347" spans="3:3" ht="15.75" customHeight="1">
      <c r="C347" s="19"/>
    </row>
    <row r="348" spans="3:3" ht="15.75" customHeight="1">
      <c r="C348" s="19"/>
    </row>
    <row r="349" spans="3:3" ht="15.75" customHeight="1">
      <c r="C349" s="19"/>
    </row>
    <row r="350" spans="3:3" ht="15.75" customHeight="1">
      <c r="C350" s="19"/>
    </row>
    <row r="351" spans="3:3" ht="15.75" customHeight="1">
      <c r="C351" s="19"/>
    </row>
    <row r="352" spans="3:3" ht="15.75" customHeight="1">
      <c r="C352" s="19"/>
    </row>
    <row r="353" spans="3:3" ht="15.75" customHeight="1">
      <c r="C353" s="19"/>
    </row>
    <row r="354" spans="3:3" ht="15.75" customHeight="1">
      <c r="C354" s="19"/>
    </row>
    <row r="355" spans="3:3" ht="15.75" customHeight="1">
      <c r="C355" s="19"/>
    </row>
    <row r="356" spans="3:3" ht="15.75" customHeight="1">
      <c r="C356" s="19"/>
    </row>
    <row r="357" spans="3:3" ht="15.75" customHeight="1">
      <c r="C357" s="19"/>
    </row>
    <row r="358" spans="3:3" ht="15.75" customHeight="1">
      <c r="C358" s="19"/>
    </row>
    <row r="359" spans="3:3" ht="15.75" customHeight="1">
      <c r="C359" s="19"/>
    </row>
    <row r="360" spans="3:3" ht="15.75" customHeight="1">
      <c r="C360" s="19"/>
    </row>
    <row r="361" spans="3:3" ht="15.75" customHeight="1">
      <c r="C361" s="19"/>
    </row>
    <row r="362" spans="3:3" ht="15.75" customHeight="1">
      <c r="C362" s="19"/>
    </row>
    <row r="363" spans="3:3" ht="15.75" customHeight="1">
      <c r="C363" s="19"/>
    </row>
    <row r="364" spans="3:3" ht="15.75" customHeight="1">
      <c r="C364" s="19"/>
    </row>
    <row r="365" spans="3:3" ht="15.75" customHeight="1">
      <c r="C365" s="19"/>
    </row>
    <row r="366" spans="3:3" ht="15.75" customHeight="1">
      <c r="C366" s="19"/>
    </row>
    <row r="367" spans="3:3" ht="15.75" customHeight="1">
      <c r="C367" s="19"/>
    </row>
    <row r="368" spans="3:3" ht="15.75" customHeight="1">
      <c r="C368" s="19"/>
    </row>
    <row r="369" spans="3:3" ht="15.75" customHeight="1">
      <c r="C369" s="19"/>
    </row>
    <row r="370" spans="3:3" ht="15.75" customHeight="1">
      <c r="C370" s="19"/>
    </row>
    <row r="371" spans="3:3" ht="15.75" customHeight="1">
      <c r="C371" s="19"/>
    </row>
    <row r="372" spans="3:3" ht="15.75" customHeight="1">
      <c r="C372" s="19"/>
    </row>
    <row r="373" spans="3:3" ht="15.75" customHeight="1">
      <c r="C373" s="19"/>
    </row>
    <row r="374" spans="3:3" ht="15.75" customHeight="1">
      <c r="C374" s="19"/>
    </row>
    <row r="375" spans="3:3" ht="15.75" customHeight="1">
      <c r="C375" s="19"/>
    </row>
    <row r="376" spans="3:3" ht="15.75" customHeight="1">
      <c r="C376" s="19"/>
    </row>
    <row r="377" spans="3:3" ht="15.75" customHeight="1">
      <c r="C377" s="19"/>
    </row>
    <row r="378" spans="3:3" ht="15.75" customHeight="1">
      <c r="C378" s="19"/>
    </row>
    <row r="379" spans="3:3" ht="15.75" customHeight="1">
      <c r="C379" s="19"/>
    </row>
    <row r="380" spans="3:3" ht="15.75" customHeight="1">
      <c r="C380" s="19"/>
    </row>
    <row r="381" spans="3:3" ht="15.75" customHeight="1">
      <c r="C381" s="19"/>
    </row>
    <row r="382" spans="3:3" ht="15.75" customHeight="1">
      <c r="C382" s="19"/>
    </row>
    <row r="383" spans="3:3" ht="15.75" customHeight="1">
      <c r="C383" s="19"/>
    </row>
    <row r="384" spans="3:3" ht="15.75" customHeight="1">
      <c r="C384" s="19"/>
    </row>
    <row r="385" spans="3:3" ht="15.75" customHeight="1">
      <c r="C385" s="19"/>
    </row>
    <row r="386" spans="3:3" ht="15.75" customHeight="1">
      <c r="C386" s="19"/>
    </row>
    <row r="387" spans="3:3" ht="15.75" customHeight="1">
      <c r="C387" s="19"/>
    </row>
    <row r="388" spans="3:3" ht="15.75" customHeight="1">
      <c r="C388" s="19"/>
    </row>
    <row r="389" spans="3:3" ht="15.75" customHeight="1">
      <c r="C389" s="19"/>
    </row>
    <row r="390" spans="3:3" ht="15.75" customHeight="1">
      <c r="C390" s="19"/>
    </row>
    <row r="391" spans="3:3" ht="15.75" customHeight="1">
      <c r="C391" s="19"/>
    </row>
    <row r="392" spans="3:3" ht="15.75" customHeight="1">
      <c r="C392" s="19"/>
    </row>
    <row r="393" spans="3:3" ht="15.75" customHeight="1">
      <c r="C393" s="19"/>
    </row>
    <row r="394" spans="3:3" ht="15.75" customHeight="1">
      <c r="C394" s="19"/>
    </row>
    <row r="395" spans="3:3" ht="15.75" customHeight="1">
      <c r="C395" s="19"/>
    </row>
    <row r="396" spans="3:3" ht="15.75" customHeight="1">
      <c r="C396" s="19"/>
    </row>
    <row r="397" spans="3:3" ht="15.75" customHeight="1">
      <c r="C397" s="19"/>
    </row>
    <row r="398" spans="3:3" ht="15.75" customHeight="1">
      <c r="C398" s="19"/>
    </row>
    <row r="399" spans="3:3" ht="15.75" customHeight="1">
      <c r="C399" s="19"/>
    </row>
    <row r="400" spans="3:3" ht="15.75" customHeight="1">
      <c r="C400" s="19"/>
    </row>
    <row r="401" spans="3:3" ht="15.75" customHeight="1">
      <c r="C401" s="19"/>
    </row>
    <row r="402" spans="3:3" ht="15.75" customHeight="1">
      <c r="C402" s="19"/>
    </row>
    <row r="403" spans="3:3" ht="15.75" customHeight="1">
      <c r="C403" s="19"/>
    </row>
    <row r="404" spans="3:3" ht="15.75" customHeight="1">
      <c r="C404" s="19"/>
    </row>
    <row r="405" spans="3:3" ht="15.75" customHeight="1">
      <c r="C405" s="19"/>
    </row>
    <row r="406" spans="3:3" ht="15.75" customHeight="1">
      <c r="C406" s="19"/>
    </row>
    <row r="407" spans="3:3" ht="15.75" customHeight="1">
      <c r="C407" s="19"/>
    </row>
    <row r="408" spans="3:3" ht="15.75" customHeight="1">
      <c r="C408" s="19"/>
    </row>
    <row r="409" spans="3:3" ht="15.75" customHeight="1">
      <c r="C409" s="19"/>
    </row>
    <row r="410" spans="3:3" ht="15.75" customHeight="1">
      <c r="C410" s="19"/>
    </row>
    <row r="411" spans="3:3" ht="15.75" customHeight="1">
      <c r="C411" s="19"/>
    </row>
    <row r="412" spans="3:3" ht="15.75" customHeight="1">
      <c r="C412" s="19"/>
    </row>
    <row r="413" spans="3:3" ht="15.75" customHeight="1">
      <c r="C413" s="19"/>
    </row>
    <row r="414" spans="3:3" ht="15.75" customHeight="1">
      <c r="C414" s="19"/>
    </row>
    <row r="415" spans="3:3" ht="15.75" customHeight="1">
      <c r="C415" s="19"/>
    </row>
    <row r="416" spans="3:3" ht="15.75" customHeight="1">
      <c r="C416" s="19"/>
    </row>
    <row r="417" spans="3:3" ht="15.75" customHeight="1">
      <c r="C417" s="19"/>
    </row>
    <row r="418" spans="3:3" ht="15.75" customHeight="1">
      <c r="C418" s="19"/>
    </row>
    <row r="419" spans="3:3" ht="15.75" customHeight="1">
      <c r="C419" s="19"/>
    </row>
    <row r="420" spans="3:3" ht="15.75" customHeight="1">
      <c r="C420" s="19"/>
    </row>
    <row r="421" spans="3:3" ht="15.75" customHeight="1">
      <c r="C421" s="19"/>
    </row>
    <row r="422" spans="3:3" ht="15.75" customHeight="1">
      <c r="C422" s="19"/>
    </row>
    <row r="423" spans="3:3" ht="15.75" customHeight="1">
      <c r="C423" s="19"/>
    </row>
    <row r="424" spans="3:3" ht="15.75" customHeight="1">
      <c r="C424" s="19"/>
    </row>
    <row r="425" spans="3:3" ht="15.75" customHeight="1">
      <c r="C425" s="19"/>
    </row>
    <row r="426" spans="3:3" ht="15.75" customHeight="1">
      <c r="C426" s="19"/>
    </row>
    <row r="427" spans="3:3" ht="15.75" customHeight="1">
      <c r="C427" s="19"/>
    </row>
    <row r="428" spans="3:3" ht="15.75" customHeight="1">
      <c r="C428" s="19"/>
    </row>
    <row r="429" spans="3:3" ht="15.75" customHeight="1">
      <c r="C429" s="19"/>
    </row>
    <row r="430" spans="3:3" ht="15.75" customHeight="1">
      <c r="C430" s="19"/>
    </row>
    <row r="431" spans="3:3" ht="15.75" customHeight="1">
      <c r="C431" s="19"/>
    </row>
    <row r="432" spans="3:3" ht="15.75" customHeight="1">
      <c r="C432" s="19"/>
    </row>
    <row r="433" spans="3:3" ht="15.75" customHeight="1">
      <c r="C433" s="19"/>
    </row>
    <row r="434" spans="3:3" ht="15.75" customHeight="1">
      <c r="C434" s="19"/>
    </row>
    <row r="435" spans="3:3" ht="15.75" customHeight="1">
      <c r="C435" s="19"/>
    </row>
    <row r="436" spans="3:3" ht="15.75" customHeight="1">
      <c r="C436" s="19"/>
    </row>
    <row r="437" spans="3:3" ht="15.75" customHeight="1">
      <c r="C437" s="19"/>
    </row>
    <row r="438" spans="3:3" ht="15.75" customHeight="1">
      <c r="C438" s="19"/>
    </row>
    <row r="439" spans="3:3" ht="15.75" customHeight="1">
      <c r="C439" s="19"/>
    </row>
    <row r="440" spans="3:3" ht="15.75" customHeight="1">
      <c r="C440" s="19"/>
    </row>
    <row r="441" spans="3:3" ht="15.75" customHeight="1">
      <c r="C441" s="19"/>
    </row>
    <row r="442" spans="3:3" ht="15.75" customHeight="1">
      <c r="C442" s="19"/>
    </row>
    <row r="443" spans="3:3" ht="15.75" customHeight="1">
      <c r="C443" s="19"/>
    </row>
    <row r="444" spans="3:3" ht="15.75" customHeight="1">
      <c r="C444" s="19"/>
    </row>
    <row r="445" spans="3:3" ht="15.75" customHeight="1">
      <c r="C445" s="19"/>
    </row>
    <row r="446" spans="3:3" ht="15.75" customHeight="1">
      <c r="C446" s="19"/>
    </row>
    <row r="447" spans="3:3" ht="15.75" customHeight="1">
      <c r="C447" s="19"/>
    </row>
    <row r="448" spans="3:3" ht="15.75" customHeight="1">
      <c r="C448" s="19"/>
    </row>
    <row r="449" spans="3:3" ht="15.75" customHeight="1">
      <c r="C449" s="19"/>
    </row>
    <row r="450" spans="3:3" ht="15.75" customHeight="1">
      <c r="C450" s="19"/>
    </row>
    <row r="451" spans="3:3" ht="15.75" customHeight="1">
      <c r="C451" s="19"/>
    </row>
    <row r="452" spans="3:3" ht="15.75" customHeight="1">
      <c r="C452" s="19"/>
    </row>
    <row r="453" spans="3:3" ht="15.75" customHeight="1">
      <c r="C453" s="19"/>
    </row>
    <row r="454" spans="3:3" ht="15.75" customHeight="1">
      <c r="C454" s="19"/>
    </row>
    <row r="455" spans="3:3" ht="15.75" customHeight="1">
      <c r="C455" s="19"/>
    </row>
    <row r="456" spans="3:3" ht="15.75" customHeight="1">
      <c r="C456" s="19"/>
    </row>
    <row r="457" spans="3:3" ht="15.75" customHeight="1">
      <c r="C457" s="19"/>
    </row>
    <row r="458" spans="3:3" ht="15.75" customHeight="1">
      <c r="C458" s="19"/>
    </row>
    <row r="459" spans="3:3" ht="15.75" customHeight="1">
      <c r="C459" s="19"/>
    </row>
    <row r="460" spans="3:3" ht="15.75" customHeight="1">
      <c r="C460" s="19"/>
    </row>
    <row r="461" spans="3:3" ht="15.75" customHeight="1">
      <c r="C461" s="19"/>
    </row>
    <row r="462" spans="3:3" ht="15.75" customHeight="1">
      <c r="C462" s="19"/>
    </row>
    <row r="463" spans="3:3" ht="15.75" customHeight="1">
      <c r="C463" s="19"/>
    </row>
    <row r="464" spans="3:3" ht="15.75" customHeight="1">
      <c r="C464" s="19"/>
    </row>
    <row r="465" spans="3:3" ht="15.75" customHeight="1">
      <c r="C465" s="19"/>
    </row>
    <row r="466" spans="3:3" ht="15.75" customHeight="1">
      <c r="C466" s="19"/>
    </row>
    <row r="467" spans="3:3" ht="15.75" customHeight="1">
      <c r="C467" s="19"/>
    </row>
    <row r="468" spans="3:3" ht="15.75" customHeight="1">
      <c r="C468" s="19"/>
    </row>
    <row r="469" spans="3:3" ht="15.75" customHeight="1">
      <c r="C469" s="19"/>
    </row>
    <row r="470" spans="3:3" ht="15.75" customHeight="1">
      <c r="C470" s="19"/>
    </row>
    <row r="471" spans="3:3" ht="15.75" customHeight="1">
      <c r="C471" s="19"/>
    </row>
    <row r="472" spans="3:3" ht="15.75" customHeight="1">
      <c r="C472" s="19"/>
    </row>
    <row r="473" spans="3:3" ht="15.75" customHeight="1">
      <c r="C473" s="19"/>
    </row>
    <row r="474" spans="3:3" ht="15.75" customHeight="1">
      <c r="C474" s="19"/>
    </row>
    <row r="475" spans="3:3" ht="15.75" customHeight="1">
      <c r="C475" s="19"/>
    </row>
    <row r="476" spans="3:3" ht="15.75" customHeight="1">
      <c r="C476" s="19"/>
    </row>
    <row r="477" spans="3:3" ht="15.75" customHeight="1">
      <c r="C477" s="19"/>
    </row>
    <row r="478" spans="3:3" ht="15.75" customHeight="1">
      <c r="C478" s="19"/>
    </row>
    <row r="479" spans="3:3" ht="15.75" customHeight="1">
      <c r="C479" s="19"/>
    </row>
    <row r="480" spans="3:3" ht="15.75" customHeight="1">
      <c r="C480" s="19"/>
    </row>
    <row r="481" spans="3:3" ht="15.75" customHeight="1">
      <c r="C481" s="19"/>
    </row>
    <row r="482" spans="3:3" ht="15.75" customHeight="1">
      <c r="C482" s="19"/>
    </row>
    <row r="483" spans="3:3" ht="15.75" customHeight="1">
      <c r="C483" s="19"/>
    </row>
    <row r="484" spans="3:3" ht="15.75" customHeight="1">
      <c r="C484" s="19"/>
    </row>
    <row r="485" spans="3:3" ht="15.75" customHeight="1">
      <c r="C485" s="19"/>
    </row>
    <row r="486" spans="3:3" ht="15.75" customHeight="1">
      <c r="C486" s="19"/>
    </row>
    <row r="487" spans="3:3" ht="15.75" customHeight="1">
      <c r="C487" s="19"/>
    </row>
    <row r="488" spans="3:3" ht="15.75" customHeight="1">
      <c r="C488" s="19"/>
    </row>
    <row r="489" spans="3:3" ht="15.75" customHeight="1">
      <c r="C489" s="19"/>
    </row>
    <row r="490" spans="3:3" ht="15.75" customHeight="1">
      <c r="C490" s="19"/>
    </row>
    <row r="491" spans="3:3" ht="15.75" customHeight="1">
      <c r="C491" s="19"/>
    </row>
    <row r="492" spans="3:3" ht="15.75" customHeight="1">
      <c r="C492" s="19"/>
    </row>
    <row r="493" spans="3:3" ht="15.75" customHeight="1">
      <c r="C493" s="19"/>
    </row>
    <row r="494" spans="3:3" ht="15.75" customHeight="1">
      <c r="C494" s="19"/>
    </row>
    <row r="495" spans="3:3" ht="15.75" customHeight="1">
      <c r="C495" s="19"/>
    </row>
    <row r="496" spans="3:3" ht="15.75" customHeight="1">
      <c r="C496" s="19"/>
    </row>
    <row r="497" spans="3:3" ht="15.75" customHeight="1">
      <c r="C497" s="19"/>
    </row>
    <row r="498" spans="3:3" ht="15.75" customHeight="1">
      <c r="C498" s="19"/>
    </row>
    <row r="499" spans="3:3" ht="15.75" customHeight="1">
      <c r="C499" s="19"/>
    </row>
    <row r="500" spans="3:3" ht="15.75" customHeight="1">
      <c r="C500" s="19"/>
    </row>
    <row r="501" spans="3:3" ht="15.75" customHeight="1">
      <c r="C501" s="19"/>
    </row>
    <row r="502" spans="3:3" ht="15.75" customHeight="1">
      <c r="C502" s="19"/>
    </row>
    <row r="503" spans="3:3" ht="15.75" customHeight="1">
      <c r="C503" s="19"/>
    </row>
    <row r="504" spans="3:3" ht="15.75" customHeight="1">
      <c r="C504" s="19"/>
    </row>
    <row r="505" spans="3:3" ht="15.75" customHeight="1">
      <c r="C505" s="19"/>
    </row>
    <row r="506" spans="3:3" ht="15.75" customHeight="1">
      <c r="C506" s="19"/>
    </row>
    <row r="507" spans="3:3" ht="15.75" customHeight="1">
      <c r="C507" s="19"/>
    </row>
    <row r="508" spans="3:3" ht="15.75" customHeight="1">
      <c r="C508" s="19"/>
    </row>
    <row r="509" spans="3:3" ht="15.75" customHeight="1">
      <c r="C509" s="19"/>
    </row>
    <row r="510" spans="3:3" ht="15.75" customHeight="1">
      <c r="C510" s="19"/>
    </row>
    <row r="511" spans="3:3" ht="15.75" customHeight="1">
      <c r="C511" s="19"/>
    </row>
    <row r="512" spans="3:3" ht="15.75" customHeight="1">
      <c r="C512" s="19"/>
    </row>
    <row r="513" spans="3:3" ht="15.75" customHeight="1">
      <c r="C513" s="19"/>
    </row>
    <row r="514" spans="3:3" ht="15.75" customHeight="1">
      <c r="C514" s="19"/>
    </row>
    <row r="515" spans="3:3" ht="15.75" customHeight="1">
      <c r="C515" s="19"/>
    </row>
    <row r="516" spans="3:3" ht="15.75" customHeight="1">
      <c r="C516" s="19"/>
    </row>
    <row r="517" spans="3:3" ht="15.75" customHeight="1">
      <c r="C517" s="19"/>
    </row>
    <row r="518" spans="3:3" ht="15.75" customHeight="1">
      <c r="C518" s="19"/>
    </row>
    <row r="519" spans="3:3" ht="15.75" customHeight="1">
      <c r="C519" s="19"/>
    </row>
    <row r="520" spans="3:3" ht="15.75" customHeight="1">
      <c r="C520" s="19"/>
    </row>
    <row r="521" spans="3:3" ht="15.75" customHeight="1">
      <c r="C521" s="19"/>
    </row>
    <row r="522" spans="3:3" ht="15.75" customHeight="1">
      <c r="C522" s="19"/>
    </row>
    <row r="523" spans="3:3" ht="15.75" customHeight="1">
      <c r="C523" s="19"/>
    </row>
    <row r="524" spans="3:3" ht="15.75" customHeight="1">
      <c r="C524" s="19"/>
    </row>
    <row r="525" spans="3:3" ht="15.75" customHeight="1">
      <c r="C525" s="19"/>
    </row>
    <row r="526" spans="3:3" ht="15.75" customHeight="1">
      <c r="C526" s="19"/>
    </row>
    <row r="527" spans="3:3" ht="15.75" customHeight="1">
      <c r="C527" s="19"/>
    </row>
    <row r="528" spans="3:3" ht="15.75" customHeight="1">
      <c r="C528" s="19"/>
    </row>
    <row r="529" spans="3:3" ht="15.75" customHeight="1">
      <c r="C529" s="19"/>
    </row>
    <row r="530" spans="3:3" ht="15.75" customHeight="1">
      <c r="C530" s="19"/>
    </row>
    <row r="531" spans="3:3" ht="15.75" customHeight="1">
      <c r="C531" s="19"/>
    </row>
    <row r="532" spans="3:3" ht="15.75" customHeight="1">
      <c r="C532" s="19"/>
    </row>
    <row r="533" spans="3:3" ht="15.75" customHeight="1">
      <c r="C533" s="19"/>
    </row>
    <row r="534" spans="3:3" ht="15.75" customHeight="1">
      <c r="C534" s="19"/>
    </row>
    <row r="535" spans="3:3" ht="15.75" customHeight="1">
      <c r="C535" s="19"/>
    </row>
    <row r="536" spans="3:3" ht="15.75" customHeight="1">
      <c r="C536" s="19"/>
    </row>
    <row r="537" spans="3:3" ht="15.75" customHeight="1">
      <c r="C537" s="19"/>
    </row>
    <row r="538" spans="3:3" ht="15.75" customHeight="1">
      <c r="C538" s="19"/>
    </row>
    <row r="539" spans="3:3" ht="15.75" customHeight="1">
      <c r="C539" s="19"/>
    </row>
    <row r="540" spans="3:3" ht="15.75" customHeight="1">
      <c r="C540" s="19"/>
    </row>
    <row r="541" spans="3:3" ht="15.75" customHeight="1">
      <c r="C541" s="19"/>
    </row>
    <row r="542" spans="3:3" ht="15.75" customHeight="1">
      <c r="C542" s="19"/>
    </row>
    <row r="543" spans="3:3" ht="15.75" customHeight="1">
      <c r="C543" s="19"/>
    </row>
    <row r="544" spans="3:3" ht="15.75" customHeight="1">
      <c r="C544" s="19"/>
    </row>
    <row r="545" spans="3:3" ht="15.75" customHeight="1">
      <c r="C545" s="19"/>
    </row>
    <row r="546" spans="3:3" ht="15.75" customHeight="1">
      <c r="C546" s="19"/>
    </row>
    <row r="547" spans="3:3" ht="15.75" customHeight="1">
      <c r="C547" s="19"/>
    </row>
    <row r="548" spans="3:3" ht="15.75" customHeight="1">
      <c r="C548" s="19"/>
    </row>
    <row r="549" spans="3:3" ht="15.75" customHeight="1">
      <c r="C549" s="19"/>
    </row>
    <row r="550" spans="3:3" ht="15.75" customHeight="1">
      <c r="C550" s="19"/>
    </row>
    <row r="551" spans="3:3" ht="15.75" customHeight="1">
      <c r="C551" s="19"/>
    </row>
    <row r="552" spans="3:3" ht="15.75" customHeight="1">
      <c r="C552" s="19"/>
    </row>
    <row r="553" spans="3:3" ht="15.75" customHeight="1">
      <c r="C553" s="19"/>
    </row>
    <row r="554" spans="3:3" ht="15.75" customHeight="1">
      <c r="C554" s="19"/>
    </row>
    <row r="555" spans="3:3" ht="15.75" customHeight="1">
      <c r="C555" s="19"/>
    </row>
    <row r="556" spans="3:3" ht="15.75" customHeight="1">
      <c r="C556" s="19"/>
    </row>
    <row r="557" spans="3:3" ht="15.75" customHeight="1">
      <c r="C557" s="19"/>
    </row>
    <row r="558" spans="3:3" ht="15.75" customHeight="1">
      <c r="C558" s="19"/>
    </row>
    <row r="559" spans="3:3" ht="15.75" customHeight="1">
      <c r="C559" s="19"/>
    </row>
    <row r="560" spans="3:3" ht="15.75" customHeight="1">
      <c r="C560" s="19"/>
    </row>
    <row r="561" spans="3:3" ht="15.75" customHeight="1">
      <c r="C561" s="19"/>
    </row>
    <row r="562" spans="3:3" ht="15.75" customHeight="1">
      <c r="C562" s="19"/>
    </row>
    <row r="563" spans="3:3" ht="15.75" customHeight="1">
      <c r="C563" s="19"/>
    </row>
    <row r="564" spans="3:3" ht="15.75" customHeight="1">
      <c r="C564" s="19"/>
    </row>
    <row r="565" spans="3:3" ht="15.75" customHeight="1">
      <c r="C565" s="19"/>
    </row>
    <row r="566" spans="3:3" ht="15.75" customHeight="1">
      <c r="C566" s="19"/>
    </row>
    <row r="567" spans="3:3" ht="15.75" customHeight="1">
      <c r="C567" s="19"/>
    </row>
    <row r="568" spans="3:3" ht="15.75" customHeight="1">
      <c r="C568" s="19"/>
    </row>
    <row r="569" spans="3:3" ht="15.75" customHeight="1">
      <c r="C569" s="19"/>
    </row>
    <row r="570" spans="3:3" ht="15.75" customHeight="1">
      <c r="C570" s="19"/>
    </row>
    <row r="571" spans="3:3" ht="15.75" customHeight="1">
      <c r="C571" s="19"/>
    </row>
    <row r="572" spans="3:3" ht="15.75" customHeight="1">
      <c r="C572" s="19"/>
    </row>
    <row r="573" spans="3:3" ht="15.75" customHeight="1">
      <c r="C573" s="19"/>
    </row>
    <row r="574" spans="3:3" ht="15.75" customHeight="1">
      <c r="C574" s="19"/>
    </row>
    <row r="575" spans="3:3" ht="15.75" customHeight="1">
      <c r="C575" s="19"/>
    </row>
    <row r="576" spans="3:3" ht="15.75" customHeight="1">
      <c r="C576" s="19"/>
    </row>
    <row r="577" spans="3:3" ht="15.75" customHeight="1">
      <c r="C577" s="19"/>
    </row>
    <row r="578" spans="3:3" ht="15.75" customHeight="1">
      <c r="C578" s="19"/>
    </row>
    <row r="579" spans="3:3" ht="15.75" customHeight="1">
      <c r="C579" s="19"/>
    </row>
    <row r="580" spans="3:3" ht="15.75" customHeight="1">
      <c r="C580" s="19"/>
    </row>
    <row r="581" spans="3:3" ht="15.75" customHeight="1">
      <c r="C581" s="19"/>
    </row>
    <row r="582" spans="3:3" ht="15.75" customHeight="1">
      <c r="C582" s="19"/>
    </row>
    <row r="583" spans="3:3" ht="15.75" customHeight="1">
      <c r="C583" s="19"/>
    </row>
    <row r="584" spans="3:3" ht="15.75" customHeight="1">
      <c r="C584" s="19"/>
    </row>
    <row r="585" spans="3:3" ht="15.75" customHeight="1">
      <c r="C585" s="19"/>
    </row>
    <row r="586" spans="3:3" ht="15.75" customHeight="1">
      <c r="C586" s="19"/>
    </row>
    <row r="587" spans="3:3" ht="15.75" customHeight="1">
      <c r="C587" s="19"/>
    </row>
    <row r="588" spans="3:3" ht="15.75" customHeight="1">
      <c r="C588" s="19"/>
    </row>
    <row r="589" spans="3:3" ht="15.75" customHeight="1">
      <c r="C589" s="19"/>
    </row>
    <row r="590" spans="3:3" ht="15.75" customHeight="1">
      <c r="C590" s="19"/>
    </row>
    <row r="591" spans="3:3" ht="15.75" customHeight="1">
      <c r="C591" s="19"/>
    </row>
    <row r="592" spans="3:3" ht="15.75" customHeight="1">
      <c r="C592" s="19"/>
    </row>
    <row r="593" spans="3:3" ht="15.75" customHeight="1">
      <c r="C593" s="19"/>
    </row>
    <row r="594" spans="3:3" ht="15.75" customHeight="1">
      <c r="C594" s="19"/>
    </row>
    <row r="595" spans="3:3" ht="15.75" customHeight="1">
      <c r="C595" s="19"/>
    </row>
    <row r="596" spans="3:3" ht="15.75" customHeight="1">
      <c r="C596" s="19"/>
    </row>
    <row r="597" spans="3:3" ht="15.75" customHeight="1">
      <c r="C597" s="19"/>
    </row>
    <row r="598" spans="3:3" ht="15.75" customHeight="1">
      <c r="C598" s="19"/>
    </row>
    <row r="599" spans="3:3" ht="15.75" customHeight="1">
      <c r="C599" s="19"/>
    </row>
    <row r="600" spans="3:3" ht="15.75" customHeight="1">
      <c r="C600" s="19"/>
    </row>
    <row r="601" spans="3:3" ht="15.75" customHeight="1">
      <c r="C601" s="19"/>
    </row>
    <row r="602" spans="3:3" ht="15.75" customHeight="1">
      <c r="C602" s="19"/>
    </row>
    <row r="603" spans="3:3" ht="15.75" customHeight="1">
      <c r="C603" s="19"/>
    </row>
    <row r="604" spans="3:3" ht="15.75" customHeight="1">
      <c r="C604" s="19"/>
    </row>
    <row r="605" spans="3:3" ht="15.75" customHeight="1">
      <c r="C605" s="19"/>
    </row>
    <row r="606" spans="3:3" ht="15.75" customHeight="1">
      <c r="C606" s="19"/>
    </row>
    <row r="607" spans="3:3" ht="15.75" customHeight="1">
      <c r="C607" s="19"/>
    </row>
    <row r="608" spans="3:3" ht="15.75" customHeight="1">
      <c r="C608" s="19"/>
    </row>
    <row r="609" spans="3:3" ht="15.75" customHeight="1">
      <c r="C609" s="19"/>
    </row>
    <row r="610" spans="3:3" ht="15.75" customHeight="1">
      <c r="C610" s="19"/>
    </row>
    <row r="611" spans="3:3" ht="15.75" customHeight="1">
      <c r="C611" s="19"/>
    </row>
    <row r="612" spans="3:3" ht="15.75" customHeight="1">
      <c r="C612" s="19"/>
    </row>
    <row r="613" spans="3:3" ht="15.75" customHeight="1">
      <c r="C613" s="19"/>
    </row>
    <row r="614" spans="3:3" ht="15.75" customHeight="1">
      <c r="C614" s="19"/>
    </row>
    <row r="615" spans="3:3" ht="15.75" customHeight="1">
      <c r="C615" s="19"/>
    </row>
    <row r="616" spans="3:3" ht="15.75" customHeight="1">
      <c r="C616" s="19"/>
    </row>
    <row r="617" spans="3:3" ht="15.75" customHeight="1">
      <c r="C617" s="19"/>
    </row>
    <row r="618" spans="3:3" ht="15.75" customHeight="1">
      <c r="C618" s="19"/>
    </row>
    <row r="619" spans="3:3" ht="15.75" customHeight="1">
      <c r="C619" s="19"/>
    </row>
    <row r="620" spans="3:3" ht="15.75" customHeight="1">
      <c r="C620" s="19"/>
    </row>
    <row r="621" spans="3:3" ht="15.75" customHeight="1">
      <c r="C621" s="19"/>
    </row>
    <row r="622" spans="3:3" ht="15.75" customHeight="1">
      <c r="C622" s="19"/>
    </row>
    <row r="623" spans="3:3" ht="15.75" customHeight="1">
      <c r="C623" s="19"/>
    </row>
    <row r="624" spans="3:3" ht="15.75" customHeight="1">
      <c r="C624" s="19"/>
    </row>
    <row r="625" spans="3:3" ht="15.75" customHeight="1">
      <c r="C625" s="19"/>
    </row>
    <row r="626" spans="3:3" ht="15.75" customHeight="1">
      <c r="C626" s="19"/>
    </row>
    <row r="627" spans="3:3" ht="15.75" customHeight="1">
      <c r="C627" s="19"/>
    </row>
    <row r="628" spans="3:3" ht="15.75" customHeight="1">
      <c r="C628" s="19"/>
    </row>
    <row r="629" spans="3:3" ht="15.75" customHeight="1">
      <c r="C629" s="19"/>
    </row>
    <row r="630" spans="3:3" ht="15.75" customHeight="1">
      <c r="C630" s="19"/>
    </row>
    <row r="631" spans="3:3" ht="15.75" customHeight="1">
      <c r="C631" s="19"/>
    </row>
    <row r="632" spans="3:3" ht="15.75" customHeight="1">
      <c r="C632" s="19"/>
    </row>
    <row r="633" spans="3:3" ht="15.75" customHeight="1">
      <c r="C633" s="19"/>
    </row>
    <row r="634" spans="3:3" ht="15.75" customHeight="1">
      <c r="C634" s="19"/>
    </row>
    <row r="635" spans="3:3" ht="15.75" customHeight="1">
      <c r="C635" s="19"/>
    </row>
    <row r="636" spans="3:3" ht="15.75" customHeight="1">
      <c r="C636" s="19"/>
    </row>
    <row r="637" spans="3:3" ht="15.75" customHeight="1">
      <c r="C637" s="19"/>
    </row>
    <row r="638" spans="3:3" ht="15.75" customHeight="1">
      <c r="C638" s="19"/>
    </row>
    <row r="639" spans="3:3" ht="15.75" customHeight="1">
      <c r="C639" s="19"/>
    </row>
    <row r="640" spans="3:3" ht="15.75" customHeight="1">
      <c r="C640" s="19"/>
    </row>
    <row r="641" spans="3:3" ht="15.75" customHeight="1">
      <c r="C641" s="19"/>
    </row>
    <row r="642" spans="3:3" ht="15.75" customHeight="1">
      <c r="C642" s="19"/>
    </row>
    <row r="643" spans="3:3" ht="15.75" customHeight="1">
      <c r="C643" s="19"/>
    </row>
    <row r="644" spans="3:3" ht="15.75" customHeight="1">
      <c r="C644" s="19"/>
    </row>
    <row r="645" spans="3:3" ht="15.75" customHeight="1">
      <c r="C645" s="19"/>
    </row>
    <row r="646" spans="3:3" ht="15.75" customHeight="1">
      <c r="C646" s="19"/>
    </row>
    <row r="647" spans="3:3" ht="15.75" customHeight="1">
      <c r="C647" s="19"/>
    </row>
    <row r="648" spans="3:3" ht="15.75" customHeight="1">
      <c r="C648" s="19"/>
    </row>
    <row r="649" spans="3:3" ht="15.75" customHeight="1">
      <c r="C649" s="19"/>
    </row>
    <row r="650" spans="3:3" ht="15.75" customHeight="1">
      <c r="C650" s="19"/>
    </row>
    <row r="651" spans="3:3" ht="15.75" customHeight="1">
      <c r="C651" s="19"/>
    </row>
    <row r="652" spans="3:3" ht="15.75" customHeight="1">
      <c r="C652" s="19"/>
    </row>
    <row r="653" spans="3:3" ht="15.75" customHeight="1">
      <c r="C653" s="19"/>
    </row>
    <row r="654" spans="3:3" ht="15.75" customHeight="1">
      <c r="C654" s="19"/>
    </row>
    <row r="655" spans="3:3" ht="15.75" customHeight="1">
      <c r="C655" s="19"/>
    </row>
    <row r="656" spans="3:3" ht="15.75" customHeight="1">
      <c r="C656" s="19"/>
    </row>
    <row r="657" spans="3:3" ht="15.75" customHeight="1">
      <c r="C657" s="19"/>
    </row>
    <row r="658" spans="3:3" ht="15.75" customHeight="1">
      <c r="C658" s="19"/>
    </row>
    <row r="659" spans="3:3" ht="15.75" customHeight="1">
      <c r="C659" s="19"/>
    </row>
    <row r="660" spans="3:3" ht="15.75" customHeight="1">
      <c r="C660" s="19"/>
    </row>
    <row r="661" spans="3:3" ht="15.75" customHeight="1">
      <c r="C661" s="19"/>
    </row>
    <row r="662" spans="3:3" ht="15.75" customHeight="1">
      <c r="C662" s="19"/>
    </row>
    <row r="663" spans="3:3" ht="15.75" customHeight="1">
      <c r="C663" s="19"/>
    </row>
    <row r="664" spans="3:3" ht="15.75" customHeight="1">
      <c r="C664" s="19"/>
    </row>
    <row r="665" spans="3:3" ht="15.75" customHeight="1">
      <c r="C665" s="19"/>
    </row>
    <row r="666" spans="3:3" ht="15.75" customHeight="1">
      <c r="C666" s="19"/>
    </row>
    <row r="667" spans="3:3" ht="15.75" customHeight="1">
      <c r="C667" s="19"/>
    </row>
    <row r="668" spans="3:3" ht="15.75" customHeight="1">
      <c r="C668" s="19"/>
    </row>
    <row r="669" spans="3:3" ht="15.75" customHeight="1">
      <c r="C669" s="19"/>
    </row>
    <row r="670" spans="3:3" ht="15.75" customHeight="1">
      <c r="C670" s="19"/>
    </row>
    <row r="671" spans="3:3" ht="15.75" customHeight="1">
      <c r="C671" s="19"/>
    </row>
    <row r="672" spans="3:3" ht="15.75" customHeight="1">
      <c r="C672" s="19"/>
    </row>
    <row r="673" spans="3:3" ht="15.75" customHeight="1">
      <c r="C673" s="19"/>
    </row>
    <row r="674" spans="3:3" ht="15.75" customHeight="1">
      <c r="C674" s="19"/>
    </row>
    <row r="675" spans="3:3" ht="15.75" customHeight="1">
      <c r="C675" s="19"/>
    </row>
    <row r="676" spans="3:3" ht="15.75" customHeight="1">
      <c r="C676" s="19"/>
    </row>
    <row r="677" spans="3:3" ht="15.75" customHeight="1">
      <c r="C677" s="19"/>
    </row>
    <row r="678" spans="3:3" ht="15.75" customHeight="1">
      <c r="C678" s="19"/>
    </row>
    <row r="679" spans="3:3" ht="15.75" customHeight="1">
      <c r="C679" s="19"/>
    </row>
    <row r="680" spans="3:3" ht="15.75" customHeight="1">
      <c r="C680" s="19"/>
    </row>
    <row r="681" spans="3:3" ht="15.75" customHeight="1">
      <c r="C681" s="19"/>
    </row>
    <row r="682" spans="3:3" ht="15.75" customHeight="1">
      <c r="C682" s="19"/>
    </row>
    <row r="683" spans="3:3" ht="15.75" customHeight="1">
      <c r="C683" s="19"/>
    </row>
    <row r="684" spans="3:3" ht="15.75" customHeight="1">
      <c r="C684" s="19"/>
    </row>
    <row r="685" spans="3:3" ht="15.75" customHeight="1">
      <c r="C685" s="19"/>
    </row>
    <row r="686" spans="3:3" ht="15.75" customHeight="1">
      <c r="C686" s="19"/>
    </row>
    <row r="687" spans="3:3" ht="15.75" customHeight="1">
      <c r="C687" s="19"/>
    </row>
    <row r="688" spans="3:3" ht="15.75" customHeight="1">
      <c r="C688" s="19"/>
    </row>
    <row r="689" spans="3:3" ht="15.75" customHeight="1">
      <c r="C689" s="19"/>
    </row>
    <row r="690" spans="3:3" ht="15.75" customHeight="1">
      <c r="C690" s="19"/>
    </row>
    <row r="691" spans="3:3" ht="15.75" customHeight="1">
      <c r="C691" s="19"/>
    </row>
    <row r="692" spans="3:3" ht="15.75" customHeight="1">
      <c r="C692" s="19"/>
    </row>
    <row r="693" spans="3:3" ht="15.75" customHeight="1">
      <c r="C693" s="19"/>
    </row>
    <row r="694" spans="3:3" ht="15.75" customHeight="1">
      <c r="C694" s="19"/>
    </row>
    <row r="695" spans="3:3" ht="15.75" customHeight="1">
      <c r="C695" s="19"/>
    </row>
    <row r="696" spans="3:3" ht="15.75" customHeight="1">
      <c r="C696" s="19"/>
    </row>
    <row r="697" spans="3:3" ht="15.75" customHeight="1">
      <c r="C697" s="19"/>
    </row>
    <row r="698" spans="3:3" ht="15.75" customHeight="1">
      <c r="C698" s="19"/>
    </row>
    <row r="699" spans="3:3" ht="15.75" customHeight="1">
      <c r="C699" s="19"/>
    </row>
    <row r="700" spans="3:3" ht="15.75" customHeight="1">
      <c r="C700" s="19"/>
    </row>
    <row r="701" spans="3:3" ht="15.75" customHeight="1">
      <c r="C701" s="19"/>
    </row>
    <row r="702" spans="3:3" ht="15.75" customHeight="1">
      <c r="C702" s="19"/>
    </row>
    <row r="703" spans="3:3" ht="15.75" customHeight="1">
      <c r="C703" s="19"/>
    </row>
    <row r="704" spans="3:3" ht="15.75" customHeight="1">
      <c r="C704" s="19"/>
    </row>
    <row r="705" spans="3:3" ht="15.75" customHeight="1">
      <c r="C705" s="19"/>
    </row>
    <row r="706" spans="3:3" ht="15.75" customHeight="1">
      <c r="C706" s="19"/>
    </row>
    <row r="707" spans="3:3" ht="15.75" customHeight="1">
      <c r="C707" s="19"/>
    </row>
    <row r="708" spans="3:3" ht="15.75" customHeight="1">
      <c r="C708" s="19"/>
    </row>
    <row r="709" spans="3:3" ht="15.75" customHeight="1">
      <c r="C709" s="19"/>
    </row>
    <row r="710" spans="3:3" ht="15.75" customHeight="1">
      <c r="C710" s="19"/>
    </row>
    <row r="711" spans="3:3" ht="15.75" customHeight="1">
      <c r="C711" s="19"/>
    </row>
    <row r="712" spans="3:3" ht="15.75" customHeight="1">
      <c r="C712" s="19"/>
    </row>
    <row r="713" spans="3:3" ht="15.75" customHeight="1">
      <c r="C713" s="19"/>
    </row>
    <row r="714" spans="3:3" ht="15.75" customHeight="1">
      <c r="C714" s="19"/>
    </row>
    <row r="715" spans="3:3" ht="15.75" customHeight="1">
      <c r="C715" s="19"/>
    </row>
    <row r="716" spans="3:3" ht="15.75" customHeight="1">
      <c r="C716" s="19"/>
    </row>
    <row r="717" spans="3:3" ht="15.75" customHeight="1">
      <c r="C717" s="19"/>
    </row>
    <row r="718" spans="3:3" ht="15.75" customHeight="1">
      <c r="C718" s="19"/>
    </row>
    <row r="719" spans="3:3" ht="15.75" customHeight="1">
      <c r="C719" s="19"/>
    </row>
    <row r="720" spans="3:3" ht="15.75" customHeight="1">
      <c r="C720" s="19"/>
    </row>
    <row r="721" spans="3:3" ht="15.75" customHeight="1">
      <c r="C721" s="19"/>
    </row>
    <row r="722" spans="3:3" ht="15.75" customHeight="1">
      <c r="C722" s="19"/>
    </row>
    <row r="723" spans="3:3" ht="15.75" customHeight="1">
      <c r="C723" s="19"/>
    </row>
    <row r="724" spans="3:3" ht="15.75" customHeight="1">
      <c r="C724" s="19"/>
    </row>
    <row r="725" spans="3:3" ht="15.75" customHeight="1">
      <c r="C725" s="19"/>
    </row>
    <row r="726" spans="3:3" ht="15.75" customHeight="1">
      <c r="C726" s="19"/>
    </row>
    <row r="727" spans="3:3" ht="15.75" customHeight="1">
      <c r="C727" s="19"/>
    </row>
    <row r="728" spans="3:3" ht="15.75" customHeight="1">
      <c r="C728" s="19"/>
    </row>
    <row r="729" spans="3:3" ht="15.75" customHeight="1">
      <c r="C729" s="19"/>
    </row>
    <row r="730" spans="3:3" ht="15.75" customHeight="1">
      <c r="C730" s="19"/>
    </row>
    <row r="731" spans="3:3" ht="15.75" customHeight="1">
      <c r="C731" s="19"/>
    </row>
    <row r="732" spans="3:3" ht="15.75" customHeight="1">
      <c r="C732" s="19"/>
    </row>
    <row r="733" spans="3:3" ht="15.75" customHeight="1">
      <c r="C733" s="19"/>
    </row>
    <row r="734" spans="3:3" ht="15.75" customHeight="1">
      <c r="C734" s="19"/>
    </row>
    <row r="735" spans="3:3" ht="15.75" customHeight="1">
      <c r="C735" s="19"/>
    </row>
    <row r="736" spans="3:3" ht="15.75" customHeight="1">
      <c r="C736" s="19"/>
    </row>
    <row r="737" spans="3:3" ht="15.75" customHeight="1">
      <c r="C737" s="19"/>
    </row>
    <row r="738" spans="3:3" ht="15.75" customHeight="1">
      <c r="C738" s="19"/>
    </row>
    <row r="739" spans="3:3" ht="15.75" customHeight="1">
      <c r="C739" s="19"/>
    </row>
    <row r="740" spans="3:3" ht="15.75" customHeight="1">
      <c r="C740" s="19"/>
    </row>
    <row r="741" spans="3:3" ht="15.75" customHeight="1">
      <c r="C741" s="19"/>
    </row>
    <row r="742" spans="3:3" ht="15.75" customHeight="1">
      <c r="C742" s="19"/>
    </row>
    <row r="743" spans="3:3" ht="15.75" customHeight="1">
      <c r="C743" s="19"/>
    </row>
    <row r="744" spans="3:3" ht="15.75" customHeight="1">
      <c r="C744" s="19"/>
    </row>
    <row r="745" spans="3:3" ht="15.75" customHeight="1">
      <c r="C745" s="19"/>
    </row>
    <row r="746" spans="3:3" ht="15.75" customHeight="1">
      <c r="C746" s="19"/>
    </row>
    <row r="747" spans="3:3" ht="15.75" customHeight="1">
      <c r="C747" s="19"/>
    </row>
    <row r="748" spans="3:3" ht="15.75" customHeight="1">
      <c r="C748" s="19"/>
    </row>
    <row r="749" spans="3:3" ht="15.75" customHeight="1">
      <c r="C749" s="19"/>
    </row>
    <row r="750" spans="3:3" ht="15.75" customHeight="1">
      <c r="C750" s="19"/>
    </row>
    <row r="751" spans="3:3" ht="15.75" customHeight="1">
      <c r="C751" s="19"/>
    </row>
    <row r="752" spans="3:3" ht="15.75" customHeight="1">
      <c r="C752" s="19"/>
    </row>
    <row r="753" spans="3:3" ht="15.75" customHeight="1">
      <c r="C753" s="19"/>
    </row>
    <row r="754" spans="3:3" ht="15.75" customHeight="1">
      <c r="C754" s="19"/>
    </row>
    <row r="755" spans="3:3" ht="15.75" customHeight="1">
      <c r="C755" s="19"/>
    </row>
    <row r="756" spans="3:3" ht="15.75" customHeight="1">
      <c r="C756" s="19"/>
    </row>
    <row r="757" spans="3:3" ht="15.75" customHeight="1">
      <c r="C757" s="19"/>
    </row>
    <row r="758" spans="3:3" ht="15.75" customHeight="1">
      <c r="C758" s="19"/>
    </row>
    <row r="759" spans="3:3" ht="15.75" customHeight="1">
      <c r="C759" s="19"/>
    </row>
    <row r="760" spans="3:3" ht="15.75" customHeight="1">
      <c r="C760" s="19"/>
    </row>
    <row r="761" spans="3:3" ht="15.75" customHeight="1">
      <c r="C761" s="19"/>
    </row>
    <row r="762" spans="3:3" ht="15.75" customHeight="1">
      <c r="C762" s="19"/>
    </row>
    <row r="763" spans="3:3" ht="15.75" customHeight="1">
      <c r="C763" s="19"/>
    </row>
    <row r="764" spans="3:3" ht="15.75" customHeight="1">
      <c r="C764" s="19"/>
    </row>
    <row r="765" spans="3:3" ht="15.75" customHeight="1">
      <c r="C765" s="19"/>
    </row>
    <row r="766" spans="3:3" ht="15.75" customHeight="1">
      <c r="C766" s="19"/>
    </row>
    <row r="767" spans="3:3" ht="15.75" customHeight="1">
      <c r="C767" s="19"/>
    </row>
    <row r="768" spans="3:3" ht="15.75" customHeight="1">
      <c r="C768" s="19"/>
    </row>
    <row r="769" spans="3:3" ht="15.75" customHeight="1">
      <c r="C769" s="19"/>
    </row>
    <row r="770" spans="3:3" ht="15.75" customHeight="1">
      <c r="C770" s="19"/>
    </row>
    <row r="771" spans="3:3" ht="15.75" customHeight="1">
      <c r="C771" s="19"/>
    </row>
    <row r="772" spans="3:3" ht="15.75" customHeight="1">
      <c r="C772" s="19"/>
    </row>
    <row r="773" spans="3:3" ht="15.75" customHeight="1">
      <c r="C773" s="19"/>
    </row>
    <row r="774" spans="3:3" ht="15.75" customHeight="1">
      <c r="C774" s="19"/>
    </row>
    <row r="775" spans="3:3" ht="15.75" customHeight="1">
      <c r="C775" s="19"/>
    </row>
    <row r="776" spans="3:3" ht="15.75" customHeight="1">
      <c r="C776" s="19"/>
    </row>
    <row r="777" spans="3:3" ht="15.75" customHeight="1">
      <c r="C777" s="19"/>
    </row>
    <row r="778" spans="3:3" ht="15.75" customHeight="1">
      <c r="C778" s="19"/>
    </row>
    <row r="779" spans="3:3" ht="15.75" customHeight="1">
      <c r="C779" s="19"/>
    </row>
    <row r="780" spans="3:3" ht="15.75" customHeight="1">
      <c r="C780" s="19"/>
    </row>
    <row r="781" spans="3:3" ht="15.75" customHeight="1">
      <c r="C781" s="19"/>
    </row>
    <row r="782" spans="3:3" ht="15.75" customHeight="1">
      <c r="C782" s="19"/>
    </row>
    <row r="783" spans="3:3" ht="15.75" customHeight="1">
      <c r="C783" s="19"/>
    </row>
    <row r="784" spans="3:3" ht="15.75" customHeight="1">
      <c r="C784" s="19"/>
    </row>
    <row r="785" spans="3:3" ht="15.75" customHeight="1">
      <c r="C785" s="19"/>
    </row>
    <row r="786" spans="3:3" ht="15.75" customHeight="1">
      <c r="C786" s="19"/>
    </row>
    <row r="787" spans="3:3" ht="15.75" customHeight="1">
      <c r="C787" s="19"/>
    </row>
    <row r="788" spans="3:3" ht="15.75" customHeight="1">
      <c r="C788" s="19"/>
    </row>
    <row r="789" spans="3:3" ht="15.75" customHeight="1">
      <c r="C789" s="19"/>
    </row>
    <row r="790" spans="3:3" ht="15.75" customHeight="1">
      <c r="C790" s="19"/>
    </row>
    <row r="791" spans="3:3" ht="15.75" customHeight="1">
      <c r="C791" s="19"/>
    </row>
    <row r="792" spans="3:3" ht="15.75" customHeight="1">
      <c r="C792" s="19"/>
    </row>
    <row r="793" spans="3:3" ht="15.75" customHeight="1">
      <c r="C793" s="19"/>
    </row>
    <row r="794" spans="3:3" ht="15.75" customHeight="1">
      <c r="C794" s="19"/>
    </row>
    <row r="795" spans="3:3" ht="15.75" customHeight="1">
      <c r="C795" s="19"/>
    </row>
    <row r="796" spans="3:3" ht="15.75" customHeight="1">
      <c r="C796" s="19"/>
    </row>
    <row r="797" spans="3:3" ht="15.75" customHeight="1">
      <c r="C797" s="19"/>
    </row>
    <row r="798" spans="3:3" ht="15.75" customHeight="1">
      <c r="C798" s="19"/>
    </row>
    <row r="799" spans="3:3" ht="15.75" customHeight="1">
      <c r="C799" s="19"/>
    </row>
    <row r="800" spans="3:3" ht="15.75" customHeight="1">
      <c r="C800" s="19"/>
    </row>
    <row r="801" spans="3:3" ht="15.75" customHeight="1">
      <c r="C801" s="19"/>
    </row>
    <row r="802" spans="3:3" ht="15.75" customHeight="1">
      <c r="C802" s="19"/>
    </row>
    <row r="803" spans="3:3" ht="15.75" customHeight="1">
      <c r="C803" s="19"/>
    </row>
    <row r="804" spans="3:3" ht="15.75" customHeight="1">
      <c r="C804" s="19"/>
    </row>
    <row r="805" spans="3:3" ht="15.75" customHeight="1">
      <c r="C805" s="19"/>
    </row>
    <row r="806" spans="3:3" ht="15.75" customHeight="1">
      <c r="C806" s="19"/>
    </row>
    <row r="807" spans="3:3" ht="15.75" customHeight="1">
      <c r="C807" s="19"/>
    </row>
    <row r="808" spans="3:3" ht="15.75" customHeight="1">
      <c r="C808" s="19"/>
    </row>
    <row r="809" spans="3:3" ht="15.75" customHeight="1">
      <c r="C809" s="19"/>
    </row>
    <row r="810" spans="3:3" ht="15.75" customHeight="1">
      <c r="C810" s="19"/>
    </row>
    <row r="811" spans="3:3" ht="15.75" customHeight="1">
      <c r="C811" s="19"/>
    </row>
    <row r="812" spans="3:3" ht="15.75" customHeight="1">
      <c r="C812" s="19"/>
    </row>
    <row r="813" spans="3:3" ht="15.75" customHeight="1">
      <c r="C813" s="19"/>
    </row>
    <row r="814" spans="3:3" ht="15.75" customHeight="1">
      <c r="C814" s="19"/>
    </row>
    <row r="815" spans="3:3" ht="15.75" customHeight="1">
      <c r="C815" s="19"/>
    </row>
    <row r="816" spans="3:3" ht="15.75" customHeight="1">
      <c r="C816" s="19"/>
    </row>
    <row r="817" spans="3:3" ht="15.75" customHeight="1">
      <c r="C817" s="19"/>
    </row>
    <row r="818" spans="3:3" ht="15.75" customHeight="1">
      <c r="C818" s="19"/>
    </row>
    <row r="819" spans="3:3" ht="15.75" customHeight="1">
      <c r="C819" s="19"/>
    </row>
    <row r="820" spans="3:3" ht="15.75" customHeight="1">
      <c r="C820" s="19"/>
    </row>
    <row r="821" spans="3:3" ht="15.75" customHeight="1">
      <c r="C821" s="19"/>
    </row>
    <row r="822" spans="3:3" ht="15.75" customHeight="1">
      <c r="C822" s="19"/>
    </row>
    <row r="823" spans="3:3" ht="15.75" customHeight="1">
      <c r="C823" s="19"/>
    </row>
    <row r="824" spans="3:3" ht="15.75" customHeight="1">
      <c r="C824" s="19"/>
    </row>
    <row r="825" spans="3:3" ht="15.75" customHeight="1">
      <c r="C825" s="19"/>
    </row>
    <row r="826" spans="3:3" ht="15.75" customHeight="1">
      <c r="C826" s="19"/>
    </row>
    <row r="827" spans="3:3" ht="15.75" customHeight="1">
      <c r="C827" s="19"/>
    </row>
    <row r="828" spans="3:3" ht="15.75" customHeight="1">
      <c r="C828" s="19"/>
    </row>
    <row r="829" spans="3:3" ht="15.75" customHeight="1">
      <c r="C829" s="19"/>
    </row>
    <row r="830" spans="3:3" ht="15.75" customHeight="1">
      <c r="C830" s="19"/>
    </row>
    <row r="831" spans="3:3" ht="15.75" customHeight="1">
      <c r="C831" s="19"/>
    </row>
    <row r="832" spans="3:3" ht="15.75" customHeight="1">
      <c r="C832" s="19"/>
    </row>
    <row r="833" spans="3:3" ht="15.75" customHeight="1">
      <c r="C833" s="19"/>
    </row>
    <row r="834" spans="3:3" ht="15.75" customHeight="1">
      <c r="C834" s="19"/>
    </row>
    <row r="835" spans="3:3" ht="15.75" customHeight="1">
      <c r="C835" s="19"/>
    </row>
    <row r="836" spans="3:3" ht="15.75" customHeight="1">
      <c r="C836" s="19"/>
    </row>
    <row r="837" spans="3:3" ht="15.75" customHeight="1">
      <c r="C837" s="19"/>
    </row>
    <row r="838" spans="3:3" ht="15.75" customHeight="1">
      <c r="C838" s="19"/>
    </row>
    <row r="839" spans="3:3" ht="15.75" customHeight="1">
      <c r="C839" s="19"/>
    </row>
    <row r="840" spans="3:3" ht="15.75" customHeight="1">
      <c r="C840" s="19"/>
    </row>
    <row r="841" spans="3:3" ht="15.75" customHeight="1">
      <c r="C841" s="19"/>
    </row>
    <row r="842" spans="3:3" ht="15.75" customHeight="1">
      <c r="C842" s="19"/>
    </row>
    <row r="843" spans="3:3" ht="15.75" customHeight="1">
      <c r="C843" s="19"/>
    </row>
    <row r="844" spans="3:3" ht="15.75" customHeight="1">
      <c r="C844" s="19"/>
    </row>
    <row r="845" spans="3:3" ht="15.75" customHeight="1">
      <c r="C845" s="19"/>
    </row>
    <row r="846" spans="3:3" ht="15.75" customHeight="1">
      <c r="C846" s="19"/>
    </row>
    <row r="847" spans="3:3" ht="15.75" customHeight="1">
      <c r="C847" s="19"/>
    </row>
    <row r="848" spans="3:3" ht="15.75" customHeight="1">
      <c r="C848" s="19"/>
    </row>
    <row r="849" spans="3:3" ht="15.75" customHeight="1">
      <c r="C849" s="19"/>
    </row>
    <row r="850" spans="3:3" ht="15.75" customHeight="1">
      <c r="C850" s="19"/>
    </row>
    <row r="851" spans="3:3" ht="15.75" customHeight="1">
      <c r="C851" s="19"/>
    </row>
    <row r="852" spans="3:3" ht="15.75" customHeight="1">
      <c r="C852" s="19"/>
    </row>
    <row r="853" spans="3:3" ht="15.75" customHeight="1">
      <c r="C853" s="19"/>
    </row>
    <row r="854" spans="3:3" ht="15.75" customHeight="1">
      <c r="C854" s="19"/>
    </row>
    <row r="855" spans="3:3" ht="15.75" customHeight="1">
      <c r="C855" s="19"/>
    </row>
    <row r="856" spans="3:3" ht="15.75" customHeight="1">
      <c r="C856" s="19"/>
    </row>
    <row r="857" spans="3:3" ht="15.75" customHeight="1">
      <c r="C857" s="19"/>
    </row>
    <row r="858" spans="3:3" ht="15.75" customHeight="1">
      <c r="C858" s="19"/>
    </row>
    <row r="859" spans="3:3" ht="15.75" customHeight="1">
      <c r="C859" s="19"/>
    </row>
    <row r="860" spans="3:3" ht="15.75" customHeight="1">
      <c r="C860" s="19"/>
    </row>
    <row r="861" spans="3:3" ht="15.75" customHeight="1">
      <c r="C861" s="19"/>
    </row>
    <row r="862" spans="3:3" ht="15.75" customHeight="1">
      <c r="C862" s="19"/>
    </row>
    <row r="863" spans="3:3" ht="15.75" customHeight="1">
      <c r="C863" s="19"/>
    </row>
    <row r="864" spans="3:3" ht="15.75" customHeight="1">
      <c r="C864" s="19"/>
    </row>
    <row r="865" spans="3:3" ht="15.75" customHeight="1">
      <c r="C865" s="19"/>
    </row>
    <row r="866" spans="3:3" ht="15.75" customHeight="1">
      <c r="C866" s="19"/>
    </row>
    <row r="867" spans="3:3" ht="15.75" customHeight="1">
      <c r="C867" s="19"/>
    </row>
    <row r="868" spans="3:3" ht="15.75" customHeight="1">
      <c r="C868" s="19"/>
    </row>
    <row r="869" spans="3:3" ht="15.75" customHeight="1">
      <c r="C869" s="19"/>
    </row>
    <row r="870" spans="3:3" ht="15.75" customHeight="1">
      <c r="C870" s="19"/>
    </row>
    <row r="871" spans="3:3" ht="15.75" customHeight="1">
      <c r="C871" s="19"/>
    </row>
    <row r="872" spans="3:3" ht="15.75" customHeight="1">
      <c r="C872" s="19"/>
    </row>
    <row r="873" spans="3:3" ht="15.75" customHeight="1">
      <c r="C873" s="19"/>
    </row>
    <row r="874" spans="3:3" ht="15.75" customHeight="1">
      <c r="C874" s="19"/>
    </row>
    <row r="875" spans="3:3" ht="15.75" customHeight="1">
      <c r="C875" s="19"/>
    </row>
    <row r="876" spans="3:3" ht="15.75" customHeight="1">
      <c r="C876" s="19"/>
    </row>
    <row r="877" spans="3:3" ht="15.75" customHeight="1">
      <c r="C877" s="19"/>
    </row>
    <row r="878" spans="3:3" ht="15.75" customHeight="1">
      <c r="C878" s="19"/>
    </row>
    <row r="879" spans="3:3" ht="15.75" customHeight="1">
      <c r="C879" s="19"/>
    </row>
    <row r="880" spans="3:3" ht="15.75" customHeight="1">
      <c r="C880" s="19"/>
    </row>
    <row r="881" spans="3:3" ht="15.75" customHeight="1">
      <c r="C881" s="19"/>
    </row>
    <row r="882" spans="3:3" ht="15.75" customHeight="1">
      <c r="C882" s="19"/>
    </row>
    <row r="883" spans="3:3" ht="15.75" customHeight="1">
      <c r="C883" s="19"/>
    </row>
    <row r="884" spans="3:3" ht="15.75" customHeight="1">
      <c r="C884" s="19"/>
    </row>
    <row r="885" spans="3:3" ht="15.75" customHeight="1">
      <c r="C885" s="19"/>
    </row>
    <row r="886" spans="3:3" ht="15.75" customHeight="1">
      <c r="C886" s="19"/>
    </row>
    <row r="887" spans="3:3" ht="15.75" customHeight="1">
      <c r="C887" s="19"/>
    </row>
    <row r="888" spans="3:3" ht="15.75" customHeight="1">
      <c r="C888" s="19"/>
    </row>
    <row r="889" spans="3:3" ht="15.75" customHeight="1">
      <c r="C889" s="19"/>
    </row>
    <row r="890" spans="3:3" ht="15.75" customHeight="1">
      <c r="C890" s="19"/>
    </row>
    <row r="891" spans="3:3" ht="15.75" customHeight="1">
      <c r="C891" s="19"/>
    </row>
    <row r="892" spans="3:3" ht="15.75" customHeight="1">
      <c r="C892" s="19"/>
    </row>
    <row r="893" spans="3:3" ht="15.75" customHeight="1">
      <c r="C893" s="19"/>
    </row>
    <row r="894" spans="3:3" ht="15.75" customHeight="1">
      <c r="C894" s="19"/>
    </row>
    <row r="895" spans="3:3" ht="15.75" customHeight="1">
      <c r="C895" s="19"/>
    </row>
    <row r="896" spans="3:3" ht="15.75" customHeight="1">
      <c r="C896" s="19"/>
    </row>
    <row r="897" spans="3:3" ht="15.75" customHeight="1">
      <c r="C897" s="19"/>
    </row>
    <row r="898" spans="3:3" ht="15.75" customHeight="1">
      <c r="C898" s="19"/>
    </row>
    <row r="899" spans="3:3" ht="15.75" customHeight="1">
      <c r="C899" s="19"/>
    </row>
    <row r="900" spans="3:3" ht="15.75" customHeight="1">
      <c r="C900" s="19"/>
    </row>
    <row r="901" spans="3:3" ht="15.75" customHeight="1">
      <c r="C901" s="19"/>
    </row>
    <row r="902" spans="3:3" ht="15.75" customHeight="1">
      <c r="C902" s="19"/>
    </row>
    <row r="903" spans="3:3" ht="15.75" customHeight="1">
      <c r="C903" s="19"/>
    </row>
    <row r="904" spans="3:3" ht="15.75" customHeight="1">
      <c r="C904" s="19"/>
    </row>
    <row r="905" spans="3:3" ht="15.75" customHeight="1">
      <c r="C905" s="19"/>
    </row>
    <row r="906" spans="3:3" ht="15.75" customHeight="1">
      <c r="C906" s="19"/>
    </row>
    <row r="907" spans="3:3" ht="15.75" customHeight="1">
      <c r="C907" s="19"/>
    </row>
    <row r="908" spans="3:3" ht="15.75" customHeight="1">
      <c r="C908" s="19"/>
    </row>
    <row r="909" spans="3:3" ht="15.75" customHeight="1">
      <c r="C909" s="19"/>
    </row>
    <row r="910" spans="3:3" ht="15.75" customHeight="1">
      <c r="C910" s="19"/>
    </row>
    <row r="911" spans="3:3" ht="15.75" customHeight="1">
      <c r="C911" s="19"/>
    </row>
    <row r="912" spans="3:3" ht="15.75" customHeight="1">
      <c r="C912" s="19"/>
    </row>
    <row r="913" spans="3:3" ht="15.75" customHeight="1">
      <c r="C913" s="19"/>
    </row>
    <row r="914" spans="3:3" ht="15.75" customHeight="1">
      <c r="C914" s="19"/>
    </row>
    <row r="915" spans="3:3" ht="15.75" customHeight="1">
      <c r="C915" s="19"/>
    </row>
    <row r="916" spans="3:3" ht="15.75" customHeight="1">
      <c r="C916" s="19"/>
    </row>
    <row r="917" spans="3:3" ht="15.75" customHeight="1">
      <c r="C917" s="19"/>
    </row>
    <row r="918" spans="3:3" ht="15.75" customHeight="1">
      <c r="C918" s="19"/>
    </row>
    <row r="919" spans="3:3" ht="15.75" customHeight="1">
      <c r="C919" s="19"/>
    </row>
    <row r="920" spans="3:3" ht="15.75" customHeight="1">
      <c r="C920" s="19"/>
    </row>
    <row r="921" spans="3:3" ht="15.75" customHeight="1">
      <c r="C921" s="19"/>
    </row>
    <row r="922" spans="3:3" ht="15.75" customHeight="1">
      <c r="C922" s="19"/>
    </row>
    <row r="923" spans="3:3" ht="15.75" customHeight="1">
      <c r="C923" s="19"/>
    </row>
    <row r="924" spans="3:3" ht="15.75" customHeight="1">
      <c r="C924" s="19"/>
    </row>
    <row r="925" spans="3:3" ht="15.75" customHeight="1">
      <c r="C925" s="19"/>
    </row>
    <row r="926" spans="3:3" ht="15.75" customHeight="1">
      <c r="C926" s="19"/>
    </row>
    <row r="927" spans="3:3" ht="15.75" customHeight="1">
      <c r="C927" s="19"/>
    </row>
    <row r="928" spans="3:3" ht="15.75" customHeight="1">
      <c r="C928" s="19"/>
    </row>
    <row r="929" spans="3:3" ht="15.75" customHeight="1">
      <c r="C929" s="19"/>
    </row>
    <row r="930" spans="3:3" ht="15.75" customHeight="1">
      <c r="C930" s="19"/>
    </row>
    <row r="931" spans="3:3" ht="15.75" customHeight="1">
      <c r="C931" s="19"/>
    </row>
    <row r="932" spans="3:3" ht="15.75" customHeight="1">
      <c r="C932" s="19"/>
    </row>
    <row r="933" spans="3:3" ht="15.75" customHeight="1">
      <c r="C933" s="19"/>
    </row>
    <row r="934" spans="3:3" ht="15.75" customHeight="1">
      <c r="C934" s="19"/>
    </row>
    <row r="935" spans="3:3" ht="15.75" customHeight="1">
      <c r="C935" s="19"/>
    </row>
    <row r="936" spans="3:3" ht="15.75" customHeight="1">
      <c r="C936" s="19"/>
    </row>
    <row r="937" spans="3:3" ht="15.75" customHeight="1">
      <c r="C937" s="19"/>
    </row>
    <row r="938" spans="3:3" ht="15.75" customHeight="1">
      <c r="C938" s="19"/>
    </row>
    <row r="939" spans="3:3" ht="15.75" customHeight="1">
      <c r="C939" s="19"/>
    </row>
    <row r="940" spans="3:3" ht="15.75" customHeight="1">
      <c r="C940" s="19"/>
    </row>
    <row r="941" spans="3:3" ht="15.75" customHeight="1">
      <c r="C941" s="19"/>
    </row>
    <row r="942" spans="3:3" ht="15.75" customHeight="1">
      <c r="C942" s="19"/>
    </row>
    <row r="943" spans="3:3" ht="15.75" customHeight="1">
      <c r="C943" s="19"/>
    </row>
    <row r="944" spans="3:3" ht="15.75" customHeight="1">
      <c r="C944" s="19"/>
    </row>
    <row r="945" spans="3:3" ht="15.75" customHeight="1">
      <c r="C945" s="19"/>
    </row>
    <row r="946" spans="3:3" ht="15.75" customHeight="1">
      <c r="C946" s="19"/>
    </row>
    <row r="947" spans="3:3" ht="15.75" customHeight="1">
      <c r="C947" s="19"/>
    </row>
    <row r="948" spans="3:3" ht="15.75" customHeight="1">
      <c r="C948" s="19"/>
    </row>
    <row r="949" spans="3:3" ht="15.75" customHeight="1">
      <c r="C949" s="19"/>
    </row>
    <row r="950" spans="3:3" ht="15.75" customHeight="1">
      <c r="C950" s="19"/>
    </row>
    <row r="951" spans="3:3" ht="15.75" customHeight="1">
      <c r="C951" s="19"/>
    </row>
    <row r="952" spans="3:3" ht="15.75" customHeight="1">
      <c r="C952" s="19"/>
    </row>
    <row r="953" spans="3:3" ht="15.75" customHeight="1">
      <c r="C953" s="19"/>
    </row>
    <row r="954" spans="3:3" ht="15.75" customHeight="1">
      <c r="C954" s="19"/>
    </row>
    <row r="955" spans="3:3" ht="15.75" customHeight="1">
      <c r="C955" s="19"/>
    </row>
    <row r="956" spans="3:3" ht="15.75" customHeight="1">
      <c r="C956" s="19"/>
    </row>
    <row r="957" spans="3:3" ht="15.75" customHeight="1">
      <c r="C957" s="19"/>
    </row>
    <row r="958" spans="3:3" ht="15.75" customHeight="1">
      <c r="C958" s="19"/>
    </row>
    <row r="959" spans="3:3" ht="15.75" customHeight="1">
      <c r="C959" s="19"/>
    </row>
    <row r="960" spans="3:3" ht="15.75" customHeight="1">
      <c r="C960" s="19"/>
    </row>
    <row r="961" spans="3:3" ht="15.75" customHeight="1">
      <c r="C961" s="19"/>
    </row>
    <row r="962" spans="3:3" ht="15.75" customHeight="1">
      <c r="C962" s="19"/>
    </row>
    <row r="963" spans="3:3" ht="15.75" customHeight="1">
      <c r="C963" s="19"/>
    </row>
    <row r="964" spans="3:3" ht="15.75" customHeight="1">
      <c r="C964" s="19"/>
    </row>
    <row r="965" spans="3:3" ht="15.75" customHeight="1">
      <c r="C965" s="19"/>
    </row>
    <row r="966" spans="3:3" ht="15.75" customHeight="1">
      <c r="C966" s="19"/>
    </row>
    <row r="967" spans="3:3" ht="15.75" customHeight="1">
      <c r="C967" s="19"/>
    </row>
    <row r="968" spans="3:3" ht="15.75" customHeight="1">
      <c r="C968" s="19"/>
    </row>
    <row r="969" spans="3:3" ht="15.75" customHeight="1"/>
    <row r="970" spans="3:3" ht="15.75" customHeight="1"/>
    <row r="971" spans="3:3" ht="15.75" customHeight="1"/>
    <row r="972" spans="3:3" ht="15.75" customHeight="1"/>
    <row r="973" spans="3:3" ht="15.75" customHeight="1"/>
    <row r="974" spans="3:3" ht="15.75" customHeight="1"/>
    <row r="975" spans="3:3" ht="15.75" customHeight="1"/>
    <row r="976" spans="3:3" ht="15.75" customHeight="1"/>
    <row r="977" ht="15.75" customHeight="1"/>
    <row r="978" ht="15.75" customHeight="1"/>
    <row r="979" ht="15.75" customHeight="1"/>
    <row r="980" ht="15.75" customHeight="1"/>
  </sheetData>
  <mergeCells count="12">
    <mergeCell ref="V7:Y7"/>
    <mergeCell ref="A39:K39"/>
    <mergeCell ref="A161:K161"/>
    <mergeCell ref="A1:K1"/>
    <mergeCell ref="A2:K2"/>
    <mergeCell ref="A3:K3"/>
    <mergeCell ref="A4:K4"/>
    <mergeCell ref="I6:K6"/>
    <mergeCell ref="D7:F7"/>
    <mergeCell ref="A28:K28"/>
    <mergeCell ref="B128:F128"/>
    <mergeCell ref="A11:B11"/>
  </mergeCells>
  <conditionalFormatting sqref="A1:A4">
    <cfRule type="cellIs" dxfId="45" priority="1" stopIfTrue="1" operator="between">
      <formula>"a"</formula>
      <formula>"h"</formula>
    </cfRule>
  </conditionalFormatting>
  <hyperlinks>
    <hyperlink ref="L1" location="'Summary sheet'!A1" display="summary sheet" xr:uid="{00000000-0004-0000-0300-000000000000}"/>
  </hyperlinks>
  <pageMargins left="0" right="0" top="0" bottom="0.06" header="0.31496062992125984" footer="0.02"/>
  <pageSetup paperSize="9" scale="65" fitToHeight="0" orientation="portrait" blackAndWhite="1" r:id="rId1"/>
  <headerFooter>
    <oddFooter>&amp;L&amp;A&amp;C&amp;B Confidential&amp;B&amp;RPage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D2B7-5590-4688-B5DB-66D8F28B1737}">
  <sheetPr>
    <pageSetUpPr fitToPage="1"/>
  </sheetPr>
  <dimension ref="A1:Q148"/>
  <sheetViews>
    <sheetView zoomScaleNormal="100" workbookViewId="0">
      <selection activeCell="M41" sqref="M41"/>
    </sheetView>
  </sheetViews>
  <sheetFormatPr defaultRowHeight="15"/>
  <cols>
    <col min="1" max="1" width="6.28515625" customWidth="1"/>
    <col min="2" max="2" width="12.7109375" customWidth="1"/>
    <col min="3" max="3" width="64.140625" bestFit="1" customWidth="1"/>
    <col min="4" max="4" width="9.7109375" customWidth="1"/>
    <col min="6" max="6" width="10.85546875" customWidth="1"/>
    <col min="7" max="7" width="14.5703125" customWidth="1"/>
    <col min="8" max="8" width="11.85546875" customWidth="1"/>
    <col min="9" max="9" width="17.85546875" customWidth="1"/>
    <col min="11" max="11" width="17.85546875" customWidth="1"/>
    <col min="14" max="14" width="10.7109375" bestFit="1" customWidth="1"/>
    <col min="15" max="15" width="3" customWidth="1"/>
  </cols>
  <sheetData>
    <row r="1" spans="1:17" ht="43.5" customHeight="1" thickBot="1">
      <c r="A1" s="5367" t="s">
        <v>2850</v>
      </c>
      <c r="B1" s="5343"/>
      <c r="C1" s="5343"/>
      <c r="D1" s="5343"/>
      <c r="E1" s="5343"/>
      <c r="F1" s="5343"/>
      <c r="G1" s="5343"/>
      <c r="H1" s="5343"/>
      <c r="I1" s="5344"/>
      <c r="J1" s="1902" t="s">
        <v>4058</v>
      </c>
      <c r="L1" s="1015"/>
      <c r="M1" s="1015"/>
      <c r="P1" s="1017" t="s">
        <v>103</v>
      </c>
      <c r="Q1" s="1018" t="s">
        <v>3141</v>
      </c>
    </row>
    <row r="2" spans="1:17" ht="16.5" thickBot="1">
      <c r="A2" s="5424" t="s">
        <v>3847</v>
      </c>
      <c r="B2" s="5346"/>
      <c r="C2" s="5346"/>
      <c r="D2" s="5346"/>
      <c r="E2" s="5346"/>
      <c r="F2" s="5346"/>
      <c r="G2" s="5346"/>
      <c r="H2" s="5346"/>
      <c r="I2" s="5347"/>
      <c r="L2" s="1015"/>
      <c r="M2" s="1015"/>
      <c r="P2" s="1019" t="s">
        <v>79</v>
      </c>
      <c r="Q2" s="1020" t="s">
        <v>3142</v>
      </c>
    </row>
    <row r="3" spans="1:17" ht="16.5" thickTop="1" thickBot="1">
      <c r="A3" s="5425" t="s">
        <v>51</v>
      </c>
      <c r="B3" s="5349"/>
      <c r="C3" s="5349"/>
      <c r="D3" s="5349"/>
      <c r="E3" s="5349"/>
      <c r="F3" s="5349"/>
      <c r="G3" s="5349"/>
      <c r="H3" s="5349"/>
      <c r="I3" s="5350"/>
      <c r="L3" s="1024" t="s">
        <v>67</v>
      </c>
      <c r="M3" s="1025"/>
      <c r="N3" s="1026" t="s">
        <v>68</v>
      </c>
      <c r="P3" s="1019" t="s">
        <v>1977</v>
      </c>
      <c r="Q3" s="1020" t="s">
        <v>3145</v>
      </c>
    </row>
    <row r="4" spans="1:17" ht="16.5" thickTop="1" thickBot="1">
      <c r="A4" s="5426" t="s">
        <v>52</v>
      </c>
      <c r="B4" s="5352"/>
      <c r="C4" s="5352"/>
      <c r="D4" s="5352"/>
      <c r="E4" s="5352"/>
      <c r="F4" s="5352"/>
      <c r="G4" s="5352"/>
      <c r="H4" s="5352"/>
      <c r="I4" s="5353"/>
      <c r="L4" s="1027" t="s">
        <v>3124</v>
      </c>
      <c r="M4" s="1023" t="s">
        <v>3125</v>
      </c>
      <c r="N4" s="1028" t="s">
        <v>72</v>
      </c>
      <c r="P4" s="1019" t="s">
        <v>70</v>
      </c>
      <c r="Q4" s="1020" t="s">
        <v>3143</v>
      </c>
    </row>
    <row r="5" spans="1:17" ht="18.75" thickBot="1">
      <c r="A5" s="1303"/>
      <c r="B5" s="653"/>
      <c r="C5" s="653"/>
      <c r="D5" s="653"/>
      <c r="E5" s="653"/>
      <c r="F5" s="653"/>
      <c r="G5" s="653"/>
      <c r="H5" s="653"/>
      <c r="I5" s="1304"/>
      <c r="L5" s="1029" t="s">
        <v>3126</v>
      </c>
      <c r="M5" s="1030" t="s">
        <v>3127</v>
      </c>
      <c r="N5" s="1031" t="s">
        <v>74</v>
      </c>
      <c r="P5" s="1021" t="s">
        <v>96</v>
      </c>
      <c r="Q5" s="1022" t="s">
        <v>3144</v>
      </c>
    </row>
    <row r="6" spans="1:17" ht="26.25">
      <c r="A6" s="1305" t="s">
        <v>4125</v>
      </c>
      <c r="B6" s="970"/>
      <c r="C6" s="679"/>
      <c r="D6" s="679"/>
      <c r="E6" s="1306"/>
      <c r="F6" s="1306"/>
      <c r="G6" s="1307" t="str">
        <f>'Summary Sheet'!C7</f>
        <v>Date 16.06.2026</v>
      </c>
      <c r="H6" s="1306"/>
      <c r="I6" s="1308"/>
    </row>
    <row r="7" spans="1:17" ht="15.75" thickBot="1">
      <c r="A7" s="1349"/>
      <c r="B7" s="679"/>
      <c r="C7" s="679"/>
      <c r="D7" s="679"/>
      <c r="E7" s="679"/>
      <c r="F7" s="679"/>
      <c r="G7" s="679"/>
      <c r="H7" s="679"/>
      <c r="I7" s="1301"/>
    </row>
    <row r="8" spans="1:17" ht="29.25" thickBot="1">
      <c r="A8" s="2222" t="s">
        <v>346</v>
      </c>
      <c r="B8" s="1707" t="s">
        <v>54</v>
      </c>
      <c r="C8" s="2223" t="s">
        <v>56</v>
      </c>
      <c r="D8" s="2223"/>
      <c r="E8" s="1707" t="s">
        <v>347</v>
      </c>
      <c r="F8" s="1707" t="s">
        <v>348</v>
      </c>
      <c r="G8" s="2224" t="s">
        <v>2851</v>
      </c>
      <c r="H8" s="1707" t="s">
        <v>350</v>
      </c>
      <c r="I8" s="1708" t="s">
        <v>351</v>
      </c>
    </row>
    <row r="9" spans="1:17" ht="16.5" customHeight="1" thickBot="1">
      <c r="A9" s="5415" t="s">
        <v>3939</v>
      </c>
      <c r="B9" s="5416"/>
      <c r="C9" s="5416"/>
      <c r="D9" s="5416"/>
      <c r="E9" s="5416"/>
      <c r="F9" s="5416"/>
      <c r="G9" s="5416"/>
      <c r="H9" s="5416"/>
      <c r="I9" s="5417"/>
    </row>
    <row r="10" spans="1:17" ht="16.5" customHeight="1">
      <c r="A10" s="3206">
        <v>1</v>
      </c>
      <c r="B10" s="3519" t="s">
        <v>4843</v>
      </c>
      <c r="C10" s="4953" t="s">
        <v>2510</v>
      </c>
      <c r="D10" s="3518"/>
      <c r="E10" s="3519">
        <v>62</v>
      </c>
      <c r="F10" s="3519">
        <v>6000</v>
      </c>
      <c r="G10" s="3520">
        <v>47.2</v>
      </c>
      <c r="H10" s="3521">
        <f t="shared" ref="H10" si="0">G10+G10*I10</f>
        <v>55.696000000000005</v>
      </c>
      <c r="I10" s="3522">
        <v>0.18</v>
      </c>
    </row>
    <row r="11" spans="1:17" ht="15.75">
      <c r="A11" s="3210">
        <v>2</v>
      </c>
      <c r="B11" s="3360" t="s">
        <v>2500</v>
      </c>
      <c r="C11" s="3369" t="s">
        <v>2510</v>
      </c>
      <c r="D11" s="3351"/>
      <c r="E11" s="3360">
        <v>62</v>
      </c>
      <c r="F11" s="3360">
        <v>6000</v>
      </c>
      <c r="G11" s="3361">
        <v>48.5</v>
      </c>
      <c r="H11" s="3362">
        <f t="shared" ref="H11:H17" si="1">G11+G11*I11</f>
        <v>57.230000000000004</v>
      </c>
      <c r="I11" s="1509">
        <v>0.18</v>
      </c>
    </row>
    <row r="12" spans="1:17" ht="15.75">
      <c r="A12" s="3210">
        <v>3</v>
      </c>
      <c r="B12" s="3360" t="s">
        <v>2852</v>
      </c>
      <c r="C12" s="3359" t="s">
        <v>2853</v>
      </c>
      <c r="D12" s="2991"/>
      <c r="E12" s="3360">
        <v>65</v>
      </c>
      <c r="F12" s="3360">
        <v>6000</v>
      </c>
      <c r="G12" s="3361">
        <v>54.3</v>
      </c>
      <c r="H12" s="2994">
        <f t="shared" si="1"/>
        <v>64.073999999999998</v>
      </c>
      <c r="I12" s="1510">
        <v>0.18</v>
      </c>
    </row>
    <row r="13" spans="1:17" ht="15.75">
      <c r="A13" s="3210">
        <f t="shared" ref="A13:A17" si="2">A12+1</f>
        <v>4</v>
      </c>
      <c r="B13" s="3365" t="s">
        <v>2502</v>
      </c>
      <c r="C13" s="2990" t="s">
        <v>2503</v>
      </c>
      <c r="D13" s="2991"/>
      <c r="E13" s="2992">
        <v>70</v>
      </c>
      <c r="F13" s="2992">
        <v>5000</v>
      </c>
      <c r="G13" s="2993">
        <v>53.1</v>
      </c>
      <c r="H13" s="2994">
        <f t="shared" si="1"/>
        <v>62.658000000000001</v>
      </c>
      <c r="I13" s="1510">
        <v>0.18</v>
      </c>
    </row>
    <row r="14" spans="1:17" ht="15.75">
      <c r="A14" s="2220">
        <f t="shared" si="2"/>
        <v>5</v>
      </c>
      <c r="B14" s="129" t="s">
        <v>2854</v>
      </c>
      <c r="C14" s="3838" t="s">
        <v>2855</v>
      </c>
      <c r="D14" s="866"/>
      <c r="E14" s="129">
        <v>73</v>
      </c>
      <c r="F14" s="129">
        <v>4000</v>
      </c>
      <c r="G14" s="657">
        <v>80</v>
      </c>
      <c r="H14" s="131">
        <f t="shared" si="1"/>
        <v>94.4</v>
      </c>
      <c r="I14" s="916">
        <v>0.18</v>
      </c>
    </row>
    <row r="15" spans="1:17" ht="15.75">
      <c r="A15" s="3210">
        <f t="shared" si="2"/>
        <v>6</v>
      </c>
      <c r="B15" s="3363" t="s">
        <v>2505</v>
      </c>
      <c r="C15" s="3366" t="s">
        <v>3892</v>
      </c>
      <c r="D15" s="2991"/>
      <c r="E15" s="3363">
        <v>73</v>
      </c>
      <c r="F15" s="3363">
        <v>4000</v>
      </c>
      <c r="G15" s="3367">
        <v>75.5</v>
      </c>
      <c r="H15" s="2994">
        <f t="shared" si="1"/>
        <v>89.09</v>
      </c>
      <c r="I15" s="1510">
        <v>0.18</v>
      </c>
    </row>
    <row r="16" spans="1:17" ht="15.75">
      <c r="A16" s="3373">
        <f t="shared" si="2"/>
        <v>7</v>
      </c>
      <c r="B16" s="3389" t="s">
        <v>2506</v>
      </c>
      <c r="C16" s="3387" t="s">
        <v>3895</v>
      </c>
      <c r="D16" s="3388"/>
      <c r="E16" s="3389">
        <v>80</v>
      </c>
      <c r="F16" s="3389">
        <v>2500</v>
      </c>
      <c r="G16" s="3390">
        <v>86.15</v>
      </c>
      <c r="H16" s="3882">
        <f t="shared" si="1"/>
        <v>101.65700000000001</v>
      </c>
      <c r="I16" s="1512">
        <v>0.18</v>
      </c>
    </row>
    <row r="17" spans="1:12" ht="15.75">
      <c r="A17" s="3223">
        <f t="shared" si="2"/>
        <v>8</v>
      </c>
      <c r="B17" s="3364" t="s">
        <v>2507</v>
      </c>
      <c r="C17" s="3392" t="s">
        <v>367</v>
      </c>
      <c r="D17" s="2346"/>
      <c r="E17" s="3364">
        <v>80</v>
      </c>
      <c r="F17" s="3364">
        <v>2500</v>
      </c>
      <c r="G17" s="2377">
        <v>110</v>
      </c>
      <c r="H17" s="2377">
        <f t="shared" si="1"/>
        <v>129.80000000000001</v>
      </c>
      <c r="I17" s="3126">
        <v>0.18</v>
      </c>
    </row>
    <row r="18" spans="1:12" ht="16.5" thickBot="1">
      <c r="A18" s="4954">
        <v>10</v>
      </c>
      <c r="B18" s="4955">
        <v>4032</v>
      </c>
      <c r="C18" s="4956" t="s">
        <v>2856</v>
      </c>
      <c r="D18" s="4957"/>
      <c r="E18" s="4958"/>
      <c r="F18" s="4958">
        <v>1000</v>
      </c>
      <c r="G18" s="4959"/>
      <c r="H18" s="4960"/>
      <c r="I18" s="4961"/>
    </row>
    <row r="19" spans="1:12" ht="15.75" customHeight="1" thickBot="1">
      <c r="A19" s="5418" t="s">
        <v>3966</v>
      </c>
      <c r="B19" s="5419"/>
      <c r="C19" s="5419"/>
      <c r="D19" s="5419"/>
      <c r="E19" s="5419"/>
      <c r="F19" s="5419"/>
      <c r="G19" s="5419"/>
      <c r="H19" s="5419"/>
      <c r="I19" s="5420"/>
    </row>
    <row r="20" spans="1:12" ht="15.75">
      <c r="A20" s="3880">
        <v>1</v>
      </c>
      <c r="B20" s="3519" t="s">
        <v>2501</v>
      </c>
      <c r="C20" s="3881" t="s">
        <v>2857</v>
      </c>
      <c r="D20" s="2991"/>
      <c r="E20" s="3519">
        <v>66</v>
      </c>
      <c r="F20" s="3519">
        <v>5000</v>
      </c>
      <c r="G20" s="3520">
        <v>57.8</v>
      </c>
      <c r="H20" s="3521">
        <f>G20+G20*I20</f>
        <v>68.203999999999994</v>
      </c>
      <c r="I20" s="3522">
        <v>0.18</v>
      </c>
    </row>
    <row r="21" spans="1:12" ht="16.5" thickBot="1">
      <c r="A21" s="4962">
        <v>2</v>
      </c>
      <c r="B21" s="4963" t="s">
        <v>2504</v>
      </c>
      <c r="C21" s="4964" t="s">
        <v>3891</v>
      </c>
      <c r="D21" s="866"/>
      <c r="E21" s="4965">
        <v>69</v>
      </c>
      <c r="F21" s="4965">
        <v>4000</v>
      </c>
      <c r="G21" s="4966">
        <v>70.8</v>
      </c>
      <c r="H21" s="4967">
        <f>G21+G21*I21</f>
        <v>83.543999999999997</v>
      </c>
      <c r="I21" s="4968">
        <v>0.18</v>
      </c>
    </row>
    <row r="22" spans="1:12" ht="15.75" customHeight="1" thickBot="1">
      <c r="A22" s="5418" t="s">
        <v>3940</v>
      </c>
      <c r="B22" s="5419"/>
      <c r="C22" s="5419"/>
      <c r="D22" s="5419"/>
      <c r="E22" s="5419"/>
      <c r="F22" s="5419"/>
      <c r="G22" s="5419"/>
      <c r="H22" s="5419"/>
      <c r="I22" s="5420"/>
    </row>
    <row r="23" spans="1:12" ht="15.75">
      <c r="A23" s="2225">
        <v>1</v>
      </c>
      <c r="B23" s="922">
        <v>4012</v>
      </c>
      <c r="C23" s="1855" t="s">
        <v>358</v>
      </c>
      <c r="D23" s="880">
        <v>182</v>
      </c>
      <c r="E23" s="658">
        <v>69</v>
      </c>
      <c r="F23" s="658">
        <v>4000</v>
      </c>
      <c r="G23" s="894">
        <v>73.2</v>
      </c>
      <c r="H23" s="897">
        <f t="shared" ref="H23:H30" si="3">G23+G23*I23</f>
        <v>86.376000000000005</v>
      </c>
      <c r="I23" s="923">
        <v>0.18</v>
      </c>
    </row>
    <row r="24" spans="1:12" ht="15.75">
      <c r="A24" s="917">
        <f t="shared" ref="A24:A30" si="4">A23+1</f>
        <v>2</v>
      </c>
      <c r="B24" s="863" t="s">
        <v>2858</v>
      </c>
      <c r="C24" s="934" t="s">
        <v>366</v>
      </c>
      <c r="D24" s="866"/>
      <c r="E24" s="969">
        <v>73</v>
      </c>
      <c r="F24" s="671">
        <v>4000</v>
      </c>
      <c r="G24" s="926">
        <v>86.7</v>
      </c>
      <c r="H24" s="926">
        <f t="shared" si="3"/>
        <v>102.306</v>
      </c>
      <c r="I24" s="925">
        <v>0.18</v>
      </c>
    </row>
    <row r="25" spans="1:12" ht="15.75">
      <c r="A25" s="3223">
        <f t="shared" si="4"/>
        <v>3</v>
      </c>
      <c r="B25" s="3883">
        <v>4022</v>
      </c>
      <c r="C25" s="3415" t="s">
        <v>367</v>
      </c>
      <c r="D25" s="2991">
        <v>202</v>
      </c>
      <c r="E25" s="3224">
        <v>80</v>
      </c>
      <c r="F25" s="3224">
        <v>2500</v>
      </c>
      <c r="G25" s="2377">
        <v>1.1499999999999999</v>
      </c>
      <c r="H25" s="2377">
        <f t="shared" si="3"/>
        <v>1.357</v>
      </c>
      <c r="I25" s="3126">
        <v>0.18</v>
      </c>
    </row>
    <row r="26" spans="1:12" ht="15.75">
      <c r="A26" s="917">
        <f t="shared" si="4"/>
        <v>4</v>
      </c>
      <c r="B26" s="899">
        <v>4026</v>
      </c>
      <c r="C26" s="864" t="s">
        <v>371</v>
      </c>
      <c r="D26" s="866">
        <v>202</v>
      </c>
      <c r="E26" s="665">
        <v>80</v>
      </c>
      <c r="F26" s="665">
        <v>2500</v>
      </c>
      <c r="G26" s="672">
        <v>118</v>
      </c>
      <c r="H26" s="672">
        <f t="shared" si="3"/>
        <v>139.24</v>
      </c>
      <c r="I26" s="919">
        <v>0.18</v>
      </c>
    </row>
    <row r="27" spans="1:12" ht="15.75">
      <c r="A27" s="917">
        <f t="shared" si="4"/>
        <v>5</v>
      </c>
      <c r="B27" s="968" t="s">
        <v>2859</v>
      </c>
      <c r="C27" s="864" t="s">
        <v>2860</v>
      </c>
      <c r="D27" s="866"/>
      <c r="E27" s="665">
        <v>90</v>
      </c>
      <c r="F27" s="665">
        <v>2000</v>
      </c>
      <c r="G27" s="672">
        <v>165</v>
      </c>
      <c r="H27" s="672">
        <f t="shared" si="3"/>
        <v>194.7</v>
      </c>
      <c r="I27" s="919">
        <v>0.18</v>
      </c>
    </row>
    <row r="28" spans="1:12" ht="15.75">
      <c r="A28" s="917">
        <f t="shared" si="4"/>
        <v>6</v>
      </c>
      <c r="B28" s="899">
        <v>4032</v>
      </c>
      <c r="C28" s="924" t="s">
        <v>2856</v>
      </c>
      <c r="D28" s="866"/>
      <c r="E28" s="665">
        <v>90</v>
      </c>
      <c r="F28" s="665">
        <v>1000</v>
      </c>
      <c r="G28" s="672">
        <v>177</v>
      </c>
      <c r="H28" s="672">
        <f t="shared" si="3"/>
        <v>208.86</v>
      </c>
      <c r="I28" s="919">
        <v>0.18</v>
      </c>
    </row>
    <row r="29" spans="1:12" ht="15.75">
      <c r="A29" s="917">
        <f t="shared" si="4"/>
        <v>7</v>
      </c>
      <c r="B29" s="899">
        <v>4037</v>
      </c>
      <c r="C29" s="864" t="s">
        <v>2861</v>
      </c>
      <c r="D29" s="866"/>
      <c r="E29" s="665">
        <v>90</v>
      </c>
      <c r="F29" s="665">
        <v>500</v>
      </c>
      <c r="G29" s="672">
        <v>215</v>
      </c>
      <c r="H29" s="672">
        <f t="shared" si="3"/>
        <v>253.7</v>
      </c>
      <c r="I29" s="919">
        <v>0.18</v>
      </c>
    </row>
    <row r="30" spans="1:12" ht="16.5" thickBot="1">
      <c r="A30" s="2226">
        <f t="shared" si="4"/>
        <v>8</v>
      </c>
      <c r="B30" s="895">
        <v>4039</v>
      </c>
      <c r="C30" s="934" t="s">
        <v>2862</v>
      </c>
      <c r="D30" s="886"/>
      <c r="E30" s="666">
        <v>90</v>
      </c>
      <c r="F30" s="666">
        <v>500</v>
      </c>
      <c r="G30" s="926">
        <v>295</v>
      </c>
      <c r="H30" s="926">
        <f t="shared" si="3"/>
        <v>348.1</v>
      </c>
      <c r="I30" s="1513">
        <v>0.18</v>
      </c>
    </row>
    <row r="31" spans="1:12" ht="15.75" customHeight="1" thickBot="1">
      <c r="A31" s="5418" t="s">
        <v>3965</v>
      </c>
      <c r="B31" s="5419"/>
      <c r="C31" s="5419"/>
      <c r="D31" s="5419"/>
      <c r="E31" s="5419"/>
      <c r="F31" s="5419"/>
      <c r="G31" s="5419"/>
      <c r="H31" s="5419"/>
      <c r="I31" s="5420"/>
      <c r="L31" s="717"/>
    </row>
    <row r="32" spans="1:12" ht="15.75">
      <c r="A32" s="2220">
        <v>1</v>
      </c>
      <c r="B32" s="661">
        <v>4003</v>
      </c>
      <c r="C32" s="662" t="s">
        <v>352</v>
      </c>
      <c r="D32" s="880">
        <v>182</v>
      </c>
      <c r="E32" s="661">
        <v>62</v>
      </c>
      <c r="F32" s="661">
        <v>6000</v>
      </c>
      <c r="G32" s="660">
        <v>0.44</v>
      </c>
      <c r="H32" s="659">
        <f t="shared" ref="H32:H44" si="5">G32+G32*I32</f>
        <v>0.51919999999999999</v>
      </c>
      <c r="I32" s="923">
        <v>0.18</v>
      </c>
      <c r="L32" s="717"/>
    </row>
    <row r="33" spans="1:12" ht="15.75">
      <c r="A33" s="965">
        <f t="shared" ref="A33:A44" si="6">A32+1</f>
        <v>2</v>
      </c>
      <c r="B33" s="129">
        <v>4006</v>
      </c>
      <c r="C33" s="130" t="s">
        <v>353</v>
      </c>
      <c r="D33" s="866">
        <v>182</v>
      </c>
      <c r="E33" s="129">
        <v>65</v>
      </c>
      <c r="F33" s="129">
        <v>6000</v>
      </c>
      <c r="G33" s="657">
        <v>0.49</v>
      </c>
      <c r="H33" s="131">
        <f t="shared" si="5"/>
        <v>0.57820000000000005</v>
      </c>
      <c r="I33" s="916">
        <v>0.18</v>
      </c>
      <c r="L33" s="717"/>
    </row>
    <row r="34" spans="1:12" ht="15.75">
      <c r="A34" s="965">
        <f t="shared" si="6"/>
        <v>3</v>
      </c>
      <c r="B34" s="129">
        <v>4009</v>
      </c>
      <c r="C34" s="130" t="s">
        <v>355</v>
      </c>
      <c r="D34" s="866">
        <v>182</v>
      </c>
      <c r="E34" s="129">
        <v>70</v>
      </c>
      <c r="F34" s="129">
        <v>5000</v>
      </c>
      <c r="G34" s="657">
        <v>0.59</v>
      </c>
      <c r="H34" s="131">
        <f t="shared" si="5"/>
        <v>0.69619999999999993</v>
      </c>
      <c r="I34" s="916">
        <v>0.18</v>
      </c>
    </row>
    <row r="35" spans="1:12" ht="15.75">
      <c r="A35" s="965">
        <f t="shared" si="6"/>
        <v>4</v>
      </c>
      <c r="B35" s="129">
        <v>4013</v>
      </c>
      <c r="C35" s="130" t="s">
        <v>359</v>
      </c>
      <c r="D35" s="866">
        <v>182</v>
      </c>
      <c r="E35" s="129">
        <v>73</v>
      </c>
      <c r="F35" s="129">
        <v>4000</v>
      </c>
      <c r="G35" s="657">
        <v>0.69</v>
      </c>
      <c r="H35" s="131">
        <f t="shared" si="5"/>
        <v>0.81419999999999992</v>
      </c>
      <c r="I35" s="916">
        <v>0.18</v>
      </c>
    </row>
    <row r="36" spans="1:12" ht="15.75">
      <c r="A36" s="965">
        <f t="shared" si="6"/>
        <v>5</v>
      </c>
      <c r="B36" s="129">
        <v>4017</v>
      </c>
      <c r="C36" s="130" t="s">
        <v>362</v>
      </c>
      <c r="D36" s="866">
        <v>182</v>
      </c>
      <c r="E36" s="129">
        <v>73</v>
      </c>
      <c r="F36" s="129">
        <v>4000</v>
      </c>
      <c r="G36" s="657">
        <v>0.9</v>
      </c>
      <c r="H36" s="131">
        <f t="shared" si="5"/>
        <v>1.0620000000000001</v>
      </c>
      <c r="I36" s="916">
        <v>0.18</v>
      </c>
    </row>
    <row r="37" spans="1:12" ht="15.75">
      <c r="A37" s="965">
        <f t="shared" si="6"/>
        <v>6</v>
      </c>
      <c r="B37" s="129">
        <v>4018</v>
      </c>
      <c r="C37" s="130" t="s">
        <v>362</v>
      </c>
      <c r="D37" s="866">
        <v>182</v>
      </c>
      <c r="E37" s="129">
        <v>80</v>
      </c>
      <c r="F37" s="129">
        <v>2500</v>
      </c>
      <c r="G37" s="657">
        <v>0.98</v>
      </c>
      <c r="H37" s="131">
        <f t="shared" si="5"/>
        <v>1.1564000000000001</v>
      </c>
      <c r="I37" s="916">
        <v>0.18</v>
      </c>
    </row>
    <row r="38" spans="1:12" ht="15.75">
      <c r="A38" s="965">
        <f t="shared" si="6"/>
        <v>7</v>
      </c>
      <c r="B38" s="129">
        <v>4022</v>
      </c>
      <c r="C38" s="130" t="s">
        <v>367</v>
      </c>
      <c r="D38" s="866">
        <v>202</v>
      </c>
      <c r="E38" s="129">
        <v>80</v>
      </c>
      <c r="F38" s="129">
        <v>2500</v>
      </c>
      <c r="G38" s="657">
        <v>1</v>
      </c>
      <c r="H38" s="131">
        <f t="shared" si="5"/>
        <v>1.18</v>
      </c>
      <c r="I38" s="916">
        <v>0.18</v>
      </c>
    </row>
    <row r="39" spans="1:12" ht="15.75">
      <c r="A39" s="965">
        <f t="shared" si="6"/>
        <v>8</v>
      </c>
      <c r="B39" s="129">
        <v>4023</v>
      </c>
      <c r="C39" s="130" t="s">
        <v>370</v>
      </c>
      <c r="D39" s="866">
        <v>202</v>
      </c>
      <c r="E39" s="129">
        <v>90</v>
      </c>
      <c r="F39" s="129">
        <v>2500</v>
      </c>
      <c r="G39" s="657">
        <v>1.4</v>
      </c>
      <c r="H39" s="131">
        <f t="shared" si="5"/>
        <v>1.6519999999999999</v>
      </c>
      <c r="I39" s="916">
        <v>0.18</v>
      </c>
    </row>
    <row r="40" spans="1:12" ht="15.75">
      <c r="A40" s="965">
        <f t="shared" si="6"/>
        <v>9</v>
      </c>
      <c r="B40" s="129">
        <v>4026</v>
      </c>
      <c r="C40" s="130" t="s">
        <v>371</v>
      </c>
      <c r="D40" s="866">
        <v>202</v>
      </c>
      <c r="E40" s="129">
        <v>80</v>
      </c>
      <c r="F40" s="129">
        <v>2500</v>
      </c>
      <c r="G40" s="657">
        <v>1.18</v>
      </c>
      <c r="H40" s="131">
        <f t="shared" si="5"/>
        <v>1.3923999999999999</v>
      </c>
      <c r="I40" s="916">
        <v>0.18</v>
      </c>
    </row>
    <row r="41" spans="1:12" ht="15.75">
      <c r="A41" s="965">
        <f t="shared" si="6"/>
        <v>10</v>
      </c>
      <c r="B41" s="129">
        <v>4029</v>
      </c>
      <c r="C41" s="130" t="s">
        <v>374</v>
      </c>
      <c r="D41" s="866">
        <v>222</v>
      </c>
      <c r="E41" s="129">
        <v>90</v>
      </c>
      <c r="F41" s="129">
        <v>2000</v>
      </c>
      <c r="G41" s="657">
        <v>1.65</v>
      </c>
      <c r="H41" s="131">
        <f t="shared" si="5"/>
        <v>1.9469999999999998</v>
      </c>
      <c r="I41" s="916">
        <v>0.18</v>
      </c>
    </row>
    <row r="42" spans="1:12" ht="15.75">
      <c r="A42" s="965">
        <f t="shared" si="6"/>
        <v>11</v>
      </c>
      <c r="B42" s="132">
        <v>4032</v>
      </c>
      <c r="C42" s="130" t="s">
        <v>2863</v>
      </c>
      <c r="D42" s="866"/>
      <c r="E42" s="129">
        <v>90</v>
      </c>
      <c r="F42" s="129">
        <v>1000</v>
      </c>
      <c r="G42" s="657">
        <v>1.72</v>
      </c>
      <c r="H42" s="131">
        <f t="shared" si="5"/>
        <v>2.0295999999999998</v>
      </c>
      <c r="I42" s="916">
        <v>0.18</v>
      </c>
    </row>
    <row r="43" spans="1:12" ht="15.75">
      <c r="A43" s="965">
        <f t="shared" si="6"/>
        <v>12</v>
      </c>
      <c r="B43" s="129">
        <v>4037</v>
      </c>
      <c r="C43" s="130" t="s">
        <v>375</v>
      </c>
      <c r="D43" s="866"/>
      <c r="E43" s="129">
        <v>90</v>
      </c>
      <c r="F43" s="129">
        <v>1000</v>
      </c>
      <c r="G43" s="657">
        <v>2.15</v>
      </c>
      <c r="H43" s="131">
        <f t="shared" si="5"/>
        <v>2.5369999999999999</v>
      </c>
      <c r="I43" s="916">
        <v>0.18</v>
      </c>
    </row>
    <row r="44" spans="1:12" ht="16.5" thickBot="1">
      <c r="A44" s="966">
        <f t="shared" si="6"/>
        <v>13</v>
      </c>
      <c r="B44" s="134">
        <v>4039</v>
      </c>
      <c r="C44" s="135" t="s">
        <v>376</v>
      </c>
      <c r="D44" s="886"/>
      <c r="E44" s="134">
        <v>90</v>
      </c>
      <c r="F44" s="134">
        <v>1000</v>
      </c>
      <c r="G44" s="651">
        <v>2.95</v>
      </c>
      <c r="H44" s="136">
        <f t="shared" si="5"/>
        <v>3.4810000000000003</v>
      </c>
      <c r="I44" s="920">
        <v>0.18</v>
      </c>
    </row>
    <row r="45" spans="1:12" ht="15.75" customHeight="1" thickBot="1">
      <c r="A45" s="5418" t="s">
        <v>3964</v>
      </c>
      <c r="B45" s="5419"/>
      <c r="C45" s="5419"/>
      <c r="D45" s="5419"/>
      <c r="E45" s="5419"/>
      <c r="F45" s="5419"/>
      <c r="G45" s="5419"/>
      <c r="H45" s="5419"/>
      <c r="I45" s="5420"/>
    </row>
    <row r="46" spans="1:12" ht="15.75">
      <c r="A46" s="2220">
        <v>1</v>
      </c>
      <c r="B46" s="901" t="s">
        <v>2864</v>
      </c>
      <c r="C46" s="662" t="s">
        <v>2865</v>
      </c>
      <c r="D46" s="880"/>
      <c r="E46" s="661">
        <v>65</v>
      </c>
      <c r="F46" s="661">
        <v>6000</v>
      </c>
      <c r="G46" s="660">
        <v>0.59</v>
      </c>
      <c r="H46" s="659">
        <f t="shared" ref="H46:H54" si="7">G46+G46*I46</f>
        <v>0.69619999999999993</v>
      </c>
      <c r="I46" s="923">
        <v>0.18</v>
      </c>
    </row>
    <row r="47" spans="1:12" ht="15.75">
      <c r="A47" s="965">
        <f t="shared" ref="A47:A54" si="8">A46+1</f>
        <v>2</v>
      </c>
      <c r="B47" s="132" t="s">
        <v>356</v>
      </c>
      <c r="C47" s="130" t="s">
        <v>357</v>
      </c>
      <c r="D47" s="866"/>
      <c r="E47" s="129">
        <v>70</v>
      </c>
      <c r="F47" s="129">
        <v>5000</v>
      </c>
      <c r="G47" s="657">
        <v>0.59</v>
      </c>
      <c r="H47" s="131">
        <f t="shared" si="7"/>
        <v>0.69619999999999993</v>
      </c>
      <c r="I47" s="916">
        <v>0.18</v>
      </c>
    </row>
    <row r="48" spans="1:12" ht="15.75">
      <c r="A48" s="965">
        <f t="shared" si="8"/>
        <v>3</v>
      </c>
      <c r="B48" s="132" t="s">
        <v>360</v>
      </c>
      <c r="C48" s="130" t="s">
        <v>361</v>
      </c>
      <c r="D48" s="866"/>
      <c r="E48" s="129">
        <v>73</v>
      </c>
      <c r="F48" s="129">
        <v>4000</v>
      </c>
      <c r="G48" s="657">
        <v>0.8</v>
      </c>
      <c r="H48" s="131">
        <f t="shared" si="7"/>
        <v>0.94400000000000006</v>
      </c>
      <c r="I48" s="916">
        <v>0.18</v>
      </c>
    </row>
    <row r="49" spans="1:9" ht="15.75">
      <c r="A49" s="965">
        <f t="shared" si="8"/>
        <v>4</v>
      </c>
      <c r="B49" s="132" t="s">
        <v>363</v>
      </c>
      <c r="C49" s="130" t="s">
        <v>364</v>
      </c>
      <c r="D49" s="866"/>
      <c r="E49" s="129">
        <v>73</v>
      </c>
      <c r="F49" s="129">
        <v>4000</v>
      </c>
      <c r="G49" s="657">
        <v>0.92</v>
      </c>
      <c r="H49" s="131">
        <f t="shared" si="7"/>
        <v>1.0856000000000001</v>
      </c>
      <c r="I49" s="916">
        <v>0.18</v>
      </c>
    </row>
    <row r="50" spans="1:9" ht="15.75">
      <c r="A50" s="965">
        <f t="shared" si="8"/>
        <v>5</v>
      </c>
      <c r="B50" s="132" t="s">
        <v>365</v>
      </c>
      <c r="C50" s="130" t="s">
        <v>366</v>
      </c>
      <c r="D50" s="866"/>
      <c r="E50" s="129">
        <v>80</v>
      </c>
      <c r="F50" s="129">
        <v>2500</v>
      </c>
      <c r="G50" s="657">
        <v>1.18</v>
      </c>
      <c r="H50" s="131">
        <f t="shared" si="7"/>
        <v>1.3923999999999999</v>
      </c>
      <c r="I50" s="916">
        <v>0.18</v>
      </c>
    </row>
    <row r="51" spans="1:9" ht="16.5" customHeight="1">
      <c r="A51" s="965">
        <f t="shared" si="8"/>
        <v>6</v>
      </c>
      <c r="B51" s="132" t="s">
        <v>368</v>
      </c>
      <c r="C51" s="130" t="s">
        <v>369</v>
      </c>
      <c r="D51" s="866"/>
      <c r="E51" s="129">
        <v>80</v>
      </c>
      <c r="F51" s="129">
        <v>2500</v>
      </c>
      <c r="G51" s="657">
        <v>1.25</v>
      </c>
      <c r="H51" s="131">
        <f t="shared" si="7"/>
        <v>1.4750000000000001</v>
      </c>
      <c r="I51" s="916">
        <v>0.18</v>
      </c>
    </row>
    <row r="52" spans="1:9" ht="16.5" customHeight="1">
      <c r="A52" s="965">
        <f t="shared" si="8"/>
        <v>7</v>
      </c>
      <c r="B52" s="132" t="s">
        <v>372</v>
      </c>
      <c r="C52" s="130" t="s">
        <v>373</v>
      </c>
      <c r="D52" s="866"/>
      <c r="E52" s="129">
        <v>80</v>
      </c>
      <c r="F52" s="129">
        <v>2500</v>
      </c>
      <c r="G52" s="657">
        <v>1.68</v>
      </c>
      <c r="H52" s="131">
        <f t="shared" si="7"/>
        <v>1.9823999999999999</v>
      </c>
      <c r="I52" s="916">
        <v>0.18</v>
      </c>
    </row>
    <row r="53" spans="1:9" ht="16.5" customHeight="1">
      <c r="A53" s="965">
        <f t="shared" si="8"/>
        <v>8</v>
      </c>
      <c r="B53" s="129">
        <v>4037</v>
      </c>
      <c r="C53" s="130" t="s">
        <v>375</v>
      </c>
      <c r="D53" s="866"/>
      <c r="E53" s="129">
        <v>90</v>
      </c>
      <c r="F53" s="129">
        <v>1000</v>
      </c>
      <c r="G53" s="657">
        <v>2.15</v>
      </c>
      <c r="H53" s="131">
        <f t="shared" si="7"/>
        <v>2.5369999999999999</v>
      </c>
      <c r="I53" s="916">
        <v>0.18</v>
      </c>
    </row>
    <row r="54" spans="1:9" ht="16.5" customHeight="1" thickBot="1">
      <c r="A54" s="966">
        <f t="shared" si="8"/>
        <v>9</v>
      </c>
      <c r="B54" s="134">
        <v>4039</v>
      </c>
      <c r="C54" s="135" t="s">
        <v>376</v>
      </c>
      <c r="D54" s="886"/>
      <c r="E54" s="134">
        <v>90</v>
      </c>
      <c r="F54" s="134">
        <v>1000</v>
      </c>
      <c r="G54" s="651">
        <v>2.95</v>
      </c>
      <c r="H54" s="136">
        <f t="shared" si="7"/>
        <v>3.4810000000000003</v>
      </c>
      <c r="I54" s="920">
        <v>0.18</v>
      </c>
    </row>
    <row r="55" spans="1:9" ht="16.5" customHeight="1" thickBot="1">
      <c r="A55" s="5433" t="s">
        <v>3941</v>
      </c>
      <c r="B55" s="5434"/>
      <c r="C55" s="5434"/>
      <c r="D55" s="5434"/>
      <c r="E55" s="5434"/>
      <c r="F55" s="5434"/>
      <c r="G55" s="5434"/>
      <c r="H55" s="5434"/>
      <c r="I55" s="5435"/>
    </row>
    <row r="56" spans="1:9" ht="38.25" customHeight="1" thickBot="1">
      <c r="A56" s="2227" t="s">
        <v>377</v>
      </c>
      <c r="B56" s="667" t="s">
        <v>54</v>
      </c>
      <c r="C56" s="668" t="s">
        <v>56</v>
      </c>
      <c r="D56" s="668"/>
      <c r="E56" s="667" t="s">
        <v>347</v>
      </c>
      <c r="F56" s="667" t="s">
        <v>348</v>
      </c>
      <c r="G56" s="669" t="s">
        <v>2866</v>
      </c>
      <c r="H56" s="667" t="s">
        <v>350</v>
      </c>
      <c r="I56" s="2228" t="s">
        <v>351</v>
      </c>
    </row>
    <row r="57" spans="1:9" ht="16.5" customHeight="1">
      <c r="A57" s="2988">
        <v>1</v>
      </c>
      <c r="B57" s="2989" t="s">
        <v>2867</v>
      </c>
      <c r="C57" s="3359" t="s">
        <v>3886</v>
      </c>
      <c r="D57" s="2991">
        <v>392</v>
      </c>
      <c r="E57" s="2992">
        <v>62</v>
      </c>
      <c r="F57" s="2992">
        <v>3000</v>
      </c>
      <c r="G57" s="2993">
        <v>105</v>
      </c>
      <c r="H57" s="2994">
        <f t="shared" ref="H57:H67" si="9">G57+G57*I57</f>
        <v>123.9</v>
      </c>
      <c r="I57" s="1510">
        <v>0.18</v>
      </c>
    </row>
    <row r="58" spans="1:9" ht="15.75">
      <c r="A58" s="2988">
        <f t="shared" ref="A58:A66" si="10">A57+1</f>
        <v>2</v>
      </c>
      <c r="B58" s="2989" t="s">
        <v>2868</v>
      </c>
      <c r="C58" s="2990" t="s">
        <v>379</v>
      </c>
      <c r="D58" s="2991">
        <v>392</v>
      </c>
      <c r="E58" s="2992">
        <v>65</v>
      </c>
      <c r="F58" s="2992">
        <v>2000</v>
      </c>
      <c r="G58" s="2993">
        <v>115</v>
      </c>
      <c r="H58" s="2994">
        <f t="shared" si="9"/>
        <v>135.69999999999999</v>
      </c>
      <c r="I58" s="1510">
        <v>0.18</v>
      </c>
    </row>
    <row r="59" spans="1:9" ht="15.75">
      <c r="A59" s="2988">
        <f t="shared" si="10"/>
        <v>3</v>
      </c>
      <c r="B59" s="2989" t="s">
        <v>2869</v>
      </c>
      <c r="C59" s="3366" t="s">
        <v>3890</v>
      </c>
      <c r="D59" s="2991">
        <v>392</v>
      </c>
      <c r="E59" s="2992">
        <v>70</v>
      </c>
      <c r="F59" s="2992">
        <v>2000</v>
      </c>
      <c r="G59" s="2993">
        <v>118</v>
      </c>
      <c r="H59" s="2994">
        <f t="shared" si="9"/>
        <v>139.24</v>
      </c>
      <c r="I59" s="1510">
        <v>0.18</v>
      </c>
    </row>
    <row r="60" spans="1:9" ht="15.75">
      <c r="A60" s="2988">
        <f t="shared" si="10"/>
        <v>4</v>
      </c>
      <c r="B60" s="3381" t="s">
        <v>2870</v>
      </c>
      <c r="C60" s="3382" t="s">
        <v>2871</v>
      </c>
      <c r="D60" s="3383">
        <v>392</v>
      </c>
      <c r="E60" s="2992">
        <v>73</v>
      </c>
      <c r="F60" s="2992">
        <v>1500</v>
      </c>
      <c r="G60" s="2993">
        <v>140</v>
      </c>
      <c r="H60" s="2994">
        <f t="shared" si="9"/>
        <v>165.2</v>
      </c>
      <c r="I60" s="1510">
        <v>0.18</v>
      </c>
    </row>
    <row r="61" spans="1:9" ht="15.75">
      <c r="A61" s="2988">
        <f t="shared" si="10"/>
        <v>5</v>
      </c>
      <c r="B61" s="2989" t="s">
        <v>2872</v>
      </c>
      <c r="C61" s="3384" t="s">
        <v>3898</v>
      </c>
      <c r="D61" s="2991">
        <v>392</v>
      </c>
      <c r="E61" s="2992">
        <v>80</v>
      </c>
      <c r="F61" s="2992">
        <v>1500</v>
      </c>
      <c r="G61" s="2993">
        <v>185</v>
      </c>
      <c r="H61" s="2994">
        <f t="shared" si="9"/>
        <v>218.3</v>
      </c>
      <c r="I61" s="1510">
        <v>0.18</v>
      </c>
    </row>
    <row r="62" spans="1:9" ht="15.75">
      <c r="A62" s="965">
        <f t="shared" si="10"/>
        <v>6</v>
      </c>
      <c r="B62" s="903" t="s">
        <v>2873</v>
      </c>
      <c r="C62" s="896" t="s">
        <v>2874</v>
      </c>
      <c r="D62" s="866">
        <v>412</v>
      </c>
      <c r="E62" s="129">
        <v>80</v>
      </c>
      <c r="F62" s="129">
        <v>1500</v>
      </c>
      <c r="G62" s="657">
        <v>180</v>
      </c>
      <c r="H62" s="131">
        <f t="shared" si="9"/>
        <v>212.4</v>
      </c>
      <c r="I62" s="916">
        <v>0.18</v>
      </c>
    </row>
    <row r="63" spans="1:9" ht="15.75">
      <c r="A63" s="2988">
        <f t="shared" si="10"/>
        <v>7</v>
      </c>
      <c r="B63" s="2989" t="s">
        <v>2875</v>
      </c>
      <c r="C63" s="3384" t="s">
        <v>2876</v>
      </c>
      <c r="D63" s="2991">
        <v>432</v>
      </c>
      <c r="E63" s="2992">
        <v>80</v>
      </c>
      <c r="F63" s="2992">
        <v>1400</v>
      </c>
      <c r="G63" s="2993">
        <v>225</v>
      </c>
      <c r="H63" s="2994">
        <f t="shared" si="9"/>
        <v>265.5</v>
      </c>
      <c r="I63" s="1510">
        <v>0.18</v>
      </c>
    </row>
    <row r="64" spans="1:9" ht="15.75">
      <c r="A64" s="965">
        <f t="shared" si="10"/>
        <v>8</v>
      </c>
      <c r="B64" s="903" t="s">
        <v>2877</v>
      </c>
      <c r="C64" s="130" t="s">
        <v>383</v>
      </c>
      <c r="D64" s="866">
        <v>432</v>
      </c>
      <c r="E64" s="129">
        <v>90</v>
      </c>
      <c r="F64" s="129">
        <v>1000</v>
      </c>
      <c r="G64" s="657">
        <v>224</v>
      </c>
      <c r="H64" s="131">
        <f t="shared" si="9"/>
        <v>264.32</v>
      </c>
      <c r="I64" s="916">
        <v>0.18</v>
      </c>
    </row>
    <row r="65" spans="1:9" ht="15.75">
      <c r="A65" s="966">
        <f t="shared" si="10"/>
        <v>9</v>
      </c>
      <c r="B65" s="904" t="s">
        <v>2878</v>
      </c>
      <c r="C65" s="135" t="s">
        <v>384</v>
      </c>
      <c r="D65" s="886">
        <v>432</v>
      </c>
      <c r="E65" s="134">
        <v>80</v>
      </c>
      <c r="F65" s="134">
        <v>1000</v>
      </c>
      <c r="G65" s="651">
        <v>236</v>
      </c>
      <c r="H65" s="136">
        <f t="shared" si="9"/>
        <v>278.48</v>
      </c>
      <c r="I65" s="920">
        <v>0.18</v>
      </c>
    </row>
    <row r="66" spans="1:9" ht="15.75">
      <c r="A66" s="3224">
        <f t="shared" si="10"/>
        <v>10</v>
      </c>
      <c r="B66" s="3414" t="s">
        <v>2879</v>
      </c>
      <c r="C66" s="3392" t="s">
        <v>385</v>
      </c>
      <c r="D66" s="2346">
        <v>452</v>
      </c>
      <c r="E66" s="3364">
        <v>90</v>
      </c>
      <c r="F66" s="3364">
        <v>1000</v>
      </c>
      <c r="G66" s="2377">
        <v>290</v>
      </c>
      <c r="H66" s="2377">
        <f t="shared" si="9"/>
        <v>342.2</v>
      </c>
      <c r="I66" s="2396">
        <v>0.18</v>
      </c>
    </row>
    <row r="67" spans="1:9" ht="15.75">
      <c r="A67" s="3224">
        <f>A66+1</f>
        <v>11</v>
      </c>
      <c r="B67" s="3414" t="s">
        <v>2880</v>
      </c>
      <c r="C67" s="3392" t="s">
        <v>386</v>
      </c>
      <c r="D67" s="2346">
        <v>452</v>
      </c>
      <c r="E67" s="3364">
        <v>90</v>
      </c>
      <c r="F67" s="3364">
        <v>1000</v>
      </c>
      <c r="G67" s="2377">
        <v>345</v>
      </c>
      <c r="H67" s="2377">
        <f t="shared" si="9"/>
        <v>407.1</v>
      </c>
      <c r="I67" s="2396">
        <v>0.18</v>
      </c>
    </row>
    <row r="68" spans="1:9" ht="16.5" thickBot="1">
      <c r="A68" s="3843"/>
      <c r="B68" s="3844"/>
      <c r="C68" s="3845"/>
      <c r="D68" s="3846"/>
      <c r="E68" s="3847"/>
      <c r="F68" s="3847"/>
      <c r="G68" s="3848"/>
      <c r="H68" s="3848"/>
      <c r="I68" s="1502"/>
    </row>
    <row r="69" spans="1:9" ht="15.75" customHeight="1" thickBot="1">
      <c r="A69" s="5411" t="s">
        <v>3942</v>
      </c>
      <c r="B69" s="5412"/>
      <c r="C69" s="5412"/>
      <c r="D69" s="5412"/>
      <c r="E69" s="5412"/>
      <c r="F69" s="5412"/>
      <c r="G69" s="5412"/>
      <c r="H69" s="5412"/>
      <c r="I69" s="5414"/>
    </row>
    <row r="70" spans="1:9" ht="16.5" thickBot="1">
      <c r="A70" s="3373">
        <v>1</v>
      </c>
      <c r="B70" s="3374" t="s">
        <v>2881</v>
      </c>
      <c r="C70" s="3375" t="s">
        <v>380</v>
      </c>
      <c r="D70" s="3376">
        <v>392</v>
      </c>
      <c r="E70" s="3377">
        <v>65</v>
      </c>
      <c r="F70" s="3377">
        <v>2000</v>
      </c>
      <c r="G70" s="3378">
        <v>118</v>
      </c>
      <c r="H70" s="3379">
        <f>G70+G70*I70</f>
        <v>139.24</v>
      </c>
      <c r="I70" s="3380">
        <v>0.18</v>
      </c>
    </row>
    <row r="71" spans="1:9" ht="15.75" customHeight="1" thickBot="1">
      <c r="A71" s="5411" t="s">
        <v>3943</v>
      </c>
      <c r="B71" s="5412"/>
      <c r="C71" s="5412"/>
      <c r="D71" s="5412"/>
      <c r="E71" s="5412"/>
      <c r="F71" s="5412"/>
      <c r="G71" s="5412"/>
      <c r="H71" s="5412"/>
      <c r="I71" s="5414"/>
    </row>
    <row r="72" spans="1:9" ht="15.75">
      <c r="A72" s="2220">
        <v>1</v>
      </c>
      <c r="B72" s="901" t="s">
        <v>2513</v>
      </c>
      <c r="C72" s="3838" t="s">
        <v>2882</v>
      </c>
      <c r="D72" s="880"/>
      <c r="E72" s="661">
        <v>62</v>
      </c>
      <c r="F72" s="661">
        <v>3000</v>
      </c>
      <c r="G72" s="660">
        <v>94.4</v>
      </c>
      <c r="H72" s="659">
        <f t="shared" ref="H72:H84" si="11">G72+G72*I72</f>
        <v>111.39200000000001</v>
      </c>
      <c r="I72" s="923">
        <v>0.18</v>
      </c>
    </row>
    <row r="73" spans="1:9" ht="15.75">
      <c r="A73" s="965">
        <v>2</v>
      </c>
      <c r="B73" s="132" t="s">
        <v>4669</v>
      </c>
      <c r="C73" s="130" t="s">
        <v>3887</v>
      </c>
      <c r="D73" s="866"/>
      <c r="E73" s="129">
        <v>62</v>
      </c>
      <c r="F73" s="129">
        <v>2000</v>
      </c>
      <c r="G73" s="657">
        <v>103</v>
      </c>
      <c r="H73" s="131">
        <f t="shared" si="11"/>
        <v>121.53999999999999</v>
      </c>
      <c r="I73" s="916">
        <v>0.18</v>
      </c>
    </row>
    <row r="74" spans="1:9" ht="15.75">
      <c r="A74" s="965">
        <v>3</v>
      </c>
      <c r="B74" s="903" t="s">
        <v>2883</v>
      </c>
      <c r="C74" s="3838" t="s">
        <v>3889</v>
      </c>
      <c r="D74" s="866">
        <v>382</v>
      </c>
      <c r="E74" s="129">
        <v>70</v>
      </c>
      <c r="F74" s="129">
        <v>3000</v>
      </c>
      <c r="G74" s="657">
        <v>106</v>
      </c>
      <c r="H74" s="131">
        <f t="shared" si="11"/>
        <v>125.08</v>
      </c>
      <c r="I74" s="916">
        <v>0.18</v>
      </c>
    </row>
    <row r="75" spans="1:9" ht="15.75">
      <c r="A75" s="965">
        <v>4</v>
      </c>
      <c r="B75" s="3842" t="s">
        <v>2884</v>
      </c>
      <c r="C75" s="3851" t="s">
        <v>2885</v>
      </c>
      <c r="D75" s="866">
        <v>382</v>
      </c>
      <c r="E75" s="3852">
        <v>73</v>
      </c>
      <c r="F75" s="129">
        <v>1500</v>
      </c>
      <c r="G75" s="657">
        <v>125</v>
      </c>
      <c r="H75" s="131">
        <f t="shared" si="11"/>
        <v>147.5</v>
      </c>
      <c r="I75" s="916">
        <v>0.18</v>
      </c>
    </row>
    <row r="76" spans="1:9" ht="15.75">
      <c r="A76" s="965">
        <v>5</v>
      </c>
      <c r="B76" s="903" t="s">
        <v>2886</v>
      </c>
      <c r="C76" s="3838" t="s">
        <v>2887</v>
      </c>
      <c r="D76" s="866">
        <v>382</v>
      </c>
      <c r="E76" s="129">
        <v>80</v>
      </c>
      <c r="F76" s="129">
        <v>1500</v>
      </c>
      <c r="G76" s="657">
        <v>155</v>
      </c>
      <c r="H76" s="131">
        <f t="shared" si="11"/>
        <v>182.9</v>
      </c>
      <c r="I76" s="916">
        <v>0.18</v>
      </c>
    </row>
    <row r="77" spans="1:9" ht="15.75">
      <c r="A77" s="965"/>
      <c r="B77" s="903" t="s">
        <v>4172</v>
      </c>
      <c r="C77" s="130" t="s">
        <v>3897</v>
      </c>
      <c r="D77" s="866"/>
      <c r="E77" s="129">
        <v>80</v>
      </c>
      <c r="F77" s="129">
        <v>2000</v>
      </c>
      <c r="G77" s="657">
        <v>155</v>
      </c>
      <c r="H77" s="131">
        <f t="shared" ref="H77" si="12">G77+G77*I77</f>
        <v>182.9</v>
      </c>
      <c r="I77" s="916">
        <v>0.18</v>
      </c>
    </row>
    <row r="78" spans="1:9" ht="15.75">
      <c r="A78" s="965">
        <v>6</v>
      </c>
      <c r="B78" s="903" t="s">
        <v>2886</v>
      </c>
      <c r="C78" s="130" t="s">
        <v>3896</v>
      </c>
      <c r="D78" s="866"/>
      <c r="E78" s="129">
        <v>80</v>
      </c>
      <c r="F78" s="129">
        <v>1500</v>
      </c>
      <c r="G78" s="657">
        <v>170</v>
      </c>
      <c r="H78" s="131">
        <f t="shared" ref="H78" si="13">G78+G78*I78</f>
        <v>200.6</v>
      </c>
      <c r="I78" s="916">
        <v>0.18</v>
      </c>
    </row>
    <row r="79" spans="1:9" ht="15.75">
      <c r="A79" s="2988">
        <v>7</v>
      </c>
      <c r="B79" s="2989" t="s">
        <v>2888</v>
      </c>
      <c r="C79" s="2990" t="s">
        <v>383</v>
      </c>
      <c r="D79" s="2991">
        <v>422</v>
      </c>
      <c r="E79" s="2992">
        <v>80</v>
      </c>
      <c r="F79" s="2992">
        <v>1000</v>
      </c>
      <c r="G79" s="2993">
        <v>220</v>
      </c>
      <c r="H79" s="2994">
        <f t="shared" si="11"/>
        <v>259.60000000000002</v>
      </c>
      <c r="I79" s="1510">
        <v>0.18</v>
      </c>
    </row>
    <row r="80" spans="1:9" ht="15.75">
      <c r="A80" s="965">
        <v>8</v>
      </c>
      <c r="B80" s="904" t="s">
        <v>2889</v>
      </c>
      <c r="C80" s="896" t="s">
        <v>383</v>
      </c>
      <c r="D80" s="866">
        <v>422</v>
      </c>
      <c r="E80" s="129">
        <v>90</v>
      </c>
      <c r="F80" s="129">
        <v>1000</v>
      </c>
      <c r="G80" s="657">
        <v>220</v>
      </c>
      <c r="H80" s="131">
        <f t="shared" si="11"/>
        <v>259.60000000000002</v>
      </c>
      <c r="I80" s="916">
        <v>0.18</v>
      </c>
    </row>
    <row r="81" spans="1:9" ht="15.75">
      <c r="A81" s="966">
        <v>9</v>
      </c>
      <c r="B81" s="2995" t="s">
        <v>2514</v>
      </c>
      <c r="C81" s="3853" t="s">
        <v>384</v>
      </c>
      <c r="D81" s="886"/>
      <c r="E81" s="134">
        <v>80</v>
      </c>
      <c r="F81" s="134">
        <v>1000</v>
      </c>
      <c r="G81" s="651">
        <v>232.5</v>
      </c>
      <c r="H81" s="136">
        <f t="shared" si="11"/>
        <v>274.35000000000002</v>
      </c>
      <c r="I81" s="920">
        <v>0.18</v>
      </c>
    </row>
    <row r="82" spans="1:9" ht="15.75">
      <c r="A82" s="665">
        <v>10</v>
      </c>
      <c r="B82" s="905" t="s">
        <v>2515</v>
      </c>
      <c r="C82" s="3840" t="s">
        <v>385</v>
      </c>
      <c r="D82" s="873"/>
      <c r="E82" s="3839">
        <v>90</v>
      </c>
      <c r="F82" s="3839">
        <v>1000</v>
      </c>
      <c r="G82" s="672">
        <v>2.6</v>
      </c>
      <c r="H82" s="672">
        <f t="shared" si="11"/>
        <v>3.0680000000000001</v>
      </c>
      <c r="I82" s="673">
        <v>0.18</v>
      </c>
    </row>
    <row r="83" spans="1:9" ht="15.75">
      <c r="A83" s="3224">
        <v>11</v>
      </c>
      <c r="B83" s="3101" t="s">
        <v>4672</v>
      </c>
      <c r="C83" s="3392" t="s">
        <v>3902</v>
      </c>
      <c r="D83" s="2346"/>
      <c r="E83" s="3364">
        <v>90</v>
      </c>
      <c r="F83" s="3364">
        <v>1000</v>
      </c>
      <c r="G83" s="2377">
        <v>290</v>
      </c>
      <c r="H83" s="2377">
        <f t="shared" ref="H83" si="14">G83+G83*I83</f>
        <v>342.2</v>
      </c>
      <c r="I83" s="2396">
        <v>0.18</v>
      </c>
    </row>
    <row r="84" spans="1:9" ht="15.75" customHeight="1" thickBot="1">
      <c r="A84" s="3210">
        <v>12</v>
      </c>
      <c r="B84" s="3374" t="s">
        <v>2890</v>
      </c>
      <c r="C84" s="3375" t="s">
        <v>2710</v>
      </c>
      <c r="D84" s="3376">
        <v>442</v>
      </c>
      <c r="E84" s="3393">
        <v>90</v>
      </c>
      <c r="F84" s="3393">
        <v>1000</v>
      </c>
      <c r="G84" s="2377">
        <v>340</v>
      </c>
      <c r="H84" s="3884">
        <f t="shared" si="11"/>
        <v>401.2</v>
      </c>
      <c r="I84" s="3380">
        <v>0.18</v>
      </c>
    </row>
    <row r="85" spans="1:9" ht="15.75" thickBot="1">
      <c r="A85" s="5411" t="s">
        <v>3944</v>
      </c>
      <c r="B85" s="5412"/>
      <c r="C85" s="5412"/>
      <c r="D85" s="5412"/>
      <c r="E85" s="5412"/>
      <c r="F85" s="5412"/>
      <c r="G85" s="5413"/>
      <c r="H85" s="5412"/>
      <c r="I85" s="5414"/>
    </row>
    <row r="86" spans="1:9" ht="16.5" customHeight="1" thickBot="1">
      <c r="A86" s="2225">
        <v>1</v>
      </c>
      <c r="B86" s="3849" t="s">
        <v>2891</v>
      </c>
      <c r="C86" s="3838" t="s">
        <v>3888</v>
      </c>
      <c r="D86" s="3838"/>
      <c r="E86" s="3841">
        <v>65</v>
      </c>
      <c r="F86" s="3841">
        <v>3000</v>
      </c>
      <c r="G86" s="894">
        <v>1.1000000000000001</v>
      </c>
      <c r="H86" s="897">
        <f>G86+G86*I86</f>
        <v>1.298</v>
      </c>
      <c r="I86" s="3850">
        <v>0.18</v>
      </c>
    </row>
    <row r="87" spans="1:9" ht="16.5" customHeight="1" thickBot="1">
      <c r="A87" s="5415" t="s">
        <v>2704</v>
      </c>
      <c r="B87" s="5416"/>
      <c r="C87" s="5416"/>
      <c r="D87" s="5416"/>
      <c r="E87" s="5416"/>
      <c r="F87" s="5416"/>
      <c r="G87" s="5416"/>
      <c r="H87" s="5416"/>
      <c r="I87" s="5417"/>
    </row>
    <row r="88" spans="1:9" ht="16.5" thickBot="1">
      <c r="A88" s="5427" t="s">
        <v>3963</v>
      </c>
      <c r="B88" s="5428"/>
      <c r="C88" s="5428"/>
      <c r="D88" s="5428"/>
      <c r="E88" s="5428"/>
      <c r="F88" s="5428"/>
      <c r="G88" s="5428"/>
      <c r="H88" s="5428"/>
      <c r="I88" s="5429"/>
    </row>
    <row r="89" spans="1:9" ht="32.25" thickBot="1">
      <c r="A89" s="875" t="s">
        <v>2721</v>
      </c>
      <c r="B89" s="876" t="s">
        <v>54</v>
      </c>
      <c r="C89" s="877" t="s">
        <v>56</v>
      </c>
      <c r="D89" s="877"/>
      <c r="E89" s="876" t="s">
        <v>347</v>
      </c>
      <c r="F89" s="876" t="s">
        <v>348</v>
      </c>
      <c r="G89" s="878" t="s">
        <v>349</v>
      </c>
      <c r="H89" s="876" t="s">
        <v>350</v>
      </c>
      <c r="I89" s="879" t="s">
        <v>351</v>
      </c>
    </row>
    <row r="90" spans="1:9" ht="15.75">
      <c r="A90" s="4076">
        <v>1</v>
      </c>
      <c r="B90" s="2346">
        <v>8003</v>
      </c>
      <c r="C90" s="3357" t="s">
        <v>352</v>
      </c>
      <c r="D90" s="2991">
        <v>176</v>
      </c>
      <c r="E90" s="2339">
        <v>62</v>
      </c>
      <c r="F90" s="2339">
        <v>6000</v>
      </c>
      <c r="G90" s="2347">
        <v>0.57999999999999996</v>
      </c>
      <c r="H90" s="2347">
        <f t="shared" ref="H90:H99" si="15">G90+G90*I90</f>
        <v>0.6843999999999999</v>
      </c>
      <c r="I90" s="2348">
        <v>0.18</v>
      </c>
    </row>
    <row r="91" spans="1:9" ht="15.75">
      <c r="A91" s="4076">
        <f t="shared" ref="A91:A99" si="16">A90+1</f>
        <v>2</v>
      </c>
      <c r="B91" s="2346">
        <v>8006</v>
      </c>
      <c r="C91" s="3357" t="s">
        <v>353</v>
      </c>
      <c r="D91" s="2991">
        <v>176</v>
      </c>
      <c r="E91" s="2339">
        <v>65</v>
      </c>
      <c r="F91" s="2339">
        <v>6000</v>
      </c>
      <c r="G91" s="2347">
        <v>0.68</v>
      </c>
      <c r="H91" s="2347">
        <f t="shared" si="15"/>
        <v>0.8024</v>
      </c>
      <c r="I91" s="2348">
        <v>0.18</v>
      </c>
    </row>
    <row r="92" spans="1:9" ht="15.75">
      <c r="A92" s="4076">
        <f t="shared" si="16"/>
        <v>3</v>
      </c>
      <c r="B92" s="2346">
        <v>8008</v>
      </c>
      <c r="C92" s="3357" t="s">
        <v>354</v>
      </c>
      <c r="D92" s="2991">
        <v>176</v>
      </c>
      <c r="E92" s="2339">
        <v>65</v>
      </c>
      <c r="F92" s="2339">
        <v>5000</v>
      </c>
      <c r="G92" s="2347">
        <v>0.7</v>
      </c>
      <c r="H92" s="2347">
        <f t="shared" si="15"/>
        <v>0.82599999999999996</v>
      </c>
      <c r="I92" s="2348">
        <v>0.18</v>
      </c>
    </row>
    <row r="93" spans="1:9" ht="15.75">
      <c r="A93" s="4076">
        <f t="shared" si="16"/>
        <v>4</v>
      </c>
      <c r="B93" s="2346">
        <v>8013</v>
      </c>
      <c r="C93" s="3357" t="s">
        <v>359</v>
      </c>
      <c r="D93" s="2991">
        <v>176</v>
      </c>
      <c r="E93" s="2339">
        <v>73</v>
      </c>
      <c r="F93" s="2339">
        <v>4000</v>
      </c>
      <c r="G93" s="2347">
        <v>0.85</v>
      </c>
      <c r="H93" s="2347">
        <f t="shared" si="15"/>
        <v>1.0029999999999999</v>
      </c>
      <c r="I93" s="2348">
        <v>0.18</v>
      </c>
    </row>
    <row r="94" spans="1:9" ht="15.75">
      <c r="A94" s="4076">
        <f t="shared" si="16"/>
        <v>5</v>
      </c>
      <c r="B94" s="2346">
        <v>8018</v>
      </c>
      <c r="C94" s="3357" t="s">
        <v>362</v>
      </c>
      <c r="D94" s="2991">
        <v>176</v>
      </c>
      <c r="E94" s="2339">
        <v>80</v>
      </c>
      <c r="F94" s="2339">
        <v>2500</v>
      </c>
      <c r="G94" s="2347">
        <v>1.05</v>
      </c>
      <c r="H94" s="2347">
        <f t="shared" si="15"/>
        <v>1.2390000000000001</v>
      </c>
      <c r="I94" s="2348">
        <v>0.18</v>
      </c>
    </row>
    <row r="95" spans="1:9" ht="15.75">
      <c r="A95" s="1314">
        <f t="shared" si="16"/>
        <v>6</v>
      </c>
      <c r="B95" s="873">
        <v>8020</v>
      </c>
      <c r="C95" s="874" t="s">
        <v>2722</v>
      </c>
      <c r="D95" s="866">
        <v>196</v>
      </c>
      <c r="E95" s="872">
        <v>80</v>
      </c>
      <c r="F95" s="872">
        <v>2500</v>
      </c>
      <c r="G95" s="871">
        <v>1.3</v>
      </c>
      <c r="H95" s="871">
        <f t="shared" si="15"/>
        <v>1.534</v>
      </c>
      <c r="I95" s="1315">
        <v>0.18</v>
      </c>
    </row>
    <row r="96" spans="1:9" ht="15.75">
      <c r="A96" s="1314">
        <f t="shared" si="16"/>
        <v>7</v>
      </c>
      <c r="B96" s="873">
        <v>8023</v>
      </c>
      <c r="C96" s="874" t="s">
        <v>2723</v>
      </c>
      <c r="D96" s="866">
        <v>196</v>
      </c>
      <c r="E96" s="872">
        <v>90</v>
      </c>
      <c r="F96" s="872">
        <v>2500</v>
      </c>
      <c r="G96" s="871">
        <v>1.65</v>
      </c>
      <c r="H96" s="871">
        <f t="shared" si="15"/>
        <v>1.9469999999999998</v>
      </c>
      <c r="I96" s="1315">
        <v>0.18</v>
      </c>
    </row>
    <row r="97" spans="1:9" ht="15.75">
      <c r="A97" s="1314">
        <f t="shared" si="16"/>
        <v>8</v>
      </c>
      <c r="B97" s="873">
        <v>8026</v>
      </c>
      <c r="C97" s="874" t="s">
        <v>371</v>
      </c>
      <c r="D97" s="866">
        <v>196</v>
      </c>
      <c r="E97" s="872">
        <v>80</v>
      </c>
      <c r="F97" s="872">
        <v>2500</v>
      </c>
      <c r="G97" s="871">
        <v>1.65</v>
      </c>
      <c r="H97" s="871">
        <f t="shared" si="15"/>
        <v>1.9469999999999998</v>
      </c>
      <c r="I97" s="1315">
        <v>0.18</v>
      </c>
    </row>
    <row r="98" spans="1:9" ht="15.75">
      <c r="A98" s="1314">
        <f t="shared" si="16"/>
        <v>9</v>
      </c>
      <c r="B98" s="873">
        <v>8029</v>
      </c>
      <c r="C98" s="874" t="s">
        <v>374</v>
      </c>
      <c r="D98" s="866">
        <v>216</v>
      </c>
      <c r="E98" s="872">
        <v>90</v>
      </c>
      <c r="F98" s="872">
        <v>2000</v>
      </c>
      <c r="G98" s="871">
        <v>1.88</v>
      </c>
      <c r="H98" s="871">
        <f t="shared" si="15"/>
        <v>2.2183999999999999</v>
      </c>
      <c r="I98" s="1315">
        <v>0.18</v>
      </c>
    </row>
    <row r="99" spans="1:9" ht="16.5" customHeight="1" thickBot="1">
      <c r="A99" s="1857">
        <f t="shared" si="16"/>
        <v>10</v>
      </c>
      <c r="B99" s="1858">
        <v>8032</v>
      </c>
      <c r="C99" s="1859" t="s">
        <v>2724</v>
      </c>
      <c r="D99" s="866">
        <v>216</v>
      </c>
      <c r="E99" s="1860">
        <v>90</v>
      </c>
      <c r="F99" s="1860">
        <v>1000</v>
      </c>
      <c r="G99" s="885">
        <v>2.12</v>
      </c>
      <c r="H99" s="885">
        <f t="shared" si="15"/>
        <v>2.5016000000000003</v>
      </c>
      <c r="I99" s="1861">
        <v>0.18</v>
      </c>
    </row>
    <row r="100" spans="1:9" ht="16.5" thickBot="1">
      <c r="A100" s="5427" t="s">
        <v>3938</v>
      </c>
      <c r="B100" s="5428"/>
      <c r="C100" s="5428"/>
      <c r="D100" s="5428"/>
      <c r="E100" s="5428"/>
      <c r="F100" s="5428"/>
      <c r="G100" s="5428"/>
      <c r="H100" s="5428"/>
      <c r="I100" s="5429"/>
    </row>
    <row r="101" spans="1:9" ht="32.25" thickBot="1">
      <c r="A101" s="875" t="s">
        <v>2721</v>
      </c>
      <c r="B101" s="876" t="s">
        <v>54</v>
      </c>
      <c r="C101" s="877" t="s">
        <v>56</v>
      </c>
      <c r="D101" s="877"/>
      <c r="E101" s="876" t="s">
        <v>347</v>
      </c>
      <c r="F101" s="876" t="s">
        <v>348</v>
      </c>
      <c r="G101" s="878" t="s">
        <v>349</v>
      </c>
      <c r="H101" s="876" t="s">
        <v>350</v>
      </c>
      <c r="I101" s="879" t="s">
        <v>351</v>
      </c>
    </row>
    <row r="102" spans="1:9" ht="15.75">
      <c r="A102" s="1314">
        <v>1</v>
      </c>
      <c r="B102" s="873" t="s">
        <v>2725</v>
      </c>
      <c r="C102" s="874" t="s">
        <v>2702</v>
      </c>
      <c r="D102" s="866"/>
      <c r="E102" s="872">
        <v>65</v>
      </c>
      <c r="F102" s="872">
        <v>2000</v>
      </c>
      <c r="G102" s="871">
        <v>1.18</v>
      </c>
      <c r="H102" s="871">
        <f>G102+G102*I102</f>
        <v>1.3923999999999999</v>
      </c>
      <c r="I102" s="1315">
        <v>0.18</v>
      </c>
    </row>
    <row r="103" spans="1:9" ht="15.75">
      <c r="A103" s="1314">
        <v>2</v>
      </c>
      <c r="B103" s="873" t="s">
        <v>2726</v>
      </c>
      <c r="C103" s="874" t="s">
        <v>381</v>
      </c>
      <c r="D103" s="866"/>
      <c r="E103" s="872">
        <v>73</v>
      </c>
      <c r="F103" s="872">
        <v>1500</v>
      </c>
      <c r="G103" s="871">
        <v>1.42</v>
      </c>
      <c r="H103" s="871">
        <f>G103+G103*I103</f>
        <v>1.6756</v>
      </c>
      <c r="I103" s="1315">
        <v>0.18</v>
      </c>
    </row>
    <row r="104" spans="1:9" ht="16.5" customHeight="1" thickBot="1">
      <c r="A104" s="1857">
        <v>3</v>
      </c>
      <c r="B104" s="1858" t="s">
        <v>2727</v>
      </c>
      <c r="C104" s="1859" t="s">
        <v>382</v>
      </c>
      <c r="D104" s="866"/>
      <c r="E104" s="1860">
        <v>80</v>
      </c>
      <c r="F104" s="1860">
        <v>1500</v>
      </c>
      <c r="G104" s="885">
        <v>1.77</v>
      </c>
      <c r="H104" s="885">
        <f>G104+G104*I104</f>
        <v>2.0886</v>
      </c>
      <c r="I104" s="1861">
        <v>0.18</v>
      </c>
    </row>
    <row r="105" spans="1:9" ht="16.5" thickBot="1">
      <c r="A105" s="5427" t="s">
        <v>3945</v>
      </c>
      <c r="B105" s="5428"/>
      <c r="C105" s="5428"/>
      <c r="D105" s="5428"/>
      <c r="E105" s="5428"/>
      <c r="F105" s="5428"/>
      <c r="G105" s="5428"/>
      <c r="H105" s="5428"/>
      <c r="I105" s="5429"/>
    </row>
    <row r="106" spans="1:9" ht="32.25" thickBot="1">
      <c r="A106" s="875" t="s">
        <v>2721</v>
      </c>
      <c r="B106" s="876" t="s">
        <v>54</v>
      </c>
      <c r="C106" s="877" t="s">
        <v>56</v>
      </c>
      <c r="D106" s="877"/>
      <c r="E106" s="876" t="s">
        <v>347</v>
      </c>
      <c r="F106" s="876" t="s">
        <v>348</v>
      </c>
      <c r="G106" s="878" t="s">
        <v>349</v>
      </c>
      <c r="H106" s="876" t="s">
        <v>350</v>
      </c>
      <c r="I106" s="879" t="s">
        <v>351</v>
      </c>
    </row>
    <row r="107" spans="1:9" ht="15.75">
      <c r="A107" s="1310">
        <v>1</v>
      </c>
      <c r="B107" s="880" t="s">
        <v>2706</v>
      </c>
      <c r="C107" s="881" t="s">
        <v>387</v>
      </c>
      <c r="D107" s="866">
        <v>446</v>
      </c>
      <c r="E107" s="865">
        <v>80</v>
      </c>
      <c r="F107" s="865">
        <v>1500</v>
      </c>
      <c r="G107" s="882">
        <v>2.6</v>
      </c>
      <c r="H107" s="869">
        <f>G107+G107*I107</f>
        <v>3.0680000000000001</v>
      </c>
      <c r="I107" s="1316">
        <v>0.18</v>
      </c>
    </row>
    <row r="108" spans="1:9" ht="15.75">
      <c r="A108" s="1311">
        <v>2</v>
      </c>
      <c r="B108" s="866" t="s">
        <v>2707</v>
      </c>
      <c r="C108" s="867" t="s">
        <v>2708</v>
      </c>
      <c r="D108" s="866">
        <v>466</v>
      </c>
      <c r="E108" s="868">
        <v>90</v>
      </c>
      <c r="F108" s="868">
        <v>1000</v>
      </c>
      <c r="G108" s="871">
        <v>3.3</v>
      </c>
      <c r="H108" s="870">
        <f>G108+G108*I108</f>
        <v>3.8939999999999997</v>
      </c>
      <c r="I108" s="1312">
        <v>0.18</v>
      </c>
    </row>
    <row r="109" spans="1:9" ht="16.5" customHeight="1" thickBot="1">
      <c r="A109" s="1317">
        <v>3</v>
      </c>
      <c r="B109" s="886" t="s">
        <v>2709</v>
      </c>
      <c r="C109" s="3916" t="s">
        <v>2710</v>
      </c>
      <c r="D109" s="866">
        <v>466</v>
      </c>
      <c r="E109" s="883">
        <v>90</v>
      </c>
      <c r="F109" s="883">
        <v>1000</v>
      </c>
      <c r="G109" s="885">
        <v>3.85</v>
      </c>
      <c r="H109" s="3854">
        <f>G109+G109*I109</f>
        <v>4.5430000000000001</v>
      </c>
      <c r="I109" s="1313">
        <v>0.18</v>
      </c>
    </row>
    <row r="110" spans="1:9" ht="16.5" thickBot="1">
      <c r="A110" s="5427" t="s">
        <v>3946</v>
      </c>
      <c r="B110" s="5428"/>
      <c r="C110" s="5428"/>
      <c r="D110" s="5428"/>
      <c r="E110" s="5428"/>
      <c r="F110" s="5428"/>
      <c r="G110" s="5428"/>
      <c r="H110" s="5428"/>
      <c r="I110" s="5429"/>
    </row>
    <row r="111" spans="1:9" ht="32.25" thickBot="1">
      <c r="A111" s="875" t="s">
        <v>2721</v>
      </c>
      <c r="B111" s="876" t="s">
        <v>54</v>
      </c>
      <c r="C111" s="877" t="s">
        <v>56</v>
      </c>
      <c r="D111" s="877"/>
      <c r="E111" s="876" t="s">
        <v>347</v>
      </c>
      <c r="F111" s="876" t="s">
        <v>348</v>
      </c>
      <c r="G111" s="878" t="s">
        <v>349</v>
      </c>
      <c r="H111" s="876" t="s">
        <v>350</v>
      </c>
      <c r="I111" s="879" t="s">
        <v>351</v>
      </c>
    </row>
    <row r="112" spans="1:9" ht="15.75">
      <c r="A112" s="1310">
        <v>1</v>
      </c>
      <c r="B112" s="865">
        <v>8058</v>
      </c>
      <c r="C112" s="881" t="s">
        <v>2711</v>
      </c>
      <c r="D112" s="866">
        <v>181</v>
      </c>
      <c r="E112" s="865">
        <v>73</v>
      </c>
      <c r="F112" s="865">
        <v>3000</v>
      </c>
      <c r="G112" s="882">
        <v>0.89</v>
      </c>
      <c r="H112" s="869">
        <f>G112+G112*I112</f>
        <v>1.0502</v>
      </c>
      <c r="I112" s="1316">
        <v>0.18</v>
      </c>
    </row>
    <row r="113" spans="1:9" ht="16.5" customHeight="1" thickBot="1">
      <c r="A113" s="1317">
        <v>2</v>
      </c>
      <c r="B113" s="883">
        <v>8060</v>
      </c>
      <c r="C113" s="884" t="s">
        <v>2712</v>
      </c>
      <c r="D113" s="866">
        <v>181</v>
      </c>
      <c r="E113" s="883">
        <v>75</v>
      </c>
      <c r="F113" s="883">
        <v>3000</v>
      </c>
      <c r="G113" s="885">
        <v>1</v>
      </c>
      <c r="H113" s="3854">
        <f>G113+G113*I113</f>
        <v>1.18</v>
      </c>
      <c r="I113" s="1313">
        <v>0.18</v>
      </c>
    </row>
    <row r="114" spans="1:9" ht="16.5" customHeight="1" thickBot="1">
      <c r="A114" s="5430" t="s">
        <v>2703</v>
      </c>
      <c r="B114" s="5431"/>
      <c r="C114" s="5431"/>
      <c r="D114" s="5431"/>
      <c r="E114" s="5431"/>
      <c r="F114" s="5431"/>
      <c r="G114" s="5431"/>
      <c r="H114" s="5431"/>
      <c r="I114" s="5432"/>
    </row>
    <row r="115" spans="1:9" ht="16.5" thickBot="1">
      <c r="A115" s="5421" t="s">
        <v>3947</v>
      </c>
      <c r="B115" s="5422"/>
      <c r="C115" s="5422"/>
      <c r="D115" s="5422"/>
      <c r="E115" s="5422"/>
      <c r="F115" s="5422"/>
      <c r="G115" s="5422"/>
      <c r="H115" s="5422"/>
      <c r="I115" s="5423"/>
    </row>
    <row r="116" spans="1:9" ht="32.25" thickBot="1">
      <c r="A116" s="875" t="s">
        <v>2721</v>
      </c>
      <c r="B116" s="876" t="s">
        <v>54</v>
      </c>
      <c r="C116" s="877" t="s">
        <v>56</v>
      </c>
      <c r="D116" s="877"/>
      <c r="E116" s="876" t="s">
        <v>347</v>
      </c>
      <c r="F116" s="876" t="s">
        <v>348</v>
      </c>
      <c r="G116" s="878" t="s">
        <v>349</v>
      </c>
      <c r="H116" s="876" t="s">
        <v>350</v>
      </c>
      <c r="I116" s="879" t="s">
        <v>351</v>
      </c>
    </row>
    <row r="117" spans="1:9" ht="15.75">
      <c r="A117" s="1310">
        <v>1</v>
      </c>
      <c r="B117" s="865">
        <v>8103</v>
      </c>
      <c r="C117" s="881" t="s">
        <v>2713</v>
      </c>
      <c r="D117" s="866"/>
      <c r="E117" s="865">
        <v>115</v>
      </c>
      <c r="F117" s="865">
        <v>1000</v>
      </c>
      <c r="G117" s="882">
        <v>2.48</v>
      </c>
      <c r="H117" s="882">
        <f>G117+G117*I117</f>
        <v>2.9264000000000001</v>
      </c>
      <c r="I117" s="1318">
        <v>0.18</v>
      </c>
    </row>
    <row r="118" spans="1:9" ht="15.75">
      <c r="A118" s="1311">
        <v>2</v>
      </c>
      <c r="B118" s="868">
        <v>8106</v>
      </c>
      <c r="C118" s="867" t="s">
        <v>2714</v>
      </c>
      <c r="D118" s="866"/>
      <c r="E118" s="868">
        <v>115</v>
      </c>
      <c r="F118" s="868">
        <v>1000</v>
      </c>
      <c r="G118" s="871">
        <v>2.72</v>
      </c>
      <c r="H118" s="869">
        <f>G118+G118*I118</f>
        <v>3.2096</v>
      </c>
      <c r="I118" s="1312">
        <v>0.18</v>
      </c>
    </row>
    <row r="119" spans="1:9" ht="15.75">
      <c r="A119" s="1311">
        <v>3</v>
      </c>
      <c r="B119" s="868">
        <v>8110</v>
      </c>
      <c r="C119" s="867" t="s">
        <v>2715</v>
      </c>
      <c r="D119" s="866"/>
      <c r="E119" s="868">
        <v>115</v>
      </c>
      <c r="F119" s="868">
        <v>1000</v>
      </c>
      <c r="G119" s="871">
        <v>2.95</v>
      </c>
      <c r="H119" s="869">
        <f>G119+G119*I119</f>
        <v>3.4810000000000003</v>
      </c>
      <c r="I119" s="1313">
        <v>0.18</v>
      </c>
    </row>
    <row r="120" spans="1:9" ht="15.75">
      <c r="A120" s="1311">
        <v>4</v>
      </c>
      <c r="B120" s="868">
        <v>8113</v>
      </c>
      <c r="C120" s="867" t="s">
        <v>2716</v>
      </c>
      <c r="D120" s="866"/>
      <c r="E120" s="868">
        <v>115</v>
      </c>
      <c r="F120" s="868">
        <v>1000</v>
      </c>
      <c r="G120" s="871">
        <v>3.78</v>
      </c>
      <c r="H120" s="870">
        <f>G120+G120*I120</f>
        <v>4.4603999999999999</v>
      </c>
      <c r="I120" s="1312">
        <v>0.18</v>
      </c>
    </row>
    <row r="121" spans="1:9" ht="16.5" customHeight="1" thickBot="1">
      <c r="A121" s="1319">
        <v>5</v>
      </c>
      <c r="B121" s="1320">
        <v>8117</v>
      </c>
      <c r="C121" s="1321" t="s">
        <v>2717</v>
      </c>
      <c r="D121" s="866"/>
      <c r="E121" s="1320">
        <v>115</v>
      </c>
      <c r="F121" s="1320">
        <v>1000</v>
      </c>
      <c r="G121" s="1322">
        <v>4.43</v>
      </c>
      <c r="H121" s="1323">
        <f>G121+G121*I121</f>
        <v>5.2273999999999994</v>
      </c>
      <c r="I121" s="1324">
        <v>0.18</v>
      </c>
    </row>
    <row r="122" spans="1:9" ht="16.5" thickBot="1">
      <c r="A122" s="5421" t="s">
        <v>3958</v>
      </c>
      <c r="B122" s="5422"/>
      <c r="C122" s="5422"/>
      <c r="D122" s="5422"/>
      <c r="E122" s="5422"/>
      <c r="F122" s="5422"/>
      <c r="G122" s="5422"/>
      <c r="H122" s="5422"/>
      <c r="I122" s="5423"/>
    </row>
    <row r="123" spans="1:9" ht="32.25" thickBot="1">
      <c r="A123" s="875" t="s">
        <v>2721</v>
      </c>
      <c r="B123" s="876" t="s">
        <v>54</v>
      </c>
      <c r="C123" s="877" t="s">
        <v>56</v>
      </c>
      <c r="D123" s="877"/>
      <c r="E123" s="876" t="s">
        <v>347</v>
      </c>
      <c r="F123" s="876" t="s">
        <v>348</v>
      </c>
      <c r="G123" s="878" t="s">
        <v>349</v>
      </c>
      <c r="H123" s="876" t="s">
        <v>350</v>
      </c>
      <c r="I123" s="879" t="s">
        <v>351</v>
      </c>
    </row>
    <row r="124" spans="1:9" ht="15.75">
      <c r="A124" s="1310">
        <v>1</v>
      </c>
      <c r="B124" s="865">
        <v>8502</v>
      </c>
      <c r="C124" s="881" t="s">
        <v>457</v>
      </c>
      <c r="D124" s="866">
        <v>221</v>
      </c>
      <c r="E124" s="880" t="s">
        <v>2718</v>
      </c>
      <c r="F124" s="865">
        <v>3000</v>
      </c>
      <c r="G124" s="882">
        <v>1.08</v>
      </c>
      <c r="H124" s="869">
        <f t="shared" ref="H124:H131" si="17">G124+G124*I124</f>
        <v>1.2744</v>
      </c>
      <c r="I124" s="1316">
        <v>0.18</v>
      </c>
    </row>
    <row r="125" spans="1:9" ht="15.75">
      <c r="A125" s="1311">
        <v>2</v>
      </c>
      <c r="B125" s="868">
        <v>8506</v>
      </c>
      <c r="C125" s="867" t="s">
        <v>458</v>
      </c>
      <c r="D125" s="866">
        <v>221</v>
      </c>
      <c r="E125" s="866" t="s">
        <v>2718</v>
      </c>
      <c r="F125" s="868">
        <v>5000</v>
      </c>
      <c r="G125" s="871">
        <v>0.68</v>
      </c>
      <c r="H125" s="870">
        <f t="shared" si="17"/>
        <v>0.8024</v>
      </c>
      <c r="I125" s="1312">
        <v>0.18</v>
      </c>
    </row>
    <row r="126" spans="1:9" ht="15.75">
      <c r="A126" s="1311">
        <v>3</v>
      </c>
      <c r="B126" s="868">
        <v>8507</v>
      </c>
      <c r="C126" s="867" t="s">
        <v>459</v>
      </c>
      <c r="D126" s="866">
        <v>221</v>
      </c>
      <c r="E126" s="866" t="s">
        <v>2718</v>
      </c>
      <c r="F126" s="868">
        <v>4000</v>
      </c>
      <c r="G126" s="871">
        <v>0.85</v>
      </c>
      <c r="H126" s="869">
        <f t="shared" si="17"/>
        <v>1.0029999999999999</v>
      </c>
      <c r="I126" s="1313">
        <v>0.18</v>
      </c>
    </row>
    <row r="127" spans="1:9" ht="15.75">
      <c r="A127" s="1311">
        <v>4</v>
      </c>
      <c r="B127" s="868">
        <v>8508</v>
      </c>
      <c r="C127" s="867" t="s">
        <v>460</v>
      </c>
      <c r="D127" s="866">
        <v>221</v>
      </c>
      <c r="E127" s="866" t="s">
        <v>2718</v>
      </c>
      <c r="F127" s="868">
        <v>3000</v>
      </c>
      <c r="G127" s="871">
        <v>1.04</v>
      </c>
      <c r="H127" s="870">
        <f t="shared" si="17"/>
        <v>1.2272000000000001</v>
      </c>
      <c r="I127" s="1312">
        <v>0.18</v>
      </c>
    </row>
    <row r="128" spans="1:9" ht="15.75">
      <c r="A128" s="1311">
        <v>5</v>
      </c>
      <c r="B128" s="868">
        <v>8515</v>
      </c>
      <c r="C128" s="867" t="s">
        <v>462</v>
      </c>
      <c r="D128" s="866">
        <v>241</v>
      </c>
      <c r="E128" s="866" t="s">
        <v>2718</v>
      </c>
      <c r="F128" s="868">
        <v>4000</v>
      </c>
      <c r="G128" s="871">
        <v>1.1200000000000001</v>
      </c>
      <c r="H128" s="869">
        <f t="shared" si="17"/>
        <v>1.3216000000000001</v>
      </c>
      <c r="I128" s="1313">
        <v>0.18</v>
      </c>
    </row>
    <row r="129" spans="1:9" ht="15.75">
      <c r="A129" s="1311">
        <v>6</v>
      </c>
      <c r="B129" s="868">
        <v>8518</v>
      </c>
      <c r="C129" s="867" t="s">
        <v>463</v>
      </c>
      <c r="D129" s="866">
        <v>241</v>
      </c>
      <c r="E129" s="866" t="s">
        <v>2718</v>
      </c>
      <c r="F129" s="868">
        <v>3000</v>
      </c>
      <c r="G129" s="871">
        <v>1.59</v>
      </c>
      <c r="H129" s="869">
        <f t="shared" si="17"/>
        <v>1.8762000000000001</v>
      </c>
      <c r="I129" s="1312">
        <v>0.18</v>
      </c>
    </row>
    <row r="130" spans="1:9" ht="15.75">
      <c r="A130" s="1311">
        <v>7</v>
      </c>
      <c r="B130" s="868">
        <v>8521</v>
      </c>
      <c r="C130" s="867" t="s">
        <v>2719</v>
      </c>
      <c r="D130" s="866">
        <v>241</v>
      </c>
      <c r="E130" s="866" t="s">
        <v>2718</v>
      </c>
      <c r="F130" s="868">
        <v>2000</v>
      </c>
      <c r="G130" s="871">
        <v>2.36</v>
      </c>
      <c r="H130" s="870">
        <f t="shared" si="17"/>
        <v>2.7847999999999997</v>
      </c>
      <c r="I130" s="1313">
        <v>0.18</v>
      </c>
    </row>
    <row r="131" spans="1:9" ht="16.5" customHeight="1" thickBot="1">
      <c r="A131" s="1317">
        <v>8</v>
      </c>
      <c r="B131" s="883">
        <v>8525</v>
      </c>
      <c r="C131" s="884" t="s">
        <v>2720</v>
      </c>
      <c r="D131" s="866">
        <v>241</v>
      </c>
      <c r="E131" s="886" t="s">
        <v>2718</v>
      </c>
      <c r="F131" s="883">
        <v>1500</v>
      </c>
      <c r="G131" s="885">
        <v>2.83</v>
      </c>
      <c r="H131" s="887">
        <f t="shared" si="17"/>
        <v>3.3393999999999999</v>
      </c>
      <c r="I131" s="1313">
        <v>0.18</v>
      </c>
    </row>
    <row r="132" spans="1:9" ht="16.5" thickBot="1">
      <c r="A132" s="5421" t="s">
        <v>3960</v>
      </c>
      <c r="B132" s="5422"/>
      <c r="C132" s="5422"/>
      <c r="D132" s="5422"/>
      <c r="E132" s="5422"/>
      <c r="F132" s="5422"/>
      <c r="G132" s="5422"/>
      <c r="H132" s="5422"/>
      <c r="I132" s="5423"/>
    </row>
    <row r="133" spans="1:9" ht="32.25" thickBot="1">
      <c r="A133" s="875" t="s">
        <v>2721</v>
      </c>
      <c r="B133" s="876" t="s">
        <v>54</v>
      </c>
      <c r="C133" s="877" t="s">
        <v>56</v>
      </c>
      <c r="D133" s="877"/>
      <c r="E133" s="876" t="s">
        <v>347</v>
      </c>
      <c r="F133" s="876" t="s">
        <v>348</v>
      </c>
      <c r="G133" s="878" t="s">
        <v>349</v>
      </c>
      <c r="H133" s="876" t="s">
        <v>350</v>
      </c>
      <c r="I133" s="879" t="s">
        <v>351</v>
      </c>
    </row>
    <row r="134" spans="1:9" ht="15.75">
      <c r="A134" s="1310">
        <v>1</v>
      </c>
      <c r="B134" s="865">
        <v>8708</v>
      </c>
      <c r="C134" s="881" t="s">
        <v>404</v>
      </c>
      <c r="D134" s="866">
        <v>261</v>
      </c>
      <c r="E134" s="865">
        <v>80</v>
      </c>
      <c r="F134" s="865">
        <v>3000</v>
      </c>
      <c r="G134" s="882">
        <v>1.3</v>
      </c>
      <c r="H134" s="869">
        <f>G134+G134*I134</f>
        <v>1.534</v>
      </c>
      <c r="I134" s="1316">
        <v>0.18</v>
      </c>
    </row>
    <row r="135" spans="1:9" ht="15.75">
      <c r="A135" s="1311">
        <v>2</v>
      </c>
      <c r="B135" s="868">
        <v>8712</v>
      </c>
      <c r="C135" s="867" t="s">
        <v>405</v>
      </c>
      <c r="D135" s="866">
        <v>261</v>
      </c>
      <c r="E135" s="868">
        <v>90</v>
      </c>
      <c r="F135" s="868">
        <v>2000</v>
      </c>
      <c r="G135" s="871">
        <v>1.47</v>
      </c>
      <c r="H135" s="870">
        <f>G135+G135*I135</f>
        <v>1.7345999999999999</v>
      </c>
      <c r="I135" s="1312">
        <v>0.18</v>
      </c>
    </row>
    <row r="136" spans="1:9" ht="16.5" thickBot="1">
      <c r="A136" s="1319">
        <v>3</v>
      </c>
      <c r="B136" s="1320">
        <v>8718</v>
      </c>
      <c r="C136" s="1321" t="s">
        <v>426</v>
      </c>
      <c r="D136" s="2221">
        <v>261</v>
      </c>
      <c r="E136" s="1320">
        <v>115</v>
      </c>
      <c r="F136" s="1320">
        <v>1000</v>
      </c>
      <c r="G136" s="1322">
        <v>1.77</v>
      </c>
      <c r="H136" s="1323">
        <f>G136+G136*I136</f>
        <v>2.0886</v>
      </c>
      <c r="I136" s="1324">
        <v>0.18</v>
      </c>
    </row>
    <row r="138" spans="1:9">
      <c r="D138" s="1282"/>
    </row>
    <row r="139" spans="1:9">
      <c r="D139" s="1282"/>
    </row>
    <row r="140" spans="1:9">
      <c r="D140" s="1282"/>
    </row>
    <row r="141" spans="1:9">
      <c r="D141" s="1282"/>
    </row>
    <row r="142" spans="1:9">
      <c r="D142" s="1282"/>
    </row>
    <row r="143" spans="1:9">
      <c r="D143" s="1282"/>
    </row>
    <row r="144" spans="1:9">
      <c r="C144" s="1282" t="s">
        <v>3904</v>
      </c>
      <c r="D144" s="1282"/>
    </row>
    <row r="145" spans="3:4">
      <c r="C145" s="1282" t="s">
        <v>3905</v>
      </c>
      <c r="D145" s="1282"/>
    </row>
    <row r="146" spans="3:4">
      <c r="C146" s="1282" t="s">
        <v>3913</v>
      </c>
      <c r="D146" s="1282"/>
    </row>
    <row r="147" spans="3:4">
      <c r="C147" s="1282" t="s">
        <v>3916</v>
      </c>
      <c r="D147" s="1282"/>
    </row>
    <row r="148" spans="3:4">
      <c r="C148" s="1282" t="s">
        <v>3903</v>
      </c>
    </row>
  </sheetData>
  <mergeCells count="22">
    <mergeCell ref="A132:I132"/>
    <mergeCell ref="A1:I1"/>
    <mergeCell ref="A2:I2"/>
    <mergeCell ref="A3:I3"/>
    <mergeCell ref="A4:I4"/>
    <mergeCell ref="A87:I87"/>
    <mergeCell ref="A105:I105"/>
    <mergeCell ref="A114:I114"/>
    <mergeCell ref="A88:I88"/>
    <mergeCell ref="A100:I100"/>
    <mergeCell ref="A110:I110"/>
    <mergeCell ref="A115:I115"/>
    <mergeCell ref="A122:I122"/>
    <mergeCell ref="A55:I55"/>
    <mergeCell ref="A69:I69"/>
    <mergeCell ref="A71:I71"/>
    <mergeCell ref="A85:I85"/>
    <mergeCell ref="A9:I9"/>
    <mergeCell ref="A19:I19"/>
    <mergeCell ref="A22:I22"/>
    <mergeCell ref="A31:I31"/>
    <mergeCell ref="A45:I45"/>
  </mergeCells>
  <conditionalFormatting sqref="A1:A5">
    <cfRule type="cellIs" dxfId="44" priority="1" stopIfTrue="1" operator="between">
      <formula>"a"</formula>
      <formula>"h"</formula>
    </cfRule>
  </conditionalFormatting>
  <hyperlinks>
    <hyperlink ref="J1" location="'Summary Sheet'!A1" display="Summary Sheet" xr:uid="{B175A7F7-B5B8-4570-A83C-EA9B44B595A5}"/>
  </hyperlinks>
  <pageMargins left="0" right="0" top="0" bottom="0.03" header="0.31496062992126" footer="0"/>
  <pageSetup paperSize="9" scale="66" fitToHeight="0" orientation="portrait" blackAndWhite="1" r:id="rId1"/>
  <headerFooter>
    <oddFooter>&amp;L&amp;A&amp;C&amp;B Confidential&amp;B&amp;RPage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F203-7E7C-4841-9BE9-796E77BB9A70}">
  <sheetPr>
    <pageSetUpPr fitToPage="1"/>
  </sheetPr>
  <dimension ref="A1:R992"/>
  <sheetViews>
    <sheetView topLeftCell="A80" zoomScaleNormal="100" workbookViewId="0">
      <selection activeCell="L96" sqref="L96"/>
    </sheetView>
  </sheetViews>
  <sheetFormatPr defaultRowHeight="15"/>
  <cols>
    <col min="1" max="1" width="8.28515625" customWidth="1"/>
    <col min="2" max="2" width="57.7109375" hidden="1" customWidth="1"/>
    <col min="3" max="3" width="14.5703125" customWidth="1"/>
    <col min="4" max="4" width="71.42578125" customWidth="1"/>
    <col min="5" max="5" width="10.28515625" customWidth="1"/>
    <col min="6" max="6" width="11" customWidth="1"/>
    <col min="7" max="7" width="11.42578125" customWidth="1"/>
    <col min="8" max="8" width="15.5703125" customWidth="1"/>
    <col min="9" max="10" width="12.28515625" customWidth="1"/>
    <col min="11" max="11" width="14.42578125" customWidth="1"/>
    <col min="13" max="13" width="8" customWidth="1"/>
    <col min="15" max="15" width="10.140625" customWidth="1"/>
    <col min="16" max="16" width="2.85546875" customWidth="1"/>
  </cols>
  <sheetData>
    <row r="1" spans="1:18" ht="47.25" thickBot="1">
      <c r="A1" s="5459" t="s">
        <v>2850</v>
      </c>
      <c r="B1" s="5460"/>
      <c r="C1" s="5461"/>
      <c r="D1" s="5461"/>
      <c r="E1" s="5461"/>
      <c r="F1" s="5461"/>
      <c r="G1" s="5461"/>
      <c r="H1" s="5461"/>
      <c r="I1" s="5461"/>
      <c r="J1" s="5462"/>
      <c r="K1" s="1902" t="s">
        <v>4058</v>
      </c>
      <c r="M1" s="1015"/>
      <c r="N1" s="1015"/>
      <c r="Q1" s="1017" t="s">
        <v>103</v>
      </c>
      <c r="R1" s="1018" t="s">
        <v>3141</v>
      </c>
    </row>
    <row r="2" spans="1:18" ht="19.5" thickBot="1">
      <c r="A2" s="5463" t="s">
        <v>3847</v>
      </c>
      <c r="B2" s="5464"/>
      <c r="C2" s="5346"/>
      <c r="D2" s="5346"/>
      <c r="E2" s="5346"/>
      <c r="F2" s="5346"/>
      <c r="G2" s="5346"/>
      <c r="H2" s="5346"/>
      <c r="I2" s="5346"/>
      <c r="J2" s="5397"/>
      <c r="M2" s="2390" t="s">
        <v>4106</v>
      </c>
      <c r="N2" s="2391" t="s">
        <v>3765</v>
      </c>
      <c r="O2" s="2392"/>
      <c r="Q2" s="1019" t="s">
        <v>79</v>
      </c>
      <c r="R2" s="1020" t="s">
        <v>3142</v>
      </c>
    </row>
    <row r="3" spans="1:18" ht="19.5" thickTop="1" thickBot="1">
      <c r="A3" s="5465" t="s">
        <v>51</v>
      </c>
      <c r="B3" s="5466"/>
      <c r="C3" s="5349"/>
      <c r="D3" s="5349"/>
      <c r="E3" s="5349"/>
      <c r="F3" s="5349"/>
      <c r="G3" s="5349"/>
      <c r="H3" s="5349"/>
      <c r="I3" s="5349"/>
      <c r="J3" s="5399"/>
      <c r="M3" s="1027" t="s">
        <v>67</v>
      </c>
      <c r="N3" s="1606"/>
      <c r="O3" s="1028" t="s">
        <v>68</v>
      </c>
      <c r="Q3" s="1019" t="s">
        <v>1977</v>
      </c>
      <c r="R3" s="1020" t="s">
        <v>3145</v>
      </c>
    </row>
    <row r="4" spans="1:18" ht="19.5" thickTop="1" thickBot="1">
      <c r="A4" s="5467" t="s">
        <v>52</v>
      </c>
      <c r="B4" s="5468"/>
      <c r="C4" s="5352"/>
      <c r="D4" s="5352"/>
      <c r="E4" s="5352"/>
      <c r="F4" s="5352"/>
      <c r="G4" s="5352"/>
      <c r="H4" s="5352"/>
      <c r="I4" s="5352"/>
      <c r="J4" s="5469"/>
      <c r="M4" s="1027" t="s">
        <v>3124</v>
      </c>
      <c r="N4" s="1023" t="s">
        <v>3125</v>
      </c>
      <c r="O4" s="1028" t="s">
        <v>72</v>
      </c>
      <c r="Q4" s="1019" t="s">
        <v>70</v>
      </c>
      <c r="R4" s="1020" t="s">
        <v>3143</v>
      </c>
    </row>
    <row r="5" spans="1:18" ht="18.75" thickBot="1">
      <c r="A5" s="670"/>
      <c r="B5" s="670"/>
      <c r="C5" s="653"/>
      <c r="D5" s="653"/>
      <c r="E5" s="653"/>
      <c r="F5" s="653"/>
      <c r="G5" s="653"/>
      <c r="H5" s="653"/>
      <c r="I5" s="653"/>
      <c r="J5" s="653"/>
      <c r="M5" s="1029" t="s">
        <v>3126</v>
      </c>
      <c r="N5" s="1030" t="s">
        <v>3127</v>
      </c>
      <c r="O5" s="1031" t="s">
        <v>74</v>
      </c>
      <c r="Q5" s="1021" t="s">
        <v>96</v>
      </c>
      <c r="R5" s="1022" t="s">
        <v>3144</v>
      </c>
    </row>
    <row r="6" spans="1:18" ht="27" thickBot="1">
      <c r="A6" s="893" t="s">
        <v>4126</v>
      </c>
      <c r="B6" s="893"/>
      <c r="C6" s="124"/>
      <c r="F6" s="125"/>
      <c r="G6" s="125"/>
      <c r="H6" s="5470" t="str">
        <f>'Summary Sheet'!C7</f>
        <v>Date 16.06.2026</v>
      </c>
      <c r="I6" s="5470"/>
      <c r="J6" s="125"/>
    </row>
    <row r="7" spans="1:18" ht="15.75" hidden="1" thickBot="1">
      <c r="A7" s="5471" t="s">
        <v>345</v>
      </c>
      <c r="B7" s="5443"/>
      <c r="C7" s="5444"/>
      <c r="D7" s="5444"/>
      <c r="E7" s="5444"/>
      <c r="F7" s="5444"/>
      <c r="G7" s="5444"/>
      <c r="H7" s="5444"/>
      <c r="I7" s="5444"/>
      <c r="J7" s="5472"/>
    </row>
    <row r="8" spans="1:18" ht="16.5" thickBot="1">
      <c r="A8" s="5478" t="s">
        <v>2705</v>
      </c>
      <c r="B8" s="5479"/>
      <c r="C8" s="5479"/>
      <c r="D8" s="5479"/>
      <c r="E8" s="5479"/>
      <c r="F8" s="5479"/>
      <c r="G8" s="5479"/>
      <c r="H8" s="5479"/>
      <c r="I8" s="5479"/>
      <c r="J8" s="5479"/>
    </row>
    <row r="9" spans="1:18" ht="21" customHeight="1" thickBot="1">
      <c r="A9" s="5427" t="s">
        <v>4202</v>
      </c>
      <c r="B9" s="5428"/>
      <c r="C9" s="5428"/>
      <c r="D9" s="5428"/>
      <c r="E9" s="5428"/>
      <c r="F9" s="5428"/>
      <c r="G9" s="5428"/>
      <c r="H9" s="5428"/>
      <c r="I9" s="5428"/>
      <c r="J9" s="5429"/>
      <c r="K9" s="1733" t="s">
        <v>62</v>
      </c>
      <c r="L9" s="1732" t="s">
        <v>63</v>
      </c>
    </row>
    <row r="10" spans="1:18" ht="32.25" thickBot="1">
      <c r="A10" s="875" t="s">
        <v>2721</v>
      </c>
      <c r="B10" s="2342"/>
      <c r="C10" s="876" t="s">
        <v>54</v>
      </c>
      <c r="D10" s="877" t="s">
        <v>56</v>
      </c>
      <c r="E10" s="876" t="s">
        <v>233</v>
      </c>
      <c r="F10" s="876" t="s">
        <v>347</v>
      </c>
      <c r="G10" s="876" t="s">
        <v>348</v>
      </c>
      <c r="H10" s="878" t="s">
        <v>349</v>
      </c>
      <c r="I10" s="876" t="s">
        <v>350</v>
      </c>
      <c r="J10" s="879" t="s">
        <v>351</v>
      </c>
      <c r="K10" s="1737"/>
      <c r="L10" s="1738"/>
    </row>
    <row r="11" spans="1:18" ht="16.5" thickBot="1">
      <c r="A11" s="3855"/>
      <c r="B11" s="3856"/>
      <c r="C11" s="3857"/>
      <c r="D11" s="3858" t="s">
        <v>2701</v>
      </c>
      <c r="E11" s="3858"/>
      <c r="F11" s="3859"/>
      <c r="G11" s="3857"/>
      <c r="H11" s="3860"/>
      <c r="I11" s="3861"/>
      <c r="J11" s="3862"/>
      <c r="K11" s="1739" t="s">
        <v>3126</v>
      </c>
      <c r="L11" s="1740" t="s">
        <v>67</v>
      </c>
    </row>
    <row r="12" spans="1:18" ht="15.75">
      <c r="A12" s="2359">
        <v>1</v>
      </c>
      <c r="B12" s="2360" t="s">
        <v>4161</v>
      </c>
      <c r="C12" s="2360" t="s">
        <v>4161</v>
      </c>
      <c r="D12" s="2361" t="s">
        <v>352</v>
      </c>
      <c r="E12" s="2343"/>
      <c r="F12" s="2360">
        <v>62</v>
      </c>
      <c r="G12" s="2360">
        <v>6300</v>
      </c>
      <c r="H12" s="1611">
        <v>0.45</v>
      </c>
      <c r="I12" s="2344">
        <f t="shared" ref="I12:I17" si="0">H12+H12*J12</f>
        <v>0.53100000000000003</v>
      </c>
      <c r="J12" s="2345">
        <v>0.18</v>
      </c>
    </row>
    <row r="13" spans="1:18" ht="15.75">
      <c r="A13" s="2362">
        <f>A12+1</f>
        <v>2</v>
      </c>
      <c r="B13" s="1529" t="s">
        <v>4162</v>
      </c>
      <c r="C13" s="1529" t="s">
        <v>4162</v>
      </c>
      <c r="D13" s="2363" t="s">
        <v>353</v>
      </c>
      <c r="E13" s="2346"/>
      <c r="F13" s="1529">
        <v>65</v>
      </c>
      <c r="G13" s="1529">
        <v>6300</v>
      </c>
      <c r="H13" s="1607">
        <v>0.51</v>
      </c>
      <c r="I13" s="2347">
        <f t="shared" si="0"/>
        <v>0.6018</v>
      </c>
      <c r="J13" s="2348">
        <v>0.18</v>
      </c>
    </row>
    <row r="14" spans="1:18" ht="15.75">
      <c r="A14" s="2362">
        <f t="shared" ref="A14:A21" si="1">A13+1</f>
        <v>3</v>
      </c>
      <c r="B14" s="1529" t="s">
        <v>4163</v>
      </c>
      <c r="C14" s="1529" t="s">
        <v>4163</v>
      </c>
      <c r="D14" s="2363" t="s">
        <v>354</v>
      </c>
      <c r="E14" s="2346"/>
      <c r="F14" s="1529">
        <v>65</v>
      </c>
      <c r="G14" s="1529">
        <v>5400</v>
      </c>
      <c r="H14" s="1607">
        <v>0.53</v>
      </c>
      <c r="I14" s="2347">
        <f t="shared" si="0"/>
        <v>0.62540000000000007</v>
      </c>
      <c r="J14" s="2348">
        <v>0.18</v>
      </c>
    </row>
    <row r="15" spans="1:18" ht="15.75">
      <c r="A15" s="2362">
        <f t="shared" si="1"/>
        <v>4</v>
      </c>
      <c r="B15" s="1529" t="s">
        <v>4164</v>
      </c>
      <c r="C15" s="1529" t="s">
        <v>4164</v>
      </c>
      <c r="D15" s="2363" t="s">
        <v>355</v>
      </c>
      <c r="E15" s="2346"/>
      <c r="F15" s="1529">
        <v>70</v>
      </c>
      <c r="G15" s="1529">
        <v>4800</v>
      </c>
      <c r="H15" s="1607">
        <v>0.53</v>
      </c>
      <c r="I15" s="2347">
        <f t="shared" si="0"/>
        <v>0.62540000000000007</v>
      </c>
      <c r="J15" s="2348">
        <v>0.18</v>
      </c>
    </row>
    <row r="16" spans="1:18" ht="15.75">
      <c r="A16" s="2362">
        <f t="shared" si="1"/>
        <v>5</v>
      </c>
      <c r="B16" s="1529" t="s">
        <v>4165</v>
      </c>
      <c r="C16" s="1529" t="s">
        <v>4165</v>
      </c>
      <c r="D16" s="2363" t="s">
        <v>359</v>
      </c>
      <c r="E16" s="2346"/>
      <c r="F16" s="1529">
        <v>73</v>
      </c>
      <c r="G16" s="1529">
        <v>4800</v>
      </c>
      <c r="H16" s="1607">
        <v>0.66</v>
      </c>
      <c r="I16" s="2347">
        <f t="shared" si="0"/>
        <v>0.77880000000000005</v>
      </c>
      <c r="J16" s="2348">
        <v>0.18</v>
      </c>
    </row>
    <row r="17" spans="1:10" ht="15.75">
      <c r="A17" s="2362">
        <f t="shared" si="1"/>
        <v>6</v>
      </c>
      <c r="B17" s="1529" t="s">
        <v>4166</v>
      </c>
      <c r="C17" s="1529" t="s">
        <v>4166</v>
      </c>
      <c r="D17" s="2363" t="s">
        <v>362</v>
      </c>
      <c r="E17" s="2346"/>
      <c r="F17" s="1529">
        <v>80</v>
      </c>
      <c r="G17" s="1529">
        <v>4800</v>
      </c>
      <c r="H17" s="1607">
        <v>0.83</v>
      </c>
      <c r="I17" s="2347">
        <f t="shared" si="0"/>
        <v>0.97939999999999994</v>
      </c>
      <c r="J17" s="2348">
        <v>0.18</v>
      </c>
    </row>
    <row r="18" spans="1:10" ht="15.75">
      <c r="A18" s="2362">
        <f t="shared" si="1"/>
        <v>7</v>
      </c>
      <c r="B18" s="1529" t="s">
        <v>4167</v>
      </c>
      <c r="C18" s="1529" t="s">
        <v>4167</v>
      </c>
      <c r="D18" s="2363" t="s">
        <v>367</v>
      </c>
      <c r="E18" s="2346"/>
      <c r="F18" s="1529">
        <v>80</v>
      </c>
      <c r="G18" s="1529">
        <v>4000</v>
      </c>
      <c r="H18" s="1607">
        <v>0.93</v>
      </c>
      <c r="I18" s="2347">
        <f t="shared" ref="I18:I21" si="2">H18+H18*J18</f>
        <v>1.0973999999999999</v>
      </c>
      <c r="J18" s="2348">
        <v>0.18</v>
      </c>
    </row>
    <row r="19" spans="1:10" ht="15.75">
      <c r="A19" s="2362">
        <f t="shared" si="1"/>
        <v>8</v>
      </c>
      <c r="B19" s="1529" t="s">
        <v>4168</v>
      </c>
      <c r="C19" s="1529" t="s">
        <v>4168</v>
      </c>
      <c r="D19" s="2363" t="s">
        <v>371</v>
      </c>
      <c r="E19" s="2346"/>
      <c r="F19" s="1529">
        <v>80</v>
      </c>
      <c r="G19" s="1529">
        <v>3000</v>
      </c>
      <c r="H19" s="1607">
        <v>0.98</v>
      </c>
      <c r="I19" s="2347">
        <f t="shared" si="2"/>
        <v>1.1564000000000001</v>
      </c>
      <c r="J19" s="2348">
        <v>0.18</v>
      </c>
    </row>
    <row r="20" spans="1:10" ht="15.75">
      <c r="A20" s="2362">
        <f t="shared" si="1"/>
        <v>9</v>
      </c>
      <c r="B20" s="1529" t="s">
        <v>4169</v>
      </c>
      <c r="C20" s="1529" t="s">
        <v>4169</v>
      </c>
      <c r="D20" s="2363" t="s">
        <v>374</v>
      </c>
      <c r="E20" s="2346"/>
      <c r="F20" s="1529">
        <v>90</v>
      </c>
      <c r="G20" s="1529">
        <v>2000</v>
      </c>
      <c r="H20" s="1607">
        <v>1.35</v>
      </c>
      <c r="I20" s="2347">
        <f t="shared" si="2"/>
        <v>1.593</v>
      </c>
      <c r="J20" s="2348">
        <v>0.18</v>
      </c>
    </row>
    <row r="21" spans="1:10" ht="16.5" thickBot="1">
      <c r="A21" s="2362">
        <f t="shared" si="1"/>
        <v>10</v>
      </c>
      <c r="B21" s="2364" t="s">
        <v>4170</v>
      </c>
      <c r="C21" s="2364" t="s">
        <v>4170</v>
      </c>
      <c r="D21" s="2365" t="s">
        <v>2724</v>
      </c>
      <c r="E21" s="2349"/>
      <c r="F21" s="2364">
        <v>90</v>
      </c>
      <c r="G21" s="2364">
        <v>1000</v>
      </c>
      <c r="H21" s="1947">
        <v>1.6</v>
      </c>
      <c r="I21" s="2350">
        <f t="shared" si="2"/>
        <v>1.8880000000000001</v>
      </c>
      <c r="J21" s="2351">
        <v>0.18</v>
      </c>
    </row>
    <row r="22" spans="1:10" ht="16.5" customHeight="1" thickBot="1">
      <c r="A22" s="5427" t="s">
        <v>4201</v>
      </c>
      <c r="B22" s="5428"/>
      <c r="C22" s="5428"/>
      <c r="D22" s="5428"/>
      <c r="E22" s="5428"/>
      <c r="F22" s="5428"/>
      <c r="G22" s="5428"/>
      <c r="H22" s="5428"/>
      <c r="I22" s="5428"/>
      <c r="J22" s="5429"/>
    </row>
    <row r="23" spans="1:10" ht="15.75">
      <c r="A23" s="2359">
        <v>1</v>
      </c>
      <c r="B23" s="2360"/>
      <c r="C23" s="2360" t="s">
        <v>4173</v>
      </c>
      <c r="D23" s="2361" t="s">
        <v>4174</v>
      </c>
      <c r="E23" s="2343"/>
      <c r="F23" s="2360">
        <v>62</v>
      </c>
      <c r="G23" s="2360">
        <v>5000</v>
      </c>
      <c r="H23" s="1611">
        <v>0.44</v>
      </c>
      <c r="I23" s="2344">
        <f t="shared" ref="I23:I24" si="3">H23+H23*J23</f>
        <v>0.51919999999999999</v>
      </c>
      <c r="J23" s="2345">
        <v>0.18</v>
      </c>
    </row>
    <row r="24" spans="1:10" ht="16.5" thickBot="1">
      <c r="A24" s="1616">
        <v>2</v>
      </c>
      <c r="B24" s="2364"/>
      <c r="C24" s="2364" t="s">
        <v>4175</v>
      </c>
      <c r="D24" s="2365" t="s">
        <v>4176</v>
      </c>
      <c r="E24" s="2349"/>
      <c r="F24" s="2364">
        <v>64</v>
      </c>
      <c r="G24" s="2364">
        <v>4000</v>
      </c>
      <c r="H24" s="1617">
        <v>0.51</v>
      </c>
      <c r="I24" s="2350">
        <f t="shared" si="3"/>
        <v>0.6018</v>
      </c>
      <c r="J24" s="2351">
        <v>0.18</v>
      </c>
    </row>
    <row r="25" spans="1:10" ht="32.25" thickBot="1">
      <c r="A25" s="2214" t="s">
        <v>2721</v>
      </c>
      <c r="B25" s="679"/>
      <c r="C25" s="2215" t="s">
        <v>54</v>
      </c>
      <c r="D25" s="2216" t="s">
        <v>56</v>
      </c>
      <c r="E25" s="2216"/>
      <c r="F25" s="2215" t="s">
        <v>347</v>
      </c>
      <c r="G25" s="2215" t="s">
        <v>348</v>
      </c>
      <c r="H25" s="2217" t="s">
        <v>349</v>
      </c>
      <c r="I25" s="2215" t="s">
        <v>350</v>
      </c>
      <c r="J25" s="2218" t="s">
        <v>351</v>
      </c>
    </row>
    <row r="26" spans="1:10" ht="16.5" customHeight="1" thickBot="1">
      <c r="A26" s="5415" t="s">
        <v>4203</v>
      </c>
      <c r="B26" s="5416"/>
      <c r="C26" s="5416"/>
      <c r="D26" s="5416"/>
      <c r="E26" s="5416"/>
      <c r="F26" s="5416"/>
      <c r="G26" s="5416"/>
      <c r="H26" s="5416"/>
      <c r="I26" s="5416"/>
      <c r="J26" s="5417"/>
    </row>
    <row r="27" spans="1:10" ht="15.75">
      <c r="A27" s="3348">
        <v>1</v>
      </c>
      <c r="B27" s="3286"/>
      <c r="C27" s="3349" t="s">
        <v>3224</v>
      </c>
      <c r="D27" s="3350" t="s">
        <v>378</v>
      </c>
      <c r="E27" s="3351">
        <v>362</v>
      </c>
      <c r="F27" s="3352">
        <v>62</v>
      </c>
      <c r="G27" s="3352">
        <v>3000</v>
      </c>
      <c r="H27" s="3353">
        <v>0.91</v>
      </c>
      <c r="I27" s="3353">
        <f t="shared" ref="I27:I32" si="4">H27+H27*J27</f>
        <v>1.0738000000000001</v>
      </c>
      <c r="J27" s="3354">
        <v>0.18</v>
      </c>
    </row>
    <row r="28" spans="1:10" ht="15.75">
      <c r="A28" s="3355">
        <f>A27+1</f>
        <v>2</v>
      </c>
      <c r="B28" s="3286"/>
      <c r="C28" s="3356" t="s">
        <v>3225</v>
      </c>
      <c r="D28" s="3357" t="s">
        <v>379</v>
      </c>
      <c r="E28" s="2991">
        <v>362</v>
      </c>
      <c r="F28" s="2339">
        <v>62</v>
      </c>
      <c r="G28" s="2339">
        <v>3000</v>
      </c>
      <c r="H28" s="2347">
        <v>0.93</v>
      </c>
      <c r="I28" s="2347">
        <f t="shared" si="4"/>
        <v>1.0973999999999999</v>
      </c>
      <c r="J28" s="2348">
        <v>0.18</v>
      </c>
    </row>
    <row r="29" spans="1:10" ht="15.75">
      <c r="A29" s="3355">
        <f>A28+1</f>
        <v>3</v>
      </c>
      <c r="B29" s="3286"/>
      <c r="C29" s="3356" t="s">
        <v>4171</v>
      </c>
      <c r="D29" s="3357" t="s">
        <v>2702</v>
      </c>
      <c r="E29" s="2991"/>
      <c r="F29" s="2339">
        <v>65</v>
      </c>
      <c r="G29" s="2339">
        <v>3000</v>
      </c>
      <c r="H29" s="2347">
        <v>0.99</v>
      </c>
      <c r="I29" s="2347">
        <f t="shared" si="4"/>
        <v>1.1681999999999999</v>
      </c>
      <c r="J29" s="2348">
        <v>0.18</v>
      </c>
    </row>
    <row r="30" spans="1:10" ht="15.75">
      <c r="A30" s="3355">
        <f>A29+1</f>
        <v>4</v>
      </c>
      <c r="B30" s="3286"/>
      <c r="C30" s="3356" t="s">
        <v>3226</v>
      </c>
      <c r="D30" s="3358" t="s">
        <v>355</v>
      </c>
      <c r="E30" s="2991">
        <v>362</v>
      </c>
      <c r="F30" s="2339">
        <v>70</v>
      </c>
      <c r="G30" s="2339">
        <v>3000</v>
      </c>
      <c r="H30" s="2347">
        <v>0.99</v>
      </c>
      <c r="I30" s="2347">
        <f t="shared" si="4"/>
        <v>1.1681999999999999</v>
      </c>
      <c r="J30" s="2348">
        <v>0.18</v>
      </c>
    </row>
    <row r="31" spans="1:10" ht="15.75">
      <c r="A31" s="3355">
        <f>A30+1</f>
        <v>5</v>
      </c>
      <c r="B31" s="3286"/>
      <c r="C31" s="3356" t="s">
        <v>3227</v>
      </c>
      <c r="D31" s="3358" t="s">
        <v>3893</v>
      </c>
      <c r="E31" s="2991">
        <v>362</v>
      </c>
      <c r="F31" s="2339">
        <v>73</v>
      </c>
      <c r="G31" s="2339">
        <v>2000</v>
      </c>
      <c r="H31" s="2347">
        <v>1.23</v>
      </c>
      <c r="I31" s="2347">
        <f t="shared" si="4"/>
        <v>1.4514</v>
      </c>
      <c r="J31" s="2348">
        <v>0.18</v>
      </c>
    </row>
    <row r="32" spans="1:10" ht="16.5" thickBot="1">
      <c r="A32" s="3355">
        <f>A31+1</f>
        <v>6</v>
      </c>
      <c r="B32" s="3286"/>
      <c r="C32" s="2346" t="s">
        <v>4172</v>
      </c>
      <c r="D32" s="3357" t="s">
        <v>382</v>
      </c>
      <c r="E32" s="2991"/>
      <c r="F32" s="2339">
        <v>80</v>
      </c>
      <c r="G32" s="2339">
        <v>2000</v>
      </c>
      <c r="H32" s="2347">
        <v>1.63</v>
      </c>
      <c r="I32" s="2347">
        <f t="shared" si="4"/>
        <v>1.9234</v>
      </c>
      <c r="J32" s="2348">
        <v>0.18</v>
      </c>
    </row>
    <row r="33" spans="1:15" ht="18.75" customHeight="1" thickBot="1">
      <c r="A33" s="5415" t="s">
        <v>4177</v>
      </c>
      <c r="B33" s="5416"/>
      <c r="C33" s="5416"/>
      <c r="D33" s="5416"/>
      <c r="E33" s="5416"/>
      <c r="F33" s="5416"/>
      <c r="G33" s="5416"/>
      <c r="H33" s="5416"/>
      <c r="I33" s="5416"/>
      <c r="J33" s="5417"/>
    </row>
    <row r="34" spans="1:15" s="2384" customFormat="1" ht="15.75" customHeight="1">
      <c r="A34" s="2369">
        <v>1</v>
      </c>
      <c r="B34" s="2369" t="s">
        <v>4178</v>
      </c>
      <c r="C34" s="2370" t="s">
        <v>4178</v>
      </c>
      <c r="D34" s="2371" t="s">
        <v>4179</v>
      </c>
      <c r="E34" s="2381"/>
      <c r="F34" s="2381"/>
      <c r="G34" s="2369">
        <v>6000</v>
      </c>
      <c r="H34" s="2382">
        <v>0.56999999999999995</v>
      </c>
      <c r="I34" s="2382">
        <f t="shared" ref="I34:I44" si="5">H34+H34*J34</f>
        <v>0.67259999999999998</v>
      </c>
      <c r="J34" s="2383">
        <v>0.18</v>
      </c>
    </row>
    <row r="35" spans="1:15" s="2384" customFormat="1" ht="15.75" customHeight="1">
      <c r="A35" s="1529">
        <v>2</v>
      </c>
      <c r="B35" s="1529" t="s">
        <v>4180</v>
      </c>
      <c r="C35" s="2374" t="s">
        <v>4180</v>
      </c>
      <c r="D35" s="2375" t="s">
        <v>4181</v>
      </c>
      <c r="E35" s="2385"/>
      <c r="F35" s="2385"/>
      <c r="G35" s="1529">
        <v>4000</v>
      </c>
      <c r="H35" s="2386">
        <v>0.89</v>
      </c>
      <c r="I35" s="2386">
        <f t="shared" si="5"/>
        <v>1.0502</v>
      </c>
      <c r="J35" s="1534">
        <v>0.18</v>
      </c>
    </row>
    <row r="36" spans="1:15" s="2384" customFormat="1" ht="15.75" customHeight="1">
      <c r="A36" s="1529">
        <v>3</v>
      </c>
      <c r="B36" s="1529" t="s">
        <v>4182</v>
      </c>
      <c r="C36" s="2374" t="s">
        <v>4182</v>
      </c>
      <c r="D36" s="2375" t="s">
        <v>4183</v>
      </c>
      <c r="E36" s="2385"/>
      <c r="F36" s="2385"/>
      <c r="G36" s="1529">
        <v>6000</v>
      </c>
      <c r="H36" s="2386">
        <v>0.56999999999999995</v>
      </c>
      <c r="I36" s="2386">
        <f t="shared" si="5"/>
        <v>0.67259999999999998</v>
      </c>
      <c r="J36" s="1534">
        <v>0.18</v>
      </c>
    </row>
    <row r="37" spans="1:15" s="2384" customFormat="1" ht="15.75" customHeight="1">
      <c r="A37" s="1529">
        <v>4</v>
      </c>
      <c r="B37" s="1529" t="s">
        <v>4184</v>
      </c>
      <c r="C37" s="2370" t="s">
        <v>4184</v>
      </c>
      <c r="D37" s="2371" t="s">
        <v>4185</v>
      </c>
      <c r="E37" s="2385"/>
      <c r="F37" s="2385"/>
      <c r="G37" s="1529">
        <v>4000</v>
      </c>
      <c r="H37" s="2386">
        <v>0.77</v>
      </c>
      <c r="I37" s="2386">
        <f t="shared" si="5"/>
        <v>0.90860000000000007</v>
      </c>
      <c r="J37" s="1534">
        <v>0.18</v>
      </c>
    </row>
    <row r="38" spans="1:15" s="2384" customFormat="1" ht="15.75" customHeight="1">
      <c r="A38" s="1529">
        <v>5</v>
      </c>
      <c r="B38" s="1529" t="s">
        <v>4186</v>
      </c>
      <c r="C38" s="2374" t="s">
        <v>4186</v>
      </c>
      <c r="D38" s="2375" t="s">
        <v>4187</v>
      </c>
      <c r="E38" s="2385"/>
      <c r="F38" s="2385"/>
      <c r="G38" s="1529">
        <v>4000</v>
      </c>
      <c r="H38" s="2386">
        <v>0.89</v>
      </c>
      <c r="I38" s="2386">
        <f t="shared" si="5"/>
        <v>1.0502</v>
      </c>
      <c r="J38" s="1534">
        <v>0.18</v>
      </c>
    </row>
    <row r="39" spans="1:15" s="2384" customFormat="1" ht="15.75" customHeight="1" thickBot="1">
      <c r="A39" s="2378">
        <v>6</v>
      </c>
      <c r="B39" s="2378" t="s">
        <v>4188</v>
      </c>
      <c r="C39" s="2379" t="s">
        <v>4188</v>
      </c>
      <c r="D39" s="2380" t="s">
        <v>4189</v>
      </c>
      <c r="E39" s="2387"/>
      <c r="F39" s="2387"/>
      <c r="G39" s="2378">
        <v>3000</v>
      </c>
      <c r="H39" s="2388">
        <v>1.25</v>
      </c>
      <c r="I39" s="2388">
        <f t="shared" si="5"/>
        <v>1.4750000000000001</v>
      </c>
      <c r="J39" s="2389">
        <v>0.18</v>
      </c>
    </row>
    <row r="40" spans="1:15" ht="31.5" customHeight="1" thickBot="1">
      <c r="A40" s="5480" t="s">
        <v>4191</v>
      </c>
      <c r="B40" s="5481"/>
      <c r="C40" s="5481"/>
      <c r="D40" s="5481"/>
      <c r="E40" s="5482"/>
      <c r="F40" s="2366" t="s">
        <v>4200</v>
      </c>
      <c r="G40" s="2367" t="s">
        <v>348</v>
      </c>
      <c r="H40" s="2367" t="s">
        <v>349</v>
      </c>
      <c r="I40" s="2367" t="s">
        <v>350</v>
      </c>
      <c r="J40" s="2368" t="s">
        <v>351</v>
      </c>
    </row>
    <row r="41" spans="1:15" ht="18.75" customHeight="1">
      <c r="A41" s="2369">
        <v>1</v>
      </c>
      <c r="B41" s="2369"/>
      <c r="C41" s="2369" t="s">
        <v>4192</v>
      </c>
      <c r="D41" s="2393" t="s">
        <v>4196</v>
      </c>
      <c r="E41" s="2372"/>
      <c r="F41" s="2394">
        <v>100</v>
      </c>
      <c r="G41" s="2369">
        <v>10000</v>
      </c>
      <c r="H41" s="2373">
        <v>0.2</v>
      </c>
      <c r="I41" s="2373">
        <f t="shared" si="5"/>
        <v>0.23600000000000002</v>
      </c>
      <c r="J41" s="2395">
        <v>0.18</v>
      </c>
    </row>
    <row r="42" spans="1:15" ht="18.75" customHeight="1">
      <c r="A42" s="1529">
        <v>2</v>
      </c>
      <c r="B42" s="1529"/>
      <c r="C42" s="1529" t="s">
        <v>4193</v>
      </c>
      <c r="D42" s="2363" t="s">
        <v>4197</v>
      </c>
      <c r="E42" s="2376"/>
      <c r="F42" s="1569">
        <v>100</v>
      </c>
      <c r="G42" s="1529">
        <v>10000</v>
      </c>
      <c r="H42" s="2377">
        <v>0.22</v>
      </c>
      <c r="I42" s="2377">
        <f t="shared" si="5"/>
        <v>0.2596</v>
      </c>
      <c r="J42" s="2396">
        <v>0.18</v>
      </c>
    </row>
    <row r="43" spans="1:15" ht="18.75" customHeight="1">
      <c r="A43" s="1529">
        <v>3</v>
      </c>
      <c r="B43" s="1529"/>
      <c r="C43" s="1529" t="s">
        <v>4194</v>
      </c>
      <c r="D43" s="2363" t="s">
        <v>4198</v>
      </c>
      <c r="E43" s="2376"/>
      <c r="F43" s="1569">
        <v>100</v>
      </c>
      <c r="G43" s="1529">
        <v>10000</v>
      </c>
      <c r="H43" s="2377">
        <v>0.28000000000000003</v>
      </c>
      <c r="I43" s="2377">
        <f t="shared" si="5"/>
        <v>0.33040000000000003</v>
      </c>
      <c r="J43" s="2396">
        <v>0.18</v>
      </c>
    </row>
    <row r="44" spans="1:15" ht="18.75" customHeight="1" thickBot="1">
      <c r="A44" s="1529">
        <v>4</v>
      </c>
      <c r="B44" s="1529"/>
      <c r="C44" s="1529" t="s">
        <v>4195</v>
      </c>
      <c r="D44" s="2363" t="s">
        <v>4199</v>
      </c>
      <c r="E44" s="2376"/>
      <c r="F44" s="1569">
        <v>100</v>
      </c>
      <c r="G44" s="1529">
        <v>10000</v>
      </c>
      <c r="H44" s="2377">
        <v>0.3</v>
      </c>
      <c r="I44" s="2377">
        <f t="shared" si="5"/>
        <v>0.35399999999999998</v>
      </c>
      <c r="J44" s="2396">
        <v>0.18</v>
      </c>
    </row>
    <row r="45" spans="1:15" ht="18.75" customHeight="1" thickBot="1">
      <c r="A45" s="5418" t="s">
        <v>4190</v>
      </c>
      <c r="B45" s="5419"/>
      <c r="C45" s="5419"/>
      <c r="D45" s="5419"/>
      <c r="E45" s="5419"/>
      <c r="F45" s="5419"/>
      <c r="G45" s="5419"/>
      <c r="H45" s="5419"/>
      <c r="I45" s="5419"/>
      <c r="J45" s="5420"/>
    </row>
    <row r="46" spans="1:15" ht="29.25" thickBot="1">
      <c r="A46" s="921" t="s">
        <v>377</v>
      </c>
      <c r="B46" s="2342"/>
      <c r="C46" s="713" t="s">
        <v>54</v>
      </c>
      <c r="D46" s="714" t="s">
        <v>56</v>
      </c>
      <c r="E46" s="714"/>
      <c r="F46" s="713" t="s">
        <v>347</v>
      </c>
      <c r="G46" s="713" t="s">
        <v>348</v>
      </c>
      <c r="H46" s="715" t="s">
        <v>349</v>
      </c>
      <c r="I46" s="713" t="s">
        <v>350</v>
      </c>
      <c r="J46" s="716" t="s">
        <v>351</v>
      </c>
      <c r="L46" s="717"/>
    </row>
    <row r="47" spans="1:15" ht="15.75" customHeight="1">
      <c r="A47" s="3394">
        <v>1</v>
      </c>
      <c r="B47" s="3222"/>
      <c r="C47" s="3395" t="s">
        <v>4671</v>
      </c>
      <c r="D47" s="2990" t="s">
        <v>3894</v>
      </c>
      <c r="E47" s="3351">
        <v>452</v>
      </c>
      <c r="F47" s="3360">
        <v>80</v>
      </c>
      <c r="G47" s="3360">
        <v>1500</v>
      </c>
      <c r="H47" s="3361">
        <v>195</v>
      </c>
      <c r="I47" s="3362">
        <f t="shared" ref="I47:I53" si="6">H47+H47*J47</f>
        <v>230.1</v>
      </c>
      <c r="J47" s="1509">
        <v>0.18</v>
      </c>
      <c r="N47" s="3076"/>
      <c r="O47" s="3076"/>
    </row>
    <row r="48" spans="1:15" ht="15.75" customHeight="1">
      <c r="A48" s="3863">
        <v>2</v>
      </c>
      <c r="B48" s="679"/>
      <c r="C48" s="901">
        <v>4020</v>
      </c>
      <c r="D48" s="130" t="s">
        <v>3899</v>
      </c>
      <c r="E48" s="880"/>
      <c r="F48" s="661">
        <v>80</v>
      </c>
      <c r="G48" s="661">
        <v>1500</v>
      </c>
      <c r="H48" s="660">
        <v>198</v>
      </c>
      <c r="I48" s="659">
        <f t="shared" si="6"/>
        <v>233.64</v>
      </c>
      <c r="J48" s="923">
        <v>0.18</v>
      </c>
      <c r="L48" s="717"/>
    </row>
    <row r="49" spans="1:10" ht="15.75" customHeight="1">
      <c r="A49" s="965">
        <v>3</v>
      </c>
      <c r="B49" s="679"/>
      <c r="C49" s="132" t="s">
        <v>388</v>
      </c>
      <c r="D49" s="130" t="s">
        <v>389</v>
      </c>
      <c r="E49" s="866">
        <v>452</v>
      </c>
      <c r="F49" s="129">
        <v>90</v>
      </c>
      <c r="G49" s="129">
        <v>1000</v>
      </c>
      <c r="H49" s="657">
        <v>230</v>
      </c>
      <c r="I49" s="131">
        <f t="shared" si="6"/>
        <v>271.39999999999998</v>
      </c>
      <c r="J49" s="916">
        <v>0.18</v>
      </c>
    </row>
    <row r="50" spans="1:10" ht="15.75" customHeight="1">
      <c r="A50" s="2988">
        <v>4</v>
      </c>
      <c r="B50" s="3222"/>
      <c r="C50" s="3396" t="s">
        <v>390</v>
      </c>
      <c r="D50" s="3366" t="s">
        <v>391</v>
      </c>
      <c r="E50" s="3388">
        <v>452</v>
      </c>
      <c r="F50" s="3363">
        <v>80</v>
      </c>
      <c r="G50" s="3363">
        <v>1000</v>
      </c>
      <c r="H50" s="3367">
        <v>255</v>
      </c>
      <c r="I50" s="3368">
        <f t="shared" si="6"/>
        <v>300.89999999999998</v>
      </c>
      <c r="J50" s="1510">
        <v>0.18</v>
      </c>
    </row>
    <row r="51" spans="1:10" ht="15.75" customHeight="1">
      <c r="A51" s="2988">
        <v>5</v>
      </c>
      <c r="B51" s="3222"/>
      <c r="C51" s="3101" t="s">
        <v>392</v>
      </c>
      <c r="D51" s="3392" t="s">
        <v>3900</v>
      </c>
      <c r="E51" s="2346">
        <v>502</v>
      </c>
      <c r="F51" s="3364">
        <v>90</v>
      </c>
      <c r="G51" s="3364">
        <v>1000</v>
      </c>
      <c r="H51" s="2377">
        <v>275</v>
      </c>
      <c r="I51" s="2377">
        <f t="shared" si="6"/>
        <v>324.5</v>
      </c>
      <c r="J51" s="3885">
        <v>0.18</v>
      </c>
    </row>
    <row r="52" spans="1:10" ht="15.75">
      <c r="A52" s="966">
        <v>6</v>
      </c>
      <c r="B52" s="679"/>
      <c r="C52" s="905" t="s">
        <v>4670</v>
      </c>
      <c r="D52" s="3840" t="s">
        <v>3901</v>
      </c>
      <c r="E52" s="873"/>
      <c r="F52" s="3839">
        <v>90</v>
      </c>
      <c r="G52" s="3839">
        <v>1000</v>
      </c>
      <c r="H52" s="672">
        <v>275</v>
      </c>
      <c r="I52" s="672">
        <f t="shared" si="6"/>
        <v>324.5</v>
      </c>
      <c r="J52" s="3886">
        <v>0.18</v>
      </c>
    </row>
    <row r="53" spans="1:10" ht="16.5" thickBot="1">
      <c r="A53" s="3212">
        <v>7</v>
      </c>
      <c r="B53" s="3222"/>
      <c r="C53" s="3887" t="s">
        <v>393</v>
      </c>
      <c r="D53" s="3888" t="s">
        <v>394</v>
      </c>
      <c r="E53" s="3351">
        <v>482</v>
      </c>
      <c r="F53" s="3889">
        <v>90</v>
      </c>
      <c r="G53" s="3889">
        <v>1000</v>
      </c>
      <c r="H53" s="3890">
        <v>315</v>
      </c>
      <c r="I53" s="3891">
        <f t="shared" si="6"/>
        <v>371.7</v>
      </c>
      <c r="J53" s="3397">
        <v>0.18</v>
      </c>
    </row>
    <row r="54" spans="1:10" ht="15.75" thickBot="1">
      <c r="A54" s="5442" t="s">
        <v>3946</v>
      </c>
      <c r="B54" s="5443"/>
      <c r="C54" s="5444"/>
      <c r="D54" s="5444"/>
      <c r="E54" s="5444"/>
      <c r="F54" s="5444"/>
      <c r="G54" s="5444"/>
      <c r="H54" s="5444"/>
      <c r="I54" s="5444"/>
      <c r="J54" s="5445"/>
    </row>
    <row r="55" spans="1:10" ht="29.25" thickBot="1">
      <c r="A55" s="1385" t="s">
        <v>377</v>
      </c>
      <c r="B55" s="906"/>
      <c r="C55" s="126" t="s">
        <v>54</v>
      </c>
      <c r="D55" s="127" t="s">
        <v>56</v>
      </c>
      <c r="E55" s="126" t="s">
        <v>233</v>
      </c>
      <c r="F55" s="126" t="s">
        <v>347</v>
      </c>
      <c r="G55" s="126" t="s">
        <v>348</v>
      </c>
      <c r="H55" s="907" t="s">
        <v>2892</v>
      </c>
      <c r="I55" s="126" t="s">
        <v>350</v>
      </c>
      <c r="J55" s="1386" t="s">
        <v>351</v>
      </c>
    </row>
    <row r="56" spans="1:10" ht="15.75">
      <c r="A56" s="3210">
        <v>1</v>
      </c>
      <c r="B56" s="3359" t="s">
        <v>2893</v>
      </c>
      <c r="C56" s="3360" t="s">
        <v>2508</v>
      </c>
      <c r="D56" s="3359" t="s">
        <v>3877</v>
      </c>
      <c r="E56" s="2991">
        <v>190</v>
      </c>
      <c r="F56" s="3360">
        <v>62</v>
      </c>
      <c r="G56" s="3360">
        <v>5000</v>
      </c>
      <c r="H56" s="3361">
        <v>50</v>
      </c>
      <c r="I56" s="3362">
        <f t="shared" ref="I56:I65" si="7">H56+H56*J56</f>
        <v>59</v>
      </c>
      <c r="J56" s="1509">
        <v>0.18</v>
      </c>
    </row>
    <row r="57" spans="1:10" ht="15.75">
      <c r="A57" s="2988">
        <f t="shared" ref="A57:A65" si="8">A56+1</f>
        <v>2</v>
      </c>
      <c r="B57" s="3209"/>
      <c r="C57" s="2992">
        <v>4053</v>
      </c>
      <c r="D57" s="2990" t="s">
        <v>395</v>
      </c>
      <c r="E57" s="2991">
        <v>190</v>
      </c>
      <c r="F57" s="2992">
        <v>64</v>
      </c>
      <c r="G57" s="2992">
        <v>5000</v>
      </c>
      <c r="H57" s="2993">
        <v>54.5</v>
      </c>
      <c r="I57" s="2994">
        <f t="shared" si="7"/>
        <v>64.31</v>
      </c>
      <c r="J57" s="1510">
        <v>0.18</v>
      </c>
    </row>
    <row r="58" spans="1:10" ht="15.75">
      <c r="A58" s="2988">
        <f t="shared" si="8"/>
        <v>3</v>
      </c>
      <c r="B58" s="3229"/>
      <c r="C58" s="3363">
        <v>4055</v>
      </c>
      <c r="D58" s="2990" t="s">
        <v>396</v>
      </c>
      <c r="E58" s="2991">
        <v>190</v>
      </c>
      <c r="F58" s="2992">
        <v>65</v>
      </c>
      <c r="G58" s="2992">
        <v>4000</v>
      </c>
      <c r="H58" s="2993">
        <v>59</v>
      </c>
      <c r="I58" s="2994">
        <f t="shared" si="7"/>
        <v>69.62</v>
      </c>
      <c r="J58" s="1510">
        <v>0.18</v>
      </c>
    </row>
    <row r="59" spans="1:10" ht="15.75">
      <c r="A59" s="2988">
        <f t="shared" si="8"/>
        <v>4</v>
      </c>
      <c r="B59" s="1032" t="s">
        <v>2894</v>
      </c>
      <c r="C59" s="3364">
        <v>4058</v>
      </c>
      <c r="D59" s="3359" t="s">
        <v>3876</v>
      </c>
      <c r="E59" s="2991">
        <v>190</v>
      </c>
      <c r="F59" s="2992">
        <v>73</v>
      </c>
      <c r="G59" s="2992">
        <v>3000</v>
      </c>
      <c r="H59" s="2993">
        <v>69</v>
      </c>
      <c r="I59" s="2994">
        <f t="shared" si="7"/>
        <v>81.42</v>
      </c>
      <c r="J59" s="1510">
        <v>0.18</v>
      </c>
    </row>
    <row r="60" spans="1:10" ht="15.75">
      <c r="A60" s="2988">
        <f t="shared" si="8"/>
        <v>5</v>
      </c>
      <c r="B60" s="3211"/>
      <c r="C60" s="3360" t="s">
        <v>2509</v>
      </c>
      <c r="D60" s="2990" t="s">
        <v>397</v>
      </c>
      <c r="E60" s="2991">
        <v>190</v>
      </c>
      <c r="F60" s="2992">
        <v>73</v>
      </c>
      <c r="G60" s="2992">
        <v>3000</v>
      </c>
      <c r="H60" s="2993">
        <v>69</v>
      </c>
      <c r="I60" s="2994">
        <f t="shared" si="7"/>
        <v>81.42</v>
      </c>
      <c r="J60" s="1510">
        <v>0.18</v>
      </c>
    </row>
    <row r="61" spans="1:10" ht="15.75">
      <c r="A61" s="2988">
        <f t="shared" si="8"/>
        <v>6</v>
      </c>
      <c r="B61" s="3209"/>
      <c r="C61" s="2992">
        <v>4060</v>
      </c>
      <c r="D61" s="2990" t="s">
        <v>398</v>
      </c>
      <c r="E61" s="2991">
        <v>190</v>
      </c>
      <c r="F61" s="2992">
        <v>75</v>
      </c>
      <c r="G61" s="2992">
        <v>3000</v>
      </c>
      <c r="H61" s="2993">
        <v>87.5</v>
      </c>
      <c r="I61" s="2994">
        <f t="shared" si="7"/>
        <v>103.25</v>
      </c>
      <c r="J61" s="1510">
        <v>0.18</v>
      </c>
    </row>
    <row r="62" spans="1:10" ht="15.75">
      <c r="A62" s="2988">
        <f t="shared" si="8"/>
        <v>7</v>
      </c>
      <c r="B62" s="3209"/>
      <c r="C62" s="2992">
        <v>4062</v>
      </c>
      <c r="D62" s="2990" t="s">
        <v>399</v>
      </c>
      <c r="E62" s="2991">
        <v>190</v>
      </c>
      <c r="F62" s="2992">
        <v>85</v>
      </c>
      <c r="G62" s="2992">
        <v>2500</v>
      </c>
      <c r="H62" s="2993">
        <v>95.6</v>
      </c>
      <c r="I62" s="2994">
        <f t="shared" si="7"/>
        <v>112.80799999999999</v>
      </c>
      <c r="J62" s="1510">
        <v>0.18</v>
      </c>
    </row>
    <row r="63" spans="1:10" ht="15.75">
      <c r="A63" s="2988">
        <f t="shared" si="8"/>
        <v>8</v>
      </c>
      <c r="B63" s="3209"/>
      <c r="C63" s="3365" t="s">
        <v>400</v>
      </c>
      <c r="D63" s="2990" t="s">
        <v>399</v>
      </c>
      <c r="E63" s="2991"/>
      <c r="F63" s="2992">
        <v>85</v>
      </c>
      <c r="G63" s="2992">
        <v>2500</v>
      </c>
      <c r="H63" s="2993">
        <v>115</v>
      </c>
      <c r="I63" s="2994">
        <f t="shared" si="7"/>
        <v>135.69999999999999</v>
      </c>
      <c r="J63" s="1510">
        <v>0.18</v>
      </c>
    </row>
    <row r="64" spans="1:10" ht="15.75">
      <c r="A64" s="2988">
        <f t="shared" si="8"/>
        <v>9</v>
      </c>
      <c r="B64" s="3211"/>
      <c r="C64" s="2992">
        <v>4065</v>
      </c>
      <c r="D64" s="2990" t="s">
        <v>401</v>
      </c>
      <c r="E64" s="2991">
        <v>210</v>
      </c>
      <c r="F64" s="2992">
        <v>88</v>
      </c>
      <c r="G64" s="2992">
        <v>2500</v>
      </c>
      <c r="H64" s="2993">
        <v>155</v>
      </c>
      <c r="I64" s="2994">
        <f t="shared" si="7"/>
        <v>182.9</v>
      </c>
      <c r="J64" s="1510">
        <v>0.18</v>
      </c>
    </row>
    <row r="65" spans="1:10" ht="16.5" thickBot="1">
      <c r="A65" s="2988">
        <f t="shared" si="8"/>
        <v>10</v>
      </c>
      <c r="B65" s="3229"/>
      <c r="C65" s="3363">
        <v>4068</v>
      </c>
      <c r="D65" s="3366" t="s">
        <v>402</v>
      </c>
      <c r="E65" s="2991">
        <v>210</v>
      </c>
      <c r="F65" s="3363">
        <v>90</v>
      </c>
      <c r="G65" s="3363">
        <v>2000</v>
      </c>
      <c r="H65" s="3367">
        <v>172</v>
      </c>
      <c r="I65" s="3368">
        <f t="shared" si="7"/>
        <v>202.96</v>
      </c>
      <c r="J65" s="1512">
        <v>0.18</v>
      </c>
    </row>
    <row r="66" spans="1:10" ht="15.75" thickBot="1">
      <c r="A66" s="5442" t="s">
        <v>3960</v>
      </c>
      <c r="B66" s="5443"/>
      <c r="C66" s="5444"/>
      <c r="D66" s="5444"/>
      <c r="E66" s="5444"/>
      <c r="F66" s="5444"/>
      <c r="G66" s="5444"/>
      <c r="H66" s="5444"/>
      <c r="I66" s="5444"/>
      <c r="J66" s="5445"/>
    </row>
    <row r="67" spans="1:10" ht="29.25" thickBot="1">
      <c r="A67" s="2229" t="s">
        <v>377</v>
      </c>
      <c r="B67" s="908"/>
      <c r="C67" s="137" t="s">
        <v>54</v>
      </c>
      <c r="D67" s="138" t="s">
        <v>56</v>
      </c>
      <c r="E67" s="138"/>
      <c r="F67" s="137"/>
      <c r="G67" s="137" t="s">
        <v>348</v>
      </c>
      <c r="H67" s="907" t="s">
        <v>2851</v>
      </c>
      <c r="I67" s="126" t="s">
        <v>350</v>
      </c>
      <c r="J67" s="1386" t="s">
        <v>351</v>
      </c>
    </row>
    <row r="68" spans="1:10" ht="15.75">
      <c r="A68" s="3210">
        <v>1</v>
      </c>
      <c r="B68" s="3211"/>
      <c r="C68" s="2989" t="s">
        <v>2895</v>
      </c>
      <c r="D68" s="3369" t="s">
        <v>3917</v>
      </c>
      <c r="E68" s="2991">
        <v>270</v>
      </c>
      <c r="F68" s="3211">
        <v>62</v>
      </c>
      <c r="G68" s="3370">
        <v>5000</v>
      </c>
      <c r="H68" s="3371">
        <v>65</v>
      </c>
      <c r="I68" s="3362">
        <f t="shared" ref="I68:I74" si="9">H68+H68*J68</f>
        <v>76.7</v>
      </c>
      <c r="J68" s="1509">
        <v>0.18</v>
      </c>
    </row>
    <row r="69" spans="1:10" ht="15.75">
      <c r="A69" s="2988">
        <f t="shared" ref="A69:A74" si="10">A68+1</f>
        <v>2</v>
      </c>
      <c r="B69" s="3211"/>
      <c r="C69" s="3209">
        <v>1701</v>
      </c>
      <c r="D69" s="3225" t="s">
        <v>2896</v>
      </c>
      <c r="E69" s="2991" t="s">
        <v>2718</v>
      </c>
      <c r="F69" s="3211">
        <v>62</v>
      </c>
      <c r="G69" s="3370">
        <v>5000</v>
      </c>
      <c r="H69" s="3371">
        <v>47</v>
      </c>
      <c r="I69" s="3362">
        <f t="shared" si="9"/>
        <v>55.46</v>
      </c>
      <c r="J69" s="1509">
        <v>0.18</v>
      </c>
    </row>
    <row r="70" spans="1:10" ht="15.75">
      <c r="A70" s="2988">
        <f t="shared" si="10"/>
        <v>3</v>
      </c>
      <c r="B70" s="3209"/>
      <c r="C70" s="3209" t="s">
        <v>2897</v>
      </c>
      <c r="D70" s="2990" t="s">
        <v>403</v>
      </c>
      <c r="E70" s="2991">
        <v>272</v>
      </c>
      <c r="F70" s="3209">
        <v>73</v>
      </c>
      <c r="G70" s="3230">
        <v>4000</v>
      </c>
      <c r="H70" s="3372">
        <v>90</v>
      </c>
      <c r="I70" s="2994">
        <f t="shared" si="9"/>
        <v>106.2</v>
      </c>
      <c r="J70" s="1510">
        <v>0.18</v>
      </c>
    </row>
    <row r="71" spans="1:10" ht="15.75">
      <c r="A71" s="2988">
        <f t="shared" si="10"/>
        <v>4</v>
      </c>
      <c r="B71" s="3209"/>
      <c r="C71" s="2989" t="s">
        <v>2898</v>
      </c>
      <c r="D71" s="2990" t="s">
        <v>3918</v>
      </c>
      <c r="E71" s="2991">
        <v>272</v>
      </c>
      <c r="F71" s="3209">
        <v>80</v>
      </c>
      <c r="G71" s="3230">
        <v>5000</v>
      </c>
      <c r="H71" s="3372">
        <v>79</v>
      </c>
      <c r="I71" s="2994">
        <f t="shared" si="9"/>
        <v>93.22</v>
      </c>
      <c r="J71" s="1510">
        <v>0.18</v>
      </c>
    </row>
    <row r="72" spans="1:10" ht="15.75">
      <c r="A72" s="2988">
        <f t="shared" si="10"/>
        <v>5</v>
      </c>
      <c r="B72" s="3209"/>
      <c r="C72" s="2989" t="s">
        <v>2899</v>
      </c>
      <c r="D72" s="2990" t="s">
        <v>404</v>
      </c>
      <c r="E72" s="2991">
        <v>272</v>
      </c>
      <c r="F72" s="3209">
        <v>80</v>
      </c>
      <c r="G72" s="3230">
        <v>3000</v>
      </c>
      <c r="H72" s="3372">
        <v>110</v>
      </c>
      <c r="I72" s="2994">
        <f t="shared" si="9"/>
        <v>129.80000000000001</v>
      </c>
      <c r="J72" s="1510">
        <v>0.18</v>
      </c>
    </row>
    <row r="73" spans="1:10" ht="15.75">
      <c r="A73" s="2988">
        <f t="shared" si="10"/>
        <v>6</v>
      </c>
      <c r="B73" s="3209"/>
      <c r="C73" s="2989" t="s">
        <v>2900</v>
      </c>
      <c r="D73" s="2990" t="s">
        <v>3919</v>
      </c>
      <c r="E73" s="2991">
        <v>272</v>
      </c>
      <c r="F73" s="3209">
        <v>90</v>
      </c>
      <c r="G73" s="3230">
        <v>4000</v>
      </c>
      <c r="H73" s="3372">
        <v>97</v>
      </c>
      <c r="I73" s="2994">
        <f t="shared" si="9"/>
        <v>114.46000000000001</v>
      </c>
      <c r="J73" s="1510">
        <v>0.18</v>
      </c>
    </row>
    <row r="74" spans="1:10" ht="16.5" thickBot="1">
      <c r="A74" s="2988">
        <f t="shared" si="10"/>
        <v>7</v>
      </c>
      <c r="B74" s="3229"/>
      <c r="C74" s="3385" t="s">
        <v>2901</v>
      </c>
      <c r="D74" s="3366" t="s">
        <v>405</v>
      </c>
      <c r="E74" s="2991">
        <v>272</v>
      </c>
      <c r="F74" s="3229">
        <v>90</v>
      </c>
      <c r="G74" s="3398">
        <v>2000</v>
      </c>
      <c r="H74" s="3399">
        <v>115</v>
      </c>
      <c r="I74" s="3368">
        <f t="shared" si="9"/>
        <v>135.69999999999999</v>
      </c>
      <c r="J74" s="1512">
        <v>0.18</v>
      </c>
    </row>
    <row r="75" spans="1:10" ht="15.75" thickBot="1">
      <c r="A75" s="5418" t="s">
        <v>3962</v>
      </c>
      <c r="B75" s="5419"/>
      <c r="C75" s="5473"/>
      <c r="D75" s="5473"/>
      <c r="E75" s="5473"/>
      <c r="F75" s="5473"/>
      <c r="G75" s="5473"/>
      <c r="H75" s="5473"/>
      <c r="I75" s="5473"/>
      <c r="J75" s="5474"/>
    </row>
    <row r="76" spans="1:10" ht="29.25" thickBot="1">
      <c r="A76" s="2230" t="s">
        <v>377</v>
      </c>
      <c r="B76" s="910"/>
      <c r="C76" s="911" t="s">
        <v>54</v>
      </c>
      <c r="D76" s="912" t="s">
        <v>56</v>
      </c>
      <c r="E76" s="912"/>
      <c r="F76" s="911"/>
      <c r="G76" s="911" t="s">
        <v>348</v>
      </c>
      <c r="H76" s="669" t="s">
        <v>2851</v>
      </c>
      <c r="I76" s="667" t="s">
        <v>350</v>
      </c>
      <c r="J76" s="2228" t="s">
        <v>351</v>
      </c>
    </row>
    <row r="77" spans="1:10" ht="15.75">
      <c r="A77" s="3210">
        <v>1</v>
      </c>
      <c r="B77" s="3400" t="s">
        <v>2902</v>
      </c>
      <c r="C77" s="3211">
        <v>5703</v>
      </c>
      <c r="D77" s="3359" t="s">
        <v>2903</v>
      </c>
      <c r="E77" s="2991" t="s">
        <v>2718</v>
      </c>
      <c r="F77" s="3211">
        <v>73</v>
      </c>
      <c r="G77" s="3370">
        <v>7200</v>
      </c>
      <c r="H77" s="3371">
        <v>83</v>
      </c>
      <c r="I77" s="3362">
        <f t="shared" ref="I77:I88" si="11">H77+H77*J77</f>
        <v>97.94</v>
      </c>
      <c r="J77" s="1509">
        <v>0.18</v>
      </c>
    </row>
    <row r="78" spans="1:10" ht="15.75">
      <c r="A78" s="2988">
        <v>2</v>
      </c>
      <c r="B78" s="3209"/>
      <c r="C78" s="3209">
        <v>5708</v>
      </c>
      <c r="D78" s="2990" t="s">
        <v>406</v>
      </c>
      <c r="E78" s="2991" t="s">
        <v>2718</v>
      </c>
      <c r="F78" s="3209">
        <v>80</v>
      </c>
      <c r="G78" s="3230">
        <v>5000</v>
      </c>
      <c r="H78" s="3372">
        <v>98</v>
      </c>
      <c r="I78" s="2994">
        <f t="shared" si="11"/>
        <v>115.64</v>
      </c>
      <c r="J78" s="1510">
        <v>0.18</v>
      </c>
    </row>
    <row r="79" spans="1:10" ht="15.75">
      <c r="A79" s="2988">
        <v>3</v>
      </c>
      <c r="B79" s="3209"/>
      <c r="C79" s="3401">
        <v>5709</v>
      </c>
      <c r="D79" s="3402" t="s">
        <v>4817</v>
      </c>
      <c r="E79" s="2991"/>
      <c r="F79" s="3209">
        <v>80</v>
      </c>
      <c r="G79" s="3230">
        <v>5000</v>
      </c>
      <c r="H79" s="3372">
        <v>95</v>
      </c>
      <c r="I79" s="2994">
        <f t="shared" ref="I79" si="12">H79+H79*J79</f>
        <v>112.1</v>
      </c>
      <c r="J79" s="1510">
        <v>0.18</v>
      </c>
    </row>
    <row r="80" spans="1:10" ht="15.75">
      <c r="A80" s="2988">
        <v>4</v>
      </c>
      <c r="B80" s="3209"/>
      <c r="C80" s="3209">
        <v>5711</v>
      </c>
      <c r="D80" s="2990" t="s">
        <v>407</v>
      </c>
      <c r="E80" s="2991" t="s">
        <v>2718</v>
      </c>
      <c r="F80" s="3209">
        <v>90</v>
      </c>
      <c r="G80" s="3230">
        <v>7500</v>
      </c>
      <c r="H80" s="3372">
        <v>95</v>
      </c>
      <c r="I80" s="2994">
        <f t="shared" si="11"/>
        <v>112.1</v>
      </c>
      <c r="J80" s="1510">
        <v>0.18</v>
      </c>
    </row>
    <row r="81" spans="1:10" ht="15.75">
      <c r="A81" s="2988">
        <v>5</v>
      </c>
      <c r="B81" s="3209"/>
      <c r="C81" s="3209">
        <v>5712</v>
      </c>
      <c r="D81" s="2990" t="s">
        <v>408</v>
      </c>
      <c r="E81" s="2991" t="s">
        <v>2718</v>
      </c>
      <c r="F81" s="3209">
        <v>90</v>
      </c>
      <c r="G81" s="3230">
        <v>5000</v>
      </c>
      <c r="H81" s="3372">
        <v>120</v>
      </c>
      <c r="I81" s="2994">
        <f t="shared" si="11"/>
        <v>141.6</v>
      </c>
      <c r="J81" s="1510">
        <v>0.18</v>
      </c>
    </row>
    <row r="82" spans="1:10" ht="15.75">
      <c r="A82" s="2988">
        <v>6</v>
      </c>
      <c r="B82" s="3209"/>
      <c r="C82" s="3401">
        <v>5713</v>
      </c>
      <c r="D82" s="3402" t="s">
        <v>4818</v>
      </c>
      <c r="E82" s="2991"/>
      <c r="F82" s="3209">
        <v>90</v>
      </c>
      <c r="G82" s="3230">
        <v>5000</v>
      </c>
      <c r="H82" s="3372">
        <v>125</v>
      </c>
      <c r="I82" s="2994">
        <f t="shared" si="11"/>
        <v>147.5</v>
      </c>
      <c r="J82" s="1510">
        <v>0.18</v>
      </c>
    </row>
    <row r="83" spans="1:10" ht="15.75">
      <c r="A83" s="2988">
        <v>7</v>
      </c>
      <c r="B83" s="3209"/>
      <c r="C83" s="3209">
        <v>1704</v>
      </c>
      <c r="D83" s="3225" t="s">
        <v>3878</v>
      </c>
      <c r="E83" s="2991" t="s">
        <v>2718</v>
      </c>
      <c r="F83" s="3209" t="s">
        <v>2904</v>
      </c>
      <c r="G83" s="3230">
        <v>2800</v>
      </c>
      <c r="H83" s="3372">
        <v>110</v>
      </c>
      <c r="I83" s="2994">
        <f t="shared" si="11"/>
        <v>129.80000000000001</v>
      </c>
      <c r="J83" s="1510">
        <v>0.18</v>
      </c>
    </row>
    <row r="84" spans="1:10" ht="15.75">
      <c r="A84" s="2988">
        <v>8</v>
      </c>
      <c r="B84" s="3209"/>
      <c r="C84" s="3209">
        <v>1705</v>
      </c>
      <c r="D84" s="3225" t="s">
        <v>2905</v>
      </c>
      <c r="E84" s="2991" t="s">
        <v>2718</v>
      </c>
      <c r="F84" s="3209">
        <v>75</v>
      </c>
      <c r="G84" s="3230">
        <v>5000</v>
      </c>
      <c r="H84" s="3372">
        <v>50</v>
      </c>
      <c r="I84" s="2994">
        <f t="shared" si="11"/>
        <v>59</v>
      </c>
      <c r="J84" s="1510">
        <v>0.18</v>
      </c>
    </row>
    <row r="85" spans="1:10" ht="15.75">
      <c r="A85" s="2988">
        <v>9</v>
      </c>
      <c r="B85" s="3209"/>
      <c r="C85" s="3209">
        <v>1709</v>
      </c>
      <c r="D85" s="3225" t="s">
        <v>2906</v>
      </c>
      <c r="E85" s="2991" t="s">
        <v>2718</v>
      </c>
      <c r="F85" s="3209" t="s">
        <v>2907</v>
      </c>
      <c r="G85" s="3230">
        <v>4000</v>
      </c>
      <c r="H85" s="3372">
        <v>1.35</v>
      </c>
      <c r="I85" s="2994">
        <f t="shared" si="11"/>
        <v>1.593</v>
      </c>
      <c r="J85" s="1510">
        <v>0.18</v>
      </c>
    </row>
    <row r="86" spans="1:10" ht="15.75">
      <c r="A86" s="965">
        <v>10</v>
      </c>
      <c r="B86" s="128"/>
      <c r="C86" s="128">
        <v>7708</v>
      </c>
      <c r="D86" s="130" t="s">
        <v>409</v>
      </c>
      <c r="E86" s="866" t="s">
        <v>2718</v>
      </c>
      <c r="F86" s="128">
        <v>80</v>
      </c>
      <c r="G86" s="898">
        <v>5000</v>
      </c>
      <c r="H86" s="139">
        <v>159</v>
      </c>
      <c r="I86" s="131">
        <f t="shared" si="11"/>
        <v>187.62</v>
      </c>
      <c r="J86" s="916">
        <v>0.18</v>
      </c>
    </row>
    <row r="87" spans="1:10" ht="15.75">
      <c r="A87" s="965">
        <v>11</v>
      </c>
      <c r="B87" s="128"/>
      <c r="C87" s="128">
        <v>7712</v>
      </c>
      <c r="D87" s="130" t="s">
        <v>410</v>
      </c>
      <c r="E87" s="866" t="s">
        <v>2718</v>
      </c>
      <c r="F87" s="128">
        <v>90</v>
      </c>
      <c r="G87" s="898">
        <v>5000</v>
      </c>
      <c r="H87" s="139">
        <v>212</v>
      </c>
      <c r="I87" s="131">
        <f t="shared" si="11"/>
        <v>250.16</v>
      </c>
      <c r="J87" s="916">
        <v>0.18</v>
      </c>
    </row>
    <row r="88" spans="1:10" ht="16.5" thickBot="1">
      <c r="A88" s="965">
        <v>12</v>
      </c>
      <c r="B88" s="133"/>
      <c r="C88" s="133">
        <v>7713</v>
      </c>
      <c r="D88" s="135" t="s">
        <v>411</v>
      </c>
      <c r="E88" s="866" t="s">
        <v>2718</v>
      </c>
      <c r="F88" s="133">
        <v>90</v>
      </c>
      <c r="G88" s="671">
        <v>5000</v>
      </c>
      <c r="H88" s="140">
        <v>194.7</v>
      </c>
      <c r="I88" s="136">
        <f t="shared" si="11"/>
        <v>229.74599999999998</v>
      </c>
      <c r="J88" s="920">
        <v>0.18</v>
      </c>
    </row>
    <row r="89" spans="1:10" ht="15.75" thickBot="1">
      <c r="A89" s="5418" t="s">
        <v>3961</v>
      </c>
      <c r="B89" s="5419"/>
      <c r="C89" s="5473"/>
      <c r="D89" s="5473"/>
      <c r="E89" s="5473"/>
      <c r="F89" s="5473"/>
      <c r="G89" s="5473"/>
      <c r="H89" s="5473"/>
      <c r="I89" s="5473"/>
      <c r="J89" s="5474"/>
    </row>
    <row r="90" spans="1:10" ht="15.75">
      <c r="A90" s="3223">
        <v>1</v>
      </c>
      <c r="B90" s="3224"/>
      <c r="C90" s="3209">
        <v>1706</v>
      </c>
      <c r="D90" s="3221" t="s">
        <v>2908</v>
      </c>
      <c r="E90" s="2991" t="s">
        <v>2718</v>
      </c>
      <c r="F90" s="3224">
        <v>80</v>
      </c>
      <c r="G90" s="3224">
        <v>5000</v>
      </c>
      <c r="H90" s="1528">
        <v>60</v>
      </c>
      <c r="I90" s="2994">
        <f>H90+H90*J90</f>
        <v>70.8</v>
      </c>
      <c r="J90" s="1510">
        <v>0.18</v>
      </c>
    </row>
    <row r="91" spans="1:10" ht="15.75">
      <c r="A91" s="3223">
        <v>2</v>
      </c>
      <c r="B91" s="3224"/>
      <c r="C91" s="3209">
        <v>1707</v>
      </c>
      <c r="D91" s="3221" t="s">
        <v>2909</v>
      </c>
      <c r="E91" s="2991" t="s">
        <v>2718</v>
      </c>
      <c r="F91" s="3224">
        <v>80</v>
      </c>
      <c r="G91" s="3224">
        <v>5000</v>
      </c>
      <c r="H91" s="1528">
        <v>52</v>
      </c>
      <c r="I91" s="2994">
        <f>H91+H91*J91</f>
        <v>61.36</v>
      </c>
      <c r="J91" s="1510">
        <v>0.18</v>
      </c>
    </row>
    <row r="92" spans="1:10" ht="15.75">
      <c r="A92" s="3223">
        <v>3</v>
      </c>
      <c r="B92" s="3224"/>
      <c r="C92" s="3209">
        <v>1711</v>
      </c>
      <c r="D92" s="3221" t="s">
        <v>2910</v>
      </c>
      <c r="E92" s="2991" t="s">
        <v>2718</v>
      </c>
      <c r="F92" s="3224">
        <v>90</v>
      </c>
      <c r="G92" s="3224">
        <v>5000</v>
      </c>
      <c r="H92" s="1528">
        <v>68</v>
      </c>
      <c r="I92" s="2994">
        <f>H92+H92*J92</f>
        <v>80.239999999999995</v>
      </c>
      <c r="J92" s="1510">
        <v>0.18</v>
      </c>
    </row>
    <row r="93" spans="1:10" ht="16.5" thickBot="1">
      <c r="A93" s="3403">
        <v>4</v>
      </c>
      <c r="B93" s="3404"/>
      <c r="C93" s="3229">
        <v>1713</v>
      </c>
      <c r="D93" s="3405" t="s">
        <v>3879</v>
      </c>
      <c r="E93" s="2991" t="s">
        <v>2718</v>
      </c>
      <c r="F93" s="3404">
        <v>90</v>
      </c>
      <c r="G93" s="3404">
        <v>5000</v>
      </c>
      <c r="H93" s="3121">
        <v>88.5</v>
      </c>
      <c r="I93" s="3368">
        <f>H93+H93*J93</f>
        <v>104.43</v>
      </c>
      <c r="J93" s="1512">
        <v>0.18</v>
      </c>
    </row>
    <row r="94" spans="1:10" ht="15.75" thickBot="1">
      <c r="A94" s="5442" t="s">
        <v>3958</v>
      </c>
      <c r="B94" s="5443"/>
      <c r="C94" s="5444"/>
      <c r="D94" s="5444"/>
      <c r="E94" s="5444"/>
      <c r="F94" s="5444"/>
      <c r="G94" s="5444"/>
      <c r="H94" s="5444"/>
      <c r="I94" s="5444"/>
      <c r="J94" s="5445"/>
    </row>
    <row r="95" spans="1:10" ht="29.25" thickBot="1">
      <c r="A95" s="1385" t="s">
        <v>377</v>
      </c>
      <c r="B95" s="906"/>
      <c r="C95" s="126" t="s">
        <v>54</v>
      </c>
      <c r="D95" s="927" t="s">
        <v>56</v>
      </c>
      <c r="E95" s="927"/>
      <c r="F95" s="126"/>
      <c r="G95" s="906" t="s">
        <v>348</v>
      </c>
      <c r="H95" s="907" t="s">
        <v>2866</v>
      </c>
      <c r="I95" s="126" t="s">
        <v>350</v>
      </c>
      <c r="J95" s="1386" t="s">
        <v>351</v>
      </c>
    </row>
    <row r="96" spans="1:10" ht="15.75">
      <c r="A96" s="3210">
        <v>1</v>
      </c>
      <c r="B96" s="3359" t="s">
        <v>3004</v>
      </c>
      <c r="C96" s="3360">
        <v>4501</v>
      </c>
      <c r="D96" s="3359" t="s">
        <v>3005</v>
      </c>
      <c r="E96" s="2991">
        <v>227</v>
      </c>
      <c r="F96" s="1507"/>
      <c r="G96" s="3427">
        <v>4000</v>
      </c>
      <c r="H96" s="3361">
        <v>68</v>
      </c>
      <c r="I96" s="3362">
        <f t="shared" ref="I96:I108" si="13">H96+H96*J96</f>
        <v>80.239999999999995</v>
      </c>
      <c r="J96" s="1509">
        <v>0.18</v>
      </c>
    </row>
    <row r="97" spans="1:10" ht="15.75">
      <c r="A97" s="2988">
        <v>2</v>
      </c>
      <c r="B97" s="3209"/>
      <c r="C97" s="4053">
        <v>4502</v>
      </c>
      <c r="D97" s="3382" t="s">
        <v>3006</v>
      </c>
      <c r="E97" s="2991">
        <v>227</v>
      </c>
      <c r="F97" s="4061"/>
      <c r="G97" s="3407">
        <v>3000</v>
      </c>
      <c r="H97" s="2993">
        <v>100</v>
      </c>
      <c r="I97" s="2994">
        <f t="shared" si="13"/>
        <v>118</v>
      </c>
      <c r="J97" s="1510">
        <v>0.18</v>
      </c>
    </row>
    <row r="98" spans="1:10" ht="15.75">
      <c r="A98" s="2988">
        <v>3</v>
      </c>
      <c r="B98" s="3359" t="s">
        <v>3007</v>
      </c>
      <c r="C98" s="4053">
        <v>4506</v>
      </c>
      <c r="D98" s="1032" t="s">
        <v>3181</v>
      </c>
      <c r="E98" s="2991">
        <v>227</v>
      </c>
      <c r="F98" s="4061"/>
      <c r="G98" s="3407">
        <v>5000</v>
      </c>
      <c r="H98" s="2993">
        <v>67</v>
      </c>
      <c r="I98" s="2994">
        <f t="shared" si="13"/>
        <v>79.06</v>
      </c>
      <c r="J98" s="1510">
        <v>0.18</v>
      </c>
    </row>
    <row r="99" spans="1:10" ht="15.75">
      <c r="A99" s="2220">
        <v>4</v>
      </c>
      <c r="B99" s="3838" t="s">
        <v>3007</v>
      </c>
      <c r="C99" s="3864">
        <v>4506</v>
      </c>
      <c r="D99" s="3851" t="s">
        <v>3175</v>
      </c>
      <c r="E99" s="866">
        <v>227</v>
      </c>
      <c r="F99" s="3865"/>
      <c r="G99" s="3852">
        <v>5000</v>
      </c>
      <c r="H99" s="657">
        <v>75</v>
      </c>
      <c r="I99" s="131">
        <f t="shared" si="13"/>
        <v>88.5</v>
      </c>
      <c r="J99" s="916">
        <v>0.18</v>
      </c>
    </row>
    <row r="100" spans="1:10" ht="15.75">
      <c r="A100" s="2988">
        <v>5</v>
      </c>
      <c r="B100" s="3209"/>
      <c r="C100" s="4053">
        <v>4507</v>
      </c>
      <c r="D100" s="3382" t="s">
        <v>3008</v>
      </c>
      <c r="E100" s="2991">
        <v>227</v>
      </c>
      <c r="F100" s="4061"/>
      <c r="G100" s="3407">
        <v>4000</v>
      </c>
      <c r="H100" s="2993">
        <v>85</v>
      </c>
      <c r="I100" s="2994">
        <f t="shared" si="13"/>
        <v>100.3</v>
      </c>
      <c r="J100" s="1510">
        <v>0.18</v>
      </c>
    </row>
    <row r="101" spans="1:10" ht="15.75">
      <c r="A101" s="2988">
        <v>6</v>
      </c>
      <c r="B101" s="3359" t="s">
        <v>3009</v>
      </c>
      <c r="C101" s="2992">
        <v>4508</v>
      </c>
      <c r="D101" s="3359" t="s">
        <v>3010</v>
      </c>
      <c r="E101" s="2991">
        <v>227</v>
      </c>
      <c r="F101" s="1040"/>
      <c r="G101" s="3407">
        <v>3000</v>
      </c>
      <c r="H101" s="2993">
        <v>100</v>
      </c>
      <c r="I101" s="2994">
        <f t="shared" si="13"/>
        <v>118</v>
      </c>
      <c r="J101" s="1510">
        <v>0.18</v>
      </c>
    </row>
    <row r="102" spans="1:10" ht="15.75">
      <c r="A102" s="3210">
        <v>7</v>
      </c>
      <c r="B102" s="1032" t="s">
        <v>3011</v>
      </c>
      <c r="C102" s="4062">
        <v>4509</v>
      </c>
      <c r="D102" s="1032" t="s">
        <v>3012</v>
      </c>
      <c r="E102" s="2991">
        <v>267</v>
      </c>
      <c r="F102" s="4061"/>
      <c r="G102" s="3407">
        <v>2025</v>
      </c>
      <c r="H102" s="2993">
        <v>165</v>
      </c>
      <c r="I102" s="2994">
        <f t="shared" si="13"/>
        <v>194.7</v>
      </c>
      <c r="J102" s="1510">
        <v>0.18</v>
      </c>
    </row>
    <row r="103" spans="1:10" ht="15.75">
      <c r="A103" s="2988">
        <v>8</v>
      </c>
      <c r="B103" s="3347"/>
      <c r="C103" s="2992">
        <v>4510</v>
      </c>
      <c r="D103" s="4072" t="s">
        <v>461</v>
      </c>
      <c r="E103" s="2991">
        <v>267</v>
      </c>
      <c r="F103" s="1040"/>
      <c r="G103" s="3407">
        <v>1200</v>
      </c>
      <c r="H103" s="2993">
        <v>240</v>
      </c>
      <c r="I103" s="2994">
        <f t="shared" si="13"/>
        <v>283.2</v>
      </c>
      <c r="J103" s="1510">
        <v>0.18</v>
      </c>
    </row>
    <row r="104" spans="1:10" ht="15.75">
      <c r="A104" s="2988">
        <v>9</v>
      </c>
      <c r="B104" s="1032" t="s">
        <v>3013</v>
      </c>
      <c r="C104" s="4062">
        <v>4515</v>
      </c>
      <c r="D104" s="1032" t="s">
        <v>3014</v>
      </c>
      <c r="E104" s="2991">
        <v>227</v>
      </c>
      <c r="F104" s="4061"/>
      <c r="G104" s="3407">
        <v>4000</v>
      </c>
      <c r="H104" s="2993">
        <v>100</v>
      </c>
      <c r="I104" s="2994">
        <f t="shared" si="13"/>
        <v>118</v>
      </c>
      <c r="J104" s="1510">
        <v>0.18</v>
      </c>
    </row>
    <row r="105" spans="1:10" ht="15.75">
      <c r="A105" s="3210">
        <v>10</v>
      </c>
      <c r="B105" s="3359" t="s">
        <v>3015</v>
      </c>
      <c r="C105" s="4053">
        <v>4518</v>
      </c>
      <c r="D105" s="1032" t="s">
        <v>3016</v>
      </c>
      <c r="E105" s="2991">
        <v>227</v>
      </c>
      <c r="F105" s="4061"/>
      <c r="G105" s="3407">
        <v>3000</v>
      </c>
      <c r="H105" s="2993">
        <v>142</v>
      </c>
      <c r="I105" s="2994">
        <f t="shared" si="13"/>
        <v>167.56</v>
      </c>
      <c r="J105" s="1510">
        <v>0.18</v>
      </c>
    </row>
    <row r="106" spans="1:10" ht="15.75">
      <c r="A106" s="2988">
        <v>11</v>
      </c>
      <c r="B106" s="1032" t="s">
        <v>3017</v>
      </c>
      <c r="C106" s="4062">
        <v>4521</v>
      </c>
      <c r="D106" s="1032" t="s">
        <v>3018</v>
      </c>
      <c r="E106" s="2991">
        <v>247</v>
      </c>
      <c r="F106" s="4061"/>
      <c r="G106" s="3407">
        <v>2000</v>
      </c>
      <c r="H106" s="2993">
        <v>220</v>
      </c>
      <c r="I106" s="2994">
        <f t="shared" si="13"/>
        <v>259.60000000000002</v>
      </c>
      <c r="J106" s="1510">
        <v>0.18</v>
      </c>
    </row>
    <row r="107" spans="1:10" ht="15.75">
      <c r="A107" s="2988">
        <v>12</v>
      </c>
      <c r="B107" s="3359" t="s">
        <v>3019</v>
      </c>
      <c r="C107" s="4053">
        <v>4525</v>
      </c>
      <c r="D107" s="1032" t="s">
        <v>3020</v>
      </c>
      <c r="E107" s="2991">
        <v>247</v>
      </c>
      <c r="F107" s="4061"/>
      <c r="G107" s="3407">
        <v>1500</v>
      </c>
      <c r="H107" s="2993">
        <v>275</v>
      </c>
      <c r="I107" s="2994">
        <f t="shared" si="13"/>
        <v>324.5</v>
      </c>
      <c r="J107" s="1510">
        <v>0.18</v>
      </c>
    </row>
    <row r="108" spans="1:10" ht="16.5" thickBot="1">
      <c r="A108" s="3866">
        <v>13</v>
      </c>
      <c r="B108" s="3867"/>
      <c r="C108" s="3868">
        <v>4535</v>
      </c>
      <c r="D108" s="3869" t="s">
        <v>464</v>
      </c>
      <c r="E108" s="3870">
        <v>227</v>
      </c>
      <c r="F108" s="3871"/>
      <c r="G108" s="3872">
        <v>1500</v>
      </c>
      <c r="H108" s="3873">
        <v>272</v>
      </c>
      <c r="I108" s="3874">
        <f t="shared" si="13"/>
        <v>320.95999999999998</v>
      </c>
      <c r="J108" s="3875">
        <v>0.18</v>
      </c>
    </row>
    <row r="109" spans="1:10" ht="15.75" thickBot="1">
      <c r="A109" s="5442" t="s">
        <v>3959</v>
      </c>
      <c r="B109" s="5443"/>
      <c r="C109" s="5444"/>
      <c r="D109" s="5444"/>
      <c r="E109" s="5444"/>
      <c r="F109" s="5444"/>
      <c r="G109" s="5444"/>
      <c r="H109" s="5444"/>
      <c r="I109" s="5444"/>
      <c r="J109" s="5445"/>
    </row>
    <row r="110" spans="1:10" ht="28.5">
      <c r="A110" s="2231" t="s">
        <v>377</v>
      </c>
      <c r="B110" s="915"/>
      <c r="C110" s="663" t="s">
        <v>54</v>
      </c>
      <c r="D110" s="2219" t="s">
        <v>56</v>
      </c>
      <c r="E110" s="2219"/>
      <c r="F110" s="663"/>
      <c r="G110" s="915" t="s">
        <v>348</v>
      </c>
      <c r="H110" s="664" t="s">
        <v>2851</v>
      </c>
      <c r="I110" s="663" t="s">
        <v>350</v>
      </c>
      <c r="J110" s="2232" t="s">
        <v>351</v>
      </c>
    </row>
    <row r="111" spans="1:10">
      <c r="A111" s="3223">
        <v>1</v>
      </c>
      <c r="B111" s="1032" t="s">
        <v>3021</v>
      </c>
      <c r="C111" s="3364">
        <v>4651</v>
      </c>
      <c r="D111" s="1032" t="s">
        <v>3022</v>
      </c>
      <c r="E111" s="3414">
        <v>300</v>
      </c>
      <c r="F111" s="2155"/>
      <c r="G111" s="3364">
        <v>10000</v>
      </c>
      <c r="H111" s="2377">
        <v>24.8</v>
      </c>
      <c r="I111" s="2377">
        <f t="shared" ref="I111:I126" si="14">H111+H111*J111</f>
        <v>29.263999999999999</v>
      </c>
      <c r="J111" s="3126">
        <v>0.18</v>
      </c>
    </row>
    <row r="112" spans="1:10">
      <c r="A112" s="3223">
        <v>2</v>
      </c>
      <c r="B112" s="1032" t="s">
        <v>3023</v>
      </c>
      <c r="C112" s="3364">
        <v>4654</v>
      </c>
      <c r="D112" s="1032" t="s">
        <v>3914</v>
      </c>
      <c r="E112" s="3414">
        <v>300</v>
      </c>
      <c r="F112" s="2155"/>
      <c r="G112" s="3364">
        <v>10000</v>
      </c>
      <c r="H112" s="2377">
        <v>33</v>
      </c>
      <c r="I112" s="2377">
        <f t="shared" si="14"/>
        <v>38.94</v>
      </c>
      <c r="J112" s="3126">
        <v>0.18</v>
      </c>
    </row>
    <row r="113" spans="1:10">
      <c r="A113" s="3223">
        <v>3</v>
      </c>
      <c r="B113" s="3224"/>
      <c r="C113" s="3364">
        <v>4655</v>
      </c>
      <c r="D113" s="3392" t="s">
        <v>465</v>
      </c>
      <c r="E113" s="3414">
        <v>300</v>
      </c>
      <c r="F113" s="2155"/>
      <c r="G113" s="3364">
        <v>10000</v>
      </c>
      <c r="H113" s="2377">
        <v>42</v>
      </c>
      <c r="I113" s="2377">
        <f t="shared" si="14"/>
        <v>49.56</v>
      </c>
      <c r="J113" s="3126">
        <v>0.18</v>
      </c>
    </row>
    <row r="114" spans="1:10">
      <c r="A114" s="3223">
        <v>4</v>
      </c>
      <c r="B114" s="3224"/>
      <c r="C114" s="3364">
        <v>4657</v>
      </c>
      <c r="D114" s="3382" t="s">
        <v>3024</v>
      </c>
      <c r="E114" s="3414">
        <v>300</v>
      </c>
      <c r="F114" s="2155"/>
      <c r="G114" s="3364">
        <v>5000</v>
      </c>
      <c r="H114" s="2377">
        <v>42</v>
      </c>
      <c r="I114" s="2377">
        <f t="shared" si="14"/>
        <v>49.56</v>
      </c>
      <c r="J114" s="3126">
        <v>0.18</v>
      </c>
    </row>
    <row r="115" spans="1:10">
      <c r="A115" s="3223">
        <v>5</v>
      </c>
      <c r="B115" s="3224"/>
      <c r="C115" s="2989" t="s">
        <v>4897</v>
      </c>
      <c r="D115" s="4074" t="s">
        <v>4898</v>
      </c>
      <c r="E115" s="4075"/>
      <c r="F115" s="2155"/>
      <c r="G115" s="3364">
        <v>5000</v>
      </c>
      <c r="H115" s="2377">
        <v>50</v>
      </c>
      <c r="I115" s="2377">
        <f t="shared" ref="I115" si="15">H115+H115*J115</f>
        <v>59</v>
      </c>
      <c r="J115" s="3126">
        <v>0.18</v>
      </c>
    </row>
    <row r="116" spans="1:10">
      <c r="A116" s="3223">
        <v>6</v>
      </c>
      <c r="B116" s="3224"/>
      <c r="C116" s="3364">
        <v>4658</v>
      </c>
      <c r="D116" s="4073" t="s">
        <v>466</v>
      </c>
      <c r="E116" s="3414">
        <v>300</v>
      </c>
      <c r="F116" s="2155"/>
      <c r="G116" s="3364">
        <v>5000</v>
      </c>
      <c r="H116" s="2377">
        <v>55</v>
      </c>
      <c r="I116" s="2377">
        <f t="shared" si="14"/>
        <v>64.900000000000006</v>
      </c>
      <c r="J116" s="3126">
        <v>0.18</v>
      </c>
    </row>
    <row r="117" spans="1:10">
      <c r="A117" s="3223">
        <v>7</v>
      </c>
      <c r="B117" s="3224"/>
      <c r="C117" s="3364" t="s">
        <v>4896</v>
      </c>
      <c r="D117" s="4074" t="s">
        <v>4899</v>
      </c>
      <c r="E117" s="4075"/>
      <c r="F117" s="2155"/>
      <c r="G117" s="3364">
        <v>5000</v>
      </c>
      <c r="H117" s="2377">
        <v>65</v>
      </c>
      <c r="I117" s="2377">
        <f t="shared" ref="I117" si="16">H117+H117*J117</f>
        <v>76.7</v>
      </c>
      <c r="J117" s="3126">
        <v>0.18</v>
      </c>
    </row>
    <row r="118" spans="1:10">
      <c r="A118" s="3223">
        <v>8</v>
      </c>
      <c r="B118" s="3224"/>
      <c r="C118" s="3364">
        <v>4660</v>
      </c>
      <c r="D118" s="3392" t="s">
        <v>467</v>
      </c>
      <c r="E118" s="3414">
        <v>252</v>
      </c>
      <c r="F118" s="2155"/>
      <c r="G118" s="3364">
        <v>5000</v>
      </c>
      <c r="H118" s="2377">
        <v>70</v>
      </c>
      <c r="I118" s="2377">
        <f t="shared" si="14"/>
        <v>82.6</v>
      </c>
      <c r="J118" s="3126">
        <v>0.18</v>
      </c>
    </row>
    <row r="119" spans="1:10">
      <c r="A119" s="3223">
        <v>9</v>
      </c>
      <c r="B119" s="3224"/>
      <c r="C119" s="3364">
        <v>4661</v>
      </c>
      <c r="D119" s="3392" t="s">
        <v>468</v>
      </c>
      <c r="E119" s="3414">
        <v>252</v>
      </c>
      <c r="F119" s="2155"/>
      <c r="G119" s="3364">
        <v>5000</v>
      </c>
      <c r="H119" s="2377">
        <v>82</v>
      </c>
      <c r="I119" s="2377">
        <f t="shared" si="14"/>
        <v>96.76</v>
      </c>
      <c r="J119" s="3126">
        <v>0.18</v>
      </c>
    </row>
    <row r="120" spans="1:10" ht="15.75">
      <c r="A120" s="3223">
        <v>10</v>
      </c>
      <c r="B120" s="3224"/>
      <c r="C120" s="3101" t="s">
        <v>469</v>
      </c>
      <c r="D120" s="3392" t="s">
        <v>470</v>
      </c>
      <c r="E120" s="2346">
        <v>300</v>
      </c>
      <c r="F120" s="2155"/>
      <c r="G120" s="3364">
        <v>10000</v>
      </c>
      <c r="H120" s="2377">
        <v>38</v>
      </c>
      <c r="I120" s="2377">
        <f t="shared" si="14"/>
        <v>44.84</v>
      </c>
      <c r="J120" s="3126">
        <v>0.18</v>
      </c>
    </row>
    <row r="121" spans="1:10" ht="15.75">
      <c r="A121" s="3223">
        <v>11</v>
      </c>
      <c r="B121" s="3224"/>
      <c r="C121" s="3101" t="s">
        <v>471</v>
      </c>
      <c r="D121" s="3392" t="s">
        <v>3915</v>
      </c>
      <c r="E121" s="2346">
        <v>300</v>
      </c>
      <c r="F121" s="2155"/>
      <c r="G121" s="3364">
        <v>10000</v>
      </c>
      <c r="H121" s="2377">
        <v>50</v>
      </c>
      <c r="I121" s="2377">
        <f t="shared" si="14"/>
        <v>59</v>
      </c>
      <c r="J121" s="3126">
        <v>0.18</v>
      </c>
    </row>
    <row r="122" spans="1:10" ht="15.75">
      <c r="A122" s="3223">
        <v>12</v>
      </c>
      <c r="B122" s="3224"/>
      <c r="C122" s="3101" t="s">
        <v>472</v>
      </c>
      <c r="D122" s="3392" t="s">
        <v>473</v>
      </c>
      <c r="E122" s="2346">
        <v>300</v>
      </c>
      <c r="F122" s="2155"/>
      <c r="G122" s="3364">
        <v>10000</v>
      </c>
      <c r="H122" s="2377">
        <v>63</v>
      </c>
      <c r="I122" s="2377">
        <f t="shared" si="14"/>
        <v>74.34</v>
      </c>
      <c r="J122" s="3126">
        <v>0.18</v>
      </c>
    </row>
    <row r="123" spans="1:10" ht="15.75">
      <c r="A123" s="3223">
        <v>13</v>
      </c>
      <c r="B123" s="3224"/>
      <c r="C123" s="3101" t="s">
        <v>474</v>
      </c>
      <c r="D123" s="3392" t="s">
        <v>475</v>
      </c>
      <c r="E123" s="2346">
        <v>300</v>
      </c>
      <c r="F123" s="2155"/>
      <c r="G123" s="3364">
        <v>5000</v>
      </c>
      <c r="H123" s="2377">
        <v>63</v>
      </c>
      <c r="I123" s="2377">
        <f t="shared" si="14"/>
        <v>74.34</v>
      </c>
      <c r="J123" s="3126">
        <v>0.18</v>
      </c>
    </row>
    <row r="124" spans="1:10" ht="15.75">
      <c r="A124" s="3223">
        <v>14</v>
      </c>
      <c r="B124" s="3224"/>
      <c r="C124" s="3101" t="s">
        <v>476</v>
      </c>
      <c r="D124" s="3392" t="s">
        <v>477</v>
      </c>
      <c r="E124" s="2346">
        <v>300</v>
      </c>
      <c r="F124" s="2155"/>
      <c r="G124" s="3364">
        <v>5000</v>
      </c>
      <c r="H124" s="2377">
        <v>81.5</v>
      </c>
      <c r="I124" s="2377">
        <f t="shared" si="14"/>
        <v>96.17</v>
      </c>
      <c r="J124" s="3126">
        <v>0.18</v>
      </c>
    </row>
    <row r="125" spans="1:10" ht="15.75">
      <c r="A125" s="3223">
        <v>15</v>
      </c>
      <c r="B125" s="3224"/>
      <c r="C125" s="3101" t="s">
        <v>478</v>
      </c>
      <c r="D125" s="3392" t="s">
        <v>479</v>
      </c>
      <c r="E125" s="2346">
        <v>360</v>
      </c>
      <c r="F125" s="2155"/>
      <c r="G125" s="3364">
        <v>5000</v>
      </c>
      <c r="H125" s="2377">
        <v>90</v>
      </c>
      <c r="I125" s="2377">
        <f t="shared" si="14"/>
        <v>106.2</v>
      </c>
      <c r="J125" s="3126">
        <v>0.18</v>
      </c>
    </row>
    <row r="126" spans="1:10" ht="16.5" thickBot="1">
      <c r="A126" s="3223">
        <v>16</v>
      </c>
      <c r="B126" s="3224"/>
      <c r="C126" s="3101" t="s">
        <v>480</v>
      </c>
      <c r="D126" s="3392" t="s">
        <v>481</v>
      </c>
      <c r="E126" s="2346">
        <v>360</v>
      </c>
      <c r="F126" s="2155"/>
      <c r="G126" s="3364">
        <v>5000</v>
      </c>
      <c r="H126" s="2377">
        <v>115</v>
      </c>
      <c r="I126" s="2377">
        <f t="shared" si="14"/>
        <v>135.69999999999999</v>
      </c>
      <c r="J126" s="3126">
        <v>0.18</v>
      </c>
    </row>
    <row r="127" spans="1:10" ht="15.75" thickBot="1">
      <c r="A127" s="5450" t="s">
        <v>3948</v>
      </c>
      <c r="B127" s="5451"/>
      <c r="C127" s="5452"/>
      <c r="D127" s="5452"/>
      <c r="E127" s="5452"/>
      <c r="F127" s="5452"/>
      <c r="G127" s="5452"/>
      <c r="H127" s="5452"/>
      <c r="I127" s="5452"/>
      <c r="J127" s="5453"/>
    </row>
    <row r="128" spans="1:10" ht="29.25" thickBot="1">
      <c r="A128" s="921" t="s">
        <v>377</v>
      </c>
      <c r="B128" s="862"/>
      <c r="C128" s="713" t="s">
        <v>54</v>
      </c>
      <c r="D128" s="714" t="s">
        <v>56</v>
      </c>
      <c r="E128" s="714"/>
      <c r="F128" s="713" t="s">
        <v>347</v>
      </c>
      <c r="G128" s="713" t="s">
        <v>348</v>
      </c>
      <c r="H128" s="715" t="s">
        <v>2892</v>
      </c>
      <c r="I128" s="713" t="s">
        <v>350</v>
      </c>
      <c r="J128" s="716" t="s">
        <v>351</v>
      </c>
    </row>
    <row r="129" spans="1:10" ht="15.75">
      <c r="A129" s="3210">
        <v>1</v>
      </c>
      <c r="B129" s="3359" t="s">
        <v>2937</v>
      </c>
      <c r="C129" s="3406" t="s">
        <v>417</v>
      </c>
      <c r="D129" s="3359" t="s">
        <v>2938</v>
      </c>
      <c r="E129" s="3351"/>
      <c r="F129" s="3360">
        <v>98</v>
      </c>
      <c r="G129" s="3360">
        <v>1000</v>
      </c>
      <c r="H129" s="3361">
        <v>240</v>
      </c>
      <c r="I129" s="3362">
        <f>H129+H129*J129</f>
        <v>283.2</v>
      </c>
      <c r="J129" s="1509">
        <v>0.18</v>
      </c>
    </row>
    <row r="130" spans="1:10" ht="15.75">
      <c r="A130" s="3233">
        <v>2</v>
      </c>
      <c r="B130" s="1032" t="s">
        <v>2939</v>
      </c>
      <c r="C130" s="3101" t="s">
        <v>419</v>
      </c>
      <c r="D130" s="1032" t="s">
        <v>2940</v>
      </c>
      <c r="E130" s="2991"/>
      <c r="F130" s="3407">
        <v>98</v>
      </c>
      <c r="G130" s="2992">
        <v>1000</v>
      </c>
      <c r="H130" s="2993">
        <v>265</v>
      </c>
      <c r="I130" s="2994">
        <f>H130+H130*J130</f>
        <v>312.7</v>
      </c>
      <c r="J130" s="1510">
        <v>0.18</v>
      </c>
    </row>
    <row r="131" spans="1:10" ht="15.75">
      <c r="A131" s="3233">
        <v>3</v>
      </c>
      <c r="B131" s="3408" t="s">
        <v>2941</v>
      </c>
      <c r="C131" s="3101" t="s">
        <v>421</v>
      </c>
      <c r="D131" s="1032" t="s">
        <v>2942</v>
      </c>
      <c r="E131" s="2991"/>
      <c r="F131" s="3409">
        <v>98</v>
      </c>
      <c r="G131" s="3363">
        <v>1000</v>
      </c>
      <c r="H131" s="2993">
        <v>325</v>
      </c>
      <c r="I131" s="2994">
        <f>H131+H131*J131</f>
        <v>383.5</v>
      </c>
      <c r="J131" s="1510">
        <v>0.18</v>
      </c>
    </row>
    <row r="132" spans="1:10" ht="15.75">
      <c r="A132" s="3233">
        <v>7</v>
      </c>
      <c r="B132" s="1032" t="s">
        <v>2943</v>
      </c>
      <c r="C132" s="3224">
        <v>4714</v>
      </c>
      <c r="D132" s="1032" t="s">
        <v>2944</v>
      </c>
      <c r="E132" s="2991"/>
      <c r="F132" s="3224">
        <v>98</v>
      </c>
      <c r="G132" s="3224">
        <v>2000</v>
      </c>
      <c r="H132" s="3410">
        <v>165</v>
      </c>
      <c r="I132" s="2994">
        <f>H132+H132*J132</f>
        <v>194.7</v>
      </c>
      <c r="J132" s="1510">
        <v>0.18</v>
      </c>
    </row>
    <row r="133" spans="1:10" ht="16.5" thickBot="1">
      <c r="A133" s="3223">
        <v>9</v>
      </c>
      <c r="B133" s="3411" t="s">
        <v>2945</v>
      </c>
      <c r="C133" s="3412">
        <v>5714</v>
      </c>
      <c r="D133" s="3359" t="s">
        <v>2946</v>
      </c>
      <c r="E133" s="2991" t="s">
        <v>2718</v>
      </c>
      <c r="F133" s="3412">
        <v>98</v>
      </c>
      <c r="G133" s="3412">
        <v>3000</v>
      </c>
      <c r="H133" s="3399">
        <v>130</v>
      </c>
      <c r="I133" s="2377">
        <f>H133+H133*J133</f>
        <v>153.4</v>
      </c>
      <c r="J133" s="3126">
        <v>0.18</v>
      </c>
    </row>
    <row r="134" spans="1:10" ht="15.75" thickBot="1">
      <c r="A134" s="5442" t="s">
        <v>3949</v>
      </c>
      <c r="B134" s="5443"/>
      <c r="C134" s="5444"/>
      <c r="D134" s="5444"/>
      <c r="E134" s="5444"/>
      <c r="F134" s="5444"/>
      <c r="G134" s="5444"/>
      <c r="H134" s="5444"/>
      <c r="I134" s="5444"/>
      <c r="J134" s="5445"/>
    </row>
    <row r="135" spans="1:10" ht="15.75">
      <c r="A135" s="3233">
        <v>1</v>
      </c>
      <c r="B135" s="3408" t="s">
        <v>2947</v>
      </c>
      <c r="C135" s="3413" t="s">
        <v>422</v>
      </c>
      <c r="D135" s="3408" t="s">
        <v>2948</v>
      </c>
      <c r="E135" s="2991"/>
      <c r="F135" s="3409">
        <v>115</v>
      </c>
      <c r="G135" s="3363">
        <v>1000</v>
      </c>
      <c r="H135" s="3367">
        <v>335</v>
      </c>
      <c r="I135" s="2994">
        <f t="shared" ref="I135:I141" si="17">H135+H135*J135</f>
        <v>395.3</v>
      </c>
      <c r="J135" s="1510">
        <v>0.18</v>
      </c>
    </row>
    <row r="136" spans="1:10" ht="15.75">
      <c r="A136" s="3233">
        <v>2</v>
      </c>
      <c r="B136" s="1032"/>
      <c r="C136" s="3414" t="s">
        <v>2949</v>
      </c>
      <c r="D136" s="3415" t="s">
        <v>418</v>
      </c>
      <c r="E136" s="2991">
        <v>292</v>
      </c>
      <c r="F136" s="3364">
        <v>115</v>
      </c>
      <c r="G136" s="3364">
        <v>1000</v>
      </c>
      <c r="H136" s="2377">
        <v>240</v>
      </c>
      <c r="I136" s="3416">
        <f t="shared" si="17"/>
        <v>283.2</v>
      </c>
      <c r="J136" s="1510">
        <v>0.18</v>
      </c>
    </row>
    <row r="137" spans="1:10" ht="15.75">
      <c r="A137" s="3233">
        <v>3</v>
      </c>
      <c r="B137" s="1032"/>
      <c r="C137" s="3414" t="s">
        <v>2950</v>
      </c>
      <c r="D137" s="3415" t="s">
        <v>420</v>
      </c>
      <c r="E137" s="2991">
        <v>292</v>
      </c>
      <c r="F137" s="3364">
        <v>115</v>
      </c>
      <c r="G137" s="3364">
        <v>1000</v>
      </c>
      <c r="H137" s="2377">
        <v>265</v>
      </c>
      <c r="I137" s="3416">
        <f t="shared" si="17"/>
        <v>312.7</v>
      </c>
      <c r="J137" s="1510">
        <v>0.18</v>
      </c>
    </row>
    <row r="138" spans="1:10" ht="15.75">
      <c r="A138" s="3233">
        <v>4</v>
      </c>
      <c r="B138" s="1032" t="s">
        <v>2951</v>
      </c>
      <c r="C138" s="3101" t="s">
        <v>423</v>
      </c>
      <c r="D138" s="1032" t="s">
        <v>2952</v>
      </c>
      <c r="E138" s="2991"/>
      <c r="F138" s="3364">
        <v>115</v>
      </c>
      <c r="G138" s="3364">
        <v>1000</v>
      </c>
      <c r="H138" s="2377">
        <v>435</v>
      </c>
      <c r="I138" s="3416">
        <f t="shared" si="17"/>
        <v>513.29999999999995</v>
      </c>
      <c r="J138" s="1510">
        <v>0.18</v>
      </c>
    </row>
    <row r="139" spans="1:10" ht="15.75">
      <c r="A139" s="3233">
        <v>5</v>
      </c>
      <c r="B139" s="1032" t="s">
        <v>2953</v>
      </c>
      <c r="C139" s="3101" t="s">
        <v>424</v>
      </c>
      <c r="D139" s="1032" t="s">
        <v>2954</v>
      </c>
      <c r="E139" s="2991"/>
      <c r="F139" s="3364">
        <v>115</v>
      </c>
      <c r="G139" s="3364">
        <v>1000</v>
      </c>
      <c r="H139" s="2377">
        <v>495</v>
      </c>
      <c r="I139" s="3416">
        <f t="shared" si="17"/>
        <v>584.1</v>
      </c>
      <c r="J139" s="1510">
        <v>0.18</v>
      </c>
    </row>
    <row r="140" spans="1:10" ht="15.75">
      <c r="A140" s="3417">
        <v>6</v>
      </c>
      <c r="B140" s="3224"/>
      <c r="C140" s="3224">
        <v>4718</v>
      </c>
      <c r="D140" s="3392" t="s">
        <v>4819</v>
      </c>
      <c r="E140" s="2991"/>
      <c r="F140" s="3224">
        <v>115</v>
      </c>
      <c r="G140" s="3224">
        <v>2000</v>
      </c>
      <c r="H140" s="1528">
        <v>200</v>
      </c>
      <c r="I140" s="3416">
        <f t="shared" si="17"/>
        <v>236</v>
      </c>
      <c r="J140" s="1512">
        <v>0.18</v>
      </c>
    </row>
    <row r="141" spans="1:10" ht="15.75" customHeight="1" thickBot="1">
      <c r="A141" s="3231">
        <v>7</v>
      </c>
      <c r="B141" s="3418" t="s">
        <v>2955</v>
      </c>
      <c r="C141" s="3419">
        <v>5718</v>
      </c>
      <c r="D141" s="3418" t="s">
        <v>2956</v>
      </c>
      <c r="E141" s="2991" t="s">
        <v>2718</v>
      </c>
      <c r="F141" s="3419">
        <v>115</v>
      </c>
      <c r="G141" s="3419">
        <v>3000</v>
      </c>
      <c r="H141" s="3420">
        <v>165</v>
      </c>
      <c r="I141" s="3421">
        <f t="shared" si="17"/>
        <v>194.7</v>
      </c>
      <c r="J141" s="3422">
        <v>0.18</v>
      </c>
    </row>
    <row r="142" spans="1:10" ht="15.75" thickBot="1">
      <c r="A142" s="5411" t="s">
        <v>3954</v>
      </c>
      <c r="B142" s="5412"/>
      <c r="C142" s="5412"/>
      <c r="D142" s="5412"/>
      <c r="E142" s="5412"/>
      <c r="F142" s="5412"/>
      <c r="G142" s="5412"/>
      <c r="H142" s="5412"/>
      <c r="I142" s="5412"/>
      <c r="J142" s="5414"/>
    </row>
    <row r="143" spans="1:10" ht="15.75">
      <c r="A143" s="3210">
        <v>1</v>
      </c>
      <c r="B143" s="3359" t="s">
        <v>2966</v>
      </c>
      <c r="C143" s="3406" t="s">
        <v>427</v>
      </c>
      <c r="D143" s="3359" t="s">
        <v>2958</v>
      </c>
      <c r="E143" s="2991">
        <v>312</v>
      </c>
      <c r="F143" s="3360">
        <v>150</v>
      </c>
      <c r="G143" s="3360">
        <v>800</v>
      </c>
      <c r="H143" s="3361">
        <v>390</v>
      </c>
      <c r="I143" s="2994">
        <f>H143+H143*J143</f>
        <v>460.2</v>
      </c>
      <c r="J143" s="1509">
        <v>0.18</v>
      </c>
    </row>
    <row r="144" spans="1:10" ht="15.75">
      <c r="A144" s="3233">
        <v>2</v>
      </c>
      <c r="B144" s="1032" t="s">
        <v>2967</v>
      </c>
      <c r="C144" s="3101" t="s">
        <v>428</v>
      </c>
      <c r="D144" s="1032" t="s">
        <v>2960</v>
      </c>
      <c r="E144" s="2991">
        <v>0</v>
      </c>
      <c r="F144" s="3407">
        <v>150</v>
      </c>
      <c r="G144" s="2992">
        <v>800</v>
      </c>
      <c r="H144" s="2993">
        <v>450</v>
      </c>
      <c r="I144" s="2994">
        <f>H144+H144*J144</f>
        <v>531</v>
      </c>
      <c r="J144" s="1510">
        <v>0.18</v>
      </c>
    </row>
    <row r="145" spans="1:10" ht="15.75">
      <c r="A145" s="3233">
        <v>3</v>
      </c>
      <c r="B145" s="3408" t="s">
        <v>2968</v>
      </c>
      <c r="C145" s="3101" t="s">
        <v>429</v>
      </c>
      <c r="D145" s="3359" t="s">
        <v>2962</v>
      </c>
      <c r="E145" s="2991">
        <v>0</v>
      </c>
      <c r="F145" s="3363">
        <v>150</v>
      </c>
      <c r="G145" s="3363">
        <v>800</v>
      </c>
      <c r="H145" s="3367">
        <v>495</v>
      </c>
      <c r="I145" s="2994">
        <f>H145+H145*J145</f>
        <v>584.1</v>
      </c>
      <c r="J145" s="1510">
        <v>0.18</v>
      </c>
    </row>
    <row r="146" spans="1:10" ht="15.75">
      <c r="A146" s="3233">
        <v>4</v>
      </c>
      <c r="B146" s="1032"/>
      <c r="C146" s="4026" t="s">
        <v>2969</v>
      </c>
      <c r="D146" s="3225" t="s">
        <v>2970</v>
      </c>
      <c r="E146" s="2991">
        <v>322</v>
      </c>
      <c r="F146" s="3364">
        <v>150</v>
      </c>
      <c r="G146" s="3364">
        <v>800</v>
      </c>
      <c r="H146" s="2377">
        <v>315</v>
      </c>
      <c r="I146" s="2994">
        <f>H146+H146*J146</f>
        <v>371.7</v>
      </c>
      <c r="J146" s="1510">
        <v>0.18</v>
      </c>
    </row>
    <row r="147" spans="1:10" ht="16.5" thickBot="1">
      <c r="A147" s="3403">
        <v>5</v>
      </c>
      <c r="B147" s="3359" t="s">
        <v>2964</v>
      </c>
      <c r="C147" s="3229">
        <v>5725</v>
      </c>
      <c r="D147" s="3359" t="s">
        <v>2965</v>
      </c>
      <c r="E147" s="2991">
        <v>0</v>
      </c>
      <c r="F147" s="3404">
        <v>150</v>
      </c>
      <c r="G147" s="3404">
        <v>800</v>
      </c>
      <c r="H147" s="3121">
        <v>240</v>
      </c>
      <c r="I147" s="3379">
        <f>H147+H147*J147</f>
        <v>283.2</v>
      </c>
      <c r="J147" s="4027">
        <v>0.18</v>
      </c>
    </row>
    <row r="148" spans="1:10" ht="15.75" thickBot="1">
      <c r="A148" s="5411" t="s">
        <v>3955</v>
      </c>
      <c r="B148" s="5412"/>
      <c r="C148" s="5446"/>
      <c r="D148" s="5446"/>
      <c r="E148" s="5446"/>
      <c r="F148" s="5446"/>
      <c r="G148" s="5446"/>
      <c r="H148" s="5446"/>
      <c r="I148" s="5446"/>
      <c r="J148" s="5447"/>
    </row>
    <row r="149" spans="1:10" ht="15.75">
      <c r="A149" s="2988">
        <v>1</v>
      </c>
      <c r="B149" s="3211"/>
      <c r="C149" s="2989" t="s">
        <v>2971</v>
      </c>
      <c r="D149" s="3225" t="s">
        <v>2972</v>
      </c>
      <c r="E149" s="2991">
        <v>312</v>
      </c>
      <c r="F149" s="3360">
        <v>180</v>
      </c>
      <c r="G149" s="3360">
        <v>800</v>
      </c>
      <c r="H149" s="3361">
        <v>575</v>
      </c>
      <c r="I149" s="2994">
        <f>H149+H149*J149</f>
        <v>678.5</v>
      </c>
      <c r="J149" s="1510">
        <v>0.18</v>
      </c>
    </row>
    <row r="150" spans="1:10" ht="15.75">
      <c r="A150" s="2988">
        <v>2</v>
      </c>
      <c r="B150" s="3209"/>
      <c r="C150" s="2989" t="s">
        <v>2973</v>
      </c>
      <c r="D150" s="3225" t="s">
        <v>2974</v>
      </c>
      <c r="E150" s="2991">
        <v>312</v>
      </c>
      <c r="F150" s="2992">
        <v>180</v>
      </c>
      <c r="G150" s="2992">
        <v>800</v>
      </c>
      <c r="H150" s="2993">
        <v>625</v>
      </c>
      <c r="I150" s="2994">
        <f>H150+H150*J150</f>
        <v>737.5</v>
      </c>
      <c r="J150" s="1510">
        <v>0.18</v>
      </c>
    </row>
    <row r="151" spans="1:10" ht="15.75">
      <c r="A151" s="3227">
        <v>3</v>
      </c>
      <c r="B151" s="3347"/>
      <c r="C151" s="3406" t="s">
        <v>430</v>
      </c>
      <c r="D151" s="4033" t="s">
        <v>431</v>
      </c>
      <c r="E151" s="2991"/>
      <c r="F151" s="3377">
        <v>180</v>
      </c>
      <c r="G151" s="3377">
        <v>800</v>
      </c>
      <c r="H151" s="4034">
        <v>615</v>
      </c>
      <c r="I151" s="2994">
        <f>H151+H151*J151</f>
        <v>725.7</v>
      </c>
      <c r="J151" s="1512">
        <v>0.18</v>
      </c>
    </row>
    <row r="152" spans="1:10" ht="15.75">
      <c r="A152" s="3223">
        <v>4</v>
      </c>
      <c r="B152" s="3224"/>
      <c r="C152" s="3101" t="s">
        <v>432</v>
      </c>
      <c r="D152" s="3392" t="s">
        <v>433</v>
      </c>
      <c r="E152" s="2991"/>
      <c r="F152" s="3364">
        <v>180</v>
      </c>
      <c r="G152" s="3364">
        <v>800</v>
      </c>
      <c r="H152" s="2377">
        <v>675</v>
      </c>
      <c r="I152" s="2994">
        <f>H152+H152*J152</f>
        <v>796.5</v>
      </c>
      <c r="J152" s="3126">
        <v>0.18</v>
      </c>
    </row>
    <row r="153" spans="1:10" ht="16.5" thickBot="1">
      <c r="A153" s="3223">
        <v>5</v>
      </c>
      <c r="B153" s="3224"/>
      <c r="C153" s="3224">
        <v>5727</v>
      </c>
      <c r="D153" s="3415" t="s">
        <v>435</v>
      </c>
      <c r="E153" s="2991" t="s">
        <v>2718</v>
      </c>
      <c r="F153" s="3364">
        <v>180</v>
      </c>
      <c r="G153" s="3364">
        <v>800</v>
      </c>
      <c r="H153" s="2377">
        <v>325</v>
      </c>
      <c r="I153" s="2994">
        <f>H153+H153*J153</f>
        <v>383.5</v>
      </c>
      <c r="J153" s="3126">
        <v>0.18</v>
      </c>
    </row>
    <row r="154" spans="1:10">
      <c r="A154" s="5475" t="s">
        <v>3950</v>
      </c>
      <c r="B154" s="5476"/>
      <c r="C154" s="5476"/>
      <c r="D154" s="5476"/>
      <c r="E154" s="5476"/>
      <c r="F154" s="5476"/>
      <c r="G154" s="5476"/>
      <c r="H154" s="5476"/>
      <c r="I154" s="5476"/>
      <c r="J154" s="5477"/>
    </row>
    <row r="155" spans="1:10" ht="15.75">
      <c r="A155" s="3223">
        <v>1</v>
      </c>
      <c r="B155" s="3224"/>
      <c r="C155" s="3414" t="s">
        <v>2911</v>
      </c>
      <c r="D155" s="3415" t="s">
        <v>3906</v>
      </c>
      <c r="E155" s="2991">
        <v>292</v>
      </c>
      <c r="F155" s="3224">
        <v>98</v>
      </c>
      <c r="G155" s="3224">
        <v>1000</v>
      </c>
      <c r="H155" s="1528">
        <v>220</v>
      </c>
      <c r="I155" s="2994">
        <f>H155+H155*J155</f>
        <v>259.60000000000002</v>
      </c>
      <c r="J155" s="1510">
        <v>0.18</v>
      </c>
    </row>
    <row r="156" spans="1:10" ht="15.75">
      <c r="A156" s="3223">
        <v>2</v>
      </c>
      <c r="B156" s="3224"/>
      <c r="C156" s="3414" t="s">
        <v>2913</v>
      </c>
      <c r="D156" s="3415" t="s">
        <v>2914</v>
      </c>
      <c r="E156" s="2991">
        <v>292</v>
      </c>
      <c r="F156" s="3224">
        <v>98</v>
      </c>
      <c r="G156" s="3224">
        <v>1000</v>
      </c>
      <c r="H156" s="1528">
        <v>240</v>
      </c>
      <c r="I156" s="2994">
        <f>H156+H156*J156</f>
        <v>283.2</v>
      </c>
      <c r="J156" s="1510">
        <v>0.18</v>
      </c>
    </row>
    <row r="157" spans="1:10" ht="15.75">
      <c r="A157" s="3223">
        <v>3</v>
      </c>
      <c r="B157" s="3224"/>
      <c r="C157" s="3414" t="s">
        <v>2915</v>
      </c>
      <c r="D157" s="3415" t="s">
        <v>2916</v>
      </c>
      <c r="E157" s="2991">
        <v>292</v>
      </c>
      <c r="F157" s="3224">
        <v>98</v>
      </c>
      <c r="G157" s="3224">
        <v>1000</v>
      </c>
      <c r="H157" s="1528">
        <v>300</v>
      </c>
      <c r="I157" s="2994">
        <f>H157+H157*J157</f>
        <v>354</v>
      </c>
      <c r="J157" s="1510">
        <v>0.18</v>
      </c>
    </row>
    <row r="158" spans="1:10" ht="17.25" customHeight="1" thickBot="1">
      <c r="A158" s="3223">
        <v>4</v>
      </c>
      <c r="B158" s="3224"/>
      <c r="C158" s="3414" t="s">
        <v>2917</v>
      </c>
      <c r="D158" s="3415" t="s">
        <v>425</v>
      </c>
      <c r="E158" s="2991">
        <v>272</v>
      </c>
      <c r="F158" s="3224">
        <v>98</v>
      </c>
      <c r="G158" s="3224">
        <v>1000</v>
      </c>
      <c r="H158" s="1528">
        <v>155</v>
      </c>
      <c r="I158" s="2994">
        <f>H158+H158*J158</f>
        <v>182.9</v>
      </c>
      <c r="J158" s="1510">
        <v>0.18</v>
      </c>
    </row>
    <row r="159" spans="1:10" ht="15.75" thickBot="1">
      <c r="A159" s="5411" t="s">
        <v>3951</v>
      </c>
      <c r="B159" s="5412"/>
      <c r="C159" s="5454"/>
      <c r="D159" s="5454"/>
      <c r="E159" s="5454"/>
      <c r="F159" s="5454"/>
      <c r="G159" s="5454"/>
      <c r="H159" s="5454"/>
      <c r="I159" s="5454"/>
      <c r="J159" s="5455"/>
    </row>
    <row r="160" spans="1:10" ht="29.25" thickBot="1">
      <c r="A160" s="3514" t="s">
        <v>377</v>
      </c>
      <c r="B160" s="3515"/>
      <c r="C160" s="1791" t="s">
        <v>54</v>
      </c>
      <c r="D160" s="1792" t="s">
        <v>56</v>
      </c>
      <c r="E160" s="1792"/>
      <c r="F160" s="1791" t="s">
        <v>347</v>
      </c>
      <c r="G160" s="1791" t="s">
        <v>348</v>
      </c>
      <c r="H160" s="1793" t="s">
        <v>2892</v>
      </c>
      <c r="I160" s="1791" t="s">
        <v>350</v>
      </c>
      <c r="J160" s="1794" t="s">
        <v>351</v>
      </c>
    </row>
    <row r="161" spans="1:10" ht="17.25" customHeight="1">
      <c r="A161" s="3206">
        <v>1</v>
      </c>
      <c r="B161" s="3207"/>
      <c r="C161" s="3516" t="s">
        <v>2918</v>
      </c>
      <c r="D161" s="3517" t="s">
        <v>3907</v>
      </c>
      <c r="E161" s="3518">
        <v>292</v>
      </c>
      <c r="F161" s="3519">
        <v>108</v>
      </c>
      <c r="G161" s="3519">
        <v>1000</v>
      </c>
      <c r="H161" s="3520">
        <v>240</v>
      </c>
      <c r="I161" s="3521">
        <f t="shared" ref="I161:I167" si="18">H161+H161*J161</f>
        <v>283.2</v>
      </c>
      <c r="J161" s="3522">
        <v>0.18</v>
      </c>
    </row>
    <row r="162" spans="1:10" ht="17.25" customHeight="1">
      <c r="A162" s="2988">
        <f t="shared" ref="A162:A168" si="19">A161+1</f>
        <v>2</v>
      </c>
      <c r="B162" s="3209"/>
      <c r="C162" s="3346" t="s">
        <v>2919</v>
      </c>
      <c r="D162" s="3423" t="s">
        <v>412</v>
      </c>
      <c r="E162" s="2991">
        <v>292</v>
      </c>
      <c r="F162" s="2992">
        <v>108</v>
      </c>
      <c r="G162" s="2992">
        <v>1000</v>
      </c>
      <c r="H162" s="2993">
        <v>265</v>
      </c>
      <c r="I162" s="2994">
        <f t="shared" si="18"/>
        <v>312.7</v>
      </c>
      <c r="J162" s="1510">
        <v>0.18</v>
      </c>
    </row>
    <row r="163" spans="1:10" ht="17.25" customHeight="1">
      <c r="A163" s="2988">
        <f t="shared" si="19"/>
        <v>3</v>
      </c>
      <c r="B163" s="3229"/>
      <c r="C163" s="3424" t="s">
        <v>2920</v>
      </c>
      <c r="D163" s="3425" t="s">
        <v>3908</v>
      </c>
      <c r="E163" s="2991">
        <v>292</v>
      </c>
      <c r="F163" s="3363">
        <v>108</v>
      </c>
      <c r="G163" s="3363">
        <v>1000</v>
      </c>
      <c r="H163" s="3367">
        <v>300</v>
      </c>
      <c r="I163" s="3368">
        <f t="shared" si="18"/>
        <v>354</v>
      </c>
      <c r="J163" s="1512">
        <v>0.18</v>
      </c>
    </row>
    <row r="164" spans="1:10" ht="17.25" customHeight="1">
      <c r="A164" s="965">
        <f t="shared" si="19"/>
        <v>4</v>
      </c>
      <c r="B164" s="665"/>
      <c r="C164" s="3876" t="s">
        <v>2921</v>
      </c>
      <c r="D164" s="3877" t="s">
        <v>3909</v>
      </c>
      <c r="E164" s="866">
        <v>292</v>
      </c>
      <c r="F164" s="3839">
        <v>108</v>
      </c>
      <c r="G164" s="3839">
        <v>1000</v>
      </c>
      <c r="H164" s="672">
        <v>278</v>
      </c>
      <c r="I164" s="672">
        <f t="shared" si="18"/>
        <v>328.04</v>
      </c>
      <c r="J164" s="919">
        <v>0.18</v>
      </c>
    </row>
    <row r="165" spans="1:10" ht="15.75">
      <c r="A165" s="965">
        <f t="shared" si="19"/>
        <v>5</v>
      </c>
      <c r="B165" s="658"/>
      <c r="C165" s="3878" t="s">
        <v>2922</v>
      </c>
      <c r="D165" s="3879" t="s">
        <v>3910</v>
      </c>
      <c r="E165" s="866">
        <v>292</v>
      </c>
      <c r="F165" s="661">
        <v>108</v>
      </c>
      <c r="G165" s="661">
        <v>1000</v>
      </c>
      <c r="H165" s="660">
        <v>325</v>
      </c>
      <c r="I165" s="659">
        <f t="shared" si="18"/>
        <v>383.5</v>
      </c>
      <c r="J165" s="923">
        <v>0.18</v>
      </c>
    </row>
    <row r="166" spans="1:10" ht="15.75">
      <c r="A166" s="2988">
        <f t="shared" si="19"/>
        <v>6</v>
      </c>
      <c r="B166" s="3209"/>
      <c r="C166" s="3511" t="s">
        <v>2923</v>
      </c>
      <c r="D166" s="3425" t="s">
        <v>3920</v>
      </c>
      <c r="E166" s="3388">
        <v>272</v>
      </c>
      <c r="F166" s="3229">
        <v>108</v>
      </c>
      <c r="G166" s="3398">
        <v>1000</v>
      </c>
      <c r="H166" s="3399">
        <v>165</v>
      </c>
      <c r="I166" s="3368">
        <f t="shared" si="18"/>
        <v>194.7</v>
      </c>
      <c r="J166" s="1512">
        <v>0.18</v>
      </c>
    </row>
    <row r="167" spans="1:10" ht="15.75">
      <c r="A167" s="2988">
        <f t="shared" si="19"/>
        <v>7</v>
      </c>
      <c r="B167" s="3230"/>
      <c r="C167" s="3512">
        <v>5716</v>
      </c>
      <c r="D167" s="3513" t="s">
        <v>2924</v>
      </c>
      <c r="E167" s="2346" t="s">
        <v>2718</v>
      </c>
      <c r="F167" s="3224">
        <v>108</v>
      </c>
      <c r="G167" s="3224">
        <v>800</v>
      </c>
      <c r="H167" s="1528">
        <v>140</v>
      </c>
      <c r="I167" s="2377">
        <f t="shared" si="18"/>
        <v>165.2</v>
      </c>
      <c r="J167" s="3126">
        <v>0.18</v>
      </c>
    </row>
    <row r="168" spans="1:10" ht="16.5" thickBot="1">
      <c r="A168" s="3212">
        <f t="shared" si="19"/>
        <v>8</v>
      </c>
      <c r="B168" s="4028"/>
      <c r="C168" s="4029">
        <v>1725</v>
      </c>
      <c r="D168" s="4030" t="s">
        <v>4827</v>
      </c>
      <c r="E168" s="2349"/>
      <c r="F168" s="3232">
        <v>108</v>
      </c>
      <c r="G168" s="3232">
        <v>800</v>
      </c>
      <c r="H168" s="4031">
        <v>250</v>
      </c>
      <c r="I168" s="3421">
        <f t="shared" ref="I168" si="20">H168+H168*J168</f>
        <v>295</v>
      </c>
      <c r="J168" s="3422">
        <v>0.18</v>
      </c>
    </row>
    <row r="169" spans="1:10" ht="15.75" thickBot="1">
      <c r="A169" s="5456" t="s">
        <v>3952</v>
      </c>
      <c r="B169" s="5413"/>
      <c r="C169" s="5457"/>
      <c r="D169" s="5457"/>
      <c r="E169" s="5457"/>
      <c r="F169" s="5457"/>
      <c r="G169" s="5457"/>
      <c r="H169" s="5457"/>
      <c r="I169" s="5457"/>
      <c r="J169" s="5458"/>
    </row>
    <row r="170" spans="1:10" ht="29.25" thickBot="1">
      <c r="A170" s="2227" t="s">
        <v>377</v>
      </c>
      <c r="B170" s="902"/>
      <c r="C170" s="667" t="s">
        <v>54</v>
      </c>
      <c r="D170" s="668" t="s">
        <v>56</v>
      </c>
      <c r="E170" s="668"/>
      <c r="F170" s="667" t="s">
        <v>347</v>
      </c>
      <c r="G170" s="667" t="s">
        <v>348</v>
      </c>
      <c r="H170" s="669" t="s">
        <v>2866</v>
      </c>
      <c r="I170" s="667" t="s">
        <v>350</v>
      </c>
      <c r="J170" s="2228" t="s">
        <v>351</v>
      </c>
    </row>
    <row r="171" spans="1:10" ht="15.75">
      <c r="A171" s="3373">
        <v>1</v>
      </c>
      <c r="B171" s="3347"/>
      <c r="C171" s="3385" t="s">
        <v>2925</v>
      </c>
      <c r="D171" s="3426" t="s">
        <v>2912</v>
      </c>
      <c r="E171" s="2991">
        <v>292</v>
      </c>
      <c r="F171" s="3360">
        <v>115</v>
      </c>
      <c r="G171" s="3360">
        <v>1000</v>
      </c>
      <c r="H171" s="3361">
        <v>230</v>
      </c>
      <c r="I171" s="3362">
        <f t="shared" ref="I171:I176" si="21">H171+H171*J171</f>
        <v>271.39999999999998</v>
      </c>
      <c r="J171" s="1509">
        <v>0.18</v>
      </c>
    </row>
    <row r="172" spans="1:10" ht="15.75">
      <c r="A172" s="3223">
        <v>2</v>
      </c>
      <c r="B172" s="3224"/>
      <c r="C172" s="3414" t="s">
        <v>2926</v>
      </c>
      <c r="D172" s="3415" t="s">
        <v>2914</v>
      </c>
      <c r="E172" s="2991">
        <v>292</v>
      </c>
      <c r="F172" s="3407">
        <v>115</v>
      </c>
      <c r="G172" s="2992">
        <v>1000</v>
      </c>
      <c r="H172" s="2993">
        <v>255</v>
      </c>
      <c r="I172" s="2994">
        <f t="shared" si="21"/>
        <v>300.89999999999998</v>
      </c>
      <c r="J172" s="1510">
        <v>0.18</v>
      </c>
    </row>
    <row r="173" spans="1:10" ht="15.75">
      <c r="A173" s="3223">
        <v>3</v>
      </c>
      <c r="B173" s="3224"/>
      <c r="C173" s="3414" t="s">
        <v>2927</v>
      </c>
      <c r="D173" s="3415" t="s">
        <v>2916</v>
      </c>
      <c r="E173" s="2991">
        <v>292</v>
      </c>
      <c r="F173" s="3407">
        <v>115</v>
      </c>
      <c r="G173" s="2992">
        <v>1000</v>
      </c>
      <c r="H173" s="2993">
        <v>300</v>
      </c>
      <c r="I173" s="2994">
        <f t="shared" si="21"/>
        <v>354</v>
      </c>
      <c r="J173" s="1510">
        <v>0.18</v>
      </c>
    </row>
    <row r="174" spans="1:10" ht="15.75">
      <c r="A174" s="3223">
        <v>4</v>
      </c>
      <c r="B174" s="3224"/>
      <c r="C174" s="3414" t="s">
        <v>2928</v>
      </c>
      <c r="D174" s="3415" t="s">
        <v>2929</v>
      </c>
      <c r="E174" s="2991">
        <v>292</v>
      </c>
      <c r="F174" s="3427">
        <v>115</v>
      </c>
      <c r="G174" s="3360">
        <v>1000</v>
      </c>
      <c r="H174" s="3361">
        <v>400</v>
      </c>
      <c r="I174" s="3362">
        <f t="shared" si="21"/>
        <v>472</v>
      </c>
      <c r="J174" s="1509">
        <v>0.18</v>
      </c>
    </row>
    <row r="175" spans="1:10" ht="15.75">
      <c r="A175" s="3223">
        <v>5</v>
      </c>
      <c r="B175" s="3224"/>
      <c r="C175" s="3414" t="s">
        <v>2930</v>
      </c>
      <c r="D175" s="3415" t="s">
        <v>2931</v>
      </c>
      <c r="E175" s="2991">
        <v>292</v>
      </c>
      <c r="F175" s="3407">
        <v>115</v>
      </c>
      <c r="G175" s="2992">
        <v>1000</v>
      </c>
      <c r="H175" s="2993">
        <v>460</v>
      </c>
      <c r="I175" s="2994">
        <f t="shared" si="21"/>
        <v>542.79999999999995</v>
      </c>
      <c r="J175" s="1510">
        <v>0.18</v>
      </c>
    </row>
    <row r="176" spans="1:10" ht="16.5" thickBot="1">
      <c r="A176" s="3403">
        <v>6</v>
      </c>
      <c r="B176" s="3404"/>
      <c r="C176" s="3386" t="s">
        <v>2932</v>
      </c>
      <c r="D176" s="3428" t="s">
        <v>426</v>
      </c>
      <c r="E176" s="2991">
        <v>272</v>
      </c>
      <c r="F176" s="3409">
        <v>115</v>
      </c>
      <c r="G176" s="3363">
        <v>1000</v>
      </c>
      <c r="H176" s="3367">
        <v>190</v>
      </c>
      <c r="I176" s="3368">
        <f t="shared" si="21"/>
        <v>224.2</v>
      </c>
      <c r="J176" s="1512">
        <v>0.18</v>
      </c>
    </row>
    <row r="177" spans="1:10" ht="15.75" thickBot="1">
      <c r="A177" s="5411" t="s">
        <v>3953</v>
      </c>
      <c r="B177" s="5412"/>
      <c r="C177" s="5446"/>
      <c r="D177" s="5446"/>
      <c r="E177" s="5446"/>
      <c r="F177" s="5446"/>
      <c r="G177" s="5446"/>
      <c r="H177" s="5446"/>
      <c r="I177" s="5446"/>
      <c r="J177" s="5447"/>
    </row>
    <row r="178" spans="1:10" ht="15.75">
      <c r="A178" s="4035">
        <v>6</v>
      </c>
      <c r="B178" s="4036"/>
      <c r="C178" s="4037" t="s">
        <v>2933</v>
      </c>
      <c r="D178" s="4038" t="s">
        <v>413</v>
      </c>
      <c r="E178" s="3870">
        <v>292</v>
      </c>
      <c r="F178" s="4037">
        <v>125</v>
      </c>
      <c r="G178" s="4037">
        <v>500</v>
      </c>
      <c r="H178" s="4039">
        <v>390</v>
      </c>
      <c r="I178" s="4040">
        <f>H178+H178*J178</f>
        <v>460.2</v>
      </c>
      <c r="J178" s="4041">
        <v>0.18</v>
      </c>
    </row>
    <row r="179" spans="1:10" ht="15.75">
      <c r="A179" s="4035">
        <v>7</v>
      </c>
      <c r="B179" s="4036"/>
      <c r="C179" s="4037" t="s">
        <v>2934</v>
      </c>
      <c r="D179" s="4038" t="s">
        <v>414</v>
      </c>
      <c r="E179" s="3870">
        <v>292</v>
      </c>
      <c r="F179" s="4037">
        <v>125</v>
      </c>
      <c r="G179" s="4037">
        <v>1000</v>
      </c>
      <c r="H179" s="4039">
        <v>460</v>
      </c>
      <c r="I179" s="4040">
        <f>H179+H179*J179</f>
        <v>542.79999999999995</v>
      </c>
      <c r="J179" s="4041">
        <v>0.18</v>
      </c>
    </row>
    <row r="180" spans="1:10" ht="15.75">
      <c r="A180" s="4035">
        <v>9</v>
      </c>
      <c r="B180" s="4036"/>
      <c r="C180" s="4036" t="s">
        <v>2935</v>
      </c>
      <c r="D180" s="4038" t="s">
        <v>415</v>
      </c>
      <c r="E180" s="3870">
        <v>272</v>
      </c>
      <c r="F180" s="4036">
        <v>125</v>
      </c>
      <c r="G180" s="4042">
        <v>1000</v>
      </c>
      <c r="H180" s="3971">
        <v>200</v>
      </c>
      <c r="I180" s="4040">
        <f>H180+H180*J180</f>
        <v>236</v>
      </c>
      <c r="J180" s="4041">
        <v>0.18</v>
      </c>
    </row>
    <row r="181" spans="1:10" ht="16.5" thickBot="1">
      <c r="A181" s="4043">
        <v>11</v>
      </c>
      <c r="B181" s="3867"/>
      <c r="C181" s="3867" t="s">
        <v>2936</v>
      </c>
      <c r="D181" s="4044" t="s">
        <v>416</v>
      </c>
      <c r="E181" s="3870" t="s">
        <v>2718</v>
      </c>
      <c r="F181" s="3867">
        <v>125</v>
      </c>
      <c r="G181" s="4045">
        <v>1000</v>
      </c>
      <c r="H181" s="3971">
        <v>177</v>
      </c>
      <c r="I181" s="3874">
        <f>H181+H181*J181</f>
        <v>208.86</v>
      </c>
      <c r="J181" s="3875">
        <v>0.18</v>
      </c>
    </row>
    <row r="182" spans="1:10" ht="15.75" thickBot="1">
      <c r="A182" s="5411" t="s">
        <v>4124</v>
      </c>
      <c r="B182" s="5412"/>
      <c r="C182" s="5446"/>
      <c r="D182" s="5446"/>
      <c r="E182" s="5446"/>
      <c r="F182" s="5446"/>
      <c r="G182" s="5446"/>
      <c r="H182" s="5446"/>
      <c r="I182" s="5446"/>
      <c r="J182" s="5447"/>
    </row>
    <row r="183" spans="1:10" ht="29.25" thickBot="1">
      <c r="A183" s="921" t="s">
        <v>377</v>
      </c>
      <c r="B183" s="862"/>
      <c r="C183" s="713" t="s">
        <v>54</v>
      </c>
      <c r="D183" s="714" t="s">
        <v>56</v>
      </c>
      <c r="E183" s="714"/>
      <c r="F183" s="713" t="s">
        <v>347</v>
      </c>
      <c r="G183" s="713" t="s">
        <v>348</v>
      </c>
      <c r="H183" s="715" t="s">
        <v>2892</v>
      </c>
      <c r="I183" s="713" t="s">
        <v>350</v>
      </c>
      <c r="J183" s="716" t="s">
        <v>351</v>
      </c>
    </row>
    <row r="184" spans="1:10" ht="15.75">
      <c r="A184" s="3429">
        <v>1</v>
      </c>
      <c r="B184" s="3430"/>
      <c r="C184" s="3431" t="s">
        <v>2957</v>
      </c>
      <c r="D184" s="3384" t="s">
        <v>4352</v>
      </c>
      <c r="E184" s="2991">
        <v>312</v>
      </c>
      <c r="F184" s="3347">
        <v>150</v>
      </c>
      <c r="G184" s="3377">
        <v>800</v>
      </c>
      <c r="H184" s="3378">
        <v>365</v>
      </c>
      <c r="I184" s="3379">
        <f>H184+H184*J184</f>
        <v>430.7</v>
      </c>
      <c r="J184" s="1509">
        <v>0.18</v>
      </c>
    </row>
    <row r="185" spans="1:10" ht="15.75">
      <c r="A185" s="3098">
        <v>2</v>
      </c>
      <c r="B185" s="3432"/>
      <c r="C185" s="3414" t="s">
        <v>2959</v>
      </c>
      <c r="D185" s="3382" t="s">
        <v>4353</v>
      </c>
      <c r="E185" s="2991">
        <v>312</v>
      </c>
      <c r="F185" s="3224">
        <v>150</v>
      </c>
      <c r="G185" s="3224">
        <v>800</v>
      </c>
      <c r="H185" s="1528">
        <v>415</v>
      </c>
      <c r="I185" s="2377">
        <f>H185+H185*J185</f>
        <v>489.7</v>
      </c>
      <c r="J185" s="3433">
        <v>0.18</v>
      </c>
    </row>
    <row r="186" spans="1:10" ht="15.75">
      <c r="A186" s="3098">
        <v>3</v>
      </c>
      <c r="B186" s="3432"/>
      <c r="C186" s="3414" t="s">
        <v>2961</v>
      </c>
      <c r="D186" s="3384" t="s">
        <v>4354</v>
      </c>
      <c r="E186" s="2991">
        <v>312</v>
      </c>
      <c r="F186" s="3224">
        <v>150</v>
      </c>
      <c r="G186" s="3364">
        <v>800</v>
      </c>
      <c r="H186" s="2377">
        <v>460</v>
      </c>
      <c r="I186" s="2377">
        <f>H186+H186*J186</f>
        <v>542.79999999999995</v>
      </c>
      <c r="J186" s="3433">
        <v>0.18</v>
      </c>
    </row>
    <row r="187" spans="1:10" ht="15.75">
      <c r="A187" s="3223">
        <v>4</v>
      </c>
      <c r="B187" s="3224"/>
      <c r="C187" s="3224" t="s">
        <v>2963</v>
      </c>
      <c r="D187" s="3392" t="s">
        <v>434</v>
      </c>
      <c r="E187" s="2991">
        <v>322</v>
      </c>
      <c r="F187" s="3224">
        <v>150</v>
      </c>
      <c r="G187" s="3224">
        <v>800</v>
      </c>
      <c r="H187" s="1528">
        <v>290</v>
      </c>
      <c r="I187" s="2377">
        <f>H187+H187*J187</f>
        <v>342.2</v>
      </c>
      <c r="J187" s="4032">
        <v>0.18</v>
      </c>
    </row>
    <row r="188" spans="1:10" ht="16.5" thickBot="1">
      <c r="A188" s="3403">
        <v>5</v>
      </c>
      <c r="B188" s="3359" t="s">
        <v>2964</v>
      </c>
      <c r="C188" s="3229">
        <v>5725</v>
      </c>
      <c r="D188" s="3359" t="s">
        <v>2965</v>
      </c>
      <c r="E188" s="2991">
        <v>0</v>
      </c>
      <c r="F188" s="3404">
        <v>150</v>
      </c>
      <c r="G188" s="3404">
        <v>800</v>
      </c>
      <c r="H188" s="3121">
        <v>260</v>
      </c>
      <c r="I188" s="3379">
        <f>H188+H188*J188</f>
        <v>306.8</v>
      </c>
      <c r="J188" s="4027">
        <v>0.18</v>
      </c>
    </row>
    <row r="189" spans="1:10" ht="15.75" thickBot="1">
      <c r="A189" s="5448" t="s">
        <v>4895</v>
      </c>
      <c r="B189" s="5449"/>
      <c r="C189" s="5444"/>
      <c r="D189" s="5444"/>
      <c r="E189" s="5444"/>
      <c r="F189" s="5444"/>
      <c r="G189" s="5444"/>
      <c r="H189" s="5444"/>
      <c r="I189" s="5444"/>
      <c r="J189" s="5445"/>
    </row>
    <row r="190" spans="1:10" ht="29.25" thickBot="1">
      <c r="A190" s="1385" t="s">
        <v>377</v>
      </c>
      <c r="B190" s="906"/>
      <c r="C190" s="126" t="s">
        <v>54</v>
      </c>
      <c r="D190" s="127" t="s">
        <v>56</v>
      </c>
      <c r="E190" s="127"/>
      <c r="F190" s="126" t="s">
        <v>347</v>
      </c>
      <c r="G190" s="126" t="s">
        <v>348</v>
      </c>
      <c r="H190" s="907" t="s">
        <v>439</v>
      </c>
      <c r="I190" s="126" t="s">
        <v>350</v>
      </c>
      <c r="J190" s="1386" t="s">
        <v>351</v>
      </c>
    </row>
    <row r="191" spans="1:10" ht="15.75">
      <c r="A191" s="3373">
        <v>1</v>
      </c>
      <c r="B191" s="3359" t="s">
        <v>2978</v>
      </c>
      <c r="C191" s="4049" t="s">
        <v>4887</v>
      </c>
      <c r="D191" s="3359" t="s">
        <v>4891</v>
      </c>
      <c r="E191" s="2991"/>
      <c r="F191" s="4050" t="s">
        <v>441</v>
      </c>
      <c r="G191" s="4051">
        <v>1000</v>
      </c>
      <c r="H191" s="3361">
        <v>4.25</v>
      </c>
      <c r="I191" s="3362">
        <f>H191+H191*J191</f>
        <v>5.0149999999999997</v>
      </c>
      <c r="J191" s="1509">
        <v>0.18</v>
      </c>
    </row>
    <row r="192" spans="1:10" ht="15.75">
      <c r="A192" s="3223">
        <v>2</v>
      </c>
      <c r="B192" s="1032" t="s">
        <v>2980</v>
      </c>
      <c r="C192" s="3101" t="s">
        <v>4888</v>
      </c>
      <c r="D192" s="1032" t="s">
        <v>4892</v>
      </c>
      <c r="E192" s="2991"/>
      <c r="F192" s="4052" t="s">
        <v>441</v>
      </c>
      <c r="G192" s="4053">
        <v>1000</v>
      </c>
      <c r="H192" s="2993">
        <v>4.8499999999999996</v>
      </c>
      <c r="I192" s="2994">
        <f>H192+H192*J192</f>
        <v>5.7229999999999999</v>
      </c>
      <c r="J192" s="1510">
        <v>0.18</v>
      </c>
    </row>
    <row r="193" spans="1:10" ht="15.75">
      <c r="A193" s="3223">
        <v>3</v>
      </c>
      <c r="B193" s="1032" t="s">
        <v>2982</v>
      </c>
      <c r="C193" s="3101" t="s">
        <v>4889</v>
      </c>
      <c r="D193" s="1032" t="s">
        <v>4893</v>
      </c>
      <c r="E193" s="2991"/>
      <c r="F193" s="4052" t="s">
        <v>441</v>
      </c>
      <c r="G193" s="4053">
        <v>1000</v>
      </c>
      <c r="H193" s="2993">
        <v>5.15</v>
      </c>
      <c r="I193" s="2994">
        <f>H193+H193*J193</f>
        <v>6.077</v>
      </c>
      <c r="J193" s="1510">
        <v>0.18</v>
      </c>
    </row>
    <row r="194" spans="1:10" ht="15.75">
      <c r="A194" s="3210">
        <v>4</v>
      </c>
      <c r="B194" s="3370"/>
      <c r="C194" s="4050" t="s">
        <v>4890</v>
      </c>
      <c r="D194" s="1032" t="s">
        <v>4894</v>
      </c>
      <c r="E194" s="2991"/>
      <c r="F194" s="4054" t="s">
        <v>441</v>
      </c>
      <c r="G194" s="4053">
        <v>1000</v>
      </c>
      <c r="H194" s="2993">
        <v>5.9</v>
      </c>
      <c r="I194" s="2994">
        <f>H194+H194*J194</f>
        <v>6.9620000000000006</v>
      </c>
      <c r="J194" s="1510">
        <v>0.18</v>
      </c>
    </row>
    <row r="195" spans="1:10" ht="16.5" thickBot="1">
      <c r="A195" s="3227">
        <v>5</v>
      </c>
      <c r="B195" s="3359" t="s">
        <v>2984</v>
      </c>
      <c r="C195" s="4055">
        <v>5740</v>
      </c>
      <c r="D195" s="3359" t="s">
        <v>2985</v>
      </c>
      <c r="E195" s="2991" t="s">
        <v>2718</v>
      </c>
      <c r="F195" s="4056"/>
      <c r="G195" s="4055">
        <v>2000</v>
      </c>
      <c r="H195" s="3367">
        <v>2.7</v>
      </c>
      <c r="I195" s="3368">
        <f>H195+H195*J195</f>
        <v>3.1859999999999999</v>
      </c>
      <c r="J195" s="1512">
        <v>0.18</v>
      </c>
    </row>
    <row r="196" spans="1:10" ht="15.75" thickBot="1">
      <c r="A196" s="5448" t="s">
        <v>4122</v>
      </c>
      <c r="B196" s="5449"/>
      <c r="C196" s="5444"/>
      <c r="D196" s="5444"/>
      <c r="E196" s="5444"/>
      <c r="F196" s="5444"/>
      <c r="G196" s="5444"/>
      <c r="H196" s="5444"/>
      <c r="I196" s="5444"/>
      <c r="J196" s="5445"/>
    </row>
    <row r="197" spans="1:10" ht="29.25" thickBot="1">
      <c r="A197" s="1385" t="s">
        <v>377</v>
      </c>
      <c r="B197" s="906"/>
      <c r="C197" s="126" t="s">
        <v>54</v>
      </c>
      <c r="D197" s="127" t="s">
        <v>56</v>
      </c>
      <c r="E197" s="127"/>
      <c r="F197" s="126" t="s">
        <v>347</v>
      </c>
      <c r="G197" s="126" t="s">
        <v>348</v>
      </c>
      <c r="H197" s="907" t="s">
        <v>439</v>
      </c>
      <c r="I197" s="126" t="s">
        <v>350</v>
      </c>
      <c r="J197" s="1386" t="s">
        <v>351</v>
      </c>
    </row>
    <row r="198" spans="1:10" ht="15.75">
      <c r="A198" s="3373">
        <v>1</v>
      </c>
      <c r="B198" s="3359" t="s">
        <v>2978</v>
      </c>
      <c r="C198" s="4049" t="s">
        <v>440</v>
      </c>
      <c r="D198" s="3359" t="s">
        <v>2979</v>
      </c>
      <c r="E198" s="2991"/>
      <c r="F198" s="4050" t="s">
        <v>441</v>
      </c>
      <c r="G198" s="4051">
        <v>1000</v>
      </c>
      <c r="H198" s="3361">
        <v>4.8499999999999996</v>
      </c>
      <c r="I198" s="3362">
        <f>H198+H198*J198</f>
        <v>5.7229999999999999</v>
      </c>
      <c r="J198" s="1509">
        <v>0.18</v>
      </c>
    </row>
    <row r="199" spans="1:10" ht="15.75">
      <c r="A199" s="3223">
        <v>2</v>
      </c>
      <c r="B199" s="1032" t="s">
        <v>2980</v>
      </c>
      <c r="C199" s="3101" t="s">
        <v>442</v>
      </c>
      <c r="D199" s="1032" t="s">
        <v>2981</v>
      </c>
      <c r="E199" s="2991"/>
      <c r="F199" s="4052" t="s">
        <v>441</v>
      </c>
      <c r="G199" s="4053">
        <v>1000</v>
      </c>
      <c r="H199" s="2993">
        <v>5.15</v>
      </c>
      <c r="I199" s="2994">
        <f>H199+H199*J199</f>
        <v>6.077</v>
      </c>
      <c r="J199" s="1510">
        <v>0.18</v>
      </c>
    </row>
    <row r="200" spans="1:10" ht="15.75">
      <c r="A200" s="3223">
        <v>3</v>
      </c>
      <c r="B200" s="1032" t="s">
        <v>2982</v>
      </c>
      <c r="C200" s="3101" t="s">
        <v>443</v>
      </c>
      <c r="D200" s="1032" t="s">
        <v>2983</v>
      </c>
      <c r="E200" s="2991"/>
      <c r="F200" s="4052" t="s">
        <v>441</v>
      </c>
      <c r="G200" s="4053">
        <v>1000</v>
      </c>
      <c r="H200" s="2993">
        <v>5.45</v>
      </c>
      <c r="I200" s="2994">
        <f>H200+H200*J200</f>
        <v>6.431</v>
      </c>
      <c r="J200" s="1510">
        <v>0.18</v>
      </c>
    </row>
    <row r="201" spans="1:10" ht="15.75">
      <c r="A201" s="3210">
        <v>4</v>
      </c>
      <c r="B201" s="3370"/>
      <c r="C201" s="4050" t="s">
        <v>444</v>
      </c>
      <c r="D201" s="4046" t="s">
        <v>445</v>
      </c>
      <c r="E201" s="2991"/>
      <c r="F201" s="4054" t="s">
        <v>441</v>
      </c>
      <c r="G201" s="4053">
        <v>1000</v>
      </c>
      <c r="H201" s="2993">
        <v>6.15</v>
      </c>
      <c r="I201" s="2994">
        <f>H201+H201*J201</f>
        <v>7.2570000000000006</v>
      </c>
      <c r="J201" s="1510">
        <v>0.18</v>
      </c>
    </row>
    <row r="202" spans="1:10" ht="16.5" thickBot="1">
      <c r="A202" s="3227">
        <v>5</v>
      </c>
      <c r="B202" s="3359" t="s">
        <v>2984</v>
      </c>
      <c r="C202" s="4055">
        <v>5740</v>
      </c>
      <c r="D202" s="3359" t="s">
        <v>2985</v>
      </c>
      <c r="E202" s="2991" t="s">
        <v>2718</v>
      </c>
      <c r="F202" s="4056"/>
      <c r="G202" s="4055">
        <v>2000</v>
      </c>
      <c r="H202" s="3367">
        <v>2.4</v>
      </c>
      <c r="I202" s="3368">
        <f>H202+H202*J202</f>
        <v>2.8319999999999999</v>
      </c>
      <c r="J202" s="1512">
        <v>0.18</v>
      </c>
    </row>
    <row r="203" spans="1:10" ht="15.75" thickBot="1">
      <c r="A203" s="5450" t="s">
        <v>4123</v>
      </c>
      <c r="B203" s="5451"/>
      <c r="C203" s="5452"/>
      <c r="D203" s="5452"/>
      <c r="E203" s="5452"/>
      <c r="F203" s="5452"/>
      <c r="G203" s="5452"/>
      <c r="H203" s="5452"/>
      <c r="I203" s="5452"/>
      <c r="J203" s="5453"/>
    </row>
    <row r="204" spans="1:10" ht="29.25" thickBot="1">
      <c r="A204" s="921" t="s">
        <v>377</v>
      </c>
      <c r="B204" s="862"/>
      <c r="C204" s="713" t="s">
        <v>54</v>
      </c>
      <c r="D204" s="3524" t="s">
        <v>56</v>
      </c>
      <c r="E204" s="3524"/>
      <c r="F204" s="713" t="s">
        <v>347</v>
      </c>
      <c r="G204" s="862" t="s">
        <v>348</v>
      </c>
      <c r="H204" s="715" t="s">
        <v>349</v>
      </c>
      <c r="I204" s="713" t="s">
        <v>350</v>
      </c>
      <c r="J204" s="716" t="s">
        <v>351</v>
      </c>
    </row>
    <row r="205" spans="1:10" ht="15.75">
      <c r="A205" s="4057">
        <v>1</v>
      </c>
      <c r="B205" s="3359" t="s">
        <v>2986</v>
      </c>
      <c r="C205" s="4058" t="s">
        <v>446</v>
      </c>
      <c r="D205" s="3359" t="s">
        <v>2987</v>
      </c>
      <c r="E205" s="3351"/>
      <c r="F205" s="1507">
        <v>125</v>
      </c>
      <c r="G205" s="4059">
        <v>500</v>
      </c>
      <c r="H205" s="3361">
        <v>3.3</v>
      </c>
      <c r="I205" s="3362">
        <f t="shared" ref="I205:I215" si="22">H205+H205*J205</f>
        <v>3.8939999999999997</v>
      </c>
      <c r="J205" s="1509">
        <v>0.18</v>
      </c>
    </row>
    <row r="206" spans="1:10" ht="15.75">
      <c r="A206" s="3233">
        <v>2</v>
      </c>
      <c r="B206" s="1032" t="s">
        <v>2988</v>
      </c>
      <c r="C206" s="3101" t="s">
        <v>447</v>
      </c>
      <c r="D206" s="4060" t="s">
        <v>3219</v>
      </c>
      <c r="E206" s="2991"/>
      <c r="F206" s="4061">
        <v>140</v>
      </c>
      <c r="G206" s="4062">
        <v>500</v>
      </c>
      <c r="H206" s="2993">
        <v>3.75</v>
      </c>
      <c r="I206" s="2994">
        <f t="shared" si="22"/>
        <v>4.4249999999999998</v>
      </c>
      <c r="J206" s="1510">
        <v>0.18</v>
      </c>
    </row>
    <row r="207" spans="1:10" ht="15.75">
      <c r="A207" s="3233">
        <v>3</v>
      </c>
      <c r="B207" s="1032" t="s">
        <v>2989</v>
      </c>
      <c r="C207" s="3101" t="s">
        <v>448</v>
      </c>
      <c r="D207" s="4060" t="s">
        <v>2990</v>
      </c>
      <c r="E207" s="2991"/>
      <c r="F207" s="4061">
        <v>140</v>
      </c>
      <c r="G207" s="4062">
        <v>500</v>
      </c>
      <c r="H207" s="2993">
        <v>4.1500000000000004</v>
      </c>
      <c r="I207" s="2994">
        <f t="shared" si="22"/>
        <v>4.8970000000000002</v>
      </c>
      <c r="J207" s="1510">
        <v>0.18</v>
      </c>
    </row>
    <row r="208" spans="1:10" ht="15.75">
      <c r="A208" s="3233">
        <v>4</v>
      </c>
      <c r="B208" s="1032" t="s">
        <v>2991</v>
      </c>
      <c r="C208" s="3101" t="s">
        <v>449</v>
      </c>
      <c r="D208" s="4060" t="s">
        <v>3220</v>
      </c>
      <c r="E208" s="2991"/>
      <c r="F208" s="4061">
        <v>150</v>
      </c>
      <c r="G208" s="4062">
        <v>500</v>
      </c>
      <c r="H208" s="2993">
        <v>4.75</v>
      </c>
      <c r="I208" s="2994">
        <f t="shared" si="22"/>
        <v>5.6050000000000004</v>
      </c>
      <c r="J208" s="1510">
        <v>0.18</v>
      </c>
    </row>
    <row r="209" spans="1:10" ht="15.75">
      <c r="A209" s="3233">
        <v>5</v>
      </c>
      <c r="B209" s="1032" t="s">
        <v>2992</v>
      </c>
      <c r="C209" s="3101" t="s">
        <v>450</v>
      </c>
      <c r="D209" s="3359" t="s">
        <v>3221</v>
      </c>
      <c r="E209" s="2991"/>
      <c r="F209" s="1040">
        <v>150</v>
      </c>
      <c r="G209" s="4062">
        <v>500</v>
      </c>
      <c r="H209" s="2993">
        <v>5.3</v>
      </c>
      <c r="I209" s="2994">
        <f t="shared" si="22"/>
        <v>6.2539999999999996</v>
      </c>
      <c r="J209" s="1510">
        <v>0.18</v>
      </c>
    </row>
    <row r="210" spans="1:10" ht="15.75">
      <c r="A210" s="3233">
        <v>6</v>
      </c>
      <c r="B210" s="3370"/>
      <c r="C210" s="4050" t="s">
        <v>451</v>
      </c>
      <c r="D210" s="4048" t="s">
        <v>3911</v>
      </c>
      <c r="E210" s="2991"/>
      <c r="F210" s="1040">
        <v>180</v>
      </c>
      <c r="G210" s="4062">
        <v>500</v>
      </c>
      <c r="H210" s="2993">
        <v>6.5</v>
      </c>
      <c r="I210" s="2994">
        <f t="shared" si="22"/>
        <v>7.67</v>
      </c>
      <c r="J210" s="1510">
        <v>0.18</v>
      </c>
    </row>
    <row r="211" spans="1:10" ht="15.75">
      <c r="A211" s="3233">
        <v>7</v>
      </c>
      <c r="B211" s="3398"/>
      <c r="C211" s="4056" t="s">
        <v>452</v>
      </c>
      <c r="D211" s="4047" t="s">
        <v>2600</v>
      </c>
      <c r="E211" s="2991"/>
      <c r="F211" s="1040">
        <v>180</v>
      </c>
      <c r="G211" s="4062">
        <v>500</v>
      </c>
      <c r="H211" s="2993">
        <v>7.1</v>
      </c>
      <c r="I211" s="2994">
        <f t="shared" si="22"/>
        <v>8.3780000000000001</v>
      </c>
      <c r="J211" s="1510">
        <v>0.18</v>
      </c>
    </row>
    <row r="212" spans="1:10" ht="15.75">
      <c r="A212" s="3233">
        <v>8</v>
      </c>
      <c r="B212" s="1032" t="s">
        <v>2993</v>
      </c>
      <c r="C212" s="3364">
        <v>1751</v>
      </c>
      <c r="D212" s="1032" t="s">
        <v>2994</v>
      </c>
      <c r="E212" s="2991" t="s">
        <v>2718</v>
      </c>
      <c r="F212" s="4061">
        <v>125</v>
      </c>
      <c r="G212" s="4062">
        <v>1000</v>
      </c>
      <c r="H212" s="2993">
        <v>2.15</v>
      </c>
      <c r="I212" s="2994">
        <f t="shared" si="22"/>
        <v>2.5369999999999999</v>
      </c>
      <c r="J212" s="1510">
        <v>0.18</v>
      </c>
    </row>
    <row r="213" spans="1:10" ht="15.75" customHeight="1">
      <c r="A213" s="3233">
        <v>9</v>
      </c>
      <c r="B213" s="1032" t="s">
        <v>2995</v>
      </c>
      <c r="C213" s="3364">
        <v>1752</v>
      </c>
      <c r="D213" s="1032" t="s">
        <v>2996</v>
      </c>
      <c r="E213" s="2991" t="s">
        <v>2718</v>
      </c>
      <c r="F213" s="4061">
        <v>140</v>
      </c>
      <c r="G213" s="4062">
        <v>1000</v>
      </c>
      <c r="H213" s="2993">
        <v>2.65</v>
      </c>
      <c r="I213" s="2994">
        <f t="shared" si="22"/>
        <v>3.1269999999999998</v>
      </c>
      <c r="J213" s="1510">
        <v>0.18</v>
      </c>
    </row>
    <row r="214" spans="1:10" ht="15.75">
      <c r="A214" s="3233">
        <v>10</v>
      </c>
      <c r="B214" s="1032" t="s">
        <v>2997</v>
      </c>
      <c r="C214" s="3364">
        <v>1753</v>
      </c>
      <c r="D214" s="1032" t="s">
        <v>2998</v>
      </c>
      <c r="E214" s="2991" t="s">
        <v>2718</v>
      </c>
      <c r="F214" s="4061">
        <v>150</v>
      </c>
      <c r="G214" s="4062">
        <v>1000</v>
      </c>
      <c r="H214" s="2993">
        <v>3.25</v>
      </c>
      <c r="I214" s="2994">
        <f t="shared" si="22"/>
        <v>3.835</v>
      </c>
      <c r="J214" s="1510">
        <v>0.18</v>
      </c>
    </row>
    <row r="215" spans="1:10" ht="16.5" thickBot="1">
      <c r="A215" s="4063">
        <v>11</v>
      </c>
      <c r="B215" s="4064"/>
      <c r="C215" s="4065">
        <v>1754</v>
      </c>
      <c r="D215" s="4066" t="s">
        <v>3880</v>
      </c>
      <c r="E215" s="4067" t="s">
        <v>2718</v>
      </c>
      <c r="F215" s="3523">
        <v>180</v>
      </c>
      <c r="G215" s="4068">
        <v>1000</v>
      </c>
      <c r="H215" s="4069">
        <v>4.8499999999999996</v>
      </c>
      <c r="I215" s="4070">
        <f t="shared" si="22"/>
        <v>5.7229999999999999</v>
      </c>
      <c r="J215" s="3397">
        <v>0.18</v>
      </c>
    </row>
    <row r="216" spans="1:10" ht="15.75" thickBot="1">
      <c r="A216" s="5438" t="s">
        <v>3956</v>
      </c>
      <c r="B216" s="5439"/>
      <c r="C216" s="5439"/>
      <c r="D216" s="5439"/>
      <c r="E216" s="5439"/>
      <c r="F216" s="5439"/>
      <c r="G216" s="5439"/>
      <c r="H216" s="5439"/>
      <c r="I216" s="5439"/>
      <c r="J216" s="5439"/>
    </row>
    <row r="217" spans="1:10" ht="29.25" thickBot="1">
      <c r="A217" s="1385" t="s">
        <v>377</v>
      </c>
      <c r="C217" s="126" t="s">
        <v>54</v>
      </c>
      <c r="D217" s="927" t="s">
        <v>56</v>
      </c>
      <c r="E217" s="927"/>
      <c r="F217" s="126"/>
      <c r="G217" s="906" t="s">
        <v>348</v>
      </c>
      <c r="H217" s="907" t="s">
        <v>349</v>
      </c>
      <c r="I217" s="126" t="s">
        <v>350</v>
      </c>
      <c r="J217" s="1386" t="s">
        <v>351</v>
      </c>
    </row>
    <row r="218" spans="1:10" ht="15.75" customHeight="1">
      <c r="A218" s="3210">
        <v>1</v>
      </c>
      <c r="B218" s="1155"/>
      <c r="C218" s="2989" t="s">
        <v>2975</v>
      </c>
      <c r="D218" s="4046" t="s">
        <v>436</v>
      </c>
      <c r="E218" s="2991">
        <v>262</v>
      </c>
      <c r="F218" s="1507"/>
      <c r="G218" s="3427">
        <v>1000</v>
      </c>
      <c r="H218" s="3361">
        <v>3.65</v>
      </c>
      <c r="I218" s="3362">
        <f>H218+H218*J218</f>
        <v>4.3069999999999995</v>
      </c>
      <c r="J218" s="1509">
        <v>0.18</v>
      </c>
    </row>
    <row r="219" spans="1:10" ht="15.75">
      <c r="A219" s="3227">
        <v>2</v>
      </c>
      <c r="B219" s="1155"/>
      <c r="C219" s="2989" t="s">
        <v>2976</v>
      </c>
      <c r="D219" s="4047" t="s">
        <v>437</v>
      </c>
      <c r="E219" s="2991">
        <v>262</v>
      </c>
      <c r="F219" s="1040"/>
      <c r="G219" s="3409">
        <v>1000</v>
      </c>
      <c r="H219" s="3367">
        <v>4.45</v>
      </c>
      <c r="I219" s="3368">
        <f>H219+H219*J219</f>
        <v>5.2510000000000003</v>
      </c>
      <c r="J219" s="1512">
        <v>0.18</v>
      </c>
    </row>
    <row r="220" spans="1:10" ht="15.75">
      <c r="A220" s="2988">
        <v>3</v>
      </c>
      <c r="B220" s="1155"/>
      <c r="C220" s="2989" t="s">
        <v>2977</v>
      </c>
      <c r="D220" s="4048" t="s">
        <v>438</v>
      </c>
      <c r="E220" s="2991">
        <v>262</v>
      </c>
      <c r="F220" s="1040"/>
      <c r="G220" s="3407">
        <v>1000</v>
      </c>
      <c r="H220" s="2994">
        <v>5.0999999999999996</v>
      </c>
      <c r="I220" s="2994">
        <f>H220+H220*J220</f>
        <v>6.0179999999999998</v>
      </c>
      <c r="J220" s="1510">
        <v>0.18</v>
      </c>
    </row>
    <row r="221" spans="1:10" ht="15.75" thickBot="1">
      <c r="A221" s="5440" t="s">
        <v>3957</v>
      </c>
      <c r="B221" s="5441"/>
      <c r="C221" s="5441"/>
      <c r="D221" s="5441"/>
      <c r="E221" s="5441"/>
      <c r="F221" s="5441"/>
      <c r="G221" s="5441"/>
      <c r="H221" s="5441"/>
      <c r="I221" s="5441"/>
      <c r="J221" s="5441"/>
    </row>
    <row r="222" spans="1:10" ht="29.25" thickBot="1">
      <c r="A222" s="1385" t="s">
        <v>377</v>
      </c>
      <c r="C222" s="126" t="s">
        <v>54</v>
      </c>
      <c r="D222" s="927" t="s">
        <v>56</v>
      </c>
      <c r="E222" s="927"/>
      <c r="F222" s="126"/>
      <c r="G222" s="906" t="s">
        <v>348</v>
      </c>
      <c r="H222" s="907" t="s">
        <v>349</v>
      </c>
      <c r="I222" s="126" t="s">
        <v>350</v>
      </c>
      <c r="J222" s="1386" t="s">
        <v>351</v>
      </c>
    </row>
    <row r="223" spans="1:10" ht="15.75">
      <c r="A223" s="4057">
        <v>1</v>
      </c>
      <c r="B223" s="1155"/>
      <c r="C223" s="2989" t="s">
        <v>2999</v>
      </c>
      <c r="D223" s="4046" t="s">
        <v>3912</v>
      </c>
      <c r="E223" s="2991">
        <v>292</v>
      </c>
      <c r="F223" s="1507"/>
      <c r="G223" s="4059">
        <v>1000</v>
      </c>
      <c r="H223" s="3361">
        <v>4.95</v>
      </c>
      <c r="I223" s="3362">
        <f>H223+H223*J223</f>
        <v>5.8410000000000002</v>
      </c>
      <c r="J223" s="1509">
        <v>0.18</v>
      </c>
    </row>
    <row r="224" spans="1:10" ht="15.75">
      <c r="A224" s="3233">
        <v>2</v>
      </c>
      <c r="B224" s="1155"/>
      <c r="C224" s="2989" t="s">
        <v>3000</v>
      </c>
      <c r="D224" s="4048" t="s">
        <v>453</v>
      </c>
      <c r="E224" s="2991">
        <v>292</v>
      </c>
      <c r="F224" s="1040"/>
      <c r="G224" s="4062">
        <v>750</v>
      </c>
      <c r="H224" s="2993">
        <v>7</v>
      </c>
      <c r="I224" s="2994">
        <f>H224+H224*J224</f>
        <v>8.26</v>
      </c>
      <c r="J224" s="1510">
        <v>0.18</v>
      </c>
    </row>
    <row r="225" spans="1:10" ht="15.75">
      <c r="A225" s="3233">
        <v>3</v>
      </c>
      <c r="B225" s="1155"/>
      <c r="C225" s="2989" t="s">
        <v>3001</v>
      </c>
      <c r="D225" s="4048" t="s">
        <v>454</v>
      </c>
      <c r="E225" s="2991">
        <v>292</v>
      </c>
      <c r="F225" s="1040"/>
      <c r="G225" s="4062">
        <v>500</v>
      </c>
      <c r="H225" s="2993">
        <v>7.55</v>
      </c>
      <c r="I225" s="2994">
        <f>H225+H225*J225</f>
        <v>8.9089999999999989</v>
      </c>
      <c r="J225" s="1510">
        <v>0.18</v>
      </c>
    </row>
    <row r="226" spans="1:10" ht="15.75">
      <c r="A226" s="3233">
        <v>4</v>
      </c>
      <c r="B226" s="1155"/>
      <c r="C226" s="2989" t="s">
        <v>3002</v>
      </c>
      <c r="D226" s="4048" t="s">
        <v>455</v>
      </c>
      <c r="E226" s="2991">
        <v>292</v>
      </c>
      <c r="F226" s="1040"/>
      <c r="G226" s="4062">
        <v>400</v>
      </c>
      <c r="H226" s="2993">
        <v>8.9499999999999993</v>
      </c>
      <c r="I226" s="2994">
        <f>H226+H226*J226</f>
        <v>10.561</v>
      </c>
      <c r="J226" s="1510">
        <v>0.18</v>
      </c>
    </row>
    <row r="227" spans="1:10" ht="16.5" thickBot="1">
      <c r="A227" s="3417">
        <v>5</v>
      </c>
      <c r="B227" s="3222"/>
      <c r="C227" s="3385" t="s">
        <v>3003</v>
      </c>
      <c r="D227" s="4047" t="s">
        <v>456</v>
      </c>
      <c r="E227" s="3388">
        <v>292</v>
      </c>
      <c r="F227" s="849"/>
      <c r="G227" s="4071">
        <v>400</v>
      </c>
      <c r="H227" s="3367">
        <v>10.85</v>
      </c>
      <c r="I227" s="3368">
        <f>H227+H227*J227</f>
        <v>12.802999999999999</v>
      </c>
      <c r="J227" s="1512">
        <v>0.18</v>
      </c>
    </row>
    <row r="228" spans="1:10">
      <c r="A228" s="5436" t="s">
        <v>4845</v>
      </c>
      <c r="B228" s="5437"/>
      <c r="C228" s="5437" t="s">
        <v>4844</v>
      </c>
      <c r="D228" s="5437"/>
      <c r="E228" s="5437"/>
      <c r="F228" s="5437"/>
      <c r="G228" s="5437"/>
      <c r="H228" s="5437"/>
      <c r="I228" s="5437"/>
      <c r="J228" s="5437"/>
    </row>
    <row r="229" spans="1:10">
      <c r="A229" s="3224">
        <v>1</v>
      </c>
      <c r="B229" s="1527"/>
      <c r="C229" s="3414" t="s">
        <v>4846</v>
      </c>
      <c r="D229" s="3415" t="s">
        <v>418</v>
      </c>
      <c r="E229" s="3414"/>
      <c r="F229" s="3224">
        <v>115</v>
      </c>
      <c r="G229" s="3224">
        <v>1000</v>
      </c>
      <c r="H229" s="2377">
        <v>2.8</v>
      </c>
      <c r="I229" s="2377">
        <f t="shared" ref="I229:I234" si="23">H229+H229*J229</f>
        <v>3.3039999999999998</v>
      </c>
      <c r="J229" s="2396">
        <v>0.18</v>
      </c>
    </row>
    <row r="230" spans="1:10">
      <c r="A230" s="3224">
        <v>2</v>
      </c>
      <c r="B230" s="1527"/>
      <c r="C230" s="3414" t="s">
        <v>4847</v>
      </c>
      <c r="D230" s="3415" t="s">
        <v>420</v>
      </c>
      <c r="E230" s="3414"/>
      <c r="F230" s="3224">
        <v>115</v>
      </c>
      <c r="G230" s="3224">
        <v>1000</v>
      </c>
      <c r="H230" s="2377">
        <v>3</v>
      </c>
      <c r="I230" s="2377">
        <f t="shared" si="23"/>
        <v>3.54</v>
      </c>
      <c r="J230" s="2396">
        <v>0.18</v>
      </c>
    </row>
    <row r="231" spans="1:10">
      <c r="A231" s="3224">
        <v>3</v>
      </c>
      <c r="B231" s="1527"/>
      <c r="C231" s="3414" t="s">
        <v>4848</v>
      </c>
      <c r="D231" s="3415" t="s">
        <v>4849</v>
      </c>
      <c r="E231" s="3414"/>
      <c r="F231" s="3224">
        <v>115</v>
      </c>
      <c r="G231" s="3224">
        <v>1000</v>
      </c>
      <c r="H231" s="2377">
        <v>3.85</v>
      </c>
      <c r="I231" s="2377">
        <f t="shared" si="23"/>
        <v>4.5430000000000001</v>
      </c>
      <c r="J231" s="2396">
        <v>0.18</v>
      </c>
    </row>
    <row r="232" spans="1:10">
      <c r="A232" s="3224">
        <v>4</v>
      </c>
      <c r="B232" s="1527"/>
      <c r="C232" s="3414" t="s">
        <v>4850</v>
      </c>
      <c r="D232" s="3415" t="s">
        <v>4851</v>
      </c>
      <c r="E232" s="3414"/>
      <c r="F232" s="3224">
        <v>115</v>
      </c>
      <c r="G232" s="3224">
        <v>1000</v>
      </c>
      <c r="H232" s="2377">
        <v>4.75</v>
      </c>
      <c r="I232" s="2377">
        <f t="shared" si="23"/>
        <v>5.6050000000000004</v>
      </c>
      <c r="J232" s="2396">
        <v>0.18</v>
      </c>
    </row>
    <row r="233" spans="1:10">
      <c r="A233" s="3224">
        <v>5</v>
      </c>
      <c r="B233" s="1527"/>
      <c r="C233" s="3414" t="s">
        <v>4852</v>
      </c>
      <c r="D233" s="3415" t="s">
        <v>4853</v>
      </c>
      <c r="E233" s="3414"/>
      <c r="F233" s="3224">
        <v>115</v>
      </c>
      <c r="G233" s="3224">
        <v>1000</v>
      </c>
      <c r="H233" s="2377">
        <v>5.65</v>
      </c>
      <c r="I233" s="2377">
        <f t="shared" si="23"/>
        <v>6.6670000000000007</v>
      </c>
      <c r="J233" s="2396">
        <v>0.18</v>
      </c>
    </row>
    <row r="234" spans="1:10" ht="15.75" thickBot="1">
      <c r="A234" s="3224">
        <v>6</v>
      </c>
      <c r="B234" s="1527"/>
      <c r="C234" s="3224">
        <v>5718</v>
      </c>
      <c r="D234" s="3415" t="s">
        <v>4854</v>
      </c>
      <c r="E234" s="3414"/>
      <c r="F234" s="3224">
        <v>115</v>
      </c>
      <c r="G234" s="3224">
        <v>1000</v>
      </c>
      <c r="H234" s="2377">
        <v>1.65</v>
      </c>
      <c r="I234" s="2377">
        <f t="shared" si="23"/>
        <v>1.9469999999999998</v>
      </c>
      <c r="J234" s="2396">
        <v>0.18</v>
      </c>
    </row>
    <row r="235" spans="1:10">
      <c r="A235" s="5436" t="s">
        <v>4855</v>
      </c>
      <c r="B235" s="5437"/>
      <c r="C235" s="5437" t="s">
        <v>4844</v>
      </c>
      <c r="D235" s="5437"/>
      <c r="E235" s="5437"/>
      <c r="F235" s="5437"/>
      <c r="G235" s="5437"/>
      <c r="H235" s="5437"/>
      <c r="I235" s="5437"/>
      <c r="J235" s="5437"/>
    </row>
    <row r="236" spans="1:10">
      <c r="A236" s="3224">
        <v>1</v>
      </c>
      <c r="B236" s="1527"/>
      <c r="C236" s="2989" t="s">
        <v>4856</v>
      </c>
      <c r="D236" s="3225" t="s">
        <v>4857</v>
      </c>
      <c r="E236" s="3414"/>
      <c r="F236" s="3224">
        <v>115</v>
      </c>
      <c r="G236" s="3224">
        <v>1000</v>
      </c>
      <c r="H236" s="2377">
        <v>4.3499999999999996</v>
      </c>
      <c r="I236" s="2377">
        <f>H236+H236*J236</f>
        <v>5.1329999999999991</v>
      </c>
      <c r="J236" s="2396">
        <v>0.18</v>
      </c>
    </row>
    <row r="237" spans="1:10">
      <c r="A237" s="3224">
        <v>2</v>
      </c>
      <c r="B237" s="1527"/>
      <c r="C237" s="2989" t="s">
        <v>4858</v>
      </c>
      <c r="D237" s="3225" t="s">
        <v>4859</v>
      </c>
      <c r="E237" s="3414"/>
      <c r="F237" s="3224">
        <v>115</v>
      </c>
      <c r="G237" s="3224">
        <v>1000</v>
      </c>
      <c r="H237" s="2377">
        <v>5.0999999999999996</v>
      </c>
      <c r="I237" s="2377">
        <f>H237+H237*J237</f>
        <v>6.0179999999999998</v>
      </c>
      <c r="J237" s="2396">
        <v>0.18</v>
      </c>
    </row>
    <row r="238" spans="1:10">
      <c r="A238" s="3224">
        <v>3</v>
      </c>
      <c r="B238" s="1527"/>
      <c r="C238" s="2989" t="s">
        <v>4860</v>
      </c>
      <c r="D238" s="3225" t="s">
        <v>4861</v>
      </c>
      <c r="E238" s="3414"/>
      <c r="F238" s="3224">
        <v>115</v>
      </c>
      <c r="G238" s="3224">
        <v>1000</v>
      </c>
      <c r="H238" s="2377">
        <v>5.75</v>
      </c>
      <c r="I238" s="2377">
        <f>H238+H238*J238</f>
        <v>6.7850000000000001</v>
      </c>
      <c r="J238" s="2396">
        <v>0.18</v>
      </c>
    </row>
    <row r="239" spans="1:10">
      <c r="A239" s="3224">
        <v>4</v>
      </c>
      <c r="B239" s="1527"/>
      <c r="C239" s="3209">
        <v>5725</v>
      </c>
      <c r="D239" s="3225" t="s">
        <v>4862</v>
      </c>
      <c r="E239" s="3414"/>
      <c r="F239" s="3224">
        <v>115</v>
      </c>
      <c r="G239" s="3224">
        <v>1000</v>
      </c>
      <c r="H239" s="2377">
        <v>2.2999999999999998</v>
      </c>
      <c r="I239" s="2377">
        <f>H239+H239*J239</f>
        <v>2.714</v>
      </c>
      <c r="J239" s="2396">
        <v>0.18</v>
      </c>
    </row>
    <row r="240" spans="1:10" ht="15.75">
      <c r="A240" s="3892"/>
      <c r="C240" s="3844"/>
      <c r="D240" s="3893"/>
      <c r="E240" s="3846"/>
      <c r="F240" s="1500"/>
      <c r="G240" s="3847"/>
      <c r="H240" s="3848"/>
      <c r="I240" s="3848"/>
      <c r="J240" s="3894"/>
    </row>
    <row r="241" spans="1:10">
      <c r="A241" s="19"/>
      <c r="B241" s="19"/>
      <c r="C241" s="124"/>
      <c r="F241" s="125"/>
      <c r="G241" s="125"/>
      <c r="H241" s="145"/>
      <c r="I241" s="145"/>
      <c r="J241" s="125"/>
    </row>
    <row r="242" spans="1:10">
      <c r="A242" s="930" t="s">
        <v>482</v>
      </c>
      <c r="B242" s="930"/>
      <c r="C242" s="182"/>
      <c r="D242" s="182"/>
      <c r="E242" s="182"/>
      <c r="F242" s="347"/>
      <c r="G242" s="347"/>
      <c r="H242" s="179"/>
      <c r="I242" s="179"/>
      <c r="J242" s="347"/>
    </row>
    <row r="243" spans="1:10">
      <c r="A243" s="931" t="s">
        <v>483</v>
      </c>
      <c r="B243" s="931"/>
      <c r="C243" s="182"/>
      <c r="D243" s="182"/>
      <c r="E243" s="182"/>
      <c r="F243" s="347"/>
      <c r="G243" s="347"/>
      <c r="H243" s="179"/>
      <c r="I243" s="179"/>
      <c r="J243" s="347"/>
    </row>
    <row r="244" spans="1:10">
      <c r="A244" s="931" t="s">
        <v>484</v>
      </c>
      <c r="B244" s="931"/>
      <c r="C244" s="182"/>
      <c r="D244" s="182"/>
      <c r="E244" s="182"/>
      <c r="F244" s="347"/>
      <c r="G244" s="347"/>
      <c r="H244" s="179"/>
      <c r="I244" s="179"/>
      <c r="J244" s="347"/>
    </row>
    <row r="245" spans="1:10">
      <c r="A245" s="188" t="s">
        <v>485</v>
      </c>
      <c r="B245" s="188"/>
      <c r="C245" s="347"/>
      <c r="D245" s="185"/>
      <c r="E245" s="185"/>
      <c r="F245" s="347"/>
      <c r="G245" s="347"/>
      <c r="H245" s="179"/>
      <c r="I245" s="179"/>
      <c r="J245" s="347"/>
    </row>
    <row r="246" spans="1:10">
      <c r="A246" s="188" t="s">
        <v>486</v>
      </c>
      <c r="B246" s="188"/>
      <c r="C246" s="929"/>
      <c r="D246" s="185"/>
      <c r="E246" s="185"/>
      <c r="F246" s="347"/>
      <c r="G246" s="347"/>
      <c r="H246" s="179"/>
      <c r="I246" s="179"/>
      <c r="J246" s="347"/>
    </row>
    <row r="247" spans="1:10">
      <c r="A247" s="19"/>
      <c r="B247" s="19"/>
      <c r="C247" s="124"/>
      <c r="F247" s="125"/>
      <c r="G247" s="125"/>
      <c r="H247" s="145"/>
      <c r="I247" s="145"/>
      <c r="J247" s="125"/>
    </row>
    <row r="248" spans="1:10">
      <c r="A248" s="19"/>
      <c r="B248" s="19"/>
      <c r="C248" s="124"/>
      <c r="F248" s="125"/>
      <c r="G248" s="125"/>
      <c r="H248" s="145"/>
      <c r="I248" s="145"/>
      <c r="J248" s="125"/>
    </row>
    <row r="249" spans="1:10">
      <c r="A249" s="19"/>
      <c r="B249" s="19"/>
      <c r="C249" s="124"/>
      <c r="F249" s="125"/>
      <c r="G249" s="125"/>
      <c r="H249" s="145"/>
      <c r="I249" s="145"/>
      <c r="J249" s="125"/>
    </row>
    <row r="250" spans="1:10">
      <c r="A250" s="19"/>
      <c r="B250" s="19"/>
      <c r="C250" s="124"/>
      <c r="F250" s="125"/>
      <c r="G250" s="125"/>
      <c r="H250" s="145"/>
      <c r="I250" s="145"/>
      <c r="J250" s="125"/>
    </row>
    <row r="251" spans="1:10">
      <c r="A251" s="19"/>
      <c r="B251" s="19"/>
      <c r="C251" s="124"/>
      <c r="F251" s="125"/>
      <c r="G251" s="125"/>
      <c r="H251" s="145"/>
      <c r="I251" s="145"/>
      <c r="J251" s="125"/>
    </row>
    <row r="252" spans="1:10">
      <c r="A252" s="19"/>
      <c r="B252" s="19"/>
      <c r="C252" s="124"/>
      <c r="E252" s="1282"/>
      <c r="F252" s="125"/>
      <c r="G252" s="125"/>
      <c r="H252" s="145"/>
      <c r="I252" s="145"/>
      <c r="J252" s="125"/>
    </row>
    <row r="253" spans="1:10">
      <c r="A253" s="19"/>
      <c r="B253" s="19"/>
      <c r="C253" s="124"/>
      <c r="E253" s="1282"/>
      <c r="F253" s="125"/>
      <c r="G253" s="125"/>
      <c r="H253" s="145"/>
      <c r="I253" s="145"/>
      <c r="J253" s="125"/>
    </row>
    <row r="254" spans="1:10">
      <c r="A254" s="19"/>
      <c r="B254" s="19"/>
      <c r="C254" s="124"/>
      <c r="E254" s="1282"/>
      <c r="F254" s="125"/>
      <c r="G254" s="125"/>
      <c r="H254" s="145"/>
      <c r="I254" s="145"/>
      <c r="J254" s="125"/>
    </row>
    <row r="255" spans="1:10">
      <c r="A255" s="19"/>
      <c r="B255" s="19"/>
      <c r="C255" s="124"/>
      <c r="E255" s="1282"/>
      <c r="F255" s="125"/>
      <c r="G255" s="125"/>
      <c r="H255" s="145"/>
      <c r="I255" s="145"/>
      <c r="J255" s="125"/>
    </row>
    <row r="256" spans="1:10">
      <c r="A256" s="19"/>
      <c r="B256" s="19"/>
      <c r="C256" s="124"/>
      <c r="D256" s="1282" t="s">
        <v>3921</v>
      </c>
      <c r="E256" s="1282"/>
      <c r="F256" s="125"/>
      <c r="G256" s="125"/>
      <c r="H256" s="145"/>
      <c r="I256" s="145"/>
      <c r="J256" s="125"/>
    </row>
    <row r="257" spans="1:10">
      <c r="A257" s="19"/>
      <c r="B257" s="19"/>
      <c r="C257" s="124"/>
      <c r="D257" s="1282" t="s">
        <v>3922</v>
      </c>
      <c r="E257" s="1282"/>
      <c r="F257" s="125"/>
      <c r="G257" s="125"/>
      <c r="H257" s="145"/>
      <c r="I257" s="145"/>
      <c r="J257" s="125"/>
    </row>
    <row r="258" spans="1:10">
      <c r="A258" s="19"/>
      <c r="B258" s="19"/>
      <c r="C258" s="124"/>
      <c r="D258" s="1282" t="s">
        <v>3923</v>
      </c>
      <c r="E258" s="1282"/>
      <c r="F258" s="125"/>
      <c r="G258" s="125"/>
      <c r="H258" s="145"/>
      <c r="I258" s="145"/>
      <c r="J258" s="125"/>
    </row>
    <row r="259" spans="1:10">
      <c r="A259" s="19"/>
      <c r="B259" s="19"/>
      <c r="C259" s="124"/>
      <c r="F259" s="125"/>
      <c r="G259" s="125"/>
      <c r="H259" s="145"/>
      <c r="I259" s="145"/>
      <c r="J259" s="125"/>
    </row>
    <row r="260" spans="1:10">
      <c r="A260" s="19"/>
      <c r="B260" s="19"/>
      <c r="C260" s="124"/>
      <c r="F260" s="125"/>
      <c r="G260" s="125"/>
      <c r="H260" s="145"/>
      <c r="I260" s="145"/>
      <c r="J260" s="125"/>
    </row>
    <row r="261" spans="1:10">
      <c r="A261" s="19"/>
      <c r="B261" s="19"/>
      <c r="C261" s="124"/>
      <c r="F261" s="125"/>
      <c r="G261" s="125"/>
      <c r="H261" s="145"/>
      <c r="I261" s="145"/>
      <c r="J261" s="125"/>
    </row>
    <row r="262" spans="1:10">
      <c r="A262" s="19"/>
      <c r="B262" s="19"/>
      <c r="C262" s="124"/>
      <c r="F262" s="125"/>
      <c r="G262" s="125"/>
      <c r="H262" s="145"/>
      <c r="I262" s="145"/>
      <c r="J262" s="125"/>
    </row>
    <row r="263" spans="1:10">
      <c r="A263" s="19"/>
      <c r="B263" s="19"/>
      <c r="C263" s="124"/>
      <c r="F263" s="125"/>
      <c r="G263" s="125"/>
      <c r="H263" s="145"/>
      <c r="I263" s="145"/>
      <c r="J263" s="125"/>
    </row>
    <row r="264" spans="1:10">
      <c r="A264" s="19"/>
      <c r="B264" s="19"/>
      <c r="C264" s="124"/>
      <c r="F264" s="125"/>
      <c r="G264" s="125"/>
      <c r="H264" s="145"/>
      <c r="I264" s="145"/>
      <c r="J264" s="125"/>
    </row>
    <row r="265" spans="1:10">
      <c r="A265" s="19"/>
      <c r="B265" s="19"/>
      <c r="C265" s="124"/>
      <c r="F265" s="125"/>
      <c r="G265" s="125"/>
      <c r="H265" s="145"/>
      <c r="I265" s="145"/>
      <c r="J265" s="125"/>
    </row>
    <row r="266" spans="1:10">
      <c r="A266" s="19"/>
      <c r="B266" s="19"/>
      <c r="C266" s="124"/>
      <c r="F266" s="125"/>
      <c r="G266" s="125"/>
      <c r="H266" s="145"/>
      <c r="I266" s="145"/>
      <c r="J266" s="125"/>
    </row>
    <row r="267" spans="1:10">
      <c r="A267" s="19"/>
      <c r="B267" s="19"/>
      <c r="C267" s="124"/>
      <c r="F267" s="125"/>
      <c r="G267" s="125"/>
      <c r="H267" s="145"/>
      <c r="I267" s="145"/>
      <c r="J267" s="125"/>
    </row>
    <row r="268" spans="1:10">
      <c r="A268" s="19"/>
      <c r="B268" s="19"/>
      <c r="C268" s="124"/>
      <c r="F268" s="125"/>
      <c r="G268" s="125"/>
      <c r="H268" s="145"/>
      <c r="I268" s="145"/>
      <c r="J268" s="125"/>
    </row>
    <row r="269" spans="1:10">
      <c r="A269" s="19"/>
      <c r="B269" s="19"/>
      <c r="C269" s="124"/>
      <c r="F269" s="125"/>
      <c r="G269" s="125"/>
      <c r="H269" s="145"/>
      <c r="I269" s="145"/>
      <c r="J269" s="125"/>
    </row>
    <row r="270" spans="1:10">
      <c r="A270" s="19"/>
      <c r="B270" s="19"/>
      <c r="C270" s="124"/>
      <c r="F270" s="125"/>
      <c r="G270" s="125"/>
      <c r="H270" s="145"/>
      <c r="I270" s="145"/>
      <c r="J270" s="125"/>
    </row>
    <row r="271" spans="1:10">
      <c r="A271" s="19"/>
      <c r="B271" s="19"/>
      <c r="C271" s="124"/>
      <c r="F271" s="125"/>
      <c r="G271" s="125"/>
      <c r="H271" s="145"/>
      <c r="I271" s="145"/>
      <c r="J271" s="125"/>
    </row>
    <row r="272" spans="1:10">
      <c r="A272" s="19"/>
      <c r="B272" s="19"/>
      <c r="C272" s="124"/>
      <c r="F272" s="125"/>
      <c r="G272" s="125"/>
      <c r="H272" s="145"/>
      <c r="I272" s="145"/>
      <c r="J272" s="125"/>
    </row>
    <row r="273" spans="1:10">
      <c r="A273" s="19"/>
      <c r="B273" s="19"/>
      <c r="C273" s="124"/>
      <c r="F273" s="125"/>
      <c r="G273" s="125"/>
      <c r="H273" s="145"/>
      <c r="I273" s="145"/>
      <c r="J273" s="125"/>
    </row>
    <row r="274" spans="1:10">
      <c r="A274" s="19"/>
      <c r="B274" s="19"/>
      <c r="C274" s="124"/>
      <c r="F274" s="125"/>
      <c r="G274" s="125"/>
      <c r="H274" s="145"/>
      <c r="I274" s="145"/>
      <c r="J274" s="125"/>
    </row>
    <row r="275" spans="1:10">
      <c r="A275" s="19"/>
      <c r="B275" s="19"/>
      <c r="C275" s="124"/>
      <c r="F275" s="125"/>
      <c r="G275" s="125"/>
      <c r="H275" s="145"/>
      <c r="I275" s="145"/>
      <c r="J275" s="125"/>
    </row>
    <row r="276" spans="1:10">
      <c r="A276" s="19"/>
      <c r="B276" s="19"/>
      <c r="C276" s="124"/>
      <c r="F276" s="125"/>
      <c r="G276" s="125"/>
      <c r="H276" s="145"/>
      <c r="I276" s="145"/>
      <c r="J276" s="125"/>
    </row>
    <row r="277" spans="1:10">
      <c r="A277" s="19"/>
      <c r="B277" s="19"/>
      <c r="C277" s="124"/>
      <c r="F277" s="125"/>
      <c r="G277" s="125"/>
      <c r="H277" s="145"/>
      <c r="I277" s="145"/>
      <c r="J277" s="125"/>
    </row>
    <row r="278" spans="1:10">
      <c r="A278" s="19"/>
      <c r="B278" s="19"/>
      <c r="C278" s="124"/>
      <c r="F278" s="125"/>
      <c r="G278" s="125"/>
      <c r="H278" s="145"/>
      <c r="I278" s="145"/>
      <c r="J278" s="125"/>
    </row>
    <row r="279" spans="1:10">
      <c r="A279" s="19"/>
      <c r="B279" s="19"/>
      <c r="C279" s="124"/>
      <c r="F279" s="125"/>
      <c r="G279" s="125"/>
      <c r="H279" s="145"/>
      <c r="I279" s="145"/>
      <c r="J279" s="125"/>
    </row>
    <row r="280" spans="1:10">
      <c r="A280" s="19"/>
      <c r="B280" s="19"/>
      <c r="C280" s="124"/>
      <c r="F280" s="125"/>
      <c r="G280" s="125"/>
      <c r="H280" s="145"/>
      <c r="I280" s="145"/>
      <c r="J280" s="125"/>
    </row>
    <row r="281" spans="1:10">
      <c r="A281" s="19"/>
      <c r="B281" s="19"/>
      <c r="C281" s="124"/>
      <c r="F281" s="125"/>
      <c r="G281" s="125"/>
      <c r="H281" s="145"/>
      <c r="I281" s="145"/>
      <c r="J281" s="125"/>
    </row>
    <row r="282" spans="1:10">
      <c r="A282" s="19"/>
      <c r="B282" s="19"/>
      <c r="C282" s="124"/>
      <c r="F282" s="125"/>
      <c r="G282" s="125"/>
      <c r="H282" s="145"/>
      <c r="I282" s="145"/>
      <c r="J282" s="125"/>
    </row>
    <row r="283" spans="1:10">
      <c r="A283" s="19"/>
      <c r="B283" s="19"/>
      <c r="C283" s="124"/>
      <c r="F283" s="125"/>
      <c r="G283" s="125"/>
      <c r="H283" s="145"/>
      <c r="I283" s="145"/>
      <c r="J283" s="125"/>
    </row>
    <row r="284" spans="1:10">
      <c r="A284" s="19"/>
      <c r="B284" s="19"/>
      <c r="C284" s="124"/>
      <c r="F284" s="125"/>
      <c r="G284" s="125"/>
      <c r="H284" s="145"/>
      <c r="I284" s="145"/>
      <c r="J284" s="125"/>
    </row>
    <row r="285" spans="1:10">
      <c r="A285" s="19"/>
      <c r="B285" s="19"/>
      <c r="C285" s="124"/>
      <c r="F285" s="125"/>
      <c r="G285" s="125"/>
      <c r="H285" s="145"/>
      <c r="I285" s="145"/>
      <c r="J285" s="125"/>
    </row>
    <row r="286" spans="1:10">
      <c r="A286" s="19"/>
      <c r="B286" s="19"/>
      <c r="C286" s="124"/>
      <c r="F286" s="125"/>
      <c r="G286" s="125"/>
      <c r="H286" s="145"/>
      <c r="I286" s="145"/>
      <c r="J286" s="125"/>
    </row>
    <row r="287" spans="1:10">
      <c r="A287" s="19"/>
      <c r="B287" s="19"/>
      <c r="C287" s="124"/>
      <c r="F287" s="125"/>
      <c r="G287" s="125"/>
      <c r="H287" s="145"/>
      <c r="I287" s="145"/>
      <c r="J287" s="125"/>
    </row>
    <row r="288" spans="1:10">
      <c r="A288" s="19"/>
      <c r="B288" s="19"/>
      <c r="C288" s="124"/>
      <c r="F288" s="125"/>
      <c r="G288" s="125"/>
      <c r="H288" s="145"/>
      <c r="I288" s="145"/>
      <c r="J288" s="125"/>
    </row>
    <row r="289" spans="1:10">
      <c r="A289" s="19"/>
      <c r="B289" s="19"/>
      <c r="C289" s="124"/>
      <c r="F289" s="125"/>
      <c r="G289" s="125"/>
      <c r="H289" s="145"/>
      <c r="I289" s="145"/>
      <c r="J289" s="125"/>
    </row>
    <row r="290" spans="1:10">
      <c r="A290" s="19"/>
      <c r="B290" s="19"/>
      <c r="C290" s="124"/>
      <c r="F290" s="125"/>
      <c r="G290" s="125"/>
      <c r="H290" s="145"/>
      <c r="I290" s="145"/>
      <c r="J290" s="125"/>
    </row>
    <row r="291" spans="1:10">
      <c r="A291" s="19"/>
      <c r="B291" s="19"/>
      <c r="C291" s="124"/>
      <c r="F291" s="125"/>
      <c r="G291" s="125"/>
      <c r="H291" s="145"/>
      <c r="I291" s="145"/>
      <c r="J291" s="125"/>
    </row>
    <row r="292" spans="1:10">
      <c r="A292" s="19"/>
      <c r="B292" s="19"/>
      <c r="C292" s="124"/>
      <c r="F292" s="125"/>
      <c r="G292" s="125"/>
      <c r="H292" s="145"/>
      <c r="I292" s="145"/>
      <c r="J292" s="125"/>
    </row>
    <row r="293" spans="1:10">
      <c r="A293" s="19"/>
      <c r="B293" s="19"/>
      <c r="C293" s="124"/>
      <c r="F293" s="125"/>
      <c r="G293" s="125"/>
      <c r="H293" s="145"/>
      <c r="I293" s="145"/>
      <c r="J293" s="125"/>
    </row>
    <row r="294" spans="1:10">
      <c r="A294" s="19"/>
      <c r="B294" s="19"/>
      <c r="C294" s="124"/>
      <c r="F294" s="125"/>
      <c r="G294" s="125"/>
      <c r="H294" s="145"/>
      <c r="I294" s="145"/>
      <c r="J294" s="125"/>
    </row>
    <row r="295" spans="1:10">
      <c r="A295" s="19"/>
      <c r="B295" s="19"/>
      <c r="C295" s="124"/>
      <c r="F295" s="125"/>
      <c r="G295" s="125"/>
      <c r="H295" s="145"/>
      <c r="I295" s="145"/>
      <c r="J295" s="125"/>
    </row>
    <row r="296" spans="1:10">
      <c r="A296" s="19"/>
      <c r="B296" s="19"/>
      <c r="C296" s="124"/>
      <c r="F296" s="125"/>
      <c r="G296" s="125"/>
      <c r="H296" s="145"/>
      <c r="I296" s="145"/>
      <c r="J296" s="125"/>
    </row>
    <row r="297" spans="1:10">
      <c r="A297" s="19"/>
      <c r="B297" s="19"/>
      <c r="C297" s="124"/>
      <c r="F297" s="125"/>
      <c r="G297" s="125"/>
      <c r="H297" s="145"/>
      <c r="I297" s="145"/>
      <c r="J297" s="125"/>
    </row>
    <row r="298" spans="1:10">
      <c r="A298" s="19"/>
      <c r="B298" s="19"/>
      <c r="C298" s="124"/>
      <c r="F298" s="125"/>
      <c r="G298" s="125"/>
      <c r="H298" s="145"/>
      <c r="I298" s="145"/>
      <c r="J298" s="125"/>
    </row>
    <row r="299" spans="1:10">
      <c r="A299" s="19"/>
      <c r="B299" s="19"/>
      <c r="C299" s="124"/>
      <c r="F299" s="125"/>
      <c r="G299" s="125"/>
      <c r="H299" s="145"/>
      <c r="I299" s="145"/>
      <c r="J299" s="125"/>
    </row>
    <row r="300" spans="1:10">
      <c r="A300" s="19"/>
      <c r="B300" s="19"/>
      <c r="C300" s="124"/>
      <c r="F300" s="125"/>
      <c r="G300" s="125"/>
      <c r="H300" s="145"/>
      <c r="I300" s="145"/>
      <c r="J300" s="125"/>
    </row>
    <row r="301" spans="1:10">
      <c r="A301" s="19"/>
      <c r="B301" s="19"/>
      <c r="C301" s="124"/>
      <c r="F301" s="125"/>
      <c r="G301" s="125"/>
      <c r="H301" s="145"/>
      <c r="I301" s="145"/>
      <c r="J301" s="125"/>
    </row>
    <row r="302" spans="1:10">
      <c r="A302" s="19"/>
      <c r="B302" s="19"/>
      <c r="C302" s="124"/>
      <c r="F302" s="125"/>
      <c r="G302" s="125"/>
      <c r="H302" s="145"/>
      <c r="I302" s="145"/>
      <c r="J302" s="125"/>
    </row>
    <row r="303" spans="1:10">
      <c r="A303" s="19"/>
      <c r="B303" s="19"/>
      <c r="C303" s="124"/>
      <c r="F303" s="125"/>
      <c r="G303" s="125"/>
      <c r="H303" s="145"/>
      <c r="I303" s="145"/>
      <c r="J303" s="125"/>
    </row>
    <row r="304" spans="1:10">
      <c r="A304" s="19"/>
      <c r="B304" s="19"/>
      <c r="C304" s="124"/>
      <c r="F304" s="125"/>
      <c r="G304" s="125"/>
      <c r="H304" s="145"/>
      <c r="I304" s="145"/>
      <c r="J304" s="125"/>
    </row>
    <row r="305" spans="1:10">
      <c r="A305" s="19"/>
      <c r="B305" s="19"/>
      <c r="C305" s="124"/>
      <c r="F305" s="125"/>
      <c r="G305" s="125"/>
      <c r="H305" s="145"/>
      <c r="I305" s="145"/>
      <c r="J305" s="125"/>
    </row>
    <row r="306" spans="1:10">
      <c r="A306" s="19"/>
      <c r="B306" s="19"/>
      <c r="C306" s="124"/>
      <c r="F306" s="125"/>
      <c r="G306" s="125"/>
      <c r="H306" s="145"/>
      <c r="I306" s="145"/>
      <c r="J306" s="125"/>
    </row>
    <row r="307" spans="1:10">
      <c r="A307" s="19"/>
      <c r="B307" s="19"/>
      <c r="C307" s="124"/>
      <c r="F307" s="125"/>
      <c r="G307" s="125"/>
      <c r="H307" s="145"/>
      <c r="I307" s="145"/>
      <c r="J307" s="125"/>
    </row>
    <row r="308" spans="1:10">
      <c r="A308" s="19"/>
      <c r="B308" s="19"/>
      <c r="C308" s="124"/>
      <c r="F308" s="125"/>
      <c r="G308" s="125"/>
      <c r="H308" s="145"/>
      <c r="I308" s="145"/>
      <c r="J308" s="125"/>
    </row>
    <row r="309" spans="1:10">
      <c r="A309" s="19"/>
      <c r="B309" s="19"/>
      <c r="C309" s="124"/>
      <c r="F309" s="125"/>
      <c r="G309" s="125"/>
      <c r="H309" s="145"/>
      <c r="I309" s="145"/>
      <c r="J309" s="125"/>
    </row>
    <row r="310" spans="1:10">
      <c r="A310" s="19"/>
      <c r="B310" s="19"/>
      <c r="C310" s="124"/>
      <c r="F310" s="125"/>
      <c r="G310" s="125"/>
      <c r="H310" s="145"/>
      <c r="I310" s="145"/>
      <c r="J310" s="125"/>
    </row>
    <row r="311" spans="1:10">
      <c r="A311" s="19"/>
      <c r="B311" s="19"/>
      <c r="C311" s="124"/>
      <c r="F311" s="125"/>
      <c r="G311" s="125"/>
      <c r="H311" s="145"/>
      <c r="I311" s="145"/>
      <c r="J311" s="125"/>
    </row>
    <row r="312" spans="1:10">
      <c r="A312" s="19"/>
      <c r="B312" s="19"/>
      <c r="C312" s="124"/>
      <c r="F312" s="125"/>
      <c r="G312" s="125"/>
      <c r="H312" s="145"/>
      <c r="I312" s="145"/>
      <c r="J312" s="125"/>
    </row>
    <row r="313" spans="1:10">
      <c r="A313" s="19"/>
      <c r="B313" s="19"/>
      <c r="C313" s="124"/>
      <c r="F313" s="125"/>
      <c r="G313" s="125"/>
      <c r="H313" s="145"/>
      <c r="I313" s="145"/>
      <c r="J313" s="125"/>
    </row>
    <row r="314" spans="1:10">
      <c r="A314" s="19"/>
      <c r="B314" s="19"/>
      <c r="C314" s="124"/>
      <c r="F314" s="125"/>
      <c r="G314" s="125"/>
      <c r="H314" s="145"/>
      <c r="I314" s="145"/>
      <c r="J314" s="125"/>
    </row>
    <row r="315" spans="1:10">
      <c r="A315" s="19"/>
      <c r="B315" s="19"/>
      <c r="C315" s="124"/>
      <c r="F315" s="125"/>
      <c r="G315" s="125"/>
      <c r="H315" s="145"/>
      <c r="I315" s="145"/>
      <c r="J315" s="125"/>
    </row>
    <row r="316" spans="1:10">
      <c r="A316" s="19"/>
      <c r="B316" s="19"/>
      <c r="C316" s="124"/>
      <c r="F316" s="125"/>
      <c r="G316" s="125"/>
      <c r="H316" s="145"/>
      <c r="I316" s="145"/>
      <c r="J316" s="125"/>
    </row>
    <row r="317" spans="1:10">
      <c r="A317" s="19"/>
      <c r="B317" s="19"/>
      <c r="C317" s="124"/>
      <c r="F317" s="125"/>
      <c r="G317" s="125"/>
      <c r="H317" s="145"/>
      <c r="I317" s="145"/>
      <c r="J317" s="125"/>
    </row>
    <row r="318" spans="1:10">
      <c r="A318" s="19"/>
      <c r="B318" s="19"/>
      <c r="C318" s="124"/>
      <c r="F318" s="125"/>
      <c r="G318" s="125"/>
      <c r="H318" s="145"/>
      <c r="I318" s="145"/>
      <c r="J318" s="125"/>
    </row>
    <row r="319" spans="1:10">
      <c r="A319" s="19"/>
      <c r="B319" s="19"/>
      <c r="C319" s="124"/>
      <c r="F319" s="125"/>
      <c r="G319" s="125"/>
      <c r="H319" s="145"/>
      <c r="I319" s="145"/>
      <c r="J319" s="125"/>
    </row>
    <row r="320" spans="1:10">
      <c r="A320" s="19"/>
      <c r="B320" s="19"/>
      <c r="C320" s="124"/>
      <c r="F320" s="125"/>
      <c r="G320" s="125"/>
      <c r="H320" s="145"/>
      <c r="I320" s="145"/>
      <c r="J320" s="125"/>
    </row>
    <row r="321" spans="1:10">
      <c r="A321" s="19"/>
      <c r="B321" s="19"/>
      <c r="C321" s="124"/>
      <c r="F321" s="125"/>
      <c r="G321" s="125"/>
      <c r="H321" s="145"/>
      <c r="I321" s="145"/>
      <c r="J321" s="125"/>
    </row>
    <row r="322" spans="1:10">
      <c r="A322" s="19"/>
      <c r="B322" s="19"/>
      <c r="C322" s="124"/>
      <c r="F322" s="125"/>
      <c r="G322" s="125"/>
      <c r="H322" s="145"/>
      <c r="I322" s="145"/>
      <c r="J322" s="125"/>
    </row>
    <row r="323" spans="1:10">
      <c r="A323" s="19"/>
      <c r="B323" s="19"/>
      <c r="C323" s="124"/>
      <c r="F323" s="125"/>
      <c r="G323" s="125"/>
      <c r="H323" s="145"/>
      <c r="I323" s="145"/>
      <c r="J323" s="125"/>
    </row>
    <row r="324" spans="1:10">
      <c r="A324" s="19"/>
      <c r="B324" s="19"/>
      <c r="C324" s="124"/>
      <c r="F324" s="125"/>
      <c r="G324" s="125"/>
      <c r="H324" s="145"/>
      <c r="I324" s="145"/>
      <c r="J324" s="125"/>
    </row>
    <row r="325" spans="1:10">
      <c r="A325" s="19"/>
      <c r="B325" s="19"/>
      <c r="C325" s="124"/>
      <c r="F325" s="125"/>
      <c r="G325" s="125"/>
      <c r="H325" s="145"/>
      <c r="I325" s="145"/>
      <c r="J325" s="125"/>
    </row>
    <row r="326" spans="1:10">
      <c r="A326" s="19"/>
      <c r="B326" s="19"/>
      <c r="C326" s="124"/>
      <c r="F326" s="125"/>
      <c r="G326" s="125"/>
      <c r="H326" s="145"/>
      <c r="I326" s="145"/>
      <c r="J326" s="125"/>
    </row>
    <row r="327" spans="1:10">
      <c r="A327" s="19"/>
      <c r="B327" s="19"/>
      <c r="C327" s="124"/>
      <c r="F327" s="125"/>
      <c r="G327" s="125"/>
      <c r="H327" s="145"/>
      <c r="I327" s="145"/>
      <c r="J327" s="125"/>
    </row>
    <row r="328" spans="1:10">
      <c r="A328" s="19"/>
      <c r="B328" s="19"/>
      <c r="C328" s="124"/>
      <c r="F328" s="125"/>
      <c r="G328" s="125"/>
      <c r="H328" s="145"/>
      <c r="I328" s="145"/>
      <c r="J328" s="125"/>
    </row>
    <row r="329" spans="1:10">
      <c r="A329" s="19"/>
      <c r="B329" s="19"/>
      <c r="C329" s="124"/>
      <c r="F329" s="125"/>
      <c r="G329" s="125"/>
      <c r="H329" s="145"/>
      <c r="I329" s="145"/>
      <c r="J329" s="125"/>
    </row>
    <row r="330" spans="1:10">
      <c r="A330" s="19"/>
      <c r="B330" s="19"/>
      <c r="C330" s="124"/>
      <c r="F330" s="125"/>
      <c r="G330" s="125"/>
      <c r="H330" s="145"/>
      <c r="I330" s="145"/>
      <c r="J330" s="125"/>
    </row>
    <row r="331" spans="1:10">
      <c r="A331" s="19"/>
      <c r="B331" s="19"/>
      <c r="C331" s="124"/>
      <c r="F331" s="125"/>
      <c r="G331" s="125"/>
      <c r="H331" s="145"/>
      <c r="I331" s="145"/>
      <c r="J331" s="125"/>
    </row>
    <row r="332" spans="1:10">
      <c r="A332" s="19"/>
      <c r="B332" s="19"/>
      <c r="C332" s="124"/>
      <c r="F332" s="125"/>
      <c r="G332" s="125"/>
      <c r="H332" s="145"/>
      <c r="I332" s="145"/>
      <c r="J332" s="125"/>
    </row>
    <row r="333" spans="1:10">
      <c r="A333" s="19"/>
      <c r="B333" s="19"/>
      <c r="C333" s="124"/>
      <c r="F333" s="125"/>
      <c r="G333" s="125"/>
      <c r="H333" s="145"/>
      <c r="I333" s="145"/>
      <c r="J333" s="125"/>
    </row>
    <row r="334" spans="1:10">
      <c r="A334" s="19"/>
      <c r="B334" s="19"/>
      <c r="C334" s="124"/>
      <c r="F334" s="125"/>
      <c r="G334" s="125"/>
      <c r="H334" s="145"/>
      <c r="I334" s="145"/>
      <c r="J334" s="125"/>
    </row>
    <row r="335" spans="1:10">
      <c r="A335" s="19"/>
      <c r="B335" s="19"/>
      <c r="C335" s="124"/>
      <c r="F335" s="125"/>
      <c r="G335" s="125"/>
      <c r="H335" s="145"/>
      <c r="I335" s="145"/>
      <c r="J335" s="125"/>
    </row>
    <row r="336" spans="1:10">
      <c r="A336" s="19"/>
      <c r="B336" s="19"/>
      <c r="C336" s="124"/>
      <c r="F336" s="125"/>
      <c r="G336" s="125"/>
      <c r="H336" s="145"/>
      <c r="I336" s="145"/>
      <c r="J336" s="125"/>
    </row>
    <row r="337" spans="1:10">
      <c r="A337" s="19"/>
      <c r="B337" s="19"/>
      <c r="C337" s="124"/>
      <c r="F337" s="125"/>
      <c r="G337" s="125"/>
      <c r="H337" s="145"/>
      <c r="I337" s="145"/>
      <c r="J337" s="125"/>
    </row>
    <row r="338" spans="1:10">
      <c r="A338" s="19"/>
      <c r="B338" s="19"/>
      <c r="C338" s="124"/>
      <c r="F338" s="125"/>
      <c r="G338" s="125"/>
      <c r="H338" s="145"/>
      <c r="I338" s="145"/>
      <c r="J338" s="125"/>
    </row>
    <row r="339" spans="1:10">
      <c r="A339" s="19"/>
      <c r="B339" s="19"/>
      <c r="C339" s="124"/>
      <c r="F339" s="125"/>
      <c r="G339" s="125"/>
      <c r="H339" s="145"/>
      <c r="I339" s="145"/>
      <c r="J339" s="125"/>
    </row>
    <row r="340" spans="1:10">
      <c r="A340" s="19"/>
      <c r="B340" s="19"/>
      <c r="C340" s="124"/>
      <c r="F340" s="125"/>
      <c r="G340" s="125"/>
      <c r="H340" s="145"/>
      <c r="I340" s="145"/>
      <c r="J340" s="125"/>
    </row>
    <row r="341" spans="1:10">
      <c r="A341" s="19"/>
      <c r="B341" s="19"/>
      <c r="C341" s="124"/>
      <c r="F341" s="125"/>
      <c r="G341" s="125"/>
      <c r="H341" s="145"/>
      <c r="I341" s="145"/>
      <c r="J341" s="125"/>
    </row>
    <row r="342" spans="1:10">
      <c r="A342" s="19"/>
      <c r="B342" s="19"/>
      <c r="C342" s="124"/>
      <c r="F342" s="125"/>
      <c r="G342" s="125"/>
      <c r="H342" s="145"/>
      <c r="I342" s="145"/>
      <c r="J342" s="125"/>
    </row>
    <row r="343" spans="1:10">
      <c r="A343" s="19"/>
      <c r="B343" s="19"/>
      <c r="C343" s="124"/>
      <c r="F343" s="125"/>
      <c r="G343" s="125"/>
      <c r="H343" s="145"/>
      <c r="I343" s="145"/>
      <c r="J343" s="125"/>
    </row>
    <row r="344" spans="1:10">
      <c r="A344" s="19"/>
      <c r="B344" s="19"/>
      <c r="C344" s="124"/>
      <c r="F344" s="125"/>
      <c r="G344" s="125"/>
      <c r="H344" s="145"/>
      <c r="I344" s="145"/>
      <c r="J344" s="125"/>
    </row>
    <row r="345" spans="1:10">
      <c r="A345" s="19"/>
      <c r="B345" s="19"/>
      <c r="C345" s="124"/>
      <c r="F345" s="125"/>
      <c r="G345" s="125"/>
      <c r="H345" s="145"/>
      <c r="I345" s="145"/>
      <c r="J345" s="125"/>
    </row>
    <row r="346" spans="1:10">
      <c r="A346" s="19"/>
      <c r="B346" s="19"/>
      <c r="C346" s="124"/>
      <c r="F346" s="125"/>
      <c r="G346" s="125"/>
      <c r="H346" s="145"/>
      <c r="I346" s="145"/>
      <c r="J346" s="125"/>
    </row>
    <row r="347" spans="1:10">
      <c r="A347" s="19"/>
      <c r="B347" s="19"/>
      <c r="C347" s="124"/>
      <c r="F347" s="125"/>
      <c r="G347" s="125"/>
      <c r="H347" s="145"/>
      <c r="I347" s="145"/>
      <c r="J347" s="125"/>
    </row>
    <row r="348" spans="1:10">
      <c r="A348" s="19"/>
      <c r="B348" s="19"/>
      <c r="C348" s="124"/>
      <c r="F348" s="125"/>
      <c r="G348" s="125"/>
      <c r="H348" s="145"/>
      <c r="I348" s="145"/>
      <c r="J348" s="125"/>
    </row>
    <row r="349" spans="1:10">
      <c r="A349" s="19"/>
      <c r="B349" s="19"/>
      <c r="C349" s="124"/>
      <c r="F349" s="125"/>
      <c r="G349" s="125"/>
      <c r="H349" s="145"/>
      <c r="I349" s="145"/>
      <c r="J349" s="125"/>
    </row>
    <row r="350" spans="1:10">
      <c r="A350" s="19"/>
      <c r="B350" s="19"/>
      <c r="C350" s="124"/>
      <c r="F350" s="125"/>
      <c r="G350" s="125"/>
      <c r="H350" s="145"/>
      <c r="I350" s="145"/>
      <c r="J350" s="125"/>
    </row>
    <row r="351" spans="1:10">
      <c r="A351" s="19"/>
      <c r="B351" s="19"/>
      <c r="C351" s="124"/>
      <c r="F351" s="125"/>
      <c r="G351" s="125"/>
      <c r="H351" s="145"/>
      <c r="I351" s="145"/>
      <c r="J351" s="125"/>
    </row>
    <row r="352" spans="1:10">
      <c r="A352" s="19"/>
      <c r="B352" s="19"/>
      <c r="C352" s="124"/>
      <c r="F352" s="125"/>
      <c r="G352" s="125"/>
      <c r="H352" s="145"/>
      <c r="I352" s="145"/>
      <c r="J352" s="125"/>
    </row>
    <row r="353" spans="1:10">
      <c r="A353" s="19"/>
      <c r="B353" s="19"/>
      <c r="C353" s="124"/>
      <c r="F353" s="125"/>
      <c r="G353" s="125"/>
      <c r="H353" s="145"/>
      <c r="I353" s="145"/>
      <c r="J353" s="125"/>
    </row>
    <row r="354" spans="1:10">
      <c r="A354" s="19"/>
      <c r="B354" s="19"/>
      <c r="C354" s="124"/>
      <c r="F354" s="125"/>
      <c r="G354" s="125"/>
      <c r="H354" s="145"/>
      <c r="I354" s="145"/>
      <c r="J354" s="125"/>
    </row>
    <row r="355" spans="1:10">
      <c r="A355" s="19"/>
      <c r="B355" s="19"/>
      <c r="C355" s="124"/>
      <c r="F355" s="125"/>
      <c r="G355" s="125"/>
      <c r="H355" s="145"/>
      <c r="I355" s="145"/>
      <c r="J355" s="125"/>
    </row>
    <row r="356" spans="1:10">
      <c r="A356" s="19"/>
      <c r="B356" s="19"/>
      <c r="C356" s="124"/>
      <c r="F356" s="125"/>
      <c r="G356" s="125"/>
      <c r="H356" s="145"/>
      <c r="I356" s="145"/>
      <c r="J356" s="125"/>
    </row>
    <row r="357" spans="1:10">
      <c r="A357" s="19"/>
      <c r="B357" s="19"/>
      <c r="C357" s="124"/>
      <c r="F357" s="125"/>
      <c r="G357" s="125"/>
      <c r="H357" s="145"/>
      <c r="I357" s="145"/>
      <c r="J357" s="125"/>
    </row>
    <row r="358" spans="1:10">
      <c r="A358" s="19"/>
      <c r="B358" s="19"/>
      <c r="C358" s="124"/>
      <c r="F358" s="125"/>
      <c r="G358" s="125"/>
      <c r="H358" s="145"/>
      <c r="I358" s="145"/>
      <c r="J358" s="125"/>
    </row>
    <row r="359" spans="1:10">
      <c r="A359" s="19"/>
      <c r="B359" s="19"/>
      <c r="C359" s="124"/>
      <c r="F359" s="125"/>
      <c r="G359" s="125"/>
      <c r="H359" s="145"/>
      <c r="I359" s="145"/>
      <c r="J359" s="125"/>
    </row>
    <row r="360" spans="1:10">
      <c r="A360" s="19"/>
      <c r="B360" s="19"/>
      <c r="C360" s="124"/>
      <c r="F360" s="125"/>
      <c r="G360" s="125"/>
      <c r="H360" s="145"/>
      <c r="I360" s="145"/>
      <c r="J360" s="125"/>
    </row>
    <row r="361" spans="1:10">
      <c r="A361" s="19"/>
      <c r="B361" s="19"/>
      <c r="C361" s="124"/>
      <c r="F361" s="125"/>
      <c r="G361" s="125"/>
      <c r="H361" s="145"/>
      <c r="I361" s="145"/>
      <c r="J361" s="125"/>
    </row>
    <row r="362" spans="1:10">
      <c r="A362" s="19"/>
      <c r="B362" s="19"/>
      <c r="C362" s="124"/>
      <c r="F362" s="125"/>
      <c r="G362" s="125"/>
      <c r="H362" s="145"/>
      <c r="I362" s="145"/>
      <c r="J362" s="125"/>
    </row>
    <row r="363" spans="1:10">
      <c r="A363" s="19"/>
      <c r="B363" s="19"/>
      <c r="C363" s="124"/>
      <c r="F363" s="125"/>
      <c r="G363" s="125"/>
      <c r="H363" s="145"/>
      <c r="I363" s="145"/>
      <c r="J363" s="125"/>
    </row>
    <row r="364" spans="1:10">
      <c r="A364" s="19"/>
      <c r="B364" s="19"/>
      <c r="C364" s="124"/>
      <c r="F364" s="125"/>
      <c r="G364" s="125"/>
      <c r="H364" s="145"/>
      <c r="I364" s="145"/>
      <c r="J364" s="125"/>
    </row>
    <row r="365" spans="1:10">
      <c r="A365" s="19"/>
      <c r="B365" s="19"/>
      <c r="C365" s="124"/>
      <c r="F365" s="125"/>
      <c r="G365" s="125"/>
      <c r="H365" s="145"/>
      <c r="I365" s="145"/>
      <c r="J365" s="125"/>
    </row>
    <row r="366" spans="1:10">
      <c r="A366" s="19"/>
      <c r="B366" s="19"/>
      <c r="C366" s="124"/>
      <c r="F366" s="125"/>
      <c r="G366" s="125"/>
      <c r="H366" s="145"/>
      <c r="I366" s="145"/>
      <c r="J366" s="125"/>
    </row>
    <row r="367" spans="1:10">
      <c r="A367" s="19"/>
      <c r="B367" s="19"/>
      <c r="C367" s="124"/>
      <c r="F367" s="125"/>
      <c r="G367" s="125"/>
      <c r="H367" s="145"/>
      <c r="I367" s="145"/>
      <c r="J367" s="125"/>
    </row>
    <row r="368" spans="1:10">
      <c r="A368" s="19"/>
      <c r="B368" s="19"/>
      <c r="C368" s="124"/>
      <c r="F368" s="125"/>
      <c r="G368" s="125"/>
      <c r="H368" s="145"/>
      <c r="I368" s="145"/>
      <c r="J368" s="125"/>
    </row>
    <row r="369" spans="1:10">
      <c r="A369" s="19"/>
      <c r="B369" s="19"/>
      <c r="C369" s="124"/>
      <c r="F369" s="125"/>
      <c r="G369" s="125"/>
      <c r="H369" s="145"/>
      <c r="I369" s="145"/>
      <c r="J369" s="125"/>
    </row>
    <row r="370" spans="1:10">
      <c r="A370" s="19"/>
      <c r="B370" s="19"/>
      <c r="C370" s="124"/>
      <c r="F370" s="125"/>
      <c r="G370" s="125"/>
      <c r="H370" s="145"/>
      <c r="I370" s="145"/>
      <c r="J370" s="125"/>
    </row>
    <row r="371" spans="1:10">
      <c r="A371" s="19"/>
      <c r="B371" s="19"/>
      <c r="C371" s="124"/>
      <c r="F371" s="125"/>
      <c r="G371" s="125"/>
      <c r="H371" s="145"/>
      <c r="I371" s="145"/>
      <c r="J371" s="125"/>
    </row>
    <row r="372" spans="1:10">
      <c r="A372" s="19"/>
      <c r="B372" s="19"/>
      <c r="C372" s="124"/>
      <c r="F372" s="125"/>
      <c r="G372" s="125"/>
      <c r="H372" s="145"/>
      <c r="I372" s="145"/>
      <c r="J372" s="125"/>
    </row>
    <row r="373" spans="1:10">
      <c r="A373" s="19"/>
      <c r="B373" s="19"/>
      <c r="C373" s="124"/>
      <c r="F373" s="125"/>
      <c r="G373" s="125"/>
      <c r="H373" s="145"/>
      <c r="I373" s="145"/>
      <c r="J373" s="125"/>
    </row>
    <row r="374" spans="1:10">
      <c r="A374" s="19"/>
      <c r="B374" s="19"/>
      <c r="C374" s="124"/>
      <c r="F374" s="125"/>
      <c r="G374" s="125"/>
      <c r="H374" s="145"/>
      <c r="I374" s="145"/>
      <c r="J374" s="125"/>
    </row>
    <row r="375" spans="1:10">
      <c r="A375" s="19"/>
      <c r="B375" s="19"/>
      <c r="C375" s="124"/>
      <c r="F375" s="125"/>
      <c r="G375" s="125"/>
      <c r="H375" s="145"/>
      <c r="I375" s="145"/>
      <c r="J375" s="125"/>
    </row>
    <row r="376" spans="1:10">
      <c r="A376" s="19"/>
      <c r="B376" s="19"/>
      <c r="C376" s="124"/>
      <c r="F376" s="125"/>
      <c r="G376" s="125"/>
      <c r="H376" s="145"/>
      <c r="I376" s="145"/>
      <c r="J376" s="125"/>
    </row>
    <row r="377" spans="1:10">
      <c r="A377" s="19"/>
      <c r="B377" s="19"/>
      <c r="C377" s="124"/>
      <c r="F377" s="125"/>
      <c r="G377" s="125"/>
      <c r="H377" s="145"/>
      <c r="I377" s="145"/>
      <c r="J377" s="125"/>
    </row>
    <row r="378" spans="1:10">
      <c r="A378" s="19"/>
      <c r="B378" s="19"/>
      <c r="C378" s="124"/>
      <c r="F378" s="125"/>
      <c r="G378" s="125"/>
      <c r="H378" s="145"/>
      <c r="I378" s="145"/>
      <c r="J378" s="125"/>
    </row>
    <row r="379" spans="1:10">
      <c r="A379" s="19"/>
      <c r="B379" s="19"/>
      <c r="C379" s="124"/>
      <c r="F379" s="125"/>
      <c r="G379" s="125"/>
      <c r="H379" s="145"/>
      <c r="I379" s="145"/>
      <c r="J379" s="125"/>
    </row>
    <row r="380" spans="1:10">
      <c r="A380" s="19"/>
      <c r="B380" s="19"/>
      <c r="C380" s="124"/>
      <c r="F380" s="125"/>
      <c r="G380" s="125"/>
      <c r="H380" s="145"/>
      <c r="I380" s="145"/>
      <c r="J380" s="125"/>
    </row>
    <row r="381" spans="1:10">
      <c r="A381" s="19"/>
      <c r="B381" s="19"/>
      <c r="C381" s="124"/>
      <c r="F381" s="125"/>
      <c r="G381" s="125"/>
      <c r="H381" s="145"/>
      <c r="I381" s="145"/>
      <c r="J381" s="125"/>
    </row>
    <row r="382" spans="1:10">
      <c r="A382" s="19"/>
      <c r="B382" s="19"/>
      <c r="C382" s="124"/>
      <c r="F382" s="125"/>
      <c r="G382" s="125"/>
      <c r="H382" s="145"/>
      <c r="I382" s="145"/>
      <c r="J382" s="125"/>
    </row>
    <row r="383" spans="1:10">
      <c r="A383" s="19"/>
      <c r="B383" s="19"/>
      <c r="C383" s="124"/>
      <c r="F383" s="125"/>
      <c r="G383" s="125"/>
      <c r="H383" s="145"/>
      <c r="I383" s="145"/>
      <c r="J383" s="125"/>
    </row>
    <row r="384" spans="1:10">
      <c r="A384" s="19"/>
      <c r="B384" s="19"/>
      <c r="C384" s="124"/>
      <c r="F384" s="125"/>
      <c r="G384" s="125"/>
      <c r="H384" s="145"/>
      <c r="I384" s="145"/>
      <c r="J384" s="125"/>
    </row>
    <row r="385" spans="1:10">
      <c r="A385" s="19"/>
      <c r="B385" s="19"/>
      <c r="C385" s="124"/>
      <c r="F385" s="125"/>
      <c r="G385" s="125"/>
      <c r="H385" s="145"/>
      <c r="I385" s="145"/>
      <c r="J385" s="125"/>
    </row>
    <row r="386" spans="1:10">
      <c r="A386" s="19"/>
      <c r="B386" s="19"/>
      <c r="C386" s="124"/>
      <c r="F386" s="125"/>
      <c r="G386" s="125"/>
      <c r="H386" s="145"/>
      <c r="I386" s="145"/>
      <c r="J386" s="125"/>
    </row>
    <row r="387" spans="1:10">
      <c r="A387" s="19"/>
      <c r="B387" s="19"/>
      <c r="C387" s="124"/>
      <c r="F387" s="125"/>
      <c r="G387" s="125"/>
      <c r="H387" s="145"/>
      <c r="I387" s="145"/>
      <c r="J387" s="125"/>
    </row>
    <row r="388" spans="1:10">
      <c r="A388" s="19"/>
      <c r="B388" s="19"/>
      <c r="C388" s="124"/>
      <c r="F388" s="125"/>
      <c r="G388" s="125"/>
      <c r="H388" s="145"/>
      <c r="I388" s="145"/>
      <c r="J388" s="125"/>
    </row>
    <row r="389" spans="1:10">
      <c r="A389" s="19"/>
      <c r="B389" s="19"/>
      <c r="C389" s="124"/>
      <c r="F389" s="125"/>
      <c r="G389" s="125"/>
      <c r="H389" s="145"/>
      <c r="I389" s="145"/>
      <c r="J389" s="125"/>
    </row>
    <row r="390" spans="1:10">
      <c r="A390" s="19"/>
      <c r="B390" s="19"/>
      <c r="C390" s="124"/>
      <c r="F390" s="125"/>
      <c r="G390" s="125"/>
      <c r="H390" s="145"/>
      <c r="I390" s="145"/>
      <c r="J390" s="125"/>
    </row>
    <row r="391" spans="1:10">
      <c r="A391" s="19"/>
      <c r="B391" s="19"/>
      <c r="C391" s="124"/>
      <c r="F391" s="125"/>
      <c r="G391" s="125"/>
      <c r="H391" s="145"/>
      <c r="I391" s="145"/>
      <c r="J391" s="125"/>
    </row>
    <row r="392" spans="1:10">
      <c r="A392" s="19"/>
      <c r="B392" s="19"/>
      <c r="C392" s="124"/>
      <c r="F392" s="125"/>
      <c r="G392" s="125"/>
      <c r="H392" s="145"/>
      <c r="I392" s="145"/>
      <c r="J392" s="125"/>
    </row>
    <row r="393" spans="1:10">
      <c r="A393" s="19"/>
      <c r="B393" s="19"/>
      <c r="C393" s="124"/>
      <c r="F393" s="125"/>
      <c r="G393" s="125"/>
      <c r="H393" s="145"/>
      <c r="I393" s="145"/>
      <c r="J393" s="125"/>
    </row>
    <row r="394" spans="1:10">
      <c r="A394" s="19"/>
      <c r="B394" s="19"/>
      <c r="C394" s="124"/>
      <c r="F394" s="125"/>
      <c r="G394" s="125"/>
      <c r="H394" s="145"/>
      <c r="I394" s="145"/>
      <c r="J394" s="125"/>
    </row>
    <row r="395" spans="1:10">
      <c r="A395" s="19"/>
      <c r="B395" s="19"/>
      <c r="C395" s="124"/>
      <c r="F395" s="125"/>
      <c r="G395" s="125"/>
      <c r="H395" s="145"/>
      <c r="I395" s="145"/>
      <c r="J395" s="125"/>
    </row>
    <row r="396" spans="1:10">
      <c r="A396" s="19"/>
      <c r="B396" s="19"/>
      <c r="C396" s="124"/>
      <c r="F396" s="125"/>
      <c r="G396" s="125"/>
      <c r="H396" s="145"/>
      <c r="I396" s="145"/>
      <c r="J396" s="125"/>
    </row>
    <row r="397" spans="1:10">
      <c r="A397" s="19"/>
      <c r="B397" s="19"/>
      <c r="C397" s="124"/>
      <c r="F397" s="125"/>
      <c r="G397" s="125"/>
      <c r="H397" s="145"/>
      <c r="I397" s="145"/>
      <c r="J397" s="125"/>
    </row>
    <row r="398" spans="1:10">
      <c r="A398" s="19"/>
      <c r="B398" s="19"/>
      <c r="C398" s="124"/>
      <c r="F398" s="125"/>
      <c r="G398" s="125"/>
      <c r="H398" s="145"/>
      <c r="I398" s="145"/>
      <c r="J398" s="125"/>
    </row>
    <row r="399" spans="1:10">
      <c r="A399" s="19"/>
      <c r="B399" s="19"/>
      <c r="C399" s="124"/>
      <c r="F399" s="125"/>
      <c r="G399" s="125"/>
      <c r="H399" s="145"/>
      <c r="I399" s="145"/>
      <c r="J399" s="125"/>
    </row>
    <row r="400" spans="1:10">
      <c r="A400" s="19"/>
      <c r="B400" s="19"/>
      <c r="C400" s="124"/>
      <c r="F400" s="125"/>
      <c r="G400" s="125"/>
      <c r="H400" s="145"/>
      <c r="I400" s="145"/>
      <c r="J400" s="125"/>
    </row>
    <row r="401" spans="1:10">
      <c r="A401" s="19"/>
      <c r="B401" s="19"/>
      <c r="C401" s="124"/>
      <c r="F401" s="125"/>
      <c r="G401" s="125"/>
      <c r="H401" s="145"/>
      <c r="I401" s="145"/>
      <c r="J401" s="125"/>
    </row>
    <row r="402" spans="1:10">
      <c r="A402" s="19"/>
      <c r="B402" s="19"/>
      <c r="C402" s="124"/>
      <c r="F402" s="125"/>
      <c r="G402" s="125"/>
      <c r="H402" s="145"/>
      <c r="I402" s="145"/>
      <c r="J402" s="125"/>
    </row>
    <row r="403" spans="1:10">
      <c r="A403" s="19"/>
      <c r="B403" s="19"/>
      <c r="C403" s="124"/>
      <c r="F403" s="125"/>
      <c r="G403" s="125"/>
      <c r="H403" s="145"/>
      <c r="I403" s="145"/>
      <c r="J403" s="125"/>
    </row>
    <row r="404" spans="1:10">
      <c r="A404" s="19"/>
      <c r="B404" s="19"/>
      <c r="C404" s="124"/>
      <c r="F404" s="125"/>
      <c r="G404" s="125"/>
      <c r="H404" s="145"/>
      <c r="I404" s="145"/>
      <c r="J404" s="125"/>
    </row>
    <row r="405" spans="1:10">
      <c r="A405" s="19"/>
      <c r="B405" s="19"/>
      <c r="C405" s="124"/>
      <c r="F405" s="125"/>
      <c r="G405" s="125"/>
      <c r="H405" s="145"/>
      <c r="I405" s="145"/>
      <c r="J405" s="125"/>
    </row>
    <row r="406" spans="1:10">
      <c r="A406" s="19"/>
      <c r="B406" s="19"/>
      <c r="C406" s="124"/>
      <c r="F406" s="125"/>
      <c r="G406" s="125"/>
      <c r="H406" s="145"/>
      <c r="I406" s="145"/>
      <c r="J406" s="125"/>
    </row>
    <row r="407" spans="1:10">
      <c r="A407" s="19"/>
      <c r="B407" s="19"/>
      <c r="C407" s="124"/>
      <c r="F407" s="125"/>
      <c r="G407" s="125"/>
      <c r="H407" s="145"/>
      <c r="I407" s="145"/>
      <c r="J407" s="125"/>
    </row>
    <row r="408" spans="1:10">
      <c r="A408" s="19"/>
      <c r="B408" s="19"/>
      <c r="C408" s="124"/>
      <c r="F408" s="125"/>
      <c r="G408" s="125"/>
      <c r="H408" s="145"/>
      <c r="I408" s="145"/>
      <c r="J408" s="125"/>
    </row>
    <row r="409" spans="1:10">
      <c r="A409" s="19"/>
      <c r="B409" s="19"/>
      <c r="C409" s="124"/>
      <c r="F409" s="125"/>
      <c r="G409" s="125"/>
      <c r="H409" s="145"/>
      <c r="I409" s="145"/>
      <c r="J409" s="125"/>
    </row>
    <row r="410" spans="1:10">
      <c r="A410" s="19"/>
      <c r="B410" s="19"/>
      <c r="C410" s="124"/>
      <c r="F410" s="125"/>
      <c r="G410" s="125"/>
      <c r="H410" s="145"/>
      <c r="I410" s="145"/>
      <c r="J410" s="125"/>
    </row>
    <row r="411" spans="1:10">
      <c r="A411" s="19"/>
      <c r="B411" s="19"/>
      <c r="C411" s="124"/>
      <c r="F411" s="125"/>
      <c r="G411" s="125"/>
      <c r="H411" s="145"/>
      <c r="I411" s="145"/>
      <c r="J411" s="125"/>
    </row>
    <row r="412" spans="1:10">
      <c r="A412" s="19"/>
      <c r="B412" s="19"/>
      <c r="C412" s="124"/>
      <c r="F412" s="125"/>
      <c r="G412" s="125"/>
      <c r="H412" s="145"/>
      <c r="I412" s="145"/>
      <c r="J412" s="125"/>
    </row>
    <row r="413" spans="1:10">
      <c r="A413" s="19"/>
      <c r="B413" s="19"/>
      <c r="C413" s="124"/>
      <c r="F413" s="125"/>
      <c r="G413" s="125"/>
      <c r="H413" s="145"/>
      <c r="I413" s="145"/>
      <c r="J413" s="125"/>
    </row>
    <row r="414" spans="1:10">
      <c r="A414" s="19"/>
      <c r="B414" s="19"/>
      <c r="C414" s="124"/>
      <c r="F414" s="125"/>
      <c r="G414" s="125"/>
      <c r="H414" s="145"/>
      <c r="I414" s="145"/>
      <c r="J414" s="125"/>
    </row>
    <row r="415" spans="1:10">
      <c r="A415" s="19"/>
      <c r="B415" s="19"/>
      <c r="C415" s="124"/>
      <c r="F415" s="125"/>
      <c r="G415" s="125"/>
      <c r="H415" s="145"/>
      <c r="I415" s="145"/>
      <c r="J415" s="125"/>
    </row>
    <row r="416" spans="1:10">
      <c r="A416" s="19"/>
      <c r="B416" s="19"/>
      <c r="C416" s="124"/>
      <c r="F416" s="125"/>
      <c r="G416" s="125"/>
      <c r="H416" s="145"/>
      <c r="I416" s="145"/>
      <c r="J416" s="125"/>
    </row>
    <row r="417" spans="1:10">
      <c r="A417" s="19"/>
      <c r="B417" s="19"/>
      <c r="C417" s="124"/>
      <c r="F417" s="125"/>
      <c r="G417" s="125"/>
      <c r="H417" s="145"/>
      <c r="I417" s="145"/>
      <c r="J417" s="125"/>
    </row>
    <row r="418" spans="1:10">
      <c r="A418" s="19"/>
      <c r="B418" s="19"/>
      <c r="C418" s="124"/>
      <c r="F418" s="125"/>
      <c r="G418" s="125"/>
      <c r="H418" s="145"/>
      <c r="I418" s="145"/>
      <c r="J418" s="125"/>
    </row>
    <row r="419" spans="1:10">
      <c r="A419" s="19"/>
      <c r="B419" s="19"/>
      <c r="C419" s="124"/>
      <c r="F419" s="125"/>
      <c r="G419" s="125"/>
      <c r="H419" s="145"/>
      <c r="I419" s="145"/>
      <c r="J419" s="125"/>
    </row>
    <row r="420" spans="1:10">
      <c r="A420" s="19"/>
      <c r="B420" s="19"/>
      <c r="C420" s="124"/>
      <c r="F420" s="125"/>
      <c r="G420" s="125"/>
      <c r="H420" s="145"/>
      <c r="I420" s="145"/>
      <c r="J420" s="125"/>
    </row>
    <row r="421" spans="1:10">
      <c r="A421" s="19"/>
      <c r="B421" s="19"/>
      <c r="C421" s="124"/>
      <c r="F421" s="125"/>
      <c r="G421" s="125"/>
      <c r="H421" s="145"/>
      <c r="I421" s="145"/>
      <c r="J421" s="125"/>
    </row>
    <row r="422" spans="1:10">
      <c r="A422" s="19"/>
      <c r="B422" s="19"/>
      <c r="C422" s="124"/>
      <c r="F422" s="125"/>
      <c r="G422" s="125"/>
      <c r="H422" s="145"/>
      <c r="I422" s="145"/>
      <c r="J422" s="125"/>
    </row>
    <row r="423" spans="1:10">
      <c r="A423" s="19"/>
      <c r="B423" s="19"/>
      <c r="C423" s="124"/>
      <c r="F423" s="125"/>
      <c r="G423" s="125"/>
      <c r="H423" s="145"/>
      <c r="I423" s="145"/>
      <c r="J423" s="125"/>
    </row>
    <row r="424" spans="1:10">
      <c r="A424" s="19"/>
      <c r="B424" s="19"/>
      <c r="C424" s="124"/>
      <c r="F424" s="125"/>
      <c r="G424" s="125"/>
      <c r="H424" s="145"/>
      <c r="I424" s="145"/>
      <c r="J424" s="125"/>
    </row>
    <row r="425" spans="1:10">
      <c r="A425" s="19"/>
      <c r="B425" s="19"/>
      <c r="C425" s="124"/>
      <c r="F425" s="125"/>
      <c r="G425" s="125"/>
      <c r="H425" s="145"/>
      <c r="I425" s="145"/>
      <c r="J425" s="125"/>
    </row>
    <row r="426" spans="1:10">
      <c r="A426" s="19"/>
      <c r="B426" s="19"/>
      <c r="C426" s="124"/>
      <c r="F426" s="125"/>
      <c r="G426" s="125"/>
      <c r="H426" s="145"/>
      <c r="I426" s="145"/>
      <c r="J426" s="125"/>
    </row>
    <row r="427" spans="1:10">
      <c r="A427" s="19"/>
      <c r="B427" s="19"/>
      <c r="C427" s="124"/>
      <c r="F427" s="125"/>
      <c r="G427" s="125"/>
      <c r="H427" s="145"/>
      <c r="I427" s="145"/>
      <c r="J427" s="125"/>
    </row>
    <row r="428" spans="1:10">
      <c r="A428" s="19"/>
      <c r="B428" s="19"/>
      <c r="C428" s="124"/>
      <c r="F428" s="125"/>
      <c r="G428" s="125"/>
      <c r="H428" s="145"/>
      <c r="I428" s="145"/>
      <c r="J428" s="125"/>
    </row>
    <row r="429" spans="1:10">
      <c r="A429" s="19"/>
      <c r="B429" s="19"/>
      <c r="C429" s="124"/>
      <c r="F429" s="125"/>
      <c r="G429" s="125"/>
      <c r="H429" s="145"/>
      <c r="I429" s="145"/>
      <c r="J429" s="125"/>
    </row>
    <row r="430" spans="1:10">
      <c r="A430" s="19"/>
      <c r="B430" s="19"/>
      <c r="C430" s="124"/>
      <c r="F430" s="125"/>
      <c r="G430" s="125"/>
      <c r="H430" s="145"/>
      <c r="I430" s="145"/>
      <c r="J430" s="125"/>
    </row>
    <row r="431" spans="1:10">
      <c r="A431" s="19"/>
      <c r="B431" s="19"/>
      <c r="C431" s="124"/>
      <c r="F431" s="125"/>
      <c r="G431" s="125"/>
      <c r="H431" s="145"/>
      <c r="I431" s="145"/>
      <c r="J431" s="125"/>
    </row>
    <row r="432" spans="1:10">
      <c r="A432" s="19"/>
      <c r="B432" s="19"/>
      <c r="C432" s="124"/>
      <c r="F432" s="125"/>
      <c r="G432" s="125"/>
      <c r="H432" s="145"/>
      <c r="I432" s="145"/>
      <c r="J432" s="125"/>
    </row>
    <row r="433" spans="1:10">
      <c r="A433" s="19"/>
      <c r="B433" s="19"/>
      <c r="C433" s="124"/>
      <c r="F433" s="125"/>
      <c r="G433" s="125"/>
      <c r="H433" s="145"/>
      <c r="I433" s="145"/>
      <c r="J433" s="125"/>
    </row>
    <row r="434" spans="1:10">
      <c r="A434" s="19"/>
      <c r="B434" s="19"/>
      <c r="C434" s="124"/>
      <c r="F434" s="125"/>
      <c r="G434" s="125"/>
      <c r="H434" s="145"/>
      <c r="I434" s="145"/>
      <c r="J434" s="125"/>
    </row>
    <row r="435" spans="1:10">
      <c r="A435" s="19"/>
      <c r="B435" s="19"/>
      <c r="C435" s="124"/>
      <c r="F435" s="125"/>
      <c r="G435" s="125"/>
      <c r="H435" s="145"/>
      <c r="I435" s="145"/>
      <c r="J435" s="125"/>
    </row>
    <row r="436" spans="1:10">
      <c r="A436" s="19"/>
      <c r="B436" s="19"/>
      <c r="C436" s="124"/>
      <c r="F436" s="125"/>
      <c r="G436" s="125"/>
      <c r="H436" s="145"/>
      <c r="I436" s="145"/>
      <c r="J436" s="125"/>
    </row>
    <row r="437" spans="1:10">
      <c r="A437" s="19"/>
      <c r="B437" s="19"/>
      <c r="C437" s="124"/>
      <c r="F437" s="125"/>
      <c r="G437" s="125"/>
      <c r="H437" s="145"/>
      <c r="I437" s="145"/>
      <c r="J437" s="125"/>
    </row>
    <row r="438" spans="1:10">
      <c r="A438" s="19"/>
      <c r="B438" s="19"/>
      <c r="C438" s="124"/>
      <c r="F438" s="125"/>
      <c r="G438" s="125"/>
      <c r="H438" s="145"/>
      <c r="I438" s="145"/>
      <c r="J438" s="125"/>
    </row>
    <row r="439" spans="1:10">
      <c r="A439" s="19"/>
      <c r="B439" s="19"/>
      <c r="C439" s="124"/>
      <c r="F439" s="125"/>
      <c r="G439" s="125"/>
      <c r="H439" s="145"/>
      <c r="I439" s="145"/>
      <c r="J439" s="125"/>
    </row>
    <row r="440" spans="1:10">
      <c r="A440" s="19"/>
      <c r="B440" s="19"/>
      <c r="C440" s="124"/>
      <c r="F440" s="125"/>
      <c r="G440" s="125"/>
      <c r="H440" s="145"/>
      <c r="I440" s="145"/>
      <c r="J440" s="125"/>
    </row>
    <row r="441" spans="1:10">
      <c r="A441" s="19"/>
      <c r="B441" s="19"/>
      <c r="C441" s="124"/>
      <c r="F441" s="125"/>
      <c r="G441" s="125"/>
      <c r="H441" s="145"/>
      <c r="I441" s="145"/>
      <c r="J441" s="125"/>
    </row>
    <row r="442" spans="1:10">
      <c r="A442" s="19"/>
      <c r="B442" s="19"/>
      <c r="C442" s="124"/>
      <c r="F442" s="125"/>
      <c r="G442" s="125"/>
      <c r="H442" s="145"/>
      <c r="I442" s="145"/>
      <c r="J442" s="125"/>
    </row>
    <row r="443" spans="1:10">
      <c r="A443" s="19"/>
      <c r="B443" s="19"/>
      <c r="C443" s="124"/>
      <c r="F443" s="125"/>
      <c r="G443" s="125"/>
      <c r="H443" s="145"/>
      <c r="I443" s="145"/>
      <c r="J443" s="125"/>
    </row>
    <row r="444" spans="1:10">
      <c r="A444" s="19"/>
      <c r="B444" s="19"/>
      <c r="C444" s="124"/>
      <c r="F444" s="125"/>
      <c r="G444" s="125"/>
      <c r="H444" s="145"/>
      <c r="I444" s="145"/>
      <c r="J444" s="125"/>
    </row>
    <row r="445" spans="1:10">
      <c r="A445" s="19"/>
      <c r="B445" s="19"/>
      <c r="C445" s="124"/>
      <c r="F445" s="125"/>
      <c r="G445" s="125"/>
      <c r="H445" s="145"/>
      <c r="I445" s="145"/>
      <c r="J445" s="125"/>
    </row>
    <row r="446" spans="1:10">
      <c r="A446" s="19"/>
      <c r="B446" s="19"/>
      <c r="C446" s="124"/>
      <c r="F446" s="125"/>
      <c r="G446" s="125"/>
      <c r="H446" s="145"/>
      <c r="I446" s="145"/>
      <c r="J446" s="125"/>
    </row>
    <row r="447" spans="1:10">
      <c r="A447" s="19"/>
      <c r="B447" s="19"/>
      <c r="C447" s="124"/>
      <c r="F447" s="125"/>
      <c r="G447" s="125"/>
      <c r="H447" s="145"/>
      <c r="I447" s="145"/>
      <c r="J447" s="125"/>
    </row>
    <row r="448" spans="1:10">
      <c r="A448" s="19"/>
      <c r="B448" s="19"/>
      <c r="C448" s="124"/>
      <c r="F448" s="125"/>
      <c r="G448" s="125"/>
      <c r="H448" s="145"/>
      <c r="I448" s="145"/>
      <c r="J448" s="125"/>
    </row>
    <row r="449" spans="1:10">
      <c r="A449" s="19"/>
      <c r="B449" s="19"/>
      <c r="C449" s="124"/>
      <c r="F449" s="125"/>
      <c r="G449" s="125"/>
      <c r="H449" s="145"/>
      <c r="I449" s="145"/>
      <c r="J449" s="125"/>
    </row>
    <row r="450" spans="1:10">
      <c r="A450" s="19"/>
      <c r="B450" s="19"/>
      <c r="C450" s="124"/>
      <c r="F450" s="125"/>
      <c r="G450" s="125"/>
      <c r="H450" s="145"/>
      <c r="I450" s="145"/>
      <c r="J450" s="125"/>
    </row>
    <row r="451" spans="1:10">
      <c r="A451" s="19"/>
      <c r="B451" s="19"/>
      <c r="C451" s="124"/>
      <c r="F451" s="125"/>
      <c r="G451" s="125"/>
      <c r="H451" s="145"/>
      <c r="I451" s="145"/>
      <c r="J451" s="125"/>
    </row>
    <row r="452" spans="1:10">
      <c r="A452" s="19"/>
      <c r="B452" s="19"/>
      <c r="C452" s="124"/>
      <c r="F452" s="125"/>
      <c r="G452" s="125"/>
      <c r="H452" s="145"/>
      <c r="I452" s="145"/>
      <c r="J452" s="125"/>
    </row>
    <row r="453" spans="1:10">
      <c r="A453" s="19"/>
      <c r="B453" s="19"/>
      <c r="C453" s="124"/>
      <c r="F453" s="125"/>
      <c r="G453" s="125"/>
      <c r="H453" s="145"/>
      <c r="I453" s="145"/>
      <c r="J453" s="125"/>
    </row>
    <row r="454" spans="1:10">
      <c r="A454" s="19"/>
      <c r="B454" s="19"/>
      <c r="C454" s="124"/>
      <c r="F454" s="125"/>
      <c r="G454" s="125"/>
      <c r="H454" s="145"/>
      <c r="I454" s="145"/>
      <c r="J454" s="125"/>
    </row>
    <row r="455" spans="1:10">
      <c r="A455" s="19"/>
      <c r="B455" s="19"/>
      <c r="C455" s="124"/>
      <c r="F455" s="125"/>
      <c r="G455" s="125"/>
      <c r="H455" s="145"/>
      <c r="I455" s="145"/>
      <c r="J455" s="125"/>
    </row>
    <row r="456" spans="1:10">
      <c r="A456" s="19"/>
      <c r="B456" s="19"/>
      <c r="C456" s="124"/>
      <c r="F456" s="125"/>
      <c r="G456" s="125"/>
      <c r="H456" s="145"/>
      <c r="I456" s="145"/>
      <c r="J456" s="125"/>
    </row>
    <row r="457" spans="1:10">
      <c r="A457" s="19"/>
      <c r="B457" s="19"/>
      <c r="C457" s="124"/>
      <c r="F457" s="125"/>
      <c r="G457" s="125"/>
      <c r="H457" s="145"/>
      <c r="I457" s="145"/>
      <c r="J457" s="125"/>
    </row>
    <row r="458" spans="1:10">
      <c r="A458" s="19"/>
      <c r="B458" s="19"/>
      <c r="C458" s="124"/>
      <c r="F458" s="125"/>
      <c r="G458" s="125"/>
      <c r="H458" s="145"/>
      <c r="I458" s="145"/>
      <c r="J458" s="125"/>
    </row>
    <row r="459" spans="1:10">
      <c r="A459" s="19"/>
      <c r="B459" s="19"/>
      <c r="C459" s="124"/>
      <c r="F459" s="125"/>
      <c r="G459" s="125"/>
      <c r="H459" s="145"/>
      <c r="I459" s="145"/>
      <c r="J459" s="125"/>
    </row>
    <row r="460" spans="1:10">
      <c r="A460" s="19"/>
      <c r="B460" s="19"/>
      <c r="C460" s="124"/>
      <c r="F460" s="125"/>
      <c r="G460" s="125"/>
      <c r="H460" s="145"/>
      <c r="I460" s="145"/>
      <c r="J460" s="125"/>
    </row>
    <row r="461" spans="1:10">
      <c r="A461" s="19"/>
      <c r="B461" s="19"/>
      <c r="C461" s="124"/>
      <c r="F461" s="125"/>
      <c r="G461" s="125"/>
      <c r="H461" s="145"/>
      <c r="I461" s="145"/>
      <c r="J461" s="125"/>
    </row>
    <row r="462" spans="1:10">
      <c r="A462" s="19"/>
      <c r="B462" s="19"/>
      <c r="C462" s="124"/>
      <c r="F462" s="125"/>
      <c r="G462" s="125"/>
      <c r="H462" s="145"/>
      <c r="I462" s="145"/>
      <c r="J462" s="125"/>
    </row>
    <row r="463" spans="1:10">
      <c r="A463" s="19"/>
      <c r="B463" s="19"/>
      <c r="C463" s="124"/>
      <c r="F463" s="125"/>
      <c r="G463" s="125"/>
      <c r="H463" s="145"/>
      <c r="I463" s="145"/>
      <c r="J463" s="125"/>
    </row>
    <row r="464" spans="1:10">
      <c r="A464" s="19"/>
      <c r="B464" s="19"/>
      <c r="C464" s="124"/>
      <c r="F464" s="125"/>
      <c r="G464" s="125"/>
      <c r="H464" s="145"/>
      <c r="I464" s="145"/>
      <c r="J464" s="125"/>
    </row>
    <row r="465" spans="1:10">
      <c r="A465" s="19"/>
      <c r="B465" s="19"/>
      <c r="C465" s="124"/>
      <c r="F465" s="125"/>
      <c r="G465" s="125"/>
      <c r="H465" s="145"/>
      <c r="I465" s="145"/>
      <c r="J465" s="125"/>
    </row>
    <row r="466" spans="1:10">
      <c r="A466" s="19"/>
      <c r="B466" s="19"/>
      <c r="C466" s="124"/>
      <c r="F466" s="125"/>
      <c r="G466" s="125"/>
      <c r="H466" s="145"/>
      <c r="I466" s="145"/>
      <c r="J466" s="125"/>
    </row>
    <row r="467" spans="1:10">
      <c r="A467" s="19"/>
      <c r="B467" s="19"/>
      <c r="C467" s="124"/>
      <c r="F467" s="125"/>
      <c r="G467" s="125"/>
      <c r="H467" s="145"/>
      <c r="I467" s="145"/>
      <c r="J467" s="125"/>
    </row>
    <row r="468" spans="1:10">
      <c r="A468" s="19"/>
      <c r="B468" s="19"/>
      <c r="C468" s="124"/>
      <c r="F468" s="125"/>
      <c r="G468" s="125"/>
      <c r="H468" s="145"/>
      <c r="I468" s="145"/>
      <c r="J468" s="125"/>
    </row>
    <row r="469" spans="1:10">
      <c r="A469" s="19"/>
      <c r="B469" s="19"/>
      <c r="C469" s="124"/>
      <c r="F469" s="125"/>
      <c r="G469" s="125"/>
      <c r="H469" s="145"/>
      <c r="I469" s="145"/>
      <c r="J469" s="125"/>
    </row>
    <row r="470" spans="1:10">
      <c r="A470" s="19"/>
      <c r="B470" s="19"/>
      <c r="C470" s="124"/>
      <c r="F470" s="125"/>
      <c r="G470" s="125"/>
      <c r="H470" s="145"/>
      <c r="I470" s="145"/>
      <c r="J470" s="125"/>
    </row>
    <row r="471" spans="1:10">
      <c r="A471" s="19"/>
      <c r="B471" s="19"/>
      <c r="C471" s="124"/>
      <c r="F471" s="125"/>
      <c r="G471" s="125"/>
      <c r="H471" s="145"/>
      <c r="I471" s="145"/>
      <c r="J471" s="125"/>
    </row>
    <row r="472" spans="1:10">
      <c r="A472" s="19"/>
      <c r="B472" s="19"/>
      <c r="C472" s="124"/>
      <c r="F472" s="125"/>
      <c r="G472" s="125"/>
      <c r="H472" s="145"/>
      <c r="I472" s="145"/>
      <c r="J472" s="125"/>
    </row>
    <row r="473" spans="1:10">
      <c r="A473" s="19"/>
      <c r="B473" s="19"/>
      <c r="C473" s="124"/>
      <c r="F473" s="125"/>
      <c r="G473" s="125"/>
      <c r="H473" s="145"/>
      <c r="I473" s="145"/>
      <c r="J473" s="125"/>
    </row>
    <row r="474" spans="1:10">
      <c r="A474" s="19"/>
      <c r="B474" s="19"/>
      <c r="C474" s="124"/>
      <c r="F474" s="125"/>
      <c r="G474" s="125"/>
      <c r="H474" s="145"/>
      <c r="I474" s="145"/>
      <c r="J474" s="125"/>
    </row>
    <row r="475" spans="1:10">
      <c r="A475" s="19"/>
      <c r="B475" s="19"/>
      <c r="C475" s="124"/>
      <c r="F475" s="125"/>
      <c r="G475" s="125"/>
      <c r="H475" s="145"/>
      <c r="I475" s="145"/>
      <c r="J475" s="125"/>
    </row>
    <row r="476" spans="1:10">
      <c r="A476" s="19"/>
      <c r="B476" s="19"/>
      <c r="C476" s="124"/>
      <c r="F476" s="125"/>
      <c r="G476" s="125"/>
      <c r="H476" s="145"/>
      <c r="I476" s="145"/>
      <c r="J476" s="125"/>
    </row>
    <row r="477" spans="1:10">
      <c r="A477" s="19"/>
      <c r="B477" s="19"/>
      <c r="C477" s="124"/>
      <c r="F477" s="125"/>
      <c r="G477" s="125"/>
      <c r="H477" s="145"/>
      <c r="I477" s="145"/>
      <c r="J477" s="125"/>
    </row>
    <row r="478" spans="1:10">
      <c r="A478" s="19"/>
      <c r="B478" s="19"/>
      <c r="C478" s="124"/>
      <c r="F478" s="125"/>
      <c r="G478" s="125"/>
      <c r="H478" s="145"/>
      <c r="I478" s="145"/>
      <c r="J478" s="125"/>
    </row>
    <row r="479" spans="1:10">
      <c r="A479" s="19"/>
      <c r="B479" s="19"/>
      <c r="C479" s="124"/>
      <c r="F479" s="125"/>
      <c r="G479" s="125"/>
      <c r="H479" s="145"/>
      <c r="I479" s="145"/>
      <c r="J479" s="125"/>
    </row>
    <row r="480" spans="1:10">
      <c r="A480" s="19"/>
      <c r="B480" s="19"/>
      <c r="C480" s="124"/>
      <c r="F480" s="125"/>
      <c r="G480" s="125"/>
      <c r="H480" s="145"/>
      <c r="I480" s="145"/>
      <c r="J480" s="125"/>
    </row>
    <row r="481" spans="1:10">
      <c r="A481" s="19"/>
      <c r="B481" s="19"/>
      <c r="C481" s="124"/>
      <c r="F481" s="125"/>
      <c r="G481" s="125"/>
      <c r="H481" s="145"/>
      <c r="I481" s="145"/>
      <c r="J481" s="125"/>
    </row>
    <row r="482" spans="1:10">
      <c r="A482" s="19"/>
      <c r="B482" s="19"/>
      <c r="C482" s="124"/>
      <c r="F482" s="125"/>
      <c r="G482" s="125"/>
      <c r="H482" s="145"/>
      <c r="I482" s="145"/>
      <c r="J482" s="125"/>
    </row>
    <row r="483" spans="1:10">
      <c r="A483" s="19"/>
      <c r="B483" s="19"/>
      <c r="C483" s="124"/>
      <c r="F483" s="125"/>
      <c r="G483" s="125"/>
      <c r="H483" s="145"/>
      <c r="I483" s="145"/>
      <c r="J483" s="125"/>
    </row>
    <row r="484" spans="1:10">
      <c r="A484" s="19"/>
      <c r="B484" s="19"/>
      <c r="C484" s="124"/>
      <c r="F484" s="125"/>
      <c r="G484" s="125"/>
      <c r="H484" s="145"/>
      <c r="I484" s="145"/>
      <c r="J484" s="125"/>
    </row>
    <row r="485" spans="1:10">
      <c r="A485" s="19"/>
      <c r="B485" s="19"/>
      <c r="C485" s="124"/>
      <c r="F485" s="125"/>
      <c r="G485" s="125"/>
      <c r="H485" s="145"/>
      <c r="I485" s="145"/>
      <c r="J485" s="125"/>
    </row>
    <row r="486" spans="1:10">
      <c r="A486" s="19"/>
      <c r="B486" s="19"/>
      <c r="C486" s="124"/>
      <c r="F486" s="125"/>
      <c r="G486" s="125"/>
      <c r="H486" s="145"/>
      <c r="I486" s="145"/>
      <c r="J486" s="125"/>
    </row>
    <row r="487" spans="1:10">
      <c r="A487" s="19"/>
      <c r="B487" s="19"/>
      <c r="C487" s="124"/>
      <c r="F487" s="125"/>
      <c r="G487" s="125"/>
      <c r="H487" s="145"/>
      <c r="I487" s="145"/>
      <c r="J487" s="125"/>
    </row>
    <row r="488" spans="1:10">
      <c r="A488" s="19"/>
      <c r="B488" s="19"/>
      <c r="C488" s="124"/>
      <c r="F488" s="125"/>
      <c r="G488" s="125"/>
      <c r="H488" s="145"/>
      <c r="I488" s="145"/>
      <c r="J488" s="125"/>
    </row>
    <row r="489" spans="1:10">
      <c r="A489" s="19"/>
      <c r="B489" s="19"/>
      <c r="C489" s="124"/>
      <c r="F489" s="125"/>
      <c r="G489" s="125"/>
      <c r="H489" s="145"/>
      <c r="I489" s="145"/>
      <c r="J489" s="125"/>
    </row>
    <row r="490" spans="1:10">
      <c r="A490" s="19"/>
      <c r="B490" s="19"/>
      <c r="C490" s="124"/>
      <c r="F490" s="125"/>
      <c r="G490" s="125"/>
      <c r="H490" s="145"/>
      <c r="I490" s="145"/>
      <c r="J490" s="125"/>
    </row>
    <row r="491" spans="1:10">
      <c r="A491" s="19"/>
      <c r="B491" s="19"/>
      <c r="C491" s="124"/>
      <c r="F491" s="125"/>
      <c r="G491" s="125"/>
      <c r="H491" s="145"/>
      <c r="I491" s="145"/>
      <c r="J491" s="125"/>
    </row>
    <row r="492" spans="1:10">
      <c r="A492" s="19"/>
      <c r="B492" s="19"/>
      <c r="C492" s="124"/>
      <c r="F492" s="125"/>
      <c r="G492" s="125"/>
      <c r="H492" s="145"/>
      <c r="I492" s="145"/>
      <c r="J492" s="125"/>
    </row>
    <row r="493" spans="1:10">
      <c r="A493" s="19"/>
      <c r="B493" s="19"/>
      <c r="C493" s="124"/>
      <c r="F493" s="125"/>
      <c r="G493" s="125"/>
      <c r="H493" s="145"/>
      <c r="I493" s="145"/>
      <c r="J493" s="125"/>
    </row>
    <row r="494" spans="1:10">
      <c r="A494" s="19"/>
      <c r="B494" s="19"/>
      <c r="C494" s="124"/>
      <c r="F494" s="125"/>
      <c r="G494" s="125"/>
      <c r="H494" s="145"/>
      <c r="I494" s="145"/>
      <c r="J494" s="125"/>
    </row>
    <row r="495" spans="1:10">
      <c r="A495" s="19"/>
      <c r="B495" s="19"/>
      <c r="C495" s="124"/>
      <c r="F495" s="125"/>
      <c r="G495" s="125"/>
      <c r="H495" s="145"/>
      <c r="I495" s="145"/>
      <c r="J495" s="125"/>
    </row>
    <row r="496" spans="1:10">
      <c r="A496" s="19"/>
      <c r="B496" s="19"/>
      <c r="C496" s="124"/>
      <c r="F496" s="125"/>
      <c r="G496" s="125"/>
      <c r="H496" s="145"/>
      <c r="I496" s="145"/>
      <c r="J496" s="125"/>
    </row>
    <row r="497" spans="1:10">
      <c r="A497" s="19"/>
      <c r="B497" s="19"/>
      <c r="C497" s="124"/>
      <c r="F497" s="125"/>
      <c r="G497" s="125"/>
      <c r="H497" s="145"/>
      <c r="I497" s="145"/>
      <c r="J497" s="125"/>
    </row>
    <row r="498" spans="1:10">
      <c r="A498" s="19"/>
      <c r="B498" s="19"/>
      <c r="C498" s="124"/>
      <c r="F498" s="125"/>
      <c r="G498" s="125"/>
      <c r="H498" s="145"/>
      <c r="I498" s="145"/>
      <c r="J498" s="125"/>
    </row>
    <row r="499" spans="1:10">
      <c r="A499" s="19"/>
      <c r="B499" s="19"/>
      <c r="C499" s="124"/>
      <c r="F499" s="125"/>
      <c r="G499" s="125"/>
      <c r="H499" s="145"/>
      <c r="I499" s="145"/>
      <c r="J499" s="125"/>
    </row>
    <row r="500" spans="1:10">
      <c r="A500" s="19"/>
      <c r="B500" s="19"/>
      <c r="C500" s="124"/>
      <c r="F500" s="125"/>
      <c r="G500" s="125"/>
      <c r="H500" s="145"/>
      <c r="I500" s="145"/>
      <c r="J500" s="125"/>
    </row>
    <row r="501" spans="1:10">
      <c r="A501" s="19"/>
      <c r="B501" s="19"/>
      <c r="C501" s="124"/>
      <c r="F501" s="125"/>
      <c r="G501" s="125"/>
      <c r="H501" s="145"/>
      <c r="I501" s="145"/>
      <c r="J501" s="125"/>
    </row>
    <row r="502" spans="1:10">
      <c r="A502" s="19"/>
      <c r="B502" s="19"/>
      <c r="C502" s="124"/>
      <c r="F502" s="125"/>
      <c r="G502" s="125"/>
      <c r="H502" s="145"/>
      <c r="I502" s="145"/>
      <c r="J502" s="125"/>
    </row>
    <row r="503" spans="1:10">
      <c r="A503" s="19"/>
      <c r="B503" s="19"/>
      <c r="C503" s="124"/>
      <c r="F503" s="125"/>
      <c r="G503" s="125"/>
      <c r="H503" s="145"/>
      <c r="I503" s="145"/>
      <c r="J503" s="125"/>
    </row>
    <row r="504" spans="1:10">
      <c r="A504" s="19"/>
      <c r="B504" s="19"/>
      <c r="C504" s="124"/>
      <c r="F504" s="125"/>
      <c r="G504" s="125"/>
      <c r="H504" s="145"/>
      <c r="I504" s="145"/>
      <c r="J504" s="125"/>
    </row>
    <row r="505" spans="1:10">
      <c r="A505" s="19"/>
      <c r="B505" s="19"/>
      <c r="C505" s="124"/>
      <c r="F505" s="125"/>
      <c r="G505" s="125"/>
      <c r="H505" s="145"/>
      <c r="I505" s="145"/>
      <c r="J505" s="125"/>
    </row>
    <row r="506" spans="1:10">
      <c r="A506" s="19"/>
      <c r="B506" s="19"/>
      <c r="C506" s="124"/>
      <c r="F506" s="125"/>
      <c r="G506" s="125"/>
      <c r="H506" s="145"/>
      <c r="I506" s="145"/>
      <c r="J506" s="125"/>
    </row>
    <row r="507" spans="1:10">
      <c r="A507" s="19"/>
      <c r="B507" s="19"/>
      <c r="C507" s="124"/>
      <c r="F507" s="125"/>
      <c r="G507" s="125"/>
      <c r="H507" s="145"/>
      <c r="I507" s="145"/>
      <c r="J507" s="125"/>
    </row>
    <row r="508" spans="1:10">
      <c r="A508" s="19"/>
      <c r="B508" s="19"/>
      <c r="C508" s="124"/>
      <c r="F508" s="125"/>
      <c r="G508" s="125"/>
      <c r="H508" s="145"/>
      <c r="I508" s="145"/>
      <c r="J508" s="125"/>
    </row>
    <row r="509" spans="1:10">
      <c r="A509" s="19"/>
      <c r="B509" s="19"/>
      <c r="C509" s="124"/>
      <c r="F509" s="125"/>
      <c r="G509" s="125"/>
      <c r="H509" s="145"/>
      <c r="I509" s="145"/>
      <c r="J509" s="125"/>
    </row>
    <row r="510" spans="1:10">
      <c r="A510" s="19"/>
      <c r="B510" s="19"/>
      <c r="C510" s="124"/>
      <c r="F510" s="125"/>
      <c r="G510" s="125"/>
      <c r="H510" s="145"/>
      <c r="I510" s="145"/>
      <c r="J510" s="125"/>
    </row>
    <row r="511" spans="1:10">
      <c r="A511" s="19"/>
      <c r="B511" s="19"/>
      <c r="C511" s="124"/>
      <c r="F511" s="125"/>
      <c r="G511" s="125"/>
      <c r="H511" s="145"/>
      <c r="I511" s="145"/>
      <c r="J511" s="125"/>
    </row>
    <row r="512" spans="1:10">
      <c r="A512" s="19"/>
      <c r="B512" s="19"/>
      <c r="C512" s="124"/>
      <c r="F512" s="125"/>
      <c r="G512" s="125"/>
      <c r="H512" s="145"/>
      <c r="I512" s="145"/>
      <c r="J512" s="125"/>
    </row>
    <row r="513" spans="1:10">
      <c r="A513" s="19"/>
      <c r="B513" s="19"/>
      <c r="C513" s="124"/>
      <c r="F513" s="125"/>
      <c r="G513" s="125"/>
      <c r="H513" s="145"/>
      <c r="I513" s="145"/>
      <c r="J513" s="125"/>
    </row>
    <row r="514" spans="1:10">
      <c r="A514" s="19"/>
      <c r="B514" s="19"/>
      <c r="C514" s="124"/>
      <c r="F514" s="125"/>
      <c r="G514" s="125"/>
      <c r="H514" s="145"/>
      <c r="I514" s="145"/>
      <c r="J514" s="125"/>
    </row>
    <row r="515" spans="1:10">
      <c r="A515" s="19"/>
      <c r="B515" s="19"/>
      <c r="C515" s="124"/>
      <c r="F515" s="125"/>
      <c r="G515" s="125"/>
      <c r="H515" s="145"/>
      <c r="I515" s="145"/>
      <c r="J515" s="125"/>
    </row>
    <row r="516" spans="1:10">
      <c r="A516" s="19"/>
      <c r="B516" s="19"/>
      <c r="C516" s="124"/>
      <c r="F516" s="125"/>
      <c r="G516" s="125"/>
      <c r="H516" s="145"/>
      <c r="I516" s="145"/>
      <c r="J516" s="125"/>
    </row>
    <row r="517" spans="1:10">
      <c r="A517" s="19"/>
      <c r="B517" s="19"/>
      <c r="C517" s="124"/>
      <c r="F517" s="125"/>
      <c r="G517" s="125"/>
      <c r="H517" s="145"/>
      <c r="I517" s="145"/>
      <c r="J517" s="125"/>
    </row>
    <row r="518" spans="1:10">
      <c r="A518" s="19"/>
      <c r="B518" s="19"/>
      <c r="C518" s="124"/>
      <c r="F518" s="125"/>
      <c r="G518" s="125"/>
      <c r="H518" s="145"/>
      <c r="I518" s="145"/>
      <c r="J518" s="125"/>
    </row>
    <row r="519" spans="1:10">
      <c r="A519" s="19"/>
      <c r="B519" s="19"/>
      <c r="C519" s="124"/>
      <c r="F519" s="125"/>
      <c r="G519" s="125"/>
      <c r="H519" s="145"/>
      <c r="I519" s="145"/>
      <c r="J519" s="125"/>
    </row>
    <row r="520" spans="1:10">
      <c r="A520" s="19"/>
      <c r="B520" s="19"/>
      <c r="C520" s="124"/>
      <c r="F520" s="125"/>
      <c r="G520" s="125"/>
      <c r="H520" s="145"/>
      <c r="I520" s="145"/>
      <c r="J520" s="125"/>
    </row>
    <row r="521" spans="1:10">
      <c r="A521" s="19"/>
      <c r="B521" s="19"/>
      <c r="C521" s="124"/>
      <c r="F521" s="125"/>
      <c r="G521" s="125"/>
      <c r="H521" s="145"/>
      <c r="I521" s="145"/>
      <c r="J521" s="125"/>
    </row>
    <row r="522" spans="1:10">
      <c r="A522" s="19"/>
      <c r="B522" s="19"/>
      <c r="C522" s="124"/>
      <c r="F522" s="125"/>
      <c r="G522" s="125"/>
      <c r="H522" s="145"/>
      <c r="I522" s="145"/>
      <c r="J522" s="125"/>
    </row>
    <row r="523" spans="1:10">
      <c r="A523" s="19"/>
      <c r="B523" s="19"/>
      <c r="C523" s="124"/>
      <c r="F523" s="125"/>
      <c r="G523" s="125"/>
      <c r="H523" s="145"/>
      <c r="I523" s="145"/>
      <c r="J523" s="125"/>
    </row>
    <row r="524" spans="1:10">
      <c r="A524" s="19"/>
      <c r="B524" s="19"/>
      <c r="C524" s="124"/>
      <c r="F524" s="125"/>
      <c r="G524" s="125"/>
      <c r="H524" s="145"/>
      <c r="I524" s="145"/>
      <c r="J524" s="125"/>
    </row>
    <row r="525" spans="1:10">
      <c r="A525" s="19"/>
      <c r="B525" s="19"/>
      <c r="C525" s="124"/>
      <c r="F525" s="125"/>
      <c r="G525" s="125"/>
      <c r="H525" s="145"/>
      <c r="I525" s="145"/>
      <c r="J525" s="125"/>
    </row>
    <row r="526" spans="1:10">
      <c r="A526" s="19"/>
      <c r="B526" s="19"/>
      <c r="C526" s="124"/>
      <c r="F526" s="125"/>
      <c r="G526" s="125"/>
      <c r="H526" s="145"/>
      <c r="I526" s="145"/>
      <c r="J526" s="125"/>
    </row>
    <row r="527" spans="1:10">
      <c r="A527" s="19"/>
      <c r="B527" s="19"/>
      <c r="C527" s="124"/>
      <c r="F527" s="125"/>
      <c r="G527" s="125"/>
      <c r="H527" s="145"/>
      <c r="I527" s="145"/>
      <c r="J527" s="125"/>
    </row>
    <row r="528" spans="1:10">
      <c r="A528" s="19"/>
      <c r="B528" s="19"/>
      <c r="C528" s="124"/>
      <c r="F528" s="125"/>
      <c r="G528" s="125"/>
      <c r="H528" s="145"/>
      <c r="I528" s="145"/>
      <c r="J528" s="125"/>
    </row>
    <row r="529" spans="1:10">
      <c r="A529" s="19"/>
      <c r="B529" s="19"/>
      <c r="C529" s="124"/>
      <c r="F529" s="125"/>
      <c r="G529" s="125"/>
      <c r="H529" s="145"/>
      <c r="I529" s="145"/>
      <c r="J529" s="125"/>
    </row>
    <row r="530" spans="1:10">
      <c r="A530" s="19"/>
      <c r="B530" s="19"/>
      <c r="C530" s="124"/>
      <c r="F530" s="125"/>
      <c r="G530" s="125"/>
      <c r="H530" s="145"/>
      <c r="I530" s="145"/>
      <c r="J530" s="125"/>
    </row>
    <row r="531" spans="1:10">
      <c r="A531" s="19"/>
      <c r="B531" s="19"/>
      <c r="C531" s="124"/>
      <c r="F531" s="125"/>
      <c r="G531" s="125"/>
      <c r="H531" s="145"/>
      <c r="I531" s="145"/>
      <c r="J531" s="125"/>
    </row>
    <row r="532" spans="1:10">
      <c r="A532" s="19"/>
      <c r="B532" s="19"/>
      <c r="C532" s="124"/>
      <c r="F532" s="125"/>
      <c r="G532" s="125"/>
      <c r="H532" s="145"/>
      <c r="I532" s="145"/>
      <c r="J532" s="125"/>
    </row>
    <row r="533" spans="1:10">
      <c r="A533" s="19"/>
      <c r="B533" s="19"/>
      <c r="C533" s="124"/>
      <c r="F533" s="125"/>
      <c r="G533" s="125"/>
      <c r="H533" s="145"/>
      <c r="I533" s="145"/>
      <c r="J533" s="125"/>
    </row>
    <row r="534" spans="1:10">
      <c r="A534" s="19"/>
      <c r="B534" s="19"/>
      <c r="C534" s="124"/>
      <c r="F534" s="125"/>
      <c r="G534" s="125"/>
      <c r="H534" s="145"/>
      <c r="I534" s="145"/>
      <c r="J534" s="125"/>
    </row>
    <row r="535" spans="1:10">
      <c r="A535" s="19"/>
      <c r="B535" s="19"/>
      <c r="C535" s="124"/>
      <c r="F535" s="125"/>
      <c r="G535" s="125"/>
      <c r="H535" s="145"/>
      <c r="I535" s="145"/>
      <c r="J535" s="125"/>
    </row>
    <row r="536" spans="1:10">
      <c r="A536" s="19"/>
      <c r="B536" s="19"/>
      <c r="C536" s="124"/>
      <c r="F536" s="125"/>
      <c r="G536" s="125"/>
      <c r="H536" s="145"/>
      <c r="I536" s="145"/>
      <c r="J536" s="125"/>
    </row>
    <row r="537" spans="1:10">
      <c r="A537" s="19"/>
      <c r="B537" s="19"/>
      <c r="C537" s="124"/>
      <c r="F537" s="125"/>
      <c r="G537" s="125"/>
      <c r="H537" s="145"/>
      <c r="I537" s="145"/>
      <c r="J537" s="125"/>
    </row>
    <row r="538" spans="1:10">
      <c r="A538" s="19"/>
      <c r="B538" s="19"/>
      <c r="C538" s="124"/>
      <c r="F538" s="125"/>
      <c r="G538" s="125"/>
      <c r="H538" s="145"/>
      <c r="I538" s="145"/>
      <c r="J538" s="125"/>
    </row>
    <row r="539" spans="1:10">
      <c r="A539" s="19"/>
      <c r="B539" s="19"/>
      <c r="C539" s="124"/>
      <c r="F539" s="125"/>
      <c r="G539" s="125"/>
      <c r="H539" s="145"/>
      <c r="I539" s="145"/>
      <c r="J539" s="125"/>
    </row>
    <row r="540" spans="1:10">
      <c r="A540" s="19"/>
      <c r="B540" s="19"/>
      <c r="C540" s="124"/>
      <c r="F540" s="125"/>
      <c r="G540" s="125"/>
      <c r="H540" s="145"/>
      <c r="I540" s="145"/>
      <c r="J540" s="125"/>
    </row>
    <row r="541" spans="1:10">
      <c r="A541" s="19"/>
      <c r="B541" s="19"/>
      <c r="C541" s="124"/>
      <c r="F541" s="125"/>
      <c r="G541" s="125"/>
      <c r="H541" s="145"/>
      <c r="I541" s="145"/>
      <c r="J541" s="125"/>
    </row>
    <row r="542" spans="1:10">
      <c r="A542" s="19"/>
      <c r="B542" s="19"/>
      <c r="C542" s="124"/>
      <c r="F542" s="125"/>
      <c r="G542" s="125"/>
      <c r="H542" s="145"/>
      <c r="I542" s="145"/>
      <c r="J542" s="125"/>
    </row>
    <row r="543" spans="1:10">
      <c r="A543" s="19"/>
      <c r="B543" s="19"/>
      <c r="C543" s="124"/>
      <c r="F543" s="125"/>
      <c r="G543" s="125"/>
      <c r="H543" s="145"/>
      <c r="I543" s="145"/>
      <c r="J543" s="125"/>
    </row>
    <row r="544" spans="1:10">
      <c r="A544" s="19"/>
      <c r="B544" s="19"/>
      <c r="C544" s="124"/>
      <c r="F544" s="125"/>
      <c r="G544" s="125"/>
      <c r="H544" s="145"/>
      <c r="I544" s="145"/>
      <c r="J544" s="125"/>
    </row>
    <row r="545" spans="1:10">
      <c r="A545" s="19"/>
      <c r="B545" s="19"/>
      <c r="C545" s="124"/>
      <c r="F545" s="125"/>
      <c r="G545" s="125"/>
      <c r="H545" s="145"/>
      <c r="I545" s="145"/>
      <c r="J545" s="125"/>
    </row>
    <row r="546" spans="1:10">
      <c r="A546" s="19"/>
      <c r="B546" s="19"/>
      <c r="C546" s="124"/>
      <c r="F546" s="125"/>
      <c r="G546" s="125"/>
      <c r="H546" s="145"/>
      <c r="I546" s="145"/>
      <c r="J546" s="125"/>
    </row>
    <row r="547" spans="1:10">
      <c r="A547" s="19"/>
      <c r="B547" s="19"/>
      <c r="C547" s="124"/>
      <c r="F547" s="125"/>
      <c r="G547" s="125"/>
      <c r="H547" s="145"/>
      <c r="I547" s="145"/>
      <c r="J547" s="125"/>
    </row>
    <row r="548" spans="1:10">
      <c r="A548" s="19"/>
      <c r="B548" s="19"/>
      <c r="C548" s="124"/>
      <c r="F548" s="125"/>
      <c r="G548" s="125"/>
      <c r="H548" s="145"/>
      <c r="I548" s="145"/>
      <c r="J548" s="125"/>
    </row>
    <row r="549" spans="1:10">
      <c r="A549" s="19"/>
      <c r="B549" s="19"/>
      <c r="C549" s="124"/>
      <c r="F549" s="125"/>
      <c r="G549" s="125"/>
      <c r="H549" s="145"/>
      <c r="I549" s="145"/>
      <c r="J549" s="125"/>
    </row>
    <row r="550" spans="1:10">
      <c r="A550" s="19"/>
      <c r="B550" s="19"/>
      <c r="C550" s="124"/>
      <c r="F550" s="125"/>
      <c r="G550" s="125"/>
      <c r="H550" s="145"/>
      <c r="I550" s="145"/>
      <c r="J550" s="125"/>
    </row>
    <row r="551" spans="1:10">
      <c r="A551" s="19"/>
      <c r="B551" s="19"/>
      <c r="C551" s="124"/>
      <c r="F551" s="125"/>
      <c r="G551" s="125"/>
      <c r="H551" s="145"/>
      <c r="I551" s="145"/>
      <c r="J551" s="125"/>
    </row>
    <row r="552" spans="1:10">
      <c r="A552" s="19"/>
      <c r="B552" s="19"/>
      <c r="C552" s="124"/>
      <c r="F552" s="125"/>
      <c r="G552" s="125"/>
      <c r="H552" s="145"/>
      <c r="I552" s="145"/>
      <c r="J552" s="125"/>
    </row>
    <row r="553" spans="1:10">
      <c r="A553" s="19"/>
      <c r="B553" s="19"/>
      <c r="C553" s="124"/>
      <c r="F553" s="125"/>
      <c r="G553" s="125"/>
      <c r="H553" s="145"/>
      <c r="I553" s="145"/>
      <c r="J553" s="125"/>
    </row>
    <row r="554" spans="1:10">
      <c r="A554" s="19"/>
      <c r="B554" s="19"/>
      <c r="C554" s="124"/>
      <c r="F554" s="125"/>
      <c r="G554" s="125"/>
      <c r="H554" s="145"/>
      <c r="I554" s="145"/>
      <c r="J554" s="125"/>
    </row>
    <row r="555" spans="1:10">
      <c r="A555" s="19"/>
      <c r="B555" s="19"/>
      <c r="C555" s="124"/>
      <c r="F555" s="125"/>
      <c r="G555" s="125"/>
      <c r="H555" s="145"/>
      <c r="I555" s="145"/>
      <c r="J555" s="125"/>
    </row>
    <row r="556" spans="1:10">
      <c r="A556" s="19"/>
      <c r="B556" s="19"/>
      <c r="C556" s="124"/>
      <c r="F556" s="125"/>
      <c r="G556" s="125"/>
      <c r="H556" s="145"/>
      <c r="I556" s="145"/>
      <c r="J556" s="125"/>
    </row>
    <row r="557" spans="1:10">
      <c r="A557" s="19"/>
      <c r="B557" s="19"/>
      <c r="C557" s="124"/>
      <c r="F557" s="125"/>
      <c r="G557" s="125"/>
      <c r="H557" s="145"/>
      <c r="I557" s="145"/>
      <c r="J557" s="125"/>
    </row>
    <row r="558" spans="1:10">
      <c r="A558" s="19"/>
      <c r="B558" s="19"/>
      <c r="C558" s="124"/>
      <c r="F558" s="125"/>
      <c r="G558" s="125"/>
      <c r="H558" s="145"/>
      <c r="I558" s="145"/>
      <c r="J558" s="125"/>
    </row>
    <row r="559" spans="1:10">
      <c r="A559" s="19"/>
      <c r="B559" s="19"/>
      <c r="C559" s="124"/>
      <c r="F559" s="125"/>
      <c r="G559" s="125"/>
      <c r="H559" s="145"/>
      <c r="I559" s="145"/>
      <c r="J559" s="125"/>
    </row>
    <row r="560" spans="1:10">
      <c r="A560" s="19"/>
      <c r="B560" s="19"/>
      <c r="C560" s="124"/>
      <c r="F560" s="125"/>
      <c r="G560" s="125"/>
      <c r="H560" s="145"/>
      <c r="I560" s="145"/>
      <c r="J560" s="125"/>
    </row>
    <row r="561" spans="1:10">
      <c r="A561" s="19"/>
      <c r="B561" s="19"/>
      <c r="C561" s="124"/>
      <c r="F561" s="125"/>
      <c r="G561" s="125"/>
      <c r="H561" s="145"/>
      <c r="I561" s="145"/>
      <c r="J561" s="125"/>
    </row>
    <row r="562" spans="1:10">
      <c r="A562" s="19"/>
      <c r="B562" s="19"/>
      <c r="C562" s="124"/>
      <c r="F562" s="125"/>
      <c r="G562" s="125"/>
      <c r="H562" s="145"/>
      <c r="I562" s="145"/>
      <c r="J562" s="125"/>
    </row>
    <row r="563" spans="1:10">
      <c r="A563" s="19"/>
      <c r="B563" s="19"/>
      <c r="C563" s="124"/>
      <c r="F563" s="125"/>
      <c r="G563" s="125"/>
      <c r="H563" s="145"/>
      <c r="I563" s="145"/>
      <c r="J563" s="125"/>
    </row>
    <row r="564" spans="1:10">
      <c r="A564" s="19"/>
      <c r="B564" s="19"/>
      <c r="C564" s="124"/>
      <c r="F564" s="125"/>
      <c r="G564" s="125"/>
      <c r="H564" s="145"/>
      <c r="I564" s="145"/>
      <c r="J564" s="125"/>
    </row>
    <row r="565" spans="1:10">
      <c r="A565" s="19"/>
      <c r="B565" s="19"/>
      <c r="C565" s="124"/>
      <c r="F565" s="125"/>
      <c r="G565" s="125"/>
      <c r="H565" s="145"/>
      <c r="I565" s="145"/>
      <c r="J565" s="125"/>
    </row>
    <row r="566" spans="1:10">
      <c r="A566" s="19"/>
      <c r="B566" s="19"/>
      <c r="C566" s="124"/>
      <c r="F566" s="125"/>
      <c r="G566" s="125"/>
      <c r="H566" s="145"/>
      <c r="I566" s="145"/>
      <c r="J566" s="125"/>
    </row>
    <row r="567" spans="1:10">
      <c r="A567" s="19"/>
      <c r="B567" s="19"/>
      <c r="C567" s="124"/>
      <c r="F567" s="125"/>
      <c r="G567" s="125"/>
      <c r="H567" s="145"/>
      <c r="I567" s="145"/>
      <c r="J567" s="125"/>
    </row>
    <row r="568" spans="1:10">
      <c r="A568" s="19"/>
      <c r="B568" s="19"/>
      <c r="C568" s="124"/>
      <c r="F568" s="125"/>
      <c r="G568" s="125"/>
      <c r="H568" s="145"/>
      <c r="I568" s="145"/>
      <c r="J568" s="125"/>
    </row>
    <row r="569" spans="1:10">
      <c r="A569" s="19"/>
      <c r="B569" s="19"/>
      <c r="C569" s="124"/>
      <c r="F569" s="125"/>
      <c r="G569" s="125"/>
      <c r="H569" s="145"/>
      <c r="I569" s="145"/>
      <c r="J569" s="125"/>
    </row>
    <row r="570" spans="1:10">
      <c r="A570" s="19"/>
      <c r="B570" s="19"/>
      <c r="C570" s="124"/>
      <c r="F570" s="125"/>
      <c r="G570" s="125"/>
      <c r="H570" s="145"/>
      <c r="I570" s="145"/>
      <c r="J570" s="125"/>
    </row>
    <row r="571" spans="1:10">
      <c r="A571" s="19"/>
      <c r="B571" s="19"/>
      <c r="C571" s="124"/>
      <c r="F571" s="125"/>
      <c r="G571" s="125"/>
      <c r="H571" s="145"/>
      <c r="I571" s="145"/>
      <c r="J571" s="125"/>
    </row>
    <row r="572" spans="1:10">
      <c r="A572" s="19"/>
      <c r="B572" s="19"/>
      <c r="C572" s="124"/>
      <c r="F572" s="125"/>
      <c r="G572" s="125"/>
      <c r="H572" s="145"/>
      <c r="I572" s="145"/>
      <c r="J572" s="125"/>
    </row>
    <row r="573" spans="1:10">
      <c r="A573" s="19"/>
      <c r="B573" s="19"/>
      <c r="C573" s="124"/>
      <c r="F573" s="125"/>
      <c r="G573" s="125"/>
      <c r="H573" s="145"/>
      <c r="I573" s="145"/>
      <c r="J573" s="125"/>
    </row>
    <row r="574" spans="1:10">
      <c r="A574" s="19"/>
      <c r="B574" s="19"/>
      <c r="C574" s="124"/>
      <c r="F574" s="125"/>
      <c r="G574" s="125"/>
      <c r="H574" s="145"/>
      <c r="I574" s="145"/>
      <c r="J574" s="125"/>
    </row>
    <row r="575" spans="1:10">
      <c r="A575" s="19"/>
      <c r="B575" s="19"/>
      <c r="C575" s="124"/>
      <c r="F575" s="125"/>
      <c r="G575" s="125"/>
      <c r="H575" s="145"/>
      <c r="I575" s="145"/>
      <c r="J575" s="125"/>
    </row>
    <row r="576" spans="1:10">
      <c r="A576" s="19"/>
      <c r="B576" s="19"/>
      <c r="C576" s="124"/>
      <c r="F576" s="125"/>
      <c r="G576" s="125"/>
      <c r="H576" s="145"/>
      <c r="I576" s="145"/>
      <c r="J576" s="125"/>
    </row>
    <row r="577" spans="1:10">
      <c r="A577" s="19"/>
      <c r="B577" s="19"/>
      <c r="C577" s="124"/>
      <c r="F577" s="125"/>
      <c r="G577" s="125"/>
      <c r="H577" s="145"/>
      <c r="I577" s="145"/>
      <c r="J577" s="125"/>
    </row>
    <row r="578" spans="1:10">
      <c r="A578" s="19"/>
      <c r="B578" s="19"/>
      <c r="C578" s="124"/>
      <c r="F578" s="125"/>
      <c r="G578" s="125"/>
      <c r="H578" s="145"/>
      <c r="I578" s="145"/>
      <c r="J578" s="125"/>
    </row>
    <row r="579" spans="1:10">
      <c r="A579" s="19"/>
      <c r="B579" s="19"/>
      <c r="C579" s="124"/>
      <c r="F579" s="125"/>
      <c r="G579" s="125"/>
      <c r="H579" s="145"/>
      <c r="I579" s="145"/>
      <c r="J579" s="125"/>
    </row>
    <row r="580" spans="1:10">
      <c r="A580" s="19"/>
      <c r="B580" s="19"/>
      <c r="C580" s="124"/>
      <c r="F580" s="125"/>
      <c r="G580" s="125"/>
      <c r="H580" s="145"/>
      <c r="I580" s="145"/>
      <c r="J580" s="125"/>
    </row>
    <row r="581" spans="1:10">
      <c r="A581" s="19"/>
      <c r="B581" s="19"/>
      <c r="C581" s="124"/>
      <c r="F581" s="125"/>
      <c r="G581" s="125"/>
      <c r="H581" s="145"/>
      <c r="I581" s="145"/>
      <c r="J581" s="125"/>
    </row>
    <row r="582" spans="1:10">
      <c r="A582" s="19"/>
      <c r="B582" s="19"/>
      <c r="C582" s="124"/>
      <c r="F582" s="125"/>
      <c r="G582" s="125"/>
      <c r="H582" s="145"/>
      <c r="I582" s="145"/>
      <c r="J582" s="125"/>
    </row>
    <row r="583" spans="1:10">
      <c r="A583" s="19"/>
      <c r="B583" s="19"/>
      <c r="C583" s="124"/>
      <c r="F583" s="125"/>
      <c r="G583" s="125"/>
      <c r="H583" s="145"/>
      <c r="I583" s="145"/>
      <c r="J583" s="125"/>
    </row>
    <row r="584" spans="1:10">
      <c r="A584" s="19"/>
      <c r="B584" s="19"/>
      <c r="C584" s="124"/>
      <c r="F584" s="125"/>
      <c r="G584" s="125"/>
      <c r="H584" s="145"/>
      <c r="I584" s="145"/>
      <c r="J584" s="125"/>
    </row>
    <row r="585" spans="1:10">
      <c r="A585" s="19"/>
      <c r="B585" s="19"/>
      <c r="C585" s="124"/>
      <c r="F585" s="125"/>
      <c r="G585" s="125"/>
      <c r="H585" s="145"/>
      <c r="I585" s="145"/>
      <c r="J585" s="125"/>
    </row>
    <row r="586" spans="1:10">
      <c r="A586" s="19"/>
      <c r="B586" s="19"/>
      <c r="C586" s="124"/>
      <c r="F586" s="125"/>
      <c r="G586" s="125"/>
      <c r="H586" s="145"/>
      <c r="I586" s="145"/>
      <c r="J586" s="125"/>
    </row>
    <row r="587" spans="1:10">
      <c r="A587" s="19"/>
      <c r="B587" s="19"/>
      <c r="C587" s="124"/>
      <c r="F587" s="125"/>
      <c r="G587" s="125"/>
      <c r="H587" s="145"/>
      <c r="I587" s="145"/>
      <c r="J587" s="125"/>
    </row>
    <row r="588" spans="1:10">
      <c r="A588" s="19"/>
      <c r="B588" s="19"/>
      <c r="C588" s="124"/>
      <c r="F588" s="125"/>
      <c r="G588" s="125"/>
      <c r="H588" s="145"/>
      <c r="I588" s="145"/>
      <c r="J588" s="125"/>
    </row>
    <row r="589" spans="1:10">
      <c r="A589" s="19"/>
      <c r="B589" s="19"/>
      <c r="C589" s="124"/>
      <c r="F589" s="125"/>
      <c r="G589" s="125"/>
      <c r="H589" s="145"/>
      <c r="I589" s="145"/>
      <c r="J589" s="125"/>
    </row>
    <row r="590" spans="1:10">
      <c r="A590" s="19"/>
      <c r="B590" s="19"/>
      <c r="C590" s="124"/>
      <c r="F590" s="125"/>
      <c r="G590" s="125"/>
      <c r="H590" s="145"/>
      <c r="I590" s="145"/>
      <c r="J590" s="125"/>
    </row>
    <row r="591" spans="1:10">
      <c r="A591" s="19"/>
      <c r="B591" s="19"/>
      <c r="C591" s="124"/>
      <c r="F591" s="125"/>
      <c r="G591" s="125"/>
      <c r="H591" s="145"/>
      <c r="I591" s="145"/>
      <c r="J591" s="125"/>
    </row>
    <row r="592" spans="1:10">
      <c r="A592" s="19"/>
      <c r="B592" s="19"/>
      <c r="C592" s="124"/>
      <c r="F592" s="125"/>
      <c r="G592" s="125"/>
      <c r="H592" s="145"/>
      <c r="I592" s="145"/>
      <c r="J592" s="125"/>
    </row>
    <row r="593" spans="1:10">
      <c r="A593" s="19"/>
      <c r="B593" s="19"/>
      <c r="C593" s="124"/>
      <c r="F593" s="125"/>
      <c r="G593" s="125"/>
      <c r="H593" s="145"/>
      <c r="I593" s="145"/>
      <c r="J593" s="125"/>
    </row>
    <row r="594" spans="1:10">
      <c r="A594" s="19"/>
      <c r="B594" s="19"/>
      <c r="C594" s="124"/>
      <c r="F594" s="125"/>
      <c r="G594" s="125"/>
      <c r="H594" s="145"/>
      <c r="I594" s="145"/>
      <c r="J594" s="125"/>
    </row>
    <row r="595" spans="1:10">
      <c r="A595" s="19"/>
      <c r="B595" s="19"/>
      <c r="C595" s="124"/>
      <c r="F595" s="125"/>
      <c r="G595" s="125"/>
      <c r="H595" s="145"/>
      <c r="I595" s="145"/>
      <c r="J595" s="125"/>
    </row>
    <row r="596" spans="1:10">
      <c r="A596" s="19"/>
      <c r="B596" s="19"/>
      <c r="C596" s="124"/>
      <c r="F596" s="125"/>
      <c r="G596" s="125"/>
      <c r="H596" s="145"/>
      <c r="I596" s="145"/>
      <c r="J596" s="125"/>
    </row>
    <row r="597" spans="1:10">
      <c r="A597" s="19"/>
      <c r="B597" s="19"/>
      <c r="C597" s="124"/>
      <c r="F597" s="125"/>
      <c r="G597" s="125"/>
      <c r="H597" s="145"/>
      <c r="I597" s="145"/>
      <c r="J597" s="125"/>
    </row>
    <row r="598" spans="1:10">
      <c r="A598" s="19"/>
      <c r="B598" s="19"/>
      <c r="C598" s="124"/>
      <c r="F598" s="125"/>
      <c r="G598" s="125"/>
      <c r="H598" s="145"/>
      <c r="I598" s="145"/>
      <c r="J598" s="125"/>
    </row>
    <row r="599" spans="1:10">
      <c r="A599" s="19"/>
      <c r="B599" s="19"/>
      <c r="C599" s="124"/>
      <c r="F599" s="125"/>
      <c r="G599" s="125"/>
      <c r="H599" s="145"/>
      <c r="I599" s="145"/>
      <c r="J599" s="125"/>
    </row>
    <row r="600" spans="1:10">
      <c r="A600" s="19"/>
      <c r="B600" s="19"/>
      <c r="C600" s="124"/>
      <c r="F600" s="125"/>
      <c r="G600" s="125"/>
      <c r="H600" s="145"/>
      <c r="I600" s="145"/>
      <c r="J600" s="125"/>
    </row>
    <row r="601" spans="1:10">
      <c r="A601" s="19"/>
      <c r="B601" s="19"/>
      <c r="C601" s="124"/>
      <c r="F601" s="125"/>
      <c r="G601" s="125"/>
      <c r="H601" s="145"/>
      <c r="I601" s="145"/>
      <c r="J601" s="125"/>
    </row>
    <row r="602" spans="1:10">
      <c r="A602" s="19"/>
      <c r="B602" s="19"/>
      <c r="C602" s="124"/>
      <c r="F602" s="125"/>
      <c r="G602" s="125"/>
      <c r="H602" s="145"/>
      <c r="I602" s="145"/>
      <c r="J602" s="125"/>
    </row>
    <row r="603" spans="1:10">
      <c r="A603" s="19"/>
      <c r="B603" s="19"/>
      <c r="C603" s="124"/>
      <c r="F603" s="125"/>
      <c r="G603" s="125"/>
      <c r="H603" s="145"/>
      <c r="I603" s="145"/>
      <c r="J603" s="125"/>
    </row>
    <row r="604" spans="1:10">
      <c r="A604" s="19"/>
      <c r="B604" s="19"/>
      <c r="C604" s="124"/>
      <c r="F604" s="125"/>
      <c r="G604" s="125"/>
      <c r="H604" s="145"/>
      <c r="I604" s="145"/>
      <c r="J604" s="125"/>
    </row>
    <row r="605" spans="1:10">
      <c r="A605" s="19"/>
      <c r="B605" s="19"/>
      <c r="C605" s="124"/>
      <c r="F605" s="125"/>
      <c r="G605" s="125"/>
      <c r="H605" s="145"/>
      <c r="I605" s="145"/>
      <c r="J605" s="125"/>
    </row>
    <row r="606" spans="1:10">
      <c r="A606" s="19"/>
      <c r="B606" s="19"/>
      <c r="C606" s="124"/>
      <c r="F606" s="125"/>
      <c r="G606" s="125"/>
      <c r="H606" s="145"/>
      <c r="I606" s="145"/>
      <c r="J606" s="125"/>
    </row>
    <row r="607" spans="1:10">
      <c r="A607" s="19"/>
      <c r="B607" s="19"/>
      <c r="C607" s="124"/>
      <c r="F607" s="125"/>
      <c r="G607" s="125"/>
      <c r="H607" s="145"/>
      <c r="I607" s="145"/>
      <c r="J607" s="125"/>
    </row>
    <row r="608" spans="1:10">
      <c r="A608" s="19"/>
      <c r="B608" s="19"/>
      <c r="C608" s="124"/>
      <c r="F608" s="125"/>
      <c r="G608" s="125"/>
      <c r="H608" s="145"/>
      <c r="I608" s="145"/>
      <c r="J608" s="125"/>
    </row>
    <row r="609" spans="1:10">
      <c r="A609" s="19"/>
      <c r="B609" s="19"/>
      <c r="C609" s="124"/>
      <c r="F609" s="125"/>
      <c r="G609" s="125"/>
      <c r="H609" s="145"/>
      <c r="I609" s="145"/>
      <c r="J609" s="125"/>
    </row>
    <row r="610" spans="1:10">
      <c r="A610" s="19"/>
      <c r="B610" s="19"/>
      <c r="C610" s="124"/>
      <c r="F610" s="125"/>
      <c r="G610" s="125"/>
      <c r="H610" s="145"/>
      <c r="I610" s="145"/>
      <c r="J610" s="125"/>
    </row>
    <row r="611" spans="1:10">
      <c r="A611" s="19"/>
      <c r="B611" s="19"/>
      <c r="C611" s="124"/>
      <c r="F611" s="125"/>
      <c r="G611" s="125"/>
      <c r="H611" s="145"/>
      <c r="I611" s="145"/>
      <c r="J611" s="125"/>
    </row>
    <row r="612" spans="1:10">
      <c r="A612" s="19"/>
      <c r="B612" s="19"/>
      <c r="C612" s="124"/>
      <c r="F612" s="125"/>
      <c r="G612" s="125"/>
      <c r="H612" s="145"/>
      <c r="I612" s="145"/>
      <c r="J612" s="125"/>
    </row>
    <row r="613" spans="1:10">
      <c r="A613" s="19"/>
      <c r="B613" s="19"/>
      <c r="C613" s="124"/>
      <c r="F613" s="125"/>
      <c r="G613" s="125"/>
      <c r="H613" s="145"/>
      <c r="I613" s="145"/>
      <c r="J613" s="125"/>
    </row>
    <row r="614" spans="1:10">
      <c r="A614" s="19"/>
      <c r="B614" s="19"/>
      <c r="C614" s="124"/>
      <c r="F614" s="125"/>
      <c r="G614" s="125"/>
      <c r="H614" s="145"/>
      <c r="I614" s="145"/>
      <c r="J614" s="125"/>
    </row>
    <row r="615" spans="1:10">
      <c r="A615" s="19"/>
      <c r="B615" s="19"/>
      <c r="C615" s="124"/>
      <c r="F615" s="125"/>
      <c r="G615" s="125"/>
      <c r="H615" s="145"/>
      <c r="I615" s="145"/>
      <c r="J615" s="125"/>
    </row>
    <row r="616" spans="1:10">
      <c r="A616" s="19"/>
      <c r="B616" s="19"/>
      <c r="C616" s="124"/>
      <c r="F616" s="125"/>
      <c r="G616" s="125"/>
      <c r="H616" s="145"/>
      <c r="I616" s="145"/>
      <c r="J616" s="125"/>
    </row>
    <row r="617" spans="1:10">
      <c r="A617" s="19"/>
      <c r="B617" s="19"/>
      <c r="C617" s="124"/>
      <c r="F617" s="125"/>
      <c r="G617" s="125"/>
      <c r="H617" s="145"/>
      <c r="I617" s="145"/>
      <c r="J617" s="125"/>
    </row>
    <row r="618" spans="1:10">
      <c r="A618" s="19"/>
      <c r="B618" s="19"/>
      <c r="C618" s="124"/>
      <c r="F618" s="125"/>
      <c r="G618" s="125"/>
      <c r="H618" s="145"/>
      <c r="I618" s="145"/>
      <c r="J618" s="125"/>
    </row>
    <row r="619" spans="1:10">
      <c r="A619" s="19"/>
      <c r="B619" s="19"/>
      <c r="C619" s="124"/>
      <c r="F619" s="125"/>
      <c r="G619" s="125"/>
      <c r="H619" s="145"/>
      <c r="I619" s="145"/>
      <c r="J619" s="125"/>
    </row>
    <row r="620" spans="1:10">
      <c r="A620" s="19"/>
      <c r="B620" s="19"/>
      <c r="C620" s="124"/>
      <c r="F620" s="125"/>
      <c r="G620" s="125"/>
      <c r="H620" s="145"/>
      <c r="I620" s="145"/>
      <c r="J620" s="125"/>
    </row>
    <row r="621" spans="1:10">
      <c r="A621" s="19"/>
      <c r="B621" s="19"/>
      <c r="C621" s="124"/>
      <c r="F621" s="125"/>
      <c r="G621" s="125"/>
      <c r="H621" s="145"/>
      <c r="I621" s="145"/>
      <c r="J621" s="125"/>
    </row>
    <row r="622" spans="1:10">
      <c r="A622" s="19"/>
      <c r="B622" s="19"/>
      <c r="C622" s="124"/>
      <c r="F622" s="125"/>
      <c r="G622" s="125"/>
      <c r="H622" s="145"/>
      <c r="I622" s="145"/>
      <c r="J622" s="125"/>
    </row>
    <row r="623" spans="1:10">
      <c r="A623" s="19"/>
      <c r="B623" s="19"/>
      <c r="C623" s="124"/>
      <c r="F623" s="125"/>
      <c r="G623" s="125"/>
      <c r="H623" s="145"/>
      <c r="I623" s="145"/>
      <c r="J623" s="125"/>
    </row>
    <row r="624" spans="1:10">
      <c r="A624" s="19"/>
      <c r="B624" s="19"/>
      <c r="C624" s="124"/>
      <c r="F624" s="125"/>
      <c r="G624" s="125"/>
      <c r="H624" s="145"/>
      <c r="I624" s="145"/>
      <c r="J624" s="125"/>
    </row>
    <row r="625" spans="1:10">
      <c r="A625" s="19"/>
      <c r="B625" s="19"/>
      <c r="C625" s="124"/>
      <c r="F625" s="125"/>
      <c r="G625" s="125"/>
      <c r="H625" s="145"/>
      <c r="I625" s="145"/>
      <c r="J625" s="125"/>
    </row>
    <row r="626" spans="1:10">
      <c r="A626" s="19"/>
      <c r="B626" s="19"/>
      <c r="C626" s="124"/>
      <c r="F626" s="125"/>
      <c r="G626" s="125"/>
      <c r="H626" s="145"/>
      <c r="I626" s="145"/>
      <c r="J626" s="125"/>
    </row>
    <row r="627" spans="1:10">
      <c r="A627" s="19"/>
      <c r="B627" s="19"/>
      <c r="C627" s="124"/>
      <c r="F627" s="125"/>
      <c r="G627" s="125"/>
      <c r="H627" s="145"/>
      <c r="I627" s="145"/>
      <c r="J627" s="125"/>
    </row>
    <row r="628" spans="1:10">
      <c r="A628" s="19"/>
      <c r="B628" s="19"/>
      <c r="C628" s="124"/>
      <c r="F628" s="125"/>
      <c r="G628" s="125"/>
      <c r="H628" s="145"/>
      <c r="I628" s="145"/>
      <c r="J628" s="125"/>
    </row>
    <row r="629" spans="1:10">
      <c r="A629" s="19"/>
      <c r="B629" s="19"/>
      <c r="C629" s="124"/>
      <c r="F629" s="125"/>
      <c r="G629" s="125"/>
      <c r="H629" s="145"/>
      <c r="I629" s="145"/>
      <c r="J629" s="125"/>
    </row>
    <row r="630" spans="1:10">
      <c r="A630" s="19"/>
      <c r="B630" s="19"/>
      <c r="C630" s="124"/>
      <c r="F630" s="125"/>
      <c r="G630" s="125"/>
      <c r="H630" s="145"/>
      <c r="I630" s="145"/>
      <c r="J630" s="125"/>
    </row>
    <row r="631" spans="1:10">
      <c r="A631" s="19"/>
      <c r="B631" s="19"/>
      <c r="C631" s="124"/>
      <c r="F631" s="125"/>
      <c r="G631" s="125"/>
      <c r="H631" s="145"/>
      <c r="I631" s="145"/>
      <c r="J631" s="125"/>
    </row>
    <row r="632" spans="1:10">
      <c r="A632" s="19"/>
      <c r="B632" s="19"/>
      <c r="C632" s="124"/>
      <c r="F632" s="125"/>
      <c r="G632" s="125"/>
      <c r="H632" s="145"/>
      <c r="I632" s="145"/>
      <c r="J632" s="125"/>
    </row>
    <row r="633" spans="1:10">
      <c r="A633" s="19"/>
      <c r="B633" s="19"/>
      <c r="C633" s="124"/>
      <c r="F633" s="125"/>
      <c r="G633" s="125"/>
      <c r="H633" s="145"/>
      <c r="I633" s="145"/>
      <c r="J633" s="125"/>
    </row>
    <row r="634" spans="1:10">
      <c r="A634" s="19"/>
      <c r="B634" s="19"/>
      <c r="C634" s="124"/>
      <c r="F634" s="125"/>
      <c r="G634" s="125"/>
      <c r="H634" s="145"/>
      <c r="I634" s="145"/>
      <c r="J634" s="125"/>
    </row>
    <row r="635" spans="1:10">
      <c r="A635" s="19"/>
      <c r="B635" s="19"/>
      <c r="C635" s="124"/>
      <c r="F635" s="125"/>
      <c r="G635" s="125"/>
      <c r="H635" s="145"/>
      <c r="I635" s="145"/>
      <c r="J635" s="125"/>
    </row>
    <row r="636" spans="1:10">
      <c r="A636" s="19"/>
      <c r="B636" s="19"/>
      <c r="C636" s="124"/>
      <c r="F636" s="125"/>
      <c r="G636" s="125"/>
      <c r="H636" s="145"/>
      <c r="I636" s="145"/>
      <c r="J636" s="125"/>
    </row>
    <row r="637" spans="1:10">
      <c r="A637" s="19"/>
      <c r="B637" s="19"/>
      <c r="C637" s="124"/>
      <c r="F637" s="125"/>
      <c r="G637" s="125"/>
      <c r="H637" s="145"/>
      <c r="I637" s="145"/>
      <c r="J637" s="125"/>
    </row>
    <row r="638" spans="1:10">
      <c r="A638" s="19"/>
      <c r="B638" s="19"/>
      <c r="C638" s="124"/>
      <c r="F638" s="125"/>
      <c r="G638" s="125"/>
      <c r="H638" s="145"/>
      <c r="I638" s="145"/>
      <c r="J638" s="125"/>
    </row>
    <row r="639" spans="1:10">
      <c r="A639" s="19"/>
      <c r="B639" s="19"/>
      <c r="C639" s="124"/>
      <c r="F639" s="125"/>
      <c r="G639" s="125"/>
      <c r="H639" s="145"/>
      <c r="I639" s="145"/>
      <c r="J639" s="125"/>
    </row>
    <row r="640" spans="1:10">
      <c r="A640" s="19"/>
      <c r="B640" s="19"/>
      <c r="C640" s="124"/>
      <c r="F640" s="125"/>
      <c r="G640" s="125"/>
      <c r="H640" s="145"/>
      <c r="I640" s="145"/>
      <c r="J640" s="125"/>
    </row>
    <row r="641" spans="1:10">
      <c r="A641" s="19"/>
      <c r="B641" s="19"/>
      <c r="C641" s="124"/>
      <c r="F641" s="125"/>
      <c r="G641" s="125"/>
      <c r="H641" s="145"/>
      <c r="I641" s="145"/>
      <c r="J641" s="125"/>
    </row>
    <row r="642" spans="1:10">
      <c r="A642" s="19"/>
      <c r="B642" s="19"/>
      <c r="C642" s="124"/>
      <c r="F642" s="125"/>
      <c r="G642" s="125"/>
      <c r="H642" s="145"/>
      <c r="I642" s="145"/>
      <c r="J642" s="125"/>
    </row>
    <row r="643" spans="1:10">
      <c r="A643" s="19"/>
      <c r="B643" s="19"/>
      <c r="C643" s="124"/>
      <c r="F643" s="125"/>
      <c r="G643" s="125"/>
      <c r="H643" s="145"/>
      <c r="I643" s="145"/>
      <c r="J643" s="125"/>
    </row>
    <row r="644" spans="1:10">
      <c r="A644" s="19"/>
      <c r="B644" s="19"/>
      <c r="C644" s="124"/>
      <c r="F644" s="125"/>
      <c r="G644" s="125"/>
      <c r="H644" s="145"/>
      <c r="I644" s="145"/>
      <c r="J644" s="125"/>
    </row>
    <row r="645" spans="1:10">
      <c r="A645" s="19"/>
      <c r="B645" s="19"/>
      <c r="C645" s="124"/>
      <c r="F645" s="125"/>
      <c r="G645" s="125"/>
      <c r="H645" s="145"/>
      <c r="I645" s="145"/>
      <c r="J645" s="125"/>
    </row>
    <row r="646" spans="1:10">
      <c r="A646" s="19"/>
      <c r="B646" s="19"/>
      <c r="C646" s="124"/>
      <c r="F646" s="125"/>
      <c r="G646" s="125"/>
      <c r="H646" s="145"/>
      <c r="I646" s="145"/>
      <c r="J646" s="125"/>
    </row>
    <row r="647" spans="1:10">
      <c r="A647" s="19"/>
      <c r="B647" s="19"/>
      <c r="C647" s="124"/>
      <c r="F647" s="125"/>
      <c r="G647" s="125"/>
      <c r="H647" s="145"/>
      <c r="I647" s="145"/>
      <c r="J647" s="125"/>
    </row>
    <row r="648" spans="1:10">
      <c r="A648" s="19"/>
      <c r="B648" s="19"/>
      <c r="C648" s="124"/>
      <c r="F648" s="125"/>
      <c r="G648" s="125"/>
      <c r="H648" s="145"/>
      <c r="I648" s="145"/>
      <c r="J648" s="125"/>
    </row>
    <row r="649" spans="1:10">
      <c r="A649" s="19"/>
      <c r="B649" s="19"/>
      <c r="C649" s="124"/>
      <c r="F649" s="125"/>
      <c r="G649" s="125"/>
      <c r="H649" s="145"/>
      <c r="I649" s="145"/>
      <c r="J649" s="125"/>
    </row>
    <row r="650" spans="1:10">
      <c r="A650" s="19"/>
      <c r="B650" s="19"/>
      <c r="C650" s="124"/>
      <c r="F650" s="125"/>
      <c r="G650" s="125"/>
      <c r="H650" s="145"/>
      <c r="I650" s="145"/>
      <c r="J650" s="125"/>
    </row>
    <row r="651" spans="1:10">
      <c r="A651" s="19"/>
      <c r="B651" s="19"/>
      <c r="C651" s="124"/>
      <c r="F651" s="125"/>
      <c r="G651" s="125"/>
      <c r="H651" s="145"/>
      <c r="I651" s="145"/>
      <c r="J651" s="125"/>
    </row>
    <row r="652" spans="1:10">
      <c r="A652" s="19"/>
      <c r="B652" s="19"/>
      <c r="C652" s="124"/>
      <c r="F652" s="125"/>
      <c r="G652" s="125"/>
      <c r="H652" s="145"/>
      <c r="I652" s="145"/>
      <c r="J652" s="125"/>
    </row>
    <row r="653" spans="1:10">
      <c r="A653" s="19"/>
      <c r="B653" s="19"/>
      <c r="C653" s="124"/>
      <c r="F653" s="125"/>
      <c r="G653" s="125"/>
      <c r="H653" s="145"/>
      <c r="I653" s="145"/>
      <c r="J653" s="125"/>
    </row>
    <row r="654" spans="1:10">
      <c r="A654" s="19"/>
      <c r="B654" s="19"/>
      <c r="C654" s="124"/>
      <c r="F654" s="125"/>
      <c r="G654" s="125"/>
      <c r="H654" s="145"/>
      <c r="I654" s="145"/>
      <c r="J654" s="125"/>
    </row>
    <row r="655" spans="1:10">
      <c r="A655" s="19"/>
      <c r="B655" s="19"/>
      <c r="C655" s="124"/>
      <c r="F655" s="125"/>
      <c r="G655" s="125"/>
      <c r="H655" s="145"/>
      <c r="I655" s="145"/>
      <c r="J655" s="125"/>
    </row>
    <row r="656" spans="1:10">
      <c r="A656" s="19"/>
      <c r="B656" s="19"/>
      <c r="C656" s="124"/>
      <c r="F656" s="125"/>
      <c r="G656" s="125"/>
      <c r="H656" s="145"/>
      <c r="I656" s="145"/>
      <c r="J656" s="125"/>
    </row>
    <row r="657" spans="1:10">
      <c r="A657" s="19"/>
      <c r="B657" s="19"/>
      <c r="C657" s="124"/>
      <c r="F657" s="125"/>
      <c r="G657" s="125"/>
      <c r="H657" s="145"/>
      <c r="I657" s="145"/>
      <c r="J657" s="125"/>
    </row>
    <row r="658" spans="1:10">
      <c r="A658" s="19"/>
      <c r="B658" s="19"/>
      <c r="C658" s="124"/>
      <c r="F658" s="125"/>
      <c r="G658" s="125"/>
      <c r="H658" s="145"/>
      <c r="I658" s="145"/>
      <c r="J658" s="125"/>
    </row>
    <row r="659" spans="1:10">
      <c r="A659" s="19"/>
      <c r="B659" s="19"/>
      <c r="C659" s="124"/>
      <c r="F659" s="125"/>
      <c r="G659" s="125"/>
      <c r="H659" s="145"/>
      <c r="I659" s="145"/>
      <c r="J659" s="125"/>
    </row>
    <row r="660" spans="1:10">
      <c r="A660" s="19"/>
      <c r="B660" s="19"/>
      <c r="C660" s="124"/>
      <c r="F660" s="125"/>
      <c r="G660" s="125"/>
      <c r="H660" s="145"/>
      <c r="I660" s="145"/>
      <c r="J660" s="125"/>
    </row>
    <row r="661" spans="1:10">
      <c r="A661" s="19"/>
      <c r="B661" s="19"/>
      <c r="C661" s="124"/>
      <c r="F661" s="125"/>
      <c r="G661" s="125"/>
      <c r="H661" s="145"/>
      <c r="I661" s="145"/>
      <c r="J661" s="125"/>
    </row>
    <row r="662" spans="1:10">
      <c r="A662" s="19"/>
      <c r="B662" s="19"/>
      <c r="C662" s="124"/>
      <c r="F662" s="125"/>
      <c r="G662" s="125"/>
      <c r="H662" s="145"/>
      <c r="I662" s="145"/>
      <c r="J662" s="125"/>
    </row>
    <row r="663" spans="1:10">
      <c r="A663" s="19"/>
      <c r="B663" s="19"/>
      <c r="C663" s="124"/>
      <c r="F663" s="125"/>
      <c r="G663" s="125"/>
      <c r="H663" s="145"/>
      <c r="I663" s="145"/>
      <c r="J663" s="125"/>
    </row>
    <row r="664" spans="1:10">
      <c r="A664" s="19"/>
      <c r="B664" s="19"/>
      <c r="C664" s="124"/>
      <c r="F664" s="125"/>
      <c r="G664" s="125"/>
      <c r="H664" s="145"/>
      <c r="I664" s="145"/>
      <c r="J664" s="125"/>
    </row>
    <row r="665" spans="1:10">
      <c r="A665" s="19"/>
      <c r="B665" s="19"/>
      <c r="C665" s="124"/>
      <c r="F665" s="125"/>
      <c r="G665" s="125"/>
      <c r="H665" s="145"/>
      <c r="I665" s="145"/>
      <c r="J665" s="125"/>
    </row>
    <row r="666" spans="1:10">
      <c r="A666" s="19"/>
      <c r="B666" s="19"/>
      <c r="C666" s="124"/>
      <c r="F666" s="125"/>
      <c r="G666" s="125"/>
      <c r="H666" s="145"/>
      <c r="I666" s="145"/>
      <c r="J666" s="125"/>
    </row>
    <row r="667" spans="1:10">
      <c r="A667" s="19"/>
      <c r="B667" s="19"/>
      <c r="C667" s="124"/>
      <c r="F667" s="125"/>
      <c r="G667" s="125"/>
      <c r="H667" s="145"/>
      <c r="I667" s="145"/>
      <c r="J667" s="125"/>
    </row>
    <row r="668" spans="1:10">
      <c r="A668" s="19"/>
      <c r="B668" s="19"/>
      <c r="C668" s="124"/>
      <c r="F668" s="125"/>
      <c r="G668" s="125"/>
      <c r="H668" s="145"/>
      <c r="I668" s="145"/>
      <c r="J668" s="125"/>
    </row>
    <row r="669" spans="1:10">
      <c r="A669" s="19"/>
      <c r="B669" s="19"/>
      <c r="C669" s="124"/>
      <c r="F669" s="125"/>
      <c r="G669" s="125"/>
      <c r="H669" s="145"/>
      <c r="I669" s="145"/>
      <c r="J669" s="125"/>
    </row>
    <row r="670" spans="1:10">
      <c r="A670" s="19"/>
      <c r="B670" s="19"/>
      <c r="C670" s="124"/>
      <c r="F670" s="125"/>
      <c r="G670" s="125"/>
      <c r="H670" s="145"/>
      <c r="I670" s="145"/>
      <c r="J670" s="125"/>
    </row>
    <row r="671" spans="1:10">
      <c r="A671" s="19"/>
      <c r="B671" s="19"/>
      <c r="C671" s="124"/>
      <c r="F671" s="125"/>
      <c r="G671" s="125"/>
      <c r="H671" s="145"/>
      <c r="I671" s="145"/>
      <c r="J671" s="125"/>
    </row>
    <row r="672" spans="1:10">
      <c r="A672" s="19"/>
      <c r="B672" s="19"/>
      <c r="C672" s="124"/>
      <c r="F672" s="125"/>
      <c r="G672" s="125"/>
      <c r="H672" s="145"/>
      <c r="I672" s="145"/>
      <c r="J672" s="125"/>
    </row>
    <row r="673" spans="1:10">
      <c r="A673" s="19"/>
      <c r="B673" s="19"/>
      <c r="C673" s="124"/>
      <c r="F673" s="125"/>
      <c r="G673" s="125"/>
      <c r="H673" s="145"/>
      <c r="I673" s="145"/>
      <c r="J673" s="125"/>
    </row>
    <row r="674" spans="1:10">
      <c r="A674" s="19"/>
      <c r="B674" s="19"/>
      <c r="C674" s="124"/>
      <c r="F674" s="125"/>
      <c r="G674" s="125"/>
      <c r="H674" s="145"/>
      <c r="I674" s="145"/>
      <c r="J674" s="125"/>
    </row>
    <row r="675" spans="1:10">
      <c r="A675" s="19"/>
      <c r="B675" s="19"/>
      <c r="C675" s="124"/>
      <c r="F675" s="125"/>
      <c r="G675" s="125"/>
      <c r="H675" s="145"/>
      <c r="I675" s="145"/>
      <c r="J675" s="125"/>
    </row>
    <row r="676" spans="1:10">
      <c r="A676" s="19"/>
      <c r="B676" s="19"/>
      <c r="C676" s="124"/>
      <c r="F676" s="125"/>
      <c r="G676" s="125"/>
      <c r="H676" s="145"/>
      <c r="I676" s="145"/>
      <c r="J676" s="125"/>
    </row>
    <row r="677" spans="1:10">
      <c r="A677" s="19"/>
      <c r="B677" s="19"/>
      <c r="C677" s="124"/>
      <c r="F677" s="125"/>
      <c r="G677" s="125"/>
      <c r="H677" s="145"/>
      <c r="I677" s="145"/>
      <c r="J677" s="125"/>
    </row>
    <row r="678" spans="1:10">
      <c r="A678" s="19"/>
      <c r="B678" s="19"/>
      <c r="C678" s="124"/>
      <c r="F678" s="125"/>
      <c r="G678" s="125"/>
      <c r="H678" s="145"/>
      <c r="I678" s="145"/>
      <c r="J678" s="125"/>
    </row>
    <row r="679" spans="1:10">
      <c r="A679" s="19"/>
      <c r="B679" s="19"/>
      <c r="C679" s="124"/>
      <c r="F679" s="125"/>
      <c r="G679" s="125"/>
      <c r="H679" s="145"/>
      <c r="I679" s="145"/>
      <c r="J679" s="125"/>
    </row>
    <row r="680" spans="1:10">
      <c r="A680" s="19"/>
      <c r="B680" s="19"/>
      <c r="C680" s="124"/>
      <c r="F680" s="125"/>
      <c r="G680" s="125"/>
      <c r="H680" s="145"/>
      <c r="I680" s="145"/>
      <c r="J680" s="125"/>
    </row>
    <row r="681" spans="1:10">
      <c r="A681" s="19"/>
      <c r="B681" s="19"/>
      <c r="C681" s="124"/>
      <c r="F681" s="125"/>
      <c r="G681" s="125"/>
      <c r="H681" s="145"/>
      <c r="I681" s="145"/>
      <c r="J681" s="125"/>
    </row>
    <row r="682" spans="1:10">
      <c r="A682" s="19"/>
      <c r="B682" s="19"/>
      <c r="C682" s="124"/>
      <c r="F682" s="125"/>
      <c r="G682" s="125"/>
      <c r="H682" s="145"/>
      <c r="I682" s="145"/>
      <c r="J682" s="125"/>
    </row>
    <row r="683" spans="1:10">
      <c r="A683" s="19"/>
      <c r="B683" s="19"/>
      <c r="C683" s="124"/>
      <c r="F683" s="125"/>
      <c r="G683" s="125"/>
      <c r="H683" s="145"/>
      <c r="I683" s="145"/>
      <c r="J683" s="125"/>
    </row>
    <row r="684" spans="1:10">
      <c r="A684" s="19"/>
      <c r="B684" s="19"/>
      <c r="C684" s="124"/>
      <c r="F684" s="125"/>
      <c r="G684" s="125"/>
      <c r="H684" s="145"/>
      <c r="I684" s="145"/>
      <c r="J684" s="125"/>
    </row>
    <row r="685" spans="1:10">
      <c r="A685" s="19"/>
      <c r="B685" s="19"/>
      <c r="C685" s="124"/>
      <c r="F685" s="125"/>
      <c r="G685" s="125"/>
      <c r="H685" s="145"/>
      <c r="I685" s="145"/>
      <c r="J685" s="125"/>
    </row>
    <row r="686" spans="1:10">
      <c r="A686" s="19"/>
      <c r="B686" s="19"/>
      <c r="C686" s="124"/>
      <c r="F686" s="125"/>
      <c r="G686" s="125"/>
      <c r="H686" s="145"/>
      <c r="I686" s="145"/>
      <c r="J686" s="125"/>
    </row>
    <row r="687" spans="1:10">
      <c r="A687" s="19"/>
      <c r="B687" s="19"/>
      <c r="C687" s="124"/>
      <c r="F687" s="125"/>
      <c r="G687" s="125"/>
      <c r="H687" s="145"/>
      <c r="I687" s="145"/>
      <c r="J687" s="125"/>
    </row>
    <row r="688" spans="1:10">
      <c r="A688" s="19"/>
      <c r="B688" s="19"/>
      <c r="C688" s="124"/>
      <c r="F688" s="125"/>
      <c r="G688" s="125"/>
      <c r="H688" s="145"/>
      <c r="I688" s="145"/>
      <c r="J688" s="125"/>
    </row>
    <row r="689" spans="1:10">
      <c r="A689" s="19"/>
      <c r="B689" s="19"/>
      <c r="C689" s="124"/>
      <c r="F689" s="125"/>
      <c r="G689" s="125"/>
      <c r="H689" s="145"/>
      <c r="I689" s="145"/>
      <c r="J689" s="125"/>
    </row>
    <row r="690" spans="1:10">
      <c r="A690" s="19"/>
      <c r="B690" s="19"/>
      <c r="C690" s="124"/>
      <c r="F690" s="125"/>
      <c r="G690" s="125"/>
      <c r="H690" s="145"/>
      <c r="I690" s="145"/>
      <c r="J690" s="125"/>
    </row>
    <row r="691" spans="1:10">
      <c r="A691" s="19"/>
      <c r="B691" s="19"/>
      <c r="C691" s="124"/>
      <c r="F691" s="125"/>
      <c r="G691" s="125"/>
      <c r="H691" s="145"/>
      <c r="I691" s="145"/>
      <c r="J691" s="125"/>
    </row>
    <row r="692" spans="1:10">
      <c r="A692" s="19"/>
      <c r="B692" s="19"/>
      <c r="C692" s="124"/>
      <c r="F692" s="125"/>
      <c r="G692" s="125"/>
      <c r="H692" s="145"/>
      <c r="I692" s="145"/>
      <c r="J692" s="125"/>
    </row>
    <row r="693" spans="1:10">
      <c r="A693" s="19"/>
      <c r="B693" s="19"/>
      <c r="C693" s="124"/>
      <c r="F693" s="125"/>
      <c r="G693" s="125"/>
      <c r="H693" s="145"/>
      <c r="I693" s="145"/>
      <c r="J693" s="125"/>
    </row>
    <row r="694" spans="1:10">
      <c r="A694" s="19"/>
      <c r="B694" s="19"/>
      <c r="C694" s="124"/>
      <c r="F694" s="125"/>
      <c r="G694" s="125"/>
      <c r="H694" s="145"/>
      <c r="I694" s="145"/>
      <c r="J694" s="125"/>
    </row>
    <row r="695" spans="1:10">
      <c r="A695" s="19"/>
      <c r="B695" s="19"/>
      <c r="C695" s="124"/>
      <c r="F695" s="125"/>
      <c r="G695" s="125"/>
      <c r="H695" s="145"/>
      <c r="I695" s="145"/>
      <c r="J695" s="125"/>
    </row>
    <row r="696" spans="1:10">
      <c r="A696" s="19"/>
      <c r="B696" s="19"/>
      <c r="C696" s="124"/>
      <c r="F696" s="125"/>
      <c r="G696" s="125"/>
      <c r="H696" s="145"/>
      <c r="I696" s="145"/>
      <c r="J696" s="125"/>
    </row>
    <row r="697" spans="1:10">
      <c r="A697" s="19"/>
      <c r="B697" s="19"/>
      <c r="C697" s="124"/>
      <c r="F697" s="125"/>
      <c r="G697" s="125"/>
      <c r="H697" s="145"/>
      <c r="I697" s="145"/>
      <c r="J697" s="125"/>
    </row>
    <row r="698" spans="1:10">
      <c r="A698" s="19"/>
      <c r="B698" s="19"/>
      <c r="C698" s="124"/>
      <c r="F698" s="125"/>
      <c r="G698" s="125"/>
      <c r="H698" s="145"/>
      <c r="I698" s="145"/>
      <c r="J698" s="125"/>
    </row>
    <row r="699" spans="1:10">
      <c r="A699" s="19"/>
      <c r="B699" s="19"/>
      <c r="C699" s="124"/>
      <c r="F699" s="125"/>
      <c r="G699" s="125"/>
      <c r="H699" s="145"/>
      <c r="I699" s="145"/>
      <c r="J699" s="125"/>
    </row>
    <row r="700" spans="1:10">
      <c r="A700" s="19"/>
      <c r="B700" s="19"/>
      <c r="C700" s="124"/>
      <c r="F700" s="125"/>
      <c r="G700" s="125"/>
      <c r="H700" s="145"/>
      <c r="I700" s="145"/>
      <c r="J700" s="125"/>
    </row>
    <row r="701" spans="1:10">
      <c r="A701" s="19"/>
      <c r="B701" s="19"/>
      <c r="C701" s="124"/>
      <c r="F701" s="125"/>
      <c r="G701" s="125"/>
      <c r="H701" s="145"/>
      <c r="I701" s="145"/>
      <c r="J701" s="125"/>
    </row>
    <row r="702" spans="1:10">
      <c r="A702" s="19"/>
      <c r="B702" s="19"/>
      <c r="C702" s="124"/>
      <c r="F702" s="125"/>
      <c r="G702" s="125"/>
      <c r="H702" s="145"/>
      <c r="I702" s="145"/>
      <c r="J702" s="125"/>
    </row>
    <row r="703" spans="1:10">
      <c r="A703" s="19"/>
      <c r="B703" s="19"/>
      <c r="C703" s="124"/>
      <c r="F703" s="125"/>
      <c r="G703" s="125"/>
      <c r="H703" s="145"/>
      <c r="I703" s="145"/>
      <c r="J703" s="125"/>
    </row>
    <row r="704" spans="1:10">
      <c r="A704" s="19"/>
      <c r="B704" s="19"/>
      <c r="C704" s="124"/>
      <c r="F704" s="125"/>
      <c r="G704" s="125"/>
      <c r="H704" s="145"/>
      <c r="I704" s="145"/>
      <c r="J704" s="125"/>
    </row>
    <row r="705" spans="1:10">
      <c r="A705" s="19"/>
      <c r="B705" s="19"/>
      <c r="C705" s="124"/>
      <c r="F705" s="125"/>
      <c r="G705" s="125"/>
      <c r="H705" s="145"/>
      <c r="I705" s="145"/>
      <c r="J705" s="125"/>
    </row>
    <row r="706" spans="1:10">
      <c r="A706" s="19"/>
      <c r="B706" s="19"/>
      <c r="C706" s="124"/>
      <c r="F706" s="125"/>
      <c r="G706" s="125"/>
      <c r="H706" s="145"/>
      <c r="I706" s="145"/>
      <c r="J706" s="125"/>
    </row>
    <row r="707" spans="1:10">
      <c r="A707" s="19"/>
      <c r="B707" s="19"/>
      <c r="C707" s="124"/>
      <c r="F707" s="125"/>
      <c r="G707" s="125"/>
      <c r="H707" s="145"/>
      <c r="I707" s="145"/>
      <c r="J707" s="125"/>
    </row>
    <row r="708" spans="1:10">
      <c r="A708" s="19"/>
      <c r="B708" s="19"/>
      <c r="C708" s="124"/>
      <c r="F708" s="125"/>
      <c r="G708" s="125"/>
      <c r="H708" s="145"/>
      <c r="I708" s="145"/>
      <c r="J708" s="125"/>
    </row>
    <row r="709" spans="1:10">
      <c r="A709" s="19"/>
      <c r="B709" s="19"/>
      <c r="C709" s="124"/>
      <c r="F709" s="125"/>
      <c r="G709" s="125"/>
      <c r="H709" s="145"/>
      <c r="I709" s="145"/>
      <c r="J709" s="125"/>
    </row>
    <row r="710" spans="1:10">
      <c r="A710" s="19"/>
      <c r="B710" s="19"/>
      <c r="C710" s="124"/>
      <c r="F710" s="125"/>
      <c r="G710" s="125"/>
      <c r="H710" s="145"/>
      <c r="I710" s="145"/>
      <c r="J710" s="125"/>
    </row>
    <row r="711" spans="1:10">
      <c r="A711" s="19"/>
      <c r="B711" s="19"/>
      <c r="C711" s="124"/>
      <c r="F711" s="125"/>
      <c r="G711" s="125"/>
      <c r="H711" s="145"/>
      <c r="I711" s="145"/>
      <c r="J711" s="125"/>
    </row>
    <row r="712" spans="1:10">
      <c r="A712" s="19"/>
      <c r="B712" s="19"/>
      <c r="C712" s="124"/>
      <c r="F712" s="125"/>
      <c r="G712" s="125"/>
      <c r="H712" s="145"/>
      <c r="I712" s="145"/>
      <c r="J712" s="125"/>
    </row>
    <row r="713" spans="1:10">
      <c r="A713" s="19"/>
      <c r="B713" s="19"/>
      <c r="C713" s="124"/>
      <c r="F713" s="125"/>
      <c r="G713" s="125"/>
      <c r="H713" s="145"/>
      <c r="I713" s="145"/>
      <c r="J713" s="125"/>
    </row>
    <row r="714" spans="1:10">
      <c r="A714" s="19"/>
      <c r="B714" s="19"/>
      <c r="C714" s="124"/>
      <c r="F714" s="125"/>
      <c r="G714" s="125"/>
      <c r="H714" s="145"/>
      <c r="I714" s="145"/>
      <c r="J714" s="125"/>
    </row>
    <row r="715" spans="1:10">
      <c r="A715" s="19"/>
      <c r="B715" s="19"/>
      <c r="C715" s="124"/>
      <c r="F715" s="125"/>
      <c r="G715" s="125"/>
      <c r="H715" s="145"/>
      <c r="I715" s="145"/>
      <c r="J715" s="125"/>
    </row>
    <row r="716" spans="1:10">
      <c r="A716" s="19"/>
      <c r="B716" s="19"/>
      <c r="C716" s="124"/>
      <c r="F716" s="125"/>
      <c r="G716" s="125"/>
      <c r="H716" s="145"/>
      <c r="I716" s="145"/>
      <c r="J716" s="125"/>
    </row>
    <row r="717" spans="1:10">
      <c r="A717" s="19"/>
      <c r="B717" s="19"/>
      <c r="C717" s="124"/>
      <c r="F717" s="125"/>
      <c r="G717" s="125"/>
      <c r="H717" s="145"/>
      <c r="I717" s="145"/>
      <c r="J717" s="125"/>
    </row>
    <row r="718" spans="1:10">
      <c r="A718" s="19"/>
      <c r="B718" s="19"/>
      <c r="C718" s="124"/>
      <c r="F718" s="125"/>
      <c r="G718" s="125"/>
      <c r="H718" s="145"/>
      <c r="I718" s="145"/>
      <c r="J718" s="125"/>
    </row>
    <row r="719" spans="1:10">
      <c r="A719" s="19"/>
      <c r="B719" s="19"/>
      <c r="C719" s="124"/>
      <c r="F719" s="125"/>
      <c r="G719" s="125"/>
      <c r="H719" s="145"/>
      <c r="I719" s="145"/>
      <c r="J719" s="125"/>
    </row>
    <row r="720" spans="1:10">
      <c r="A720" s="19"/>
      <c r="B720" s="19"/>
      <c r="C720" s="124"/>
      <c r="F720" s="125"/>
      <c r="G720" s="125"/>
      <c r="H720" s="145"/>
      <c r="I720" s="145"/>
      <c r="J720" s="125"/>
    </row>
    <row r="721" spans="1:10">
      <c r="A721" s="19"/>
      <c r="B721" s="19"/>
      <c r="C721" s="124"/>
      <c r="F721" s="125"/>
      <c r="G721" s="125"/>
      <c r="H721" s="145"/>
      <c r="I721" s="145"/>
      <c r="J721" s="125"/>
    </row>
    <row r="722" spans="1:10">
      <c r="A722" s="19"/>
      <c r="B722" s="19"/>
      <c r="C722" s="124"/>
      <c r="F722" s="125"/>
      <c r="G722" s="125"/>
      <c r="H722" s="145"/>
      <c r="I722" s="145"/>
      <c r="J722" s="125"/>
    </row>
    <row r="723" spans="1:10">
      <c r="A723" s="19"/>
      <c r="B723" s="19"/>
      <c r="C723" s="124"/>
      <c r="F723" s="125"/>
      <c r="G723" s="125"/>
      <c r="H723" s="145"/>
      <c r="I723" s="145"/>
      <c r="J723" s="125"/>
    </row>
    <row r="724" spans="1:10">
      <c r="A724" s="19"/>
      <c r="B724" s="19"/>
      <c r="C724" s="124"/>
      <c r="F724" s="125"/>
      <c r="G724" s="125"/>
      <c r="H724" s="145"/>
      <c r="I724" s="145"/>
      <c r="J724" s="125"/>
    </row>
    <row r="725" spans="1:10">
      <c r="A725" s="19"/>
      <c r="B725" s="19"/>
      <c r="C725" s="124"/>
      <c r="F725" s="125"/>
      <c r="G725" s="125"/>
      <c r="H725" s="145"/>
      <c r="I725" s="145"/>
      <c r="J725" s="125"/>
    </row>
    <row r="726" spans="1:10">
      <c r="A726" s="19"/>
      <c r="B726" s="19"/>
      <c r="C726" s="124"/>
      <c r="F726" s="125"/>
      <c r="G726" s="125"/>
      <c r="H726" s="145"/>
      <c r="I726" s="145"/>
      <c r="J726" s="125"/>
    </row>
    <row r="727" spans="1:10">
      <c r="A727" s="19"/>
      <c r="B727" s="19"/>
      <c r="C727" s="124"/>
      <c r="F727" s="125"/>
      <c r="G727" s="125"/>
      <c r="H727" s="145"/>
      <c r="I727" s="145"/>
      <c r="J727" s="125"/>
    </row>
    <row r="728" spans="1:10">
      <c r="A728" s="19"/>
      <c r="B728" s="19"/>
      <c r="C728" s="124"/>
      <c r="F728" s="125"/>
      <c r="G728" s="125"/>
      <c r="H728" s="145"/>
      <c r="I728" s="145"/>
      <c r="J728" s="125"/>
    </row>
    <row r="729" spans="1:10">
      <c r="A729" s="19"/>
      <c r="B729" s="19"/>
      <c r="C729" s="124"/>
      <c r="F729" s="125"/>
      <c r="G729" s="125"/>
      <c r="H729" s="145"/>
      <c r="I729" s="145"/>
      <c r="J729" s="125"/>
    </row>
    <row r="730" spans="1:10">
      <c r="A730" s="19"/>
      <c r="B730" s="19"/>
      <c r="C730" s="124"/>
      <c r="F730" s="125"/>
      <c r="G730" s="125"/>
      <c r="H730" s="145"/>
      <c r="I730" s="145"/>
      <c r="J730" s="125"/>
    </row>
    <row r="731" spans="1:10">
      <c r="A731" s="19"/>
      <c r="B731" s="19"/>
      <c r="C731" s="124"/>
      <c r="F731" s="125"/>
      <c r="G731" s="125"/>
      <c r="H731" s="145"/>
      <c r="I731" s="145"/>
      <c r="J731" s="125"/>
    </row>
    <row r="732" spans="1:10">
      <c r="A732" s="19"/>
      <c r="B732" s="19"/>
      <c r="C732" s="124"/>
      <c r="F732" s="125"/>
      <c r="G732" s="125"/>
      <c r="H732" s="145"/>
      <c r="I732" s="145"/>
      <c r="J732" s="125"/>
    </row>
    <row r="733" spans="1:10">
      <c r="A733" s="19"/>
      <c r="B733" s="19"/>
      <c r="C733" s="124"/>
      <c r="F733" s="125"/>
      <c r="G733" s="125"/>
      <c r="H733" s="145"/>
      <c r="I733" s="145"/>
      <c r="J733" s="125"/>
    </row>
    <row r="734" spans="1:10">
      <c r="A734" s="19"/>
      <c r="B734" s="19"/>
      <c r="C734" s="124"/>
      <c r="F734" s="125"/>
      <c r="G734" s="125"/>
      <c r="H734" s="145"/>
      <c r="I734" s="145"/>
      <c r="J734" s="125"/>
    </row>
    <row r="735" spans="1:10">
      <c r="A735" s="19"/>
      <c r="B735" s="19"/>
      <c r="C735" s="124"/>
      <c r="F735" s="125"/>
      <c r="G735" s="125"/>
      <c r="H735" s="145"/>
      <c r="I735" s="145"/>
      <c r="J735" s="125"/>
    </row>
    <row r="736" spans="1:10">
      <c r="A736" s="19"/>
      <c r="B736" s="19"/>
      <c r="C736" s="124"/>
      <c r="F736" s="125"/>
      <c r="G736" s="125"/>
      <c r="H736" s="145"/>
      <c r="I736" s="145"/>
      <c r="J736" s="125"/>
    </row>
    <row r="737" spans="1:10">
      <c r="A737" s="19"/>
      <c r="B737" s="19"/>
      <c r="C737" s="124"/>
      <c r="F737" s="125"/>
      <c r="G737" s="125"/>
      <c r="H737" s="145"/>
      <c r="I737" s="145"/>
      <c r="J737" s="125"/>
    </row>
    <row r="738" spans="1:10">
      <c r="A738" s="19"/>
      <c r="B738" s="19"/>
      <c r="C738" s="124"/>
      <c r="F738" s="125"/>
      <c r="G738" s="125"/>
      <c r="H738" s="145"/>
      <c r="I738" s="145"/>
      <c r="J738" s="125"/>
    </row>
    <row r="739" spans="1:10">
      <c r="A739" s="19"/>
      <c r="B739" s="19"/>
      <c r="C739" s="124"/>
      <c r="F739" s="125"/>
      <c r="G739" s="125"/>
      <c r="H739" s="145"/>
      <c r="I739" s="145"/>
      <c r="J739" s="125"/>
    </row>
    <row r="740" spans="1:10">
      <c r="A740" s="19"/>
      <c r="B740" s="19"/>
      <c r="C740" s="124"/>
      <c r="F740" s="125"/>
      <c r="G740" s="125"/>
      <c r="H740" s="145"/>
      <c r="I740" s="145"/>
      <c r="J740" s="125"/>
    </row>
    <row r="741" spans="1:10">
      <c r="A741" s="19"/>
      <c r="B741" s="19"/>
      <c r="C741" s="124"/>
      <c r="F741" s="125"/>
      <c r="G741" s="125"/>
      <c r="H741" s="145"/>
      <c r="I741" s="145"/>
      <c r="J741" s="125"/>
    </row>
    <row r="742" spans="1:10">
      <c r="A742" s="19"/>
      <c r="B742" s="19"/>
      <c r="C742" s="124"/>
      <c r="F742" s="125"/>
      <c r="G742" s="125"/>
      <c r="H742" s="145"/>
      <c r="I742" s="145"/>
      <c r="J742" s="125"/>
    </row>
    <row r="743" spans="1:10">
      <c r="A743" s="19"/>
      <c r="B743" s="19"/>
      <c r="C743" s="124"/>
      <c r="F743" s="125"/>
      <c r="G743" s="125"/>
      <c r="H743" s="145"/>
      <c r="I743" s="145"/>
      <c r="J743" s="125"/>
    </row>
    <row r="744" spans="1:10">
      <c r="A744" s="19"/>
      <c r="B744" s="19"/>
      <c r="C744" s="124"/>
      <c r="F744" s="125"/>
      <c r="G744" s="125"/>
      <c r="H744" s="145"/>
      <c r="I744" s="145"/>
      <c r="J744" s="125"/>
    </row>
    <row r="745" spans="1:10">
      <c r="A745" s="19"/>
      <c r="B745" s="19"/>
      <c r="C745" s="124"/>
      <c r="F745" s="125"/>
      <c r="G745" s="125"/>
      <c r="H745" s="145"/>
      <c r="I745" s="145"/>
      <c r="J745" s="125"/>
    </row>
    <row r="746" spans="1:10">
      <c r="A746" s="19"/>
      <c r="B746" s="19"/>
      <c r="C746" s="124"/>
      <c r="F746" s="125"/>
      <c r="G746" s="125"/>
      <c r="H746" s="145"/>
      <c r="I746" s="145"/>
      <c r="J746" s="125"/>
    </row>
    <row r="747" spans="1:10">
      <c r="A747" s="19"/>
      <c r="B747" s="19"/>
      <c r="C747" s="124"/>
      <c r="F747" s="125"/>
      <c r="G747" s="125"/>
      <c r="H747" s="145"/>
      <c r="I747" s="145"/>
      <c r="J747" s="125"/>
    </row>
    <row r="748" spans="1:10">
      <c r="A748" s="19"/>
      <c r="B748" s="19"/>
      <c r="C748" s="124"/>
      <c r="F748" s="125"/>
      <c r="G748" s="125"/>
      <c r="H748" s="145"/>
      <c r="I748" s="145"/>
      <c r="J748" s="125"/>
    </row>
    <row r="749" spans="1:10">
      <c r="A749" s="19"/>
      <c r="B749" s="19"/>
      <c r="C749" s="124"/>
      <c r="F749" s="125"/>
      <c r="G749" s="125"/>
      <c r="H749" s="145"/>
      <c r="I749" s="145"/>
      <c r="J749" s="125"/>
    </row>
    <row r="750" spans="1:10">
      <c r="A750" s="19"/>
      <c r="B750" s="19"/>
      <c r="C750" s="124"/>
      <c r="F750" s="125"/>
      <c r="G750" s="125"/>
      <c r="H750" s="145"/>
      <c r="I750" s="145"/>
      <c r="J750" s="125"/>
    </row>
    <row r="751" spans="1:10">
      <c r="A751" s="19"/>
      <c r="B751" s="19"/>
      <c r="C751" s="124"/>
      <c r="F751" s="125"/>
      <c r="G751" s="125"/>
      <c r="H751" s="145"/>
      <c r="I751" s="145"/>
      <c r="J751" s="125"/>
    </row>
    <row r="752" spans="1:10">
      <c r="A752" s="19"/>
      <c r="B752" s="19"/>
      <c r="C752" s="124"/>
      <c r="F752" s="125"/>
      <c r="G752" s="125"/>
      <c r="H752" s="145"/>
      <c r="I752" s="145"/>
      <c r="J752" s="125"/>
    </row>
    <row r="753" spans="1:10">
      <c r="A753" s="19"/>
      <c r="B753" s="19"/>
      <c r="C753" s="124"/>
      <c r="F753" s="125"/>
      <c r="G753" s="125"/>
      <c r="H753" s="145"/>
      <c r="I753" s="145"/>
      <c r="J753" s="125"/>
    </row>
    <row r="754" spans="1:10">
      <c r="A754" s="19"/>
      <c r="B754" s="19"/>
      <c r="C754" s="124"/>
      <c r="F754" s="125"/>
      <c r="G754" s="125"/>
      <c r="H754" s="145"/>
      <c r="I754" s="145"/>
      <c r="J754" s="125"/>
    </row>
    <row r="755" spans="1:10">
      <c r="A755" s="19"/>
      <c r="B755" s="19"/>
      <c r="C755" s="124"/>
      <c r="F755" s="125"/>
      <c r="G755" s="125"/>
      <c r="H755" s="145"/>
      <c r="I755" s="145"/>
      <c r="J755" s="125"/>
    </row>
    <row r="756" spans="1:10">
      <c r="A756" s="19"/>
      <c r="B756" s="19"/>
      <c r="C756" s="124"/>
      <c r="F756" s="125"/>
      <c r="G756" s="125"/>
      <c r="H756" s="145"/>
      <c r="I756" s="145"/>
      <c r="J756" s="125"/>
    </row>
    <row r="757" spans="1:10">
      <c r="A757" s="19"/>
      <c r="B757" s="19"/>
      <c r="C757" s="124"/>
      <c r="F757" s="125"/>
      <c r="G757" s="125"/>
      <c r="H757" s="145"/>
      <c r="I757" s="145"/>
      <c r="J757" s="125"/>
    </row>
    <row r="758" spans="1:10">
      <c r="A758" s="19"/>
      <c r="B758" s="19"/>
      <c r="C758" s="124"/>
      <c r="F758" s="125"/>
      <c r="G758" s="125"/>
      <c r="H758" s="145"/>
      <c r="I758" s="145"/>
      <c r="J758" s="125"/>
    </row>
    <row r="759" spans="1:10">
      <c r="A759" s="19"/>
      <c r="B759" s="19"/>
      <c r="C759" s="124"/>
      <c r="F759" s="125"/>
      <c r="G759" s="125"/>
      <c r="H759" s="145"/>
      <c r="I759" s="145"/>
      <c r="J759" s="125"/>
    </row>
    <row r="760" spans="1:10">
      <c r="A760" s="19"/>
      <c r="B760" s="19"/>
      <c r="C760" s="124"/>
      <c r="F760" s="125"/>
      <c r="G760" s="125"/>
      <c r="H760" s="145"/>
      <c r="I760" s="145"/>
      <c r="J760" s="125"/>
    </row>
    <row r="761" spans="1:10">
      <c r="A761" s="19"/>
      <c r="B761" s="19"/>
      <c r="C761" s="124"/>
      <c r="F761" s="125"/>
      <c r="G761" s="125"/>
      <c r="H761" s="145"/>
      <c r="I761" s="145"/>
      <c r="J761" s="125"/>
    </row>
    <row r="762" spans="1:10">
      <c r="A762" s="19"/>
      <c r="B762" s="19"/>
      <c r="C762" s="124"/>
      <c r="F762" s="125"/>
      <c r="G762" s="125"/>
      <c r="H762" s="145"/>
      <c r="I762" s="145"/>
      <c r="J762" s="125"/>
    </row>
    <row r="763" spans="1:10">
      <c r="A763" s="19"/>
      <c r="B763" s="19"/>
      <c r="C763" s="124"/>
      <c r="F763" s="125"/>
      <c r="G763" s="125"/>
      <c r="H763" s="145"/>
      <c r="I763" s="145"/>
      <c r="J763" s="125"/>
    </row>
    <row r="764" spans="1:10">
      <c r="A764" s="19"/>
      <c r="B764" s="19"/>
      <c r="C764" s="124"/>
      <c r="F764" s="125"/>
      <c r="G764" s="125"/>
      <c r="H764" s="145"/>
      <c r="I764" s="145"/>
      <c r="J764" s="125"/>
    </row>
    <row r="765" spans="1:10">
      <c r="A765" s="19"/>
      <c r="B765" s="19"/>
      <c r="C765" s="124"/>
      <c r="F765" s="125"/>
      <c r="G765" s="125"/>
      <c r="H765" s="145"/>
      <c r="I765" s="145"/>
      <c r="J765" s="125"/>
    </row>
    <row r="766" spans="1:10">
      <c r="A766" s="19"/>
      <c r="B766" s="19"/>
      <c r="C766" s="124"/>
      <c r="F766" s="125"/>
      <c r="G766" s="125"/>
      <c r="H766" s="145"/>
      <c r="I766" s="145"/>
      <c r="J766" s="125"/>
    </row>
    <row r="767" spans="1:10">
      <c r="A767" s="19"/>
      <c r="B767" s="19"/>
      <c r="C767" s="124"/>
      <c r="F767" s="125"/>
      <c r="G767" s="125"/>
      <c r="H767" s="145"/>
      <c r="I767" s="145"/>
      <c r="J767" s="125"/>
    </row>
    <row r="768" spans="1:10">
      <c r="A768" s="19"/>
      <c r="B768" s="19"/>
      <c r="C768" s="124"/>
      <c r="F768" s="125"/>
      <c r="G768" s="125"/>
      <c r="H768" s="145"/>
      <c r="I768" s="145"/>
      <c r="J768" s="125"/>
    </row>
    <row r="769" spans="1:10">
      <c r="A769" s="19"/>
      <c r="B769" s="19"/>
      <c r="C769" s="124"/>
      <c r="F769" s="125"/>
      <c r="G769" s="125"/>
      <c r="H769" s="145"/>
      <c r="I769" s="145"/>
      <c r="J769" s="125"/>
    </row>
    <row r="770" spans="1:10">
      <c r="A770" s="19"/>
      <c r="B770" s="19"/>
      <c r="C770" s="124"/>
      <c r="F770" s="125"/>
      <c r="G770" s="125"/>
      <c r="H770" s="145"/>
      <c r="I770" s="145"/>
      <c r="J770" s="125"/>
    </row>
    <row r="771" spans="1:10">
      <c r="A771" s="19"/>
      <c r="B771" s="19"/>
      <c r="C771" s="124"/>
      <c r="F771" s="125"/>
      <c r="G771" s="125"/>
      <c r="H771" s="145"/>
      <c r="I771" s="145"/>
      <c r="J771" s="125"/>
    </row>
    <row r="772" spans="1:10">
      <c r="A772" s="19"/>
      <c r="B772" s="19"/>
      <c r="C772" s="124"/>
      <c r="F772" s="125"/>
      <c r="G772" s="125"/>
      <c r="H772" s="145"/>
      <c r="I772" s="145"/>
      <c r="J772" s="125"/>
    </row>
    <row r="773" spans="1:10">
      <c r="A773" s="19"/>
      <c r="B773" s="19"/>
      <c r="C773" s="124"/>
      <c r="F773" s="125"/>
      <c r="G773" s="125"/>
      <c r="H773" s="145"/>
      <c r="I773" s="145"/>
      <c r="J773" s="125"/>
    </row>
    <row r="774" spans="1:10">
      <c r="A774" s="19"/>
      <c r="B774" s="19"/>
      <c r="C774" s="124"/>
      <c r="F774" s="125"/>
      <c r="G774" s="125"/>
      <c r="H774" s="145"/>
      <c r="I774" s="145"/>
      <c r="J774" s="125"/>
    </row>
    <row r="775" spans="1:10">
      <c r="A775" s="19"/>
      <c r="B775" s="19"/>
      <c r="C775" s="124"/>
      <c r="F775" s="125"/>
      <c r="G775" s="125"/>
      <c r="H775" s="145"/>
      <c r="I775" s="145"/>
      <c r="J775" s="125"/>
    </row>
    <row r="776" spans="1:10">
      <c r="A776" s="19"/>
      <c r="B776" s="19"/>
      <c r="C776" s="124"/>
      <c r="F776" s="125"/>
      <c r="G776" s="125"/>
      <c r="H776" s="145"/>
      <c r="I776" s="145"/>
      <c r="J776" s="125"/>
    </row>
    <row r="777" spans="1:10">
      <c r="A777" s="19"/>
      <c r="B777" s="19"/>
      <c r="C777" s="124"/>
      <c r="F777" s="125"/>
      <c r="G777" s="125"/>
      <c r="H777" s="145"/>
      <c r="I777" s="145"/>
      <c r="J777" s="125"/>
    </row>
    <row r="778" spans="1:10">
      <c r="A778" s="19"/>
      <c r="B778" s="19"/>
      <c r="C778" s="124"/>
      <c r="F778" s="125"/>
      <c r="G778" s="125"/>
      <c r="H778" s="145"/>
      <c r="I778" s="145"/>
      <c r="J778" s="125"/>
    </row>
    <row r="779" spans="1:10">
      <c r="A779" s="19"/>
      <c r="B779" s="19"/>
      <c r="C779" s="124"/>
      <c r="F779" s="125"/>
      <c r="G779" s="125"/>
      <c r="H779" s="145"/>
      <c r="I779" s="145"/>
      <c r="J779" s="125"/>
    </row>
    <row r="780" spans="1:10">
      <c r="A780" s="19"/>
      <c r="B780" s="19"/>
      <c r="C780" s="124"/>
      <c r="F780" s="125"/>
      <c r="G780" s="125"/>
      <c r="H780" s="145"/>
      <c r="I780" s="145"/>
      <c r="J780" s="125"/>
    </row>
    <row r="781" spans="1:10">
      <c r="A781" s="19"/>
      <c r="B781" s="19"/>
      <c r="C781" s="124"/>
      <c r="F781" s="125"/>
      <c r="G781" s="125"/>
      <c r="H781" s="145"/>
      <c r="I781" s="145"/>
      <c r="J781" s="125"/>
    </row>
    <row r="782" spans="1:10">
      <c r="A782" s="19"/>
      <c r="B782" s="19"/>
      <c r="C782" s="124"/>
      <c r="F782" s="125"/>
      <c r="G782" s="125"/>
      <c r="H782" s="145"/>
      <c r="I782" s="145"/>
      <c r="J782" s="125"/>
    </row>
    <row r="783" spans="1:10">
      <c r="A783" s="19"/>
      <c r="B783" s="19"/>
      <c r="C783" s="124"/>
      <c r="F783" s="125"/>
      <c r="G783" s="125"/>
      <c r="H783" s="145"/>
      <c r="I783" s="145"/>
      <c r="J783" s="125"/>
    </row>
    <row r="784" spans="1:10">
      <c r="A784" s="19"/>
      <c r="B784" s="19"/>
      <c r="C784" s="124"/>
      <c r="F784" s="125"/>
      <c r="G784" s="125"/>
      <c r="H784" s="145"/>
      <c r="I784" s="145"/>
      <c r="J784" s="125"/>
    </row>
    <row r="785" spans="1:10">
      <c r="A785" s="19"/>
      <c r="B785" s="19"/>
      <c r="C785" s="124"/>
      <c r="F785" s="125"/>
      <c r="G785" s="125"/>
      <c r="H785" s="145"/>
      <c r="I785" s="145"/>
      <c r="J785" s="125"/>
    </row>
    <row r="786" spans="1:10">
      <c r="A786" s="19"/>
      <c r="B786" s="19"/>
      <c r="C786" s="124"/>
      <c r="F786" s="125"/>
      <c r="G786" s="125"/>
      <c r="H786" s="145"/>
      <c r="I786" s="145"/>
      <c r="J786" s="125"/>
    </row>
    <row r="787" spans="1:10">
      <c r="A787" s="19"/>
      <c r="B787" s="19"/>
      <c r="C787" s="124"/>
      <c r="F787" s="125"/>
      <c r="G787" s="125"/>
      <c r="H787" s="145"/>
      <c r="I787" s="145"/>
      <c r="J787" s="125"/>
    </row>
    <row r="788" spans="1:10">
      <c r="A788" s="19"/>
      <c r="B788" s="19"/>
      <c r="C788" s="124"/>
      <c r="F788" s="125"/>
      <c r="G788" s="125"/>
      <c r="H788" s="145"/>
      <c r="I788" s="145"/>
      <c r="J788" s="125"/>
    </row>
    <row r="789" spans="1:10">
      <c r="A789" s="19"/>
      <c r="B789" s="19"/>
      <c r="C789" s="124"/>
      <c r="F789" s="125"/>
      <c r="G789" s="125"/>
      <c r="H789" s="145"/>
      <c r="I789" s="145"/>
      <c r="J789" s="125"/>
    </row>
    <row r="790" spans="1:10">
      <c r="A790" s="19"/>
      <c r="B790" s="19"/>
      <c r="C790" s="124"/>
      <c r="F790" s="125"/>
      <c r="G790" s="125"/>
      <c r="H790" s="145"/>
      <c r="I790" s="145"/>
      <c r="J790" s="125"/>
    </row>
    <row r="791" spans="1:10">
      <c r="A791" s="19"/>
      <c r="B791" s="19"/>
      <c r="C791" s="124"/>
      <c r="F791" s="125"/>
      <c r="G791" s="125"/>
      <c r="H791" s="145"/>
      <c r="I791" s="145"/>
      <c r="J791" s="125"/>
    </row>
    <row r="792" spans="1:10">
      <c r="A792" s="19"/>
      <c r="B792" s="19"/>
      <c r="C792" s="124"/>
      <c r="F792" s="125"/>
      <c r="G792" s="125"/>
      <c r="H792" s="145"/>
      <c r="I792" s="145"/>
      <c r="J792" s="125"/>
    </row>
    <row r="793" spans="1:10">
      <c r="A793" s="19"/>
      <c r="B793" s="19"/>
      <c r="C793" s="124"/>
      <c r="F793" s="125"/>
      <c r="G793" s="125"/>
      <c r="H793" s="145"/>
      <c r="I793" s="145"/>
      <c r="J793" s="125"/>
    </row>
    <row r="794" spans="1:10">
      <c r="A794" s="19"/>
      <c r="B794" s="19"/>
      <c r="C794" s="124"/>
      <c r="F794" s="125"/>
      <c r="G794" s="125"/>
      <c r="H794" s="145"/>
      <c r="I794" s="145"/>
      <c r="J794" s="125"/>
    </row>
    <row r="795" spans="1:10">
      <c r="A795" s="19"/>
      <c r="B795" s="19"/>
      <c r="C795" s="124"/>
      <c r="F795" s="125"/>
      <c r="G795" s="125"/>
      <c r="H795" s="145"/>
      <c r="I795" s="145"/>
      <c r="J795" s="125"/>
    </row>
    <row r="796" spans="1:10">
      <c r="A796" s="19"/>
      <c r="B796" s="19"/>
      <c r="C796" s="124"/>
      <c r="F796" s="125"/>
      <c r="G796" s="125"/>
      <c r="H796" s="145"/>
      <c r="I796" s="145"/>
      <c r="J796" s="125"/>
    </row>
    <row r="797" spans="1:10">
      <c r="A797" s="19"/>
      <c r="B797" s="19"/>
      <c r="C797" s="124"/>
      <c r="F797" s="125"/>
      <c r="G797" s="125"/>
      <c r="H797" s="145"/>
      <c r="I797" s="145"/>
      <c r="J797" s="125"/>
    </row>
    <row r="798" spans="1:10">
      <c r="A798" s="19"/>
      <c r="B798" s="19"/>
      <c r="C798" s="124"/>
      <c r="F798" s="125"/>
      <c r="G798" s="125"/>
      <c r="H798" s="145"/>
      <c r="I798" s="145"/>
      <c r="J798" s="125"/>
    </row>
    <row r="799" spans="1:10">
      <c r="A799" s="19"/>
      <c r="B799" s="19"/>
      <c r="C799" s="124"/>
      <c r="F799" s="125"/>
      <c r="G799" s="125"/>
      <c r="H799" s="145"/>
      <c r="I799" s="145"/>
      <c r="J799" s="125"/>
    </row>
    <row r="800" spans="1:10">
      <c r="A800" s="19"/>
      <c r="B800" s="19"/>
      <c r="C800" s="124"/>
      <c r="F800" s="125"/>
      <c r="G800" s="125"/>
      <c r="H800" s="145"/>
      <c r="I800" s="145"/>
      <c r="J800" s="125"/>
    </row>
    <row r="801" spans="1:10">
      <c r="A801" s="19"/>
      <c r="B801" s="19"/>
      <c r="C801" s="124"/>
      <c r="F801" s="125"/>
      <c r="G801" s="125"/>
      <c r="H801" s="145"/>
      <c r="I801" s="145"/>
      <c r="J801" s="125"/>
    </row>
    <row r="802" spans="1:10">
      <c r="A802" s="19"/>
      <c r="B802" s="19"/>
      <c r="C802" s="124"/>
      <c r="F802" s="125"/>
      <c r="G802" s="125"/>
      <c r="H802" s="145"/>
      <c r="I802" s="145"/>
      <c r="J802" s="125"/>
    </row>
    <row r="803" spans="1:10">
      <c r="A803" s="19"/>
      <c r="B803" s="19"/>
      <c r="C803" s="124"/>
      <c r="F803" s="125"/>
      <c r="G803" s="125"/>
      <c r="H803" s="145"/>
      <c r="I803" s="145"/>
      <c r="J803" s="125"/>
    </row>
    <row r="804" spans="1:10">
      <c r="A804" s="19"/>
      <c r="B804" s="19"/>
      <c r="C804" s="124"/>
      <c r="F804" s="125"/>
      <c r="G804" s="125"/>
      <c r="H804" s="145"/>
      <c r="I804" s="145"/>
      <c r="J804" s="125"/>
    </row>
    <row r="805" spans="1:10">
      <c r="A805" s="19"/>
      <c r="B805" s="19"/>
      <c r="C805" s="124"/>
      <c r="F805" s="125"/>
      <c r="G805" s="125"/>
      <c r="H805" s="145"/>
      <c r="I805" s="145"/>
      <c r="J805" s="125"/>
    </row>
    <row r="806" spans="1:10">
      <c r="A806" s="19"/>
      <c r="B806" s="19"/>
      <c r="C806" s="124"/>
      <c r="F806" s="125"/>
      <c r="G806" s="125"/>
      <c r="H806" s="145"/>
      <c r="I806" s="145"/>
      <c r="J806" s="125"/>
    </row>
    <row r="807" spans="1:10">
      <c r="A807" s="19"/>
      <c r="B807" s="19"/>
      <c r="C807" s="124"/>
      <c r="F807" s="125"/>
      <c r="G807" s="125"/>
      <c r="H807" s="145"/>
      <c r="I807" s="145"/>
      <c r="J807" s="125"/>
    </row>
    <row r="808" spans="1:10">
      <c r="A808" s="19"/>
      <c r="B808" s="19"/>
      <c r="C808" s="124"/>
      <c r="F808" s="125"/>
      <c r="G808" s="125"/>
      <c r="H808" s="145"/>
      <c r="I808" s="145"/>
      <c r="J808" s="125"/>
    </row>
    <row r="809" spans="1:10">
      <c r="A809" s="19"/>
      <c r="B809" s="19"/>
      <c r="C809" s="124"/>
      <c r="F809" s="125"/>
      <c r="G809" s="125"/>
      <c r="H809" s="145"/>
      <c r="I809" s="145"/>
      <c r="J809" s="125"/>
    </row>
    <row r="810" spans="1:10">
      <c r="A810" s="19"/>
      <c r="B810" s="19"/>
      <c r="C810" s="124"/>
      <c r="F810" s="125"/>
      <c r="G810" s="125"/>
      <c r="H810" s="145"/>
      <c r="I810" s="145"/>
      <c r="J810" s="125"/>
    </row>
    <row r="811" spans="1:10">
      <c r="A811" s="19"/>
      <c r="B811" s="19"/>
      <c r="C811" s="124"/>
      <c r="F811" s="125"/>
      <c r="G811" s="125"/>
      <c r="H811" s="145"/>
      <c r="I811" s="145"/>
      <c r="J811" s="125"/>
    </row>
    <row r="812" spans="1:10">
      <c r="A812" s="19"/>
      <c r="B812" s="19"/>
      <c r="C812" s="124"/>
      <c r="F812" s="125"/>
      <c r="G812" s="125"/>
      <c r="H812" s="145"/>
      <c r="I812" s="145"/>
      <c r="J812" s="125"/>
    </row>
    <row r="813" spans="1:10">
      <c r="A813" s="19"/>
      <c r="B813" s="19"/>
      <c r="C813" s="124"/>
      <c r="F813" s="125"/>
      <c r="G813" s="125"/>
      <c r="H813" s="145"/>
      <c r="I813" s="145"/>
      <c r="J813" s="125"/>
    </row>
    <row r="814" spans="1:10">
      <c r="A814" s="19"/>
      <c r="B814" s="19"/>
      <c r="C814" s="124"/>
      <c r="F814" s="125"/>
      <c r="G814" s="125"/>
      <c r="H814" s="145"/>
      <c r="I814" s="145"/>
      <c r="J814" s="125"/>
    </row>
    <row r="815" spans="1:10">
      <c r="A815" s="19"/>
      <c r="B815" s="19"/>
      <c r="C815" s="124"/>
      <c r="F815" s="125"/>
      <c r="G815" s="125"/>
      <c r="H815" s="145"/>
      <c r="I815" s="145"/>
      <c r="J815" s="125"/>
    </row>
    <row r="816" spans="1:10">
      <c r="A816" s="19"/>
      <c r="B816" s="19"/>
      <c r="C816" s="124"/>
      <c r="F816" s="125"/>
      <c r="G816" s="125"/>
      <c r="H816" s="145"/>
      <c r="I816" s="145"/>
      <c r="J816" s="125"/>
    </row>
    <row r="817" spans="1:10">
      <c r="A817" s="19"/>
      <c r="B817" s="19"/>
      <c r="C817" s="124"/>
      <c r="F817" s="125"/>
      <c r="G817" s="125"/>
      <c r="H817" s="145"/>
      <c r="I817" s="145"/>
      <c r="J817" s="125"/>
    </row>
    <row r="818" spans="1:10">
      <c r="A818" s="19"/>
      <c r="B818" s="19"/>
      <c r="C818" s="124"/>
      <c r="F818" s="125"/>
      <c r="G818" s="125"/>
      <c r="H818" s="145"/>
      <c r="I818" s="145"/>
      <c r="J818" s="125"/>
    </row>
    <row r="819" spans="1:10">
      <c r="A819" s="19"/>
      <c r="B819" s="19"/>
      <c r="C819" s="124"/>
      <c r="F819" s="125"/>
      <c r="G819" s="125"/>
      <c r="H819" s="145"/>
      <c r="I819" s="145"/>
      <c r="J819" s="125"/>
    </row>
    <row r="820" spans="1:10">
      <c r="A820" s="19"/>
      <c r="B820" s="19"/>
      <c r="C820" s="124"/>
      <c r="F820" s="125"/>
      <c r="G820" s="125"/>
      <c r="H820" s="145"/>
      <c r="I820" s="145"/>
      <c r="J820" s="125"/>
    </row>
    <row r="821" spans="1:10">
      <c r="A821" s="19"/>
      <c r="B821" s="19"/>
      <c r="C821" s="124"/>
      <c r="F821" s="125"/>
      <c r="G821" s="125"/>
      <c r="H821" s="145"/>
      <c r="I821" s="145"/>
      <c r="J821" s="125"/>
    </row>
    <row r="822" spans="1:10">
      <c r="A822" s="19"/>
      <c r="B822" s="19"/>
      <c r="C822" s="124"/>
      <c r="F822" s="125"/>
      <c r="G822" s="125"/>
      <c r="H822" s="145"/>
      <c r="I822" s="145"/>
      <c r="J822" s="125"/>
    </row>
    <row r="823" spans="1:10">
      <c r="A823" s="19"/>
      <c r="B823" s="19"/>
      <c r="C823" s="124"/>
      <c r="F823" s="125"/>
      <c r="G823" s="125"/>
      <c r="H823" s="145"/>
      <c r="I823" s="145"/>
      <c r="J823" s="125"/>
    </row>
    <row r="824" spans="1:10">
      <c r="A824" s="19"/>
      <c r="B824" s="19"/>
      <c r="C824" s="124"/>
      <c r="F824" s="125"/>
      <c r="G824" s="125"/>
      <c r="H824" s="145"/>
      <c r="I824" s="145"/>
      <c r="J824" s="125"/>
    </row>
    <row r="825" spans="1:10">
      <c r="A825" s="19"/>
      <c r="B825" s="19"/>
      <c r="C825" s="124"/>
      <c r="F825" s="125"/>
      <c r="G825" s="125"/>
      <c r="H825" s="145"/>
      <c r="I825" s="145"/>
      <c r="J825" s="125"/>
    </row>
    <row r="826" spans="1:10">
      <c r="A826" s="19"/>
      <c r="B826" s="19"/>
      <c r="C826" s="124"/>
      <c r="F826" s="125"/>
      <c r="G826" s="125"/>
      <c r="H826" s="145"/>
      <c r="I826" s="145"/>
      <c r="J826" s="125"/>
    </row>
    <row r="827" spans="1:10">
      <c r="A827" s="19"/>
      <c r="B827" s="19"/>
      <c r="C827" s="124"/>
      <c r="F827" s="125"/>
      <c r="G827" s="125"/>
      <c r="H827" s="145"/>
      <c r="I827" s="145"/>
      <c r="J827" s="125"/>
    </row>
    <row r="828" spans="1:10">
      <c r="A828" s="19"/>
      <c r="B828" s="19"/>
      <c r="C828" s="124"/>
      <c r="F828" s="125"/>
      <c r="G828" s="125"/>
      <c r="H828" s="145"/>
      <c r="I828" s="145"/>
      <c r="J828" s="125"/>
    </row>
    <row r="829" spans="1:10">
      <c r="A829" s="19"/>
      <c r="B829" s="19"/>
      <c r="C829" s="124"/>
      <c r="F829" s="125"/>
      <c r="G829" s="125"/>
      <c r="H829" s="145"/>
      <c r="I829" s="145"/>
      <c r="J829" s="125"/>
    </row>
    <row r="830" spans="1:10">
      <c r="A830" s="19"/>
      <c r="B830" s="19"/>
      <c r="C830" s="124"/>
      <c r="F830" s="125"/>
      <c r="G830" s="125"/>
      <c r="H830" s="145"/>
      <c r="I830" s="145"/>
      <c r="J830" s="125"/>
    </row>
    <row r="831" spans="1:10">
      <c r="A831" s="19"/>
      <c r="B831" s="19"/>
      <c r="C831" s="124"/>
      <c r="F831" s="125"/>
      <c r="G831" s="125"/>
      <c r="H831" s="145"/>
      <c r="I831" s="145"/>
      <c r="J831" s="125"/>
    </row>
    <row r="832" spans="1:10">
      <c r="A832" s="19"/>
      <c r="B832" s="19"/>
      <c r="C832" s="124"/>
      <c r="F832" s="125"/>
      <c r="G832" s="125"/>
      <c r="H832" s="145"/>
      <c r="I832" s="145"/>
      <c r="J832" s="125"/>
    </row>
    <row r="833" spans="1:10">
      <c r="A833" s="19"/>
      <c r="B833" s="19"/>
      <c r="C833" s="124"/>
      <c r="F833" s="125"/>
      <c r="G833" s="125"/>
      <c r="H833" s="145"/>
      <c r="I833" s="145"/>
      <c r="J833" s="125"/>
    </row>
    <row r="834" spans="1:10">
      <c r="A834" s="19"/>
      <c r="B834" s="19"/>
      <c r="C834" s="124"/>
      <c r="F834" s="125"/>
      <c r="G834" s="125"/>
      <c r="H834" s="145"/>
      <c r="I834" s="145"/>
      <c r="J834" s="125"/>
    </row>
    <row r="835" spans="1:10">
      <c r="A835" s="19"/>
      <c r="B835" s="19"/>
      <c r="C835" s="124"/>
      <c r="F835" s="125"/>
      <c r="G835" s="125"/>
      <c r="H835" s="145"/>
      <c r="I835" s="145"/>
      <c r="J835" s="125"/>
    </row>
    <row r="836" spans="1:10">
      <c r="A836" s="19"/>
      <c r="B836" s="19"/>
      <c r="C836" s="124"/>
      <c r="F836" s="125"/>
      <c r="G836" s="125"/>
      <c r="H836" s="145"/>
      <c r="I836" s="145"/>
      <c r="J836" s="125"/>
    </row>
    <row r="837" spans="1:10">
      <c r="A837" s="19"/>
      <c r="B837" s="19"/>
      <c r="C837" s="124"/>
      <c r="F837" s="125"/>
      <c r="G837" s="125"/>
      <c r="H837" s="145"/>
      <c r="I837" s="145"/>
      <c r="J837" s="125"/>
    </row>
    <row r="838" spans="1:10">
      <c r="A838" s="19"/>
      <c r="B838" s="19"/>
      <c r="C838" s="124"/>
      <c r="F838" s="125"/>
      <c r="G838" s="125"/>
      <c r="H838" s="145"/>
      <c r="I838" s="145"/>
      <c r="J838" s="125"/>
    </row>
    <row r="839" spans="1:10">
      <c r="A839" s="19"/>
      <c r="B839" s="19"/>
      <c r="C839" s="124"/>
      <c r="F839" s="125"/>
      <c r="G839" s="125"/>
      <c r="H839" s="145"/>
      <c r="I839" s="145"/>
      <c r="J839" s="125"/>
    </row>
    <row r="840" spans="1:10">
      <c r="A840" s="19"/>
      <c r="B840" s="19"/>
      <c r="C840" s="124"/>
      <c r="F840" s="125"/>
      <c r="G840" s="125"/>
      <c r="H840" s="145"/>
      <c r="I840" s="145"/>
      <c r="J840" s="125"/>
    </row>
    <row r="841" spans="1:10">
      <c r="A841" s="19"/>
      <c r="B841" s="19"/>
      <c r="C841" s="124"/>
      <c r="F841" s="125"/>
      <c r="G841" s="125"/>
      <c r="H841" s="145"/>
      <c r="I841" s="145"/>
      <c r="J841" s="125"/>
    </row>
    <row r="842" spans="1:10">
      <c r="A842" s="19"/>
      <c r="B842" s="19"/>
      <c r="C842" s="124"/>
      <c r="F842" s="125"/>
      <c r="G842" s="125"/>
      <c r="H842" s="145"/>
      <c r="I842" s="145"/>
      <c r="J842" s="125"/>
    </row>
    <row r="843" spans="1:10">
      <c r="A843" s="19"/>
      <c r="B843" s="19"/>
      <c r="C843" s="124"/>
      <c r="F843" s="125"/>
      <c r="G843" s="125"/>
      <c r="H843" s="145"/>
      <c r="I843" s="145"/>
      <c r="J843" s="125"/>
    </row>
    <row r="844" spans="1:10">
      <c r="A844" s="19"/>
      <c r="B844" s="19"/>
      <c r="C844" s="124"/>
      <c r="F844" s="125"/>
      <c r="G844" s="125"/>
      <c r="H844" s="145"/>
      <c r="I844" s="145"/>
      <c r="J844" s="125"/>
    </row>
    <row r="845" spans="1:10">
      <c r="A845" s="19"/>
      <c r="B845" s="19"/>
      <c r="C845" s="124"/>
      <c r="F845" s="125"/>
      <c r="G845" s="125"/>
      <c r="H845" s="145"/>
      <c r="I845" s="145"/>
      <c r="J845" s="125"/>
    </row>
    <row r="846" spans="1:10">
      <c r="A846" s="19"/>
      <c r="B846" s="19"/>
      <c r="C846" s="124"/>
      <c r="F846" s="125"/>
      <c r="G846" s="125"/>
      <c r="H846" s="145"/>
      <c r="I846" s="145"/>
      <c r="J846" s="125"/>
    </row>
    <row r="847" spans="1:10">
      <c r="A847" s="19"/>
      <c r="B847" s="19"/>
      <c r="C847" s="124"/>
      <c r="F847" s="125"/>
      <c r="G847" s="125"/>
      <c r="H847" s="145"/>
      <c r="I847" s="145"/>
      <c r="J847" s="125"/>
    </row>
    <row r="848" spans="1:10">
      <c r="A848" s="19"/>
      <c r="B848" s="19"/>
      <c r="C848" s="124"/>
      <c r="F848" s="125"/>
      <c r="G848" s="125"/>
      <c r="H848" s="145"/>
      <c r="I848" s="145"/>
      <c r="J848" s="125"/>
    </row>
    <row r="849" spans="1:10">
      <c r="A849" s="19"/>
      <c r="B849" s="19"/>
      <c r="C849" s="124"/>
      <c r="F849" s="125"/>
      <c r="G849" s="125"/>
      <c r="H849" s="145"/>
      <c r="I849" s="145"/>
      <c r="J849" s="125"/>
    </row>
    <row r="850" spans="1:10">
      <c r="A850" s="19"/>
      <c r="B850" s="19"/>
      <c r="C850" s="124"/>
      <c r="F850" s="125"/>
      <c r="G850" s="125"/>
      <c r="H850" s="145"/>
      <c r="I850" s="145"/>
      <c r="J850" s="125"/>
    </row>
    <row r="851" spans="1:10">
      <c r="A851" s="19"/>
      <c r="B851" s="19"/>
      <c r="C851" s="124"/>
      <c r="F851" s="125"/>
      <c r="G851" s="125"/>
      <c r="H851" s="145"/>
      <c r="I851" s="145"/>
      <c r="J851" s="125"/>
    </row>
    <row r="852" spans="1:10">
      <c r="A852" s="19"/>
      <c r="B852" s="19"/>
      <c r="C852" s="124"/>
      <c r="F852" s="125"/>
      <c r="G852" s="125"/>
      <c r="H852" s="145"/>
      <c r="I852" s="145"/>
      <c r="J852" s="125"/>
    </row>
    <row r="853" spans="1:10">
      <c r="A853" s="19"/>
      <c r="B853" s="19"/>
      <c r="C853" s="124"/>
      <c r="F853" s="125"/>
      <c r="G853" s="125"/>
      <c r="H853" s="145"/>
      <c r="I853" s="145"/>
      <c r="J853" s="125"/>
    </row>
    <row r="854" spans="1:10">
      <c r="A854" s="19"/>
      <c r="B854" s="19"/>
      <c r="C854" s="124"/>
      <c r="F854" s="125"/>
      <c r="G854" s="125"/>
      <c r="H854" s="145"/>
      <c r="I854" s="145"/>
      <c r="J854" s="125"/>
    </row>
    <row r="855" spans="1:10">
      <c r="A855" s="19"/>
      <c r="B855" s="19"/>
      <c r="C855" s="124"/>
      <c r="F855" s="125"/>
      <c r="G855" s="125"/>
      <c r="H855" s="145"/>
      <c r="I855" s="145"/>
      <c r="J855" s="125"/>
    </row>
    <row r="856" spans="1:10">
      <c r="A856" s="19"/>
      <c r="B856" s="19"/>
      <c r="C856" s="124"/>
      <c r="F856" s="125"/>
      <c r="G856" s="125"/>
      <c r="H856" s="145"/>
      <c r="I856" s="145"/>
      <c r="J856" s="125"/>
    </row>
    <row r="857" spans="1:10">
      <c r="A857" s="19"/>
      <c r="B857" s="19"/>
      <c r="C857" s="124"/>
      <c r="F857" s="125"/>
      <c r="G857" s="125"/>
      <c r="H857" s="145"/>
      <c r="I857" s="145"/>
      <c r="J857" s="125"/>
    </row>
    <row r="858" spans="1:10">
      <c r="A858" s="19"/>
      <c r="B858" s="19"/>
      <c r="C858" s="124"/>
      <c r="F858" s="125"/>
      <c r="G858" s="125"/>
      <c r="H858" s="145"/>
      <c r="I858" s="145"/>
      <c r="J858" s="125"/>
    </row>
    <row r="859" spans="1:10">
      <c r="A859" s="19"/>
      <c r="B859" s="19"/>
      <c r="C859" s="124"/>
      <c r="F859" s="125"/>
      <c r="G859" s="125"/>
      <c r="H859" s="145"/>
      <c r="I859" s="145"/>
      <c r="J859" s="125"/>
    </row>
    <row r="860" spans="1:10">
      <c r="A860" s="19"/>
      <c r="B860" s="19"/>
      <c r="C860" s="124"/>
      <c r="F860" s="125"/>
      <c r="G860" s="125"/>
      <c r="H860" s="145"/>
      <c r="I860" s="145"/>
      <c r="J860" s="125"/>
    </row>
    <row r="861" spans="1:10">
      <c r="A861" s="19"/>
      <c r="B861" s="19"/>
      <c r="C861" s="124"/>
      <c r="F861" s="125"/>
      <c r="G861" s="125"/>
      <c r="H861" s="145"/>
      <c r="I861" s="145"/>
      <c r="J861" s="125"/>
    </row>
    <row r="862" spans="1:10">
      <c r="A862" s="19"/>
      <c r="B862" s="19"/>
      <c r="C862" s="124"/>
      <c r="F862" s="125"/>
      <c r="G862" s="125"/>
      <c r="H862" s="145"/>
      <c r="I862" s="145"/>
      <c r="J862" s="125"/>
    </row>
    <row r="863" spans="1:10">
      <c r="A863" s="19"/>
      <c r="B863" s="19"/>
      <c r="C863" s="124"/>
      <c r="F863" s="125"/>
      <c r="G863" s="125"/>
      <c r="H863" s="145"/>
      <c r="I863" s="145"/>
      <c r="J863" s="125"/>
    </row>
    <row r="864" spans="1:10">
      <c r="A864" s="19"/>
      <c r="B864" s="19"/>
      <c r="C864" s="124"/>
      <c r="F864" s="125"/>
      <c r="G864" s="125"/>
      <c r="H864" s="145"/>
      <c r="I864" s="145"/>
      <c r="J864" s="125"/>
    </row>
    <row r="865" spans="1:10">
      <c r="A865" s="19"/>
      <c r="B865" s="19"/>
      <c r="C865" s="124"/>
      <c r="F865" s="125"/>
      <c r="G865" s="125"/>
      <c r="H865" s="145"/>
      <c r="I865" s="145"/>
      <c r="J865" s="125"/>
    </row>
    <row r="866" spans="1:10">
      <c r="A866" s="19"/>
      <c r="B866" s="19"/>
      <c r="C866" s="124"/>
      <c r="F866" s="125"/>
      <c r="G866" s="125"/>
      <c r="H866" s="145"/>
      <c r="I866" s="145"/>
      <c r="J866" s="125"/>
    </row>
    <row r="867" spans="1:10">
      <c r="A867" s="19"/>
      <c r="B867" s="19"/>
      <c r="C867" s="124"/>
      <c r="F867" s="125"/>
      <c r="G867" s="125"/>
      <c r="H867" s="145"/>
      <c r="I867" s="145"/>
      <c r="J867" s="125"/>
    </row>
    <row r="868" spans="1:10">
      <c r="A868" s="19"/>
      <c r="B868" s="19"/>
      <c r="C868" s="124"/>
      <c r="F868" s="125"/>
      <c r="G868" s="125"/>
      <c r="H868" s="145"/>
      <c r="I868" s="145"/>
      <c r="J868" s="125"/>
    </row>
    <row r="869" spans="1:10">
      <c r="A869" s="19"/>
      <c r="B869" s="19"/>
      <c r="C869" s="124"/>
      <c r="F869" s="125"/>
      <c r="G869" s="125"/>
      <c r="H869" s="145"/>
      <c r="I869" s="145"/>
      <c r="J869" s="125"/>
    </row>
    <row r="870" spans="1:10">
      <c r="A870" s="19"/>
      <c r="B870" s="19"/>
      <c r="C870" s="124"/>
      <c r="F870" s="125"/>
      <c r="G870" s="125"/>
      <c r="H870" s="145"/>
      <c r="I870" s="145"/>
      <c r="J870" s="125"/>
    </row>
    <row r="871" spans="1:10">
      <c r="A871" s="19"/>
      <c r="B871" s="19"/>
      <c r="C871" s="124"/>
      <c r="F871" s="125"/>
      <c r="G871" s="125"/>
      <c r="H871" s="145"/>
      <c r="I871" s="145"/>
      <c r="J871" s="125"/>
    </row>
    <row r="872" spans="1:10">
      <c r="A872" s="19"/>
      <c r="B872" s="19"/>
      <c r="C872" s="124"/>
      <c r="F872" s="125"/>
      <c r="G872" s="125"/>
      <c r="H872" s="145"/>
      <c r="I872" s="145"/>
      <c r="J872" s="125"/>
    </row>
    <row r="873" spans="1:10">
      <c r="A873" s="19"/>
      <c r="B873" s="19"/>
      <c r="C873" s="124"/>
      <c r="F873" s="125"/>
      <c r="G873" s="125"/>
      <c r="H873" s="145"/>
      <c r="I873" s="145"/>
      <c r="J873" s="125"/>
    </row>
    <row r="874" spans="1:10">
      <c r="A874" s="19"/>
      <c r="B874" s="19"/>
      <c r="C874" s="124"/>
      <c r="F874" s="125"/>
      <c r="G874" s="125"/>
      <c r="H874" s="145"/>
      <c r="I874" s="145"/>
      <c r="J874" s="125"/>
    </row>
    <row r="875" spans="1:10">
      <c r="A875" s="19"/>
      <c r="B875" s="19"/>
      <c r="C875" s="124"/>
      <c r="F875" s="125"/>
      <c r="G875" s="125"/>
      <c r="H875" s="145"/>
      <c r="I875" s="145"/>
      <c r="J875" s="125"/>
    </row>
    <row r="876" spans="1:10">
      <c r="A876" s="19"/>
      <c r="B876" s="19"/>
      <c r="C876" s="124"/>
      <c r="F876" s="125"/>
      <c r="G876" s="125"/>
      <c r="H876" s="145"/>
      <c r="I876" s="145"/>
      <c r="J876" s="125"/>
    </row>
    <row r="877" spans="1:10">
      <c r="A877" s="19"/>
      <c r="B877" s="19"/>
      <c r="C877" s="124"/>
      <c r="F877" s="125"/>
      <c r="G877" s="125"/>
      <c r="H877" s="145"/>
      <c r="I877" s="145"/>
      <c r="J877" s="125"/>
    </row>
    <row r="878" spans="1:10">
      <c r="A878" s="19"/>
      <c r="B878" s="19"/>
      <c r="C878" s="124"/>
      <c r="F878" s="125"/>
      <c r="G878" s="125"/>
      <c r="H878" s="145"/>
      <c r="I878" s="145"/>
      <c r="J878" s="125"/>
    </row>
    <row r="879" spans="1:10">
      <c r="A879" s="19"/>
      <c r="B879" s="19"/>
      <c r="C879" s="124"/>
      <c r="F879" s="125"/>
      <c r="G879" s="125"/>
      <c r="H879" s="145"/>
      <c r="I879" s="145"/>
      <c r="J879" s="125"/>
    </row>
    <row r="880" spans="1:10">
      <c r="A880" s="19"/>
      <c r="B880" s="19"/>
      <c r="C880" s="124"/>
      <c r="F880" s="125"/>
      <c r="G880" s="125"/>
      <c r="H880" s="145"/>
      <c r="I880" s="145"/>
      <c r="J880" s="125"/>
    </row>
    <row r="881" spans="1:10">
      <c r="A881" s="19"/>
      <c r="B881" s="19"/>
      <c r="C881" s="124"/>
      <c r="F881" s="125"/>
      <c r="G881" s="125"/>
      <c r="H881" s="145"/>
      <c r="I881" s="145"/>
      <c r="J881" s="125"/>
    </row>
    <row r="882" spans="1:10">
      <c r="A882" s="19"/>
      <c r="B882" s="19"/>
      <c r="C882" s="124"/>
      <c r="F882" s="125"/>
      <c r="G882" s="125"/>
      <c r="H882" s="145"/>
      <c r="I882" s="145"/>
      <c r="J882" s="125"/>
    </row>
    <row r="883" spans="1:10">
      <c r="A883" s="19"/>
      <c r="B883" s="19"/>
      <c r="C883" s="124"/>
      <c r="F883" s="125"/>
      <c r="G883" s="125"/>
      <c r="H883" s="145"/>
      <c r="I883" s="145"/>
      <c r="J883" s="125"/>
    </row>
    <row r="884" spans="1:10">
      <c r="A884" s="19"/>
      <c r="B884" s="19"/>
      <c r="C884" s="124"/>
      <c r="F884" s="125"/>
      <c r="G884" s="125"/>
      <c r="H884" s="145"/>
      <c r="I884" s="145"/>
      <c r="J884" s="125"/>
    </row>
    <row r="885" spans="1:10">
      <c r="A885" s="19"/>
      <c r="B885" s="19"/>
      <c r="C885" s="124"/>
      <c r="F885" s="125"/>
      <c r="G885" s="125"/>
      <c r="H885" s="145"/>
      <c r="I885" s="145"/>
      <c r="J885" s="125"/>
    </row>
    <row r="886" spans="1:10">
      <c r="A886" s="19"/>
      <c r="B886" s="19"/>
      <c r="C886" s="124"/>
      <c r="F886" s="125"/>
      <c r="G886" s="125"/>
      <c r="H886" s="145"/>
      <c r="I886" s="145"/>
      <c r="J886" s="125"/>
    </row>
    <row r="887" spans="1:10">
      <c r="A887" s="19"/>
      <c r="B887" s="19"/>
      <c r="C887" s="124"/>
      <c r="F887" s="125"/>
      <c r="G887" s="125"/>
      <c r="H887" s="145"/>
      <c r="I887" s="145"/>
      <c r="J887" s="125"/>
    </row>
    <row r="888" spans="1:10">
      <c r="A888" s="19"/>
      <c r="B888" s="19"/>
      <c r="C888" s="124"/>
      <c r="F888" s="125"/>
      <c r="G888" s="125"/>
      <c r="H888" s="145"/>
      <c r="I888" s="145"/>
      <c r="J888" s="125"/>
    </row>
    <row r="889" spans="1:10">
      <c r="A889" s="19"/>
      <c r="B889" s="19"/>
      <c r="C889" s="124"/>
      <c r="F889" s="125"/>
      <c r="G889" s="125"/>
      <c r="H889" s="145"/>
      <c r="I889" s="145"/>
      <c r="J889" s="125"/>
    </row>
    <row r="890" spans="1:10">
      <c r="A890" s="19"/>
      <c r="B890" s="19"/>
      <c r="C890" s="124"/>
      <c r="F890" s="125"/>
      <c r="G890" s="125"/>
      <c r="H890" s="145"/>
      <c r="I890" s="145"/>
      <c r="J890" s="125"/>
    </row>
    <row r="891" spans="1:10">
      <c r="A891" s="19"/>
      <c r="B891" s="19"/>
      <c r="C891" s="124"/>
      <c r="F891" s="125"/>
      <c r="G891" s="125"/>
      <c r="H891" s="145"/>
      <c r="I891" s="145"/>
      <c r="J891" s="125"/>
    </row>
    <row r="892" spans="1:10">
      <c r="A892" s="19"/>
      <c r="B892" s="19"/>
      <c r="C892" s="124"/>
      <c r="F892" s="125"/>
      <c r="G892" s="125"/>
      <c r="H892" s="145"/>
      <c r="I892" s="145"/>
      <c r="J892" s="125"/>
    </row>
    <row r="893" spans="1:10">
      <c r="A893" s="19"/>
      <c r="B893" s="19"/>
      <c r="C893" s="124"/>
      <c r="F893" s="125"/>
      <c r="G893" s="125"/>
      <c r="H893" s="145"/>
      <c r="I893" s="145"/>
      <c r="J893" s="125"/>
    </row>
    <row r="894" spans="1:10">
      <c r="A894" s="19"/>
      <c r="B894" s="19"/>
      <c r="C894" s="124"/>
      <c r="F894" s="125"/>
      <c r="G894" s="125"/>
      <c r="H894" s="145"/>
      <c r="I894" s="145"/>
      <c r="J894" s="125"/>
    </row>
    <row r="895" spans="1:10">
      <c r="A895" s="19"/>
      <c r="B895" s="19"/>
      <c r="C895" s="124"/>
      <c r="F895" s="125"/>
      <c r="G895" s="125"/>
      <c r="H895" s="145"/>
      <c r="I895" s="145"/>
      <c r="J895" s="125"/>
    </row>
    <row r="896" spans="1:10">
      <c r="A896" s="19"/>
      <c r="B896" s="19"/>
      <c r="C896" s="124"/>
      <c r="F896" s="125"/>
      <c r="G896" s="125"/>
      <c r="H896" s="145"/>
      <c r="I896" s="145"/>
      <c r="J896" s="125"/>
    </row>
    <row r="897" spans="1:10">
      <c r="A897" s="19"/>
      <c r="B897" s="19"/>
      <c r="C897" s="124"/>
      <c r="F897" s="125"/>
      <c r="G897" s="125"/>
      <c r="H897" s="145"/>
      <c r="I897" s="145"/>
      <c r="J897" s="125"/>
    </row>
    <row r="898" spans="1:10">
      <c r="A898" s="19"/>
      <c r="B898" s="19"/>
      <c r="C898" s="124"/>
      <c r="F898" s="125"/>
      <c r="G898" s="125"/>
      <c r="H898" s="145"/>
      <c r="I898" s="145"/>
      <c r="J898" s="125"/>
    </row>
    <row r="899" spans="1:10">
      <c r="A899" s="19"/>
      <c r="B899" s="19"/>
      <c r="C899" s="124"/>
      <c r="F899" s="125"/>
      <c r="G899" s="125"/>
      <c r="H899" s="145"/>
      <c r="I899" s="145"/>
      <c r="J899" s="125"/>
    </row>
    <row r="900" spans="1:10">
      <c r="A900" s="19"/>
      <c r="B900" s="19"/>
      <c r="C900" s="124"/>
      <c r="F900" s="125"/>
      <c r="G900" s="125"/>
      <c r="H900" s="145"/>
      <c r="I900" s="145"/>
      <c r="J900" s="125"/>
    </row>
    <row r="901" spans="1:10">
      <c r="A901" s="19"/>
      <c r="B901" s="19"/>
      <c r="C901" s="124"/>
      <c r="F901" s="125"/>
      <c r="G901" s="125"/>
      <c r="H901" s="145"/>
      <c r="I901" s="145"/>
      <c r="J901" s="125"/>
    </row>
    <row r="902" spans="1:10">
      <c r="A902" s="19"/>
      <c r="B902" s="19"/>
      <c r="C902" s="124"/>
      <c r="F902" s="125"/>
      <c r="G902" s="125"/>
      <c r="H902" s="145"/>
      <c r="I902" s="145"/>
      <c r="J902" s="125"/>
    </row>
    <row r="903" spans="1:10">
      <c r="A903" s="19"/>
      <c r="B903" s="19"/>
      <c r="C903" s="124"/>
      <c r="F903" s="125"/>
      <c r="G903" s="125"/>
      <c r="H903" s="145"/>
      <c r="I903" s="145"/>
      <c r="J903" s="125"/>
    </row>
    <row r="904" spans="1:10">
      <c r="A904" s="19"/>
      <c r="B904" s="19"/>
      <c r="C904" s="124"/>
      <c r="F904" s="125"/>
      <c r="G904" s="125"/>
      <c r="H904" s="145"/>
      <c r="I904" s="145"/>
      <c r="J904" s="125"/>
    </row>
    <row r="905" spans="1:10">
      <c r="A905" s="19"/>
      <c r="B905" s="19"/>
      <c r="C905" s="124"/>
      <c r="F905" s="125"/>
      <c r="G905" s="125"/>
      <c r="H905" s="145"/>
      <c r="I905" s="145"/>
      <c r="J905" s="125"/>
    </row>
    <row r="906" spans="1:10">
      <c r="A906" s="19"/>
      <c r="B906" s="19"/>
      <c r="C906" s="124"/>
      <c r="F906" s="125"/>
      <c r="G906" s="125"/>
      <c r="H906" s="145"/>
      <c r="I906" s="145"/>
      <c r="J906" s="125"/>
    </row>
    <row r="907" spans="1:10">
      <c r="A907" s="19"/>
      <c r="B907" s="19"/>
      <c r="C907" s="124"/>
      <c r="F907" s="125"/>
      <c r="G907" s="125"/>
      <c r="H907" s="145"/>
      <c r="I907" s="145"/>
      <c r="J907" s="125"/>
    </row>
    <row r="908" spans="1:10">
      <c r="A908" s="19"/>
      <c r="B908" s="19"/>
      <c r="C908" s="124"/>
      <c r="F908" s="125"/>
      <c r="G908" s="125"/>
      <c r="H908" s="145"/>
      <c r="I908" s="145"/>
      <c r="J908" s="125"/>
    </row>
    <row r="909" spans="1:10">
      <c r="A909" s="19"/>
      <c r="B909" s="19"/>
      <c r="C909" s="124"/>
      <c r="F909" s="125"/>
      <c r="G909" s="125"/>
      <c r="H909" s="145"/>
      <c r="I909" s="145"/>
      <c r="J909" s="125"/>
    </row>
    <row r="910" spans="1:10">
      <c r="A910" s="19"/>
      <c r="B910" s="19"/>
      <c r="C910" s="124"/>
      <c r="F910" s="125"/>
      <c r="G910" s="125"/>
      <c r="H910" s="145"/>
      <c r="I910" s="145"/>
      <c r="J910" s="125"/>
    </row>
    <row r="911" spans="1:10">
      <c r="A911" s="19"/>
      <c r="B911" s="19"/>
      <c r="C911" s="124"/>
      <c r="F911" s="125"/>
      <c r="G911" s="125"/>
      <c r="H911" s="145"/>
      <c r="I911" s="145"/>
      <c r="J911" s="125"/>
    </row>
    <row r="912" spans="1:10">
      <c r="A912" s="19"/>
      <c r="B912" s="19"/>
      <c r="C912" s="124"/>
      <c r="F912" s="125"/>
      <c r="G912" s="125"/>
      <c r="H912" s="145"/>
      <c r="I912" s="145"/>
      <c r="J912" s="125"/>
    </row>
    <row r="913" spans="1:10">
      <c r="A913" s="19"/>
      <c r="B913" s="19"/>
      <c r="C913" s="124"/>
      <c r="F913" s="125"/>
      <c r="G913" s="125"/>
      <c r="H913" s="145"/>
      <c r="I913" s="145"/>
      <c r="J913" s="125"/>
    </row>
    <row r="914" spans="1:10">
      <c r="A914" s="19"/>
      <c r="B914" s="19"/>
      <c r="C914" s="124"/>
      <c r="F914" s="125"/>
      <c r="G914" s="125"/>
      <c r="H914" s="145"/>
      <c r="I914" s="145"/>
      <c r="J914" s="125"/>
    </row>
    <row r="915" spans="1:10">
      <c r="A915" s="19"/>
      <c r="B915" s="19"/>
      <c r="C915" s="124"/>
      <c r="F915" s="125"/>
      <c r="G915" s="125"/>
      <c r="H915" s="145"/>
      <c r="I915" s="145"/>
      <c r="J915" s="125"/>
    </row>
    <row r="916" spans="1:10">
      <c r="A916" s="19"/>
      <c r="B916" s="19"/>
      <c r="C916" s="124"/>
      <c r="F916" s="125"/>
      <c r="G916" s="125"/>
      <c r="H916" s="145"/>
      <c r="I916" s="145"/>
      <c r="J916" s="125"/>
    </row>
    <row r="917" spans="1:10">
      <c r="A917" s="19"/>
      <c r="B917" s="19"/>
      <c r="C917" s="124"/>
      <c r="F917" s="125"/>
      <c r="G917" s="125"/>
      <c r="H917" s="145"/>
      <c r="I917" s="145"/>
      <c r="J917" s="125"/>
    </row>
    <row r="918" spans="1:10">
      <c r="A918" s="19"/>
      <c r="B918" s="19"/>
      <c r="C918" s="124"/>
      <c r="F918" s="125"/>
      <c r="G918" s="125"/>
      <c r="H918" s="145"/>
      <c r="I918" s="145"/>
      <c r="J918" s="125"/>
    </row>
    <row r="919" spans="1:10">
      <c r="A919" s="19"/>
      <c r="B919" s="19"/>
      <c r="C919" s="124"/>
      <c r="F919" s="125"/>
      <c r="G919" s="125"/>
      <c r="H919" s="145"/>
      <c r="I919" s="145"/>
      <c r="J919" s="125"/>
    </row>
    <row r="920" spans="1:10">
      <c r="A920" s="19"/>
      <c r="B920" s="19"/>
      <c r="C920" s="124"/>
      <c r="F920" s="125"/>
      <c r="G920" s="125"/>
      <c r="H920" s="145"/>
      <c r="I920" s="145"/>
      <c r="J920" s="125"/>
    </row>
    <row r="921" spans="1:10">
      <c r="A921" s="19"/>
      <c r="B921" s="19"/>
      <c r="C921" s="124"/>
      <c r="F921" s="125"/>
      <c r="G921" s="125"/>
      <c r="H921" s="145"/>
      <c r="I921" s="145"/>
      <c r="J921" s="125"/>
    </row>
    <row r="922" spans="1:10">
      <c r="A922" s="19"/>
      <c r="B922" s="19"/>
      <c r="C922" s="124"/>
      <c r="F922" s="125"/>
      <c r="G922" s="125"/>
      <c r="H922" s="145"/>
      <c r="I922" s="145"/>
      <c r="J922" s="125"/>
    </row>
    <row r="923" spans="1:10">
      <c r="A923" s="19"/>
      <c r="B923" s="19"/>
      <c r="C923" s="124"/>
      <c r="F923" s="125"/>
      <c r="G923" s="125"/>
      <c r="H923" s="145"/>
      <c r="I923" s="145"/>
      <c r="J923" s="125"/>
    </row>
    <row r="924" spans="1:10">
      <c r="A924" s="19"/>
      <c r="B924" s="19"/>
      <c r="C924" s="124"/>
      <c r="F924" s="125"/>
      <c r="G924" s="125"/>
      <c r="H924" s="145"/>
      <c r="I924" s="145"/>
      <c r="J924" s="125"/>
    </row>
    <row r="925" spans="1:10">
      <c r="A925" s="19"/>
      <c r="B925" s="19"/>
      <c r="C925" s="124"/>
      <c r="F925" s="125"/>
      <c r="G925" s="125"/>
      <c r="H925" s="145"/>
      <c r="I925" s="145"/>
      <c r="J925" s="125"/>
    </row>
    <row r="926" spans="1:10">
      <c r="A926" s="19"/>
      <c r="B926" s="19"/>
      <c r="C926" s="124"/>
      <c r="F926" s="125"/>
      <c r="G926" s="125"/>
      <c r="H926" s="145"/>
      <c r="I926" s="145"/>
      <c r="J926" s="125"/>
    </row>
    <row r="927" spans="1:10">
      <c r="A927" s="19"/>
      <c r="B927" s="19"/>
      <c r="C927" s="124"/>
      <c r="F927" s="125"/>
      <c r="G927" s="125"/>
      <c r="H927" s="145"/>
      <c r="I927" s="145"/>
      <c r="J927" s="125"/>
    </row>
    <row r="928" spans="1:10">
      <c r="A928" s="19"/>
      <c r="B928" s="19"/>
      <c r="C928" s="124"/>
      <c r="F928" s="125"/>
      <c r="G928" s="125"/>
      <c r="H928" s="145"/>
      <c r="I928" s="145"/>
      <c r="J928" s="125"/>
    </row>
    <row r="929" spans="1:10">
      <c r="A929" s="19"/>
      <c r="B929" s="19"/>
      <c r="C929" s="124"/>
      <c r="F929" s="125"/>
      <c r="G929" s="125"/>
      <c r="H929" s="145"/>
      <c r="I929" s="145"/>
      <c r="J929" s="125"/>
    </row>
    <row r="930" spans="1:10">
      <c r="A930" s="19"/>
      <c r="B930" s="19"/>
      <c r="C930" s="124"/>
      <c r="F930" s="125"/>
      <c r="G930" s="125"/>
      <c r="H930" s="145"/>
      <c r="I930" s="145"/>
      <c r="J930" s="125"/>
    </row>
    <row r="931" spans="1:10">
      <c r="A931" s="19"/>
      <c r="B931" s="19"/>
      <c r="C931" s="124"/>
      <c r="F931" s="125"/>
      <c r="G931" s="125"/>
      <c r="H931" s="145"/>
      <c r="I931" s="145"/>
      <c r="J931" s="125"/>
    </row>
    <row r="932" spans="1:10">
      <c r="A932" s="19"/>
      <c r="B932" s="19"/>
      <c r="C932" s="124"/>
      <c r="F932" s="125"/>
      <c r="G932" s="125"/>
      <c r="H932" s="145"/>
      <c r="I932" s="145"/>
      <c r="J932" s="125"/>
    </row>
    <row r="933" spans="1:10">
      <c r="A933" s="19"/>
      <c r="B933" s="19"/>
      <c r="C933" s="124"/>
      <c r="F933" s="125"/>
      <c r="G933" s="125"/>
      <c r="H933" s="145"/>
      <c r="I933" s="145"/>
      <c r="J933" s="125"/>
    </row>
    <row r="934" spans="1:10">
      <c r="A934" s="19"/>
      <c r="B934" s="19"/>
      <c r="C934" s="124"/>
      <c r="F934" s="125"/>
      <c r="G934" s="125"/>
      <c r="H934" s="145"/>
      <c r="I934" s="145"/>
      <c r="J934" s="125"/>
    </row>
    <row r="935" spans="1:10">
      <c r="A935" s="19"/>
      <c r="B935" s="19"/>
      <c r="C935" s="124"/>
      <c r="F935" s="125"/>
      <c r="G935" s="125"/>
      <c r="H935" s="145"/>
      <c r="I935" s="145"/>
      <c r="J935" s="125"/>
    </row>
    <row r="936" spans="1:10">
      <c r="A936" s="19"/>
      <c r="B936" s="19"/>
      <c r="C936" s="124"/>
      <c r="F936" s="125"/>
      <c r="G936" s="125"/>
      <c r="H936" s="145"/>
      <c r="I936" s="145"/>
      <c r="J936" s="125"/>
    </row>
    <row r="937" spans="1:10">
      <c r="A937" s="19"/>
      <c r="B937" s="19"/>
      <c r="C937" s="124"/>
      <c r="F937" s="125"/>
      <c r="G937" s="125"/>
      <c r="H937" s="145"/>
      <c r="I937" s="145"/>
      <c r="J937" s="125"/>
    </row>
    <row r="938" spans="1:10">
      <c r="A938" s="19"/>
      <c r="B938" s="19"/>
      <c r="C938" s="124"/>
      <c r="F938" s="125"/>
      <c r="G938" s="125"/>
      <c r="H938" s="145"/>
      <c r="I938" s="145"/>
      <c r="J938" s="125"/>
    </row>
    <row r="939" spans="1:10">
      <c r="A939" s="19"/>
      <c r="B939" s="19"/>
      <c r="C939" s="124"/>
      <c r="F939" s="125"/>
      <c r="G939" s="125"/>
      <c r="H939" s="145"/>
      <c r="I939" s="145"/>
      <c r="J939" s="125"/>
    </row>
    <row r="940" spans="1:10">
      <c r="A940" s="19"/>
      <c r="B940" s="19"/>
      <c r="C940" s="124"/>
      <c r="F940" s="125"/>
      <c r="G940" s="125"/>
      <c r="H940" s="145"/>
      <c r="I940" s="145"/>
      <c r="J940" s="125"/>
    </row>
    <row r="941" spans="1:10">
      <c r="A941" s="19"/>
      <c r="B941" s="19"/>
      <c r="C941" s="124"/>
      <c r="F941" s="125"/>
      <c r="G941" s="125"/>
      <c r="H941" s="145"/>
      <c r="I941" s="145"/>
      <c r="J941" s="125"/>
    </row>
    <row r="942" spans="1:10">
      <c r="A942" s="19"/>
      <c r="B942" s="19"/>
      <c r="C942" s="124"/>
      <c r="F942" s="125"/>
      <c r="G942" s="125"/>
      <c r="H942" s="145"/>
      <c r="I942" s="145"/>
      <c r="J942" s="125"/>
    </row>
    <row r="943" spans="1:10">
      <c r="A943" s="19"/>
      <c r="B943" s="19"/>
      <c r="C943" s="124"/>
      <c r="F943" s="125"/>
      <c r="G943" s="125"/>
      <c r="H943" s="145"/>
      <c r="I943" s="145"/>
      <c r="J943" s="125"/>
    </row>
    <row r="944" spans="1:10">
      <c r="A944" s="19"/>
      <c r="B944" s="19"/>
      <c r="C944" s="124"/>
      <c r="F944" s="125"/>
      <c r="G944" s="125"/>
      <c r="H944" s="145"/>
      <c r="I944" s="145"/>
      <c r="J944" s="125"/>
    </row>
    <row r="945" spans="1:10">
      <c r="A945" s="19"/>
      <c r="B945" s="19"/>
      <c r="C945" s="124"/>
      <c r="F945" s="125"/>
      <c r="G945" s="125"/>
      <c r="H945" s="145"/>
      <c r="I945" s="145"/>
      <c r="J945" s="125"/>
    </row>
    <row r="946" spans="1:10">
      <c r="A946" s="19"/>
      <c r="B946" s="19"/>
      <c r="C946" s="124"/>
      <c r="F946" s="125"/>
      <c r="G946" s="125"/>
      <c r="H946" s="145"/>
      <c r="I946" s="145"/>
      <c r="J946" s="125"/>
    </row>
    <row r="947" spans="1:10">
      <c r="A947" s="19"/>
      <c r="B947" s="19"/>
      <c r="C947" s="124"/>
      <c r="F947" s="125"/>
      <c r="G947" s="125"/>
      <c r="H947" s="145"/>
      <c r="I947" s="145"/>
      <c r="J947" s="125"/>
    </row>
    <row r="948" spans="1:10">
      <c r="A948" s="19"/>
      <c r="B948" s="19"/>
      <c r="C948" s="124"/>
      <c r="F948" s="125"/>
      <c r="G948" s="125"/>
      <c r="H948" s="145"/>
      <c r="I948" s="145"/>
      <c r="J948" s="125"/>
    </row>
    <row r="949" spans="1:10">
      <c r="A949" s="19"/>
      <c r="B949" s="19"/>
      <c r="C949" s="124"/>
      <c r="F949" s="125"/>
      <c r="G949" s="125"/>
      <c r="H949" s="145"/>
      <c r="I949" s="145"/>
      <c r="J949" s="125"/>
    </row>
    <row r="950" spans="1:10">
      <c r="A950" s="19"/>
      <c r="B950" s="19"/>
      <c r="C950" s="124"/>
      <c r="F950" s="125"/>
      <c r="G950" s="125"/>
      <c r="H950" s="145"/>
      <c r="I950" s="145"/>
      <c r="J950" s="125"/>
    </row>
    <row r="951" spans="1:10">
      <c r="A951" s="19"/>
      <c r="B951" s="19"/>
      <c r="C951" s="124"/>
      <c r="F951" s="125"/>
      <c r="G951" s="125"/>
      <c r="H951" s="145"/>
      <c r="I951" s="145"/>
      <c r="J951" s="125"/>
    </row>
    <row r="952" spans="1:10">
      <c r="A952" s="19"/>
      <c r="B952" s="19"/>
      <c r="C952" s="124"/>
      <c r="F952" s="125"/>
      <c r="G952" s="125"/>
      <c r="H952" s="145"/>
      <c r="I952" s="145"/>
      <c r="J952" s="125"/>
    </row>
    <row r="953" spans="1:10">
      <c r="A953" s="19"/>
      <c r="B953" s="19"/>
      <c r="C953" s="124"/>
      <c r="F953" s="125"/>
      <c r="G953" s="125"/>
      <c r="H953" s="145"/>
      <c r="I953" s="145"/>
      <c r="J953" s="125"/>
    </row>
    <row r="954" spans="1:10">
      <c r="A954" s="19"/>
      <c r="B954" s="19"/>
      <c r="C954" s="124"/>
      <c r="F954" s="125"/>
      <c r="G954" s="125"/>
      <c r="H954" s="145"/>
      <c r="I954" s="145"/>
      <c r="J954" s="125"/>
    </row>
    <row r="955" spans="1:10">
      <c r="A955" s="19"/>
      <c r="B955" s="19"/>
      <c r="C955" s="124"/>
      <c r="F955" s="125"/>
      <c r="G955" s="125"/>
      <c r="H955" s="145"/>
      <c r="I955" s="145"/>
      <c r="J955" s="125"/>
    </row>
    <row r="956" spans="1:10">
      <c r="A956" s="19"/>
      <c r="B956" s="19"/>
      <c r="C956" s="124"/>
      <c r="F956" s="125"/>
      <c r="G956" s="125"/>
      <c r="H956" s="145"/>
      <c r="I956" s="145"/>
      <c r="J956" s="125"/>
    </row>
    <row r="957" spans="1:10">
      <c r="A957" s="19"/>
      <c r="B957" s="19"/>
      <c r="C957" s="124"/>
      <c r="F957" s="125"/>
      <c r="G957" s="125"/>
      <c r="H957" s="145"/>
      <c r="I957" s="145"/>
      <c r="J957" s="125"/>
    </row>
    <row r="958" spans="1:10">
      <c r="A958" s="19"/>
      <c r="B958" s="19"/>
      <c r="C958" s="124"/>
      <c r="F958" s="125"/>
      <c r="G958" s="125"/>
      <c r="H958" s="145"/>
      <c r="I958" s="145"/>
      <c r="J958" s="125"/>
    </row>
    <row r="959" spans="1:10">
      <c r="A959" s="19"/>
      <c r="B959" s="19"/>
      <c r="C959" s="124"/>
      <c r="F959" s="125"/>
      <c r="G959" s="125"/>
      <c r="H959" s="145"/>
      <c r="I959" s="145"/>
      <c r="J959" s="125"/>
    </row>
    <row r="960" spans="1:10">
      <c r="A960" s="19"/>
      <c r="B960" s="19"/>
      <c r="C960" s="124"/>
      <c r="F960" s="125"/>
      <c r="G960" s="125"/>
      <c r="H960" s="145"/>
      <c r="I960" s="145"/>
      <c r="J960" s="125"/>
    </row>
    <row r="961" spans="1:10">
      <c r="A961" s="19"/>
      <c r="B961" s="19"/>
      <c r="C961" s="124"/>
      <c r="F961" s="125"/>
      <c r="G961" s="125"/>
      <c r="H961" s="145"/>
      <c r="I961" s="145"/>
      <c r="J961" s="125"/>
    </row>
    <row r="962" spans="1:10">
      <c r="A962" s="19"/>
      <c r="B962" s="19"/>
      <c r="C962" s="124"/>
      <c r="F962" s="125"/>
      <c r="G962" s="125"/>
      <c r="H962" s="145"/>
      <c r="I962" s="145"/>
      <c r="J962" s="125"/>
    </row>
    <row r="963" spans="1:10">
      <c r="A963" s="19"/>
      <c r="B963" s="19"/>
      <c r="C963" s="124"/>
      <c r="F963" s="125"/>
      <c r="G963" s="125"/>
      <c r="H963" s="145"/>
      <c r="I963" s="145"/>
      <c r="J963" s="125"/>
    </row>
    <row r="964" spans="1:10">
      <c r="A964" s="19"/>
      <c r="B964" s="19"/>
      <c r="C964" s="124"/>
      <c r="F964" s="125"/>
      <c r="G964" s="125"/>
      <c r="H964" s="145"/>
      <c r="I964" s="145"/>
      <c r="J964" s="125"/>
    </row>
    <row r="965" spans="1:10">
      <c r="A965" s="19"/>
      <c r="B965" s="19"/>
      <c r="C965" s="124"/>
      <c r="F965" s="125"/>
      <c r="G965" s="125"/>
      <c r="H965" s="145"/>
      <c r="I965" s="145"/>
      <c r="J965" s="125"/>
    </row>
    <row r="966" spans="1:10">
      <c r="A966" s="19"/>
      <c r="B966" s="19"/>
      <c r="C966" s="124"/>
      <c r="F966" s="125"/>
      <c r="G966" s="125"/>
      <c r="H966" s="145"/>
      <c r="I966" s="145"/>
      <c r="J966" s="125"/>
    </row>
    <row r="967" spans="1:10">
      <c r="A967" s="19"/>
      <c r="B967" s="19"/>
      <c r="C967" s="124"/>
      <c r="F967" s="125"/>
      <c r="G967" s="125"/>
      <c r="H967" s="145"/>
      <c r="I967" s="145"/>
      <c r="J967" s="125"/>
    </row>
    <row r="968" spans="1:10">
      <c r="A968" s="19"/>
      <c r="B968" s="19"/>
      <c r="C968" s="124"/>
      <c r="F968" s="125"/>
      <c r="G968" s="125"/>
      <c r="H968" s="145"/>
      <c r="I968" s="145"/>
      <c r="J968" s="125"/>
    </row>
    <row r="969" spans="1:10">
      <c r="A969" s="19"/>
      <c r="B969" s="19"/>
      <c r="C969" s="124"/>
      <c r="F969" s="125"/>
      <c r="G969" s="125"/>
      <c r="H969" s="145"/>
      <c r="I969" s="145"/>
      <c r="J969" s="125"/>
    </row>
    <row r="970" spans="1:10">
      <c r="A970" s="19"/>
      <c r="B970" s="19"/>
      <c r="C970" s="124"/>
      <c r="F970" s="125"/>
      <c r="G970" s="125"/>
      <c r="H970" s="145"/>
      <c r="I970" s="145"/>
      <c r="J970" s="125"/>
    </row>
    <row r="971" spans="1:10">
      <c r="A971" s="19"/>
      <c r="B971" s="19"/>
      <c r="C971" s="124"/>
      <c r="F971" s="125"/>
      <c r="G971" s="125"/>
      <c r="H971" s="145"/>
      <c r="I971" s="145"/>
      <c r="J971" s="125"/>
    </row>
    <row r="972" spans="1:10">
      <c r="A972" s="19"/>
      <c r="B972" s="19"/>
      <c r="C972" s="124"/>
      <c r="F972" s="125"/>
      <c r="G972" s="125"/>
      <c r="H972" s="145"/>
      <c r="I972" s="145"/>
      <c r="J972" s="125"/>
    </row>
    <row r="973" spans="1:10">
      <c r="A973" s="19"/>
      <c r="B973" s="19"/>
      <c r="C973" s="124"/>
      <c r="F973" s="125"/>
      <c r="G973" s="125"/>
      <c r="H973" s="145"/>
      <c r="I973" s="145"/>
      <c r="J973" s="125"/>
    </row>
    <row r="974" spans="1:10">
      <c r="A974" s="19"/>
      <c r="B974" s="19"/>
      <c r="C974" s="124"/>
      <c r="F974" s="125"/>
      <c r="G974" s="125"/>
      <c r="H974" s="145"/>
      <c r="I974" s="145"/>
      <c r="J974" s="125"/>
    </row>
    <row r="975" spans="1:10">
      <c r="A975" s="19"/>
      <c r="B975" s="19"/>
      <c r="C975" s="124"/>
      <c r="F975" s="125"/>
      <c r="G975" s="125"/>
      <c r="H975" s="145"/>
      <c r="I975" s="145"/>
      <c r="J975" s="125"/>
    </row>
    <row r="976" spans="1:10">
      <c r="A976" s="19"/>
      <c r="B976" s="19"/>
      <c r="C976" s="124"/>
      <c r="F976" s="125"/>
      <c r="G976" s="125"/>
      <c r="H976" s="145"/>
      <c r="I976" s="145"/>
      <c r="J976" s="125"/>
    </row>
    <row r="977" spans="1:10">
      <c r="A977" s="19"/>
      <c r="B977" s="19"/>
      <c r="C977" s="124"/>
      <c r="F977" s="125"/>
      <c r="G977" s="125"/>
      <c r="H977" s="145"/>
      <c r="I977" s="145"/>
      <c r="J977" s="125"/>
    </row>
    <row r="978" spans="1:10">
      <c r="A978" s="19"/>
      <c r="B978" s="19"/>
      <c r="C978" s="124"/>
      <c r="F978" s="125"/>
      <c r="G978" s="125"/>
      <c r="H978" s="145"/>
      <c r="I978" s="145"/>
      <c r="J978" s="125"/>
    </row>
    <row r="979" spans="1:10">
      <c r="A979" s="19"/>
      <c r="B979" s="19"/>
      <c r="C979" s="124"/>
      <c r="F979" s="125"/>
      <c r="G979" s="125"/>
      <c r="H979" s="145"/>
      <c r="I979" s="145"/>
      <c r="J979" s="125"/>
    </row>
    <row r="980" spans="1:10">
      <c r="A980" s="19"/>
      <c r="B980" s="19"/>
      <c r="C980" s="124"/>
      <c r="F980" s="125"/>
      <c r="G980" s="125"/>
      <c r="H980" s="145"/>
      <c r="I980" s="145"/>
      <c r="J980" s="125"/>
    </row>
    <row r="981" spans="1:10">
      <c r="A981" s="19"/>
      <c r="B981" s="19"/>
      <c r="C981" s="124"/>
      <c r="F981" s="125"/>
      <c r="G981" s="125"/>
      <c r="H981" s="145"/>
      <c r="I981" s="145"/>
      <c r="J981" s="125"/>
    </row>
    <row r="982" spans="1:10">
      <c r="A982" s="19"/>
      <c r="B982" s="19"/>
      <c r="C982" s="124"/>
      <c r="F982" s="125"/>
      <c r="G982" s="125"/>
      <c r="H982" s="145"/>
      <c r="I982" s="145"/>
      <c r="J982" s="125"/>
    </row>
    <row r="983" spans="1:10">
      <c r="A983" s="19"/>
      <c r="B983" s="19"/>
      <c r="C983" s="124"/>
      <c r="F983" s="125"/>
      <c r="G983" s="125"/>
      <c r="H983" s="145"/>
      <c r="I983" s="145"/>
      <c r="J983" s="125"/>
    </row>
    <row r="984" spans="1:10">
      <c r="A984" s="19"/>
      <c r="B984" s="19"/>
      <c r="C984" s="124"/>
      <c r="F984" s="125"/>
      <c r="G984" s="125"/>
      <c r="H984" s="145"/>
      <c r="I984" s="145"/>
      <c r="J984" s="125"/>
    </row>
    <row r="985" spans="1:10">
      <c r="A985" s="19"/>
      <c r="B985" s="19"/>
      <c r="C985" s="124"/>
      <c r="F985" s="125"/>
      <c r="G985" s="125"/>
      <c r="H985" s="145"/>
      <c r="I985" s="145"/>
      <c r="J985" s="125"/>
    </row>
    <row r="986" spans="1:10">
      <c r="A986" s="19"/>
      <c r="B986" s="19"/>
      <c r="C986" s="124"/>
      <c r="F986" s="125"/>
      <c r="G986" s="125"/>
      <c r="H986" s="145"/>
      <c r="I986" s="145"/>
      <c r="J986" s="125"/>
    </row>
    <row r="987" spans="1:10">
      <c r="A987" s="19"/>
      <c r="B987" s="19"/>
      <c r="C987" s="124"/>
      <c r="F987" s="125"/>
      <c r="G987" s="125"/>
      <c r="H987" s="145"/>
      <c r="I987" s="145"/>
      <c r="J987" s="125"/>
    </row>
    <row r="988" spans="1:10">
      <c r="A988" s="19"/>
      <c r="B988" s="19"/>
      <c r="C988" s="124"/>
      <c r="F988" s="125"/>
      <c r="G988" s="125"/>
      <c r="H988" s="145"/>
      <c r="I988" s="145"/>
      <c r="J988" s="125"/>
    </row>
    <row r="989" spans="1:10">
      <c r="A989" s="19"/>
      <c r="B989" s="19"/>
      <c r="C989" s="124"/>
      <c r="F989" s="125"/>
      <c r="G989" s="125"/>
      <c r="H989" s="145"/>
      <c r="I989" s="145"/>
      <c r="J989" s="125"/>
    </row>
    <row r="990" spans="1:10">
      <c r="A990" s="19"/>
      <c r="B990" s="19"/>
      <c r="C990" s="124"/>
      <c r="F990" s="125"/>
      <c r="G990" s="125"/>
      <c r="H990" s="145"/>
      <c r="I990" s="145"/>
      <c r="J990" s="125"/>
    </row>
    <row r="991" spans="1:10">
      <c r="A991" s="19"/>
      <c r="B991" s="19"/>
      <c r="C991" s="124"/>
      <c r="F991" s="125"/>
      <c r="G991" s="125"/>
      <c r="H991" s="145"/>
      <c r="I991" s="145"/>
      <c r="J991" s="125"/>
    </row>
    <row r="992" spans="1:10">
      <c r="A992" s="19"/>
      <c r="B992" s="19"/>
      <c r="C992" s="124"/>
      <c r="F992" s="125"/>
      <c r="G992" s="125"/>
      <c r="H992" s="145"/>
      <c r="I992" s="145"/>
      <c r="J992" s="125"/>
    </row>
  </sheetData>
  <mergeCells count="35">
    <mergeCell ref="A196:J196"/>
    <mergeCell ref="A7:J7"/>
    <mergeCell ref="A54:J54"/>
    <mergeCell ref="A75:J75"/>
    <mergeCell ref="A89:J89"/>
    <mergeCell ref="A154:J154"/>
    <mergeCell ref="A66:J66"/>
    <mergeCell ref="A33:J33"/>
    <mergeCell ref="A8:J8"/>
    <mergeCell ref="A9:J9"/>
    <mergeCell ref="A26:J26"/>
    <mergeCell ref="A45:J45"/>
    <mergeCell ref="A22:J22"/>
    <mergeCell ref="A40:E40"/>
    <mergeCell ref="A1:J1"/>
    <mergeCell ref="A2:J2"/>
    <mergeCell ref="A3:J3"/>
    <mergeCell ref="A4:J4"/>
    <mergeCell ref="H6:I6"/>
    <mergeCell ref="A228:J228"/>
    <mergeCell ref="A235:J235"/>
    <mergeCell ref="A216:J216"/>
    <mergeCell ref="A221:J221"/>
    <mergeCell ref="A94:J94"/>
    <mergeCell ref="A109:J109"/>
    <mergeCell ref="A182:J182"/>
    <mergeCell ref="A142:J142"/>
    <mergeCell ref="A148:J148"/>
    <mergeCell ref="A189:J189"/>
    <mergeCell ref="A203:J203"/>
    <mergeCell ref="A159:J159"/>
    <mergeCell ref="A169:J169"/>
    <mergeCell ref="A177:J177"/>
    <mergeCell ref="A127:J127"/>
    <mergeCell ref="A134:J134"/>
  </mergeCells>
  <phoneticPr fontId="175" type="noConversion"/>
  <conditionalFormatting sqref="A1:B5">
    <cfRule type="cellIs" dxfId="43" priority="1" stopIfTrue="1" operator="between">
      <formula>"a"</formula>
      <formula>"h"</formula>
    </cfRule>
  </conditionalFormatting>
  <hyperlinks>
    <hyperlink ref="K1" location="'Summary Sheet'!A1" display="Summary Sheet" xr:uid="{008A41F6-8244-45A5-93D9-01D54B5364AE}"/>
  </hyperlinks>
  <pageMargins left="0.23622047244094491" right="0.23622047244094491" top="0.23622047244094491" bottom="0.08" header="0.23622047244094491" footer="0.19685039370078741"/>
  <pageSetup paperSize="9" scale="59" fitToHeight="0" orientation="portrait" blackAndWhite="1" r:id="rId1"/>
  <rowBreaks count="2" manualBreakCount="2">
    <brk id="126" max="8" man="1"/>
    <brk id="93" max="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3B82-EAC2-4936-BC28-5EB5115A0680}">
  <sheetPr>
    <pageSetUpPr fitToPage="1"/>
  </sheetPr>
  <dimension ref="A1:S66"/>
  <sheetViews>
    <sheetView topLeftCell="A32" zoomScale="90" zoomScaleNormal="90" workbookViewId="0">
      <selection activeCell="E48" sqref="E48"/>
    </sheetView>
  </sheetViews>
  <sheetFormatPr defaultRowHeight="15"/>
  <cols>
    <col min="1" max="1" width="7.5703125" customWidth="1"/>
    <col min="2" max="2" width="8.85546875" customWidth="1"/>
    <col min="3" max="3" width="10.5703125" customWidth="1"/>
    <col min="4" max="4" width="35" customWidth="1"/>
    <col min="5" max="5" width="72.28515625" bestFit="1" customWidth="1"/>
    <col min="6" max="6" width="9.5703125" customWidth="1"/>
    <col min="7" max="7" width="9.7109375" customWidth="1"/>
    <col min="9" max="9" width="11.42578125" customWidth="1"/>
    <col min="12" max="12" width="11.7109375" customWidth="1"/>
    <col min="13" max="13" width="10.28515625" bestFit="1" customWidth="1"/>
    <col min="14" max="14" width="16.140625" customWidth="1"/>
    <col min="15" max="15" width="7.7109375" bestFit="1" customWidth="1"/>
  </cols>
  <sheetData>
    <row r="1" spans="1:19" ht="38.25" customHeight="1" thickBot="1">
      <c r="A1" s="5487" t="s">
        <v>3826</v>
      </c>
      <c r="B1" s="5488"/>
      <c r="C1" s="5488"/>
      <c r="D1" s="5343"/>
      <c r="E1" s="5343"/>
      <c r="F1" s="5343"/>
      <c r="G1" s="5343"/>
      <c r="H1" s="5343"/>
      <c r="I1" s="5343"/>
      <c r="J1" s="5344"/>
      <c r="K1" s="1902" t="s">
        <v>4057</v>
      </c>
      <c r="P1" s="1017" t="s">
        <v>103</v>
      </c>
      <c r="Q1" s="1018" t="s">
        <v>3141</v>
      </c>
    </row>
    <row r="2" spans="1:19" ht="16.5" thickBot="1">
      <c r="A2" s="5489" t="s">
        <v>3623</v>
      </c>
      <c r="B2" s="5490"/>
      <c r="C2" s="5490"/>
      <c r="D2" s="5346"/>
      <c r="E2" s="5346"/>
      <c r="F2" s="5346"/>
      <c r="G2" s="5346"/>
      <c r="H2" s="5346"/>
      <c r="I2" s="5346"/>
      <c r="J2" s="5347"/>
      <c r="L2" s="2390" t="s">
        <v>4106</v>
      </c>
      <c r="M2" s="2391" t="s">
        <v>3765</v>
      </c>
      <c r="N2" s="2392"/>
      <c r="P2" s="1019" t="s">
        <v>79</v>
      </c>
      <c r="Q2" s="1020" t="s">
        <v>3142</v>
      </c>
    </row>
    <row r="3" spans="1:19" ht="19.5" thickTop="1" thickBot="1">
      <c r="A3" s="5491" t="s">
        <v>517</v>
      </c>
      <c r="B3" s="5492"/>
      <c r="C3" s="5492"/>
      <c r="D3" s="5349"/>
      <c r="E3" s="5349"/>
      <c r="F3" s="5349"/>
      <c r="G3" s="5349"/>
      <c r="H3" s="5349"/>
      <c r="I3" s="5349"/>
      <c r="J3" s="5350"/>
      <c r="L3" s="1027" t="s">
        <v>67</v>
      </c>
      <c r="M3" s="1606"/>
      <c r="N3" s="1028" t="s">
        <v>68</v>
      </c>
      <c r="P3" s="1019" t="s">
        <v>1977</v>
      </c>
      <c r="Q3" s="1020" t="s">
        <v>3145</v>
      </c>
    </row>
    <row r="4" spans="1:19" ht="15.75" customHeight="1" thickTop="1" thickBot="1">
      <c r="A4" s="5493" t="s">
        <v>141</v>
      </c>
      <c r="B4" s="5494"/>
      <c r="C4" s="5494"/>
      <c r="D4" s="5352"/>
      <c r="E4" s="5352"/>
      <c r="F4" s="5352"/>
      <c r="G4" s="5352"/>
      <c r="H4" s="5352"/>
      <c r="I4" s="5352"/>
      <c r="J4" s="5353"/>
      <c r="L4" s="1027" t="s">
        <v>3124</v>
      </c>
      <c r="M4" s="1023" t="s">
        <v>3125</v>
      </c>
      <c r="N4" s="1028" t="s">
        <v>72</v>
      </c>
      <c r="P4" s="1019" t="s">
        <v>70</v>
      </c>
      <c r="Q4" s="1020" t="s">
        <v>3143</v>
      </c>
    </row>
    <row r="5" spans="1:19" ht="17.25" customHeight="1" thickBot="1">
      <c r="A5" s="1294"/>
      <c r="B5" s="678"/>
      <c r="C5" s="678"/>
      <c r="D5" s="678"/>
      <c r="E5" s="1295"/>
      <c r="F5" s="678"/>
      <c r="G5" s="678"/>
      <c r="H5" s="678"/>
      <c r="I5" s="678"/>
      <c r="J5" s="1296"/>
      <c r="L5" s="1029" t="s">
        <v>3126</v>
      </c>
      <c r="M5" s="1030" t="s">
        <v>3127</v>
      </c>
      <c r="N5" s="1031" t="s">
        <v>74</v>
      </c>
      <c r="P5" s="1021" t="s">
        <v>96</v>
      </c>
      <c r="Q5" s="1022" t="s">
        <v>3144</v>
      </c>
    </row>
    <row r="6" spans="1:19" ht="23.25">
      <c r="A6" s="1325" t="s">
        <v>3118</v>
      </c>
      <c r="B6" s="1326"/>
      <c r="C6" s="1326"/>
      <c r="D6" s="1327"/>
      <c r="E6" s="1328"/>
      <c r="F6" s="678"/>
      <c r="G6" s="5495" t="str">
        <f>'Summary Sheet'!C7</f>
        <v>Date 16.06.2026</v>
      </c>
      <c r="H6" s="5355"/>
      <c r="I6" s="5355"/>
      <c r="J6" s="5356"/>
    </row>
    <row r="7" spans="1:19" ht="3" customHeight="1" thickBot="1">
      <c r="A7" s="1329"/>
      <c r="B7" s="1330"/>
      <c r="C7" s="1330"/>
      <c r="D7" s="1330"/>
      <c r="E7" s="1331"/>
      <c r="F7" s="1330"/>
      <c r="G7" s="1330"/>
      <c r="H7" s="1330"/>
      <c r="I7" s="1330"/>
      <c r="J7" s="1332"/>
    </row>
    <row r="8" spans="1:19" ht="43.5" thickBot="1">
      <c r="A8" s="967" t="s">
        <v>304</v>
      </c>
      <c r="B8" s="967" t="s">
        <v>519</v>
      </c>
      <c r="C8" s="2399" t="s">
        <v>343</v>
      </c>
      <c r="D8" s="998" t="s">
        <v>3934</v>
      </c>
      <c r="E8" s="999" t="s">
        <v>3935</v>
      </c>
      <c r="F8" s="1000" t="s">
        <v>520</v>
      </c>
      <c r="G8" s="1000" t="s">
        <v>521</v>
      </c>
      <c r="H8" s="1001" t="s">
        <v>522</v>
      </c>
      <c r="I8" s="1002" t="s">
        <v>523</v>
      </c>
      <c r="J8" s="1003" t="s">
        <v>524</v>
      </c>
      <c r="K8" s="1733" t="s">
        <v>62</v>
      </c>
      <c r="L8" s="1732" t="s">
        <v>63</v>
      </c>
      <c r="N8" s="2340"/>
      <c r="O8" s="2340"/>
    </row>
    <row r="9" spans="1:19" ht="15.75" thickBot="1">
      <c r="A9" s="2996"/>
      <c r="B9" s="1004"/>
      <c r="C9" s="2997"/>
      <c r="D9" s="1005"/>
      <c r="E9" s="2998" t="s">
        <v>4206</v>
      </c>
      <c r="F9" s="1007"/>
      <c r="G9" s="1007"/>
      <c r="H9" s="1007"/>
      <c r="I9" s="1008"/>
      <c r="J9" s="1009"/>
      <c r="K9" s="1597"/>
      <c r="L9" s="680"/>
      <c r="N9" s="2340"/>
      <c r="O9" s="3127"/>
      <c r="P9" s="2398"/>
      <c r="Q9" s="2398"/>
    </row>
    <row r="10" spans="1:19" ht="63.75" customHeight="1">
      <c r="A10" s="633">
        <v>1</v>
      </c>
      <c r="B10" s="2999" t="s">
        <v>3182</v>
      </c>
      <c r="C10" s="2999">
        <v>48191010</v>
      </c>
      <c r="D10" s="1530"/>
      <c r="E10" s="1531" t="s">
        <v>3932</v>
      </c>
      <c r="F10" s="3000">
        <v>1.35</v>
      </c>
      <c r="G10" s="1559">
        <f>F10+F10*J10</f>
        <v>1.4175</v>
      </c>
      <c r="H10" s="1559" t="s">
        <v>76</v>
      </c>
      <c r="I10" s="1541"/>
      <c r="J10" s="1542">
        <v>0.05</v>
      </c>
      <c r="K10" s="1597"/>
      <c r="L10" s="680"/>
      <c r="N10" s="2340"/>
      <c r="O10" s="2340"/>
      <c r="S10" s="2398"/>
    </row>
    <row r="11" spans="1:19" ht="58.5" customHeight="1">
      <c r="A11" s="634">
        <f>A10+1</f>
        <v>2</v>
      </c>
      <c r="B11" s="632" t="s">
        <v>3183</v>
      </c>
      <c r="C11" s="632">
        <v>48191010</v>
      </c>
      <c r="D11" s="647"/>
      <c r="E11" s="1225" t="s">
        <v>4879</v>
      </c>
      <c r="F11" s="1898">
        <v>2.5</v>
      </c>
      <c r="G11" s="797">
        <f>F11+F11*J11</f>
        <v>2.625</v>
      </c>
      <c r="H11" s="797" t="s">
        <v>76</v>
      </c>
      <c r="I11" s="638">
        <v>2000</v>
      </c>
      <c r="J11" s="1544">
        <v>0.05</v>
      </c>
      <c r="K11" s="1597"/>
      <c r="L11" s="680"/>
      <c r="N11" s="2340"/>
      <c r="O11" s="2340"/>
      <c r="S11" s="2398"/>
    </row>
    <row r="12" spans="1:19" ht="67.5" customHeight="1">
      <c r="A12" s="634">
        <f t="shared" ref="A12:A58" si="0">A11+1</f>
        <v>3</v>
      </c>
      <c r="B12" s="632" t="s">
        <v>3184</v>
      </c>
      <c r="C12" s="632">
        <v>48191010</v>
      </c>
      <c r="D12" s="796"/>
      <c r="E12" s="1225" t="s">
        <v>4008</v>
      </c>
      <c r="F12" s="797">
        <v>3.6</v>
      </c>
      <c r="G12" s="797">
        <f>F12+F12*J12</f>
        <v>3.7800000000000002</v>
      </c>
      <c r="H12" s="797" t="s">
        <v>76</v>
      </c>
      <c r="I12" s="638">
        <v>400</v>
      </c>
      <c r="J12" s="1544">
        <v>0.05</v>
      </c>
      <c r="K12" s="1597"/>
      <c r="L12" s="680"/>
      <c r="N12" s="2340"/>
      <c r="O12" s="2340"/>
    </row>
    <row r="13" spans="1:19" ht="63" customHeight="1">
      <c r="A13" s="634">
        <f t="shared" si="0"/>
        <v>4</v>
      </c>
      <c r="B13" s="632" t="s">
        <v>3185</v>
      </c>
      <c r="C13" s="632">
        <v>48191010</v>
      </c>
      <c r="D13" s="796"/>
      <c r="E13" s="1225" t="s">
        <v>4009</v>
      </c>
      <c r="F13" s="797">
        <v>4.8</v>
      </c>
      <c r="G13" s="797">
        <f t="shared" ref="G13:G14" si="1">F13+F13*J13</f>
        <v>5.04</v>
      </c>
      <c r="H13" s="797" t="s">
        <v>76</v>
      </c>
      <c r="I13" s="638">
        <v>400</v>
      </c>
      <c r="J13" s="1544">
        <v>0.05</v>
      </c>
      <c r="K13" s="1597"/>
      <c r="L13" s="680"/>
      <c r="N13" s="2340"/>
      <c r="O13" s="2340"/>
    </row>
    <row r="14" spans="1:19" ht="61.5" customHeight="1">
      <c r="A14" s="634">
        <f t="shared" si="0"/>
        <v>5</v>
      </c>
      <c r="B14" s="632" t="s">
        <v>3186</v>
      </c>
      <c r="C14" s="632">
        <v>48191010</v>
      </c>
      <c r="D14" s="639"/>
      <c r="E14" s="1225" t="s">
        <v>2626</v>
      </c>
      <c r="F14" s="797">
        <v>1.6</v>
      </c>
      <c r="G14" s="797">
        <f t="shared" si="1"/>
        <v>1.6800000000000002</v>
      </c>
      <c r="H14" s="797" t="s">
        <v>76</v>
      </c>
      <c r="I14" s="638">
        <v>5000</v>
      </c>
      <c r="J14" s="1544">
        <v>0.05</v>
      </c>
      <c r="K14" s="1597"/>
      <c r="L14" s="680"/>
      <c r="N14" s="2340"/>
      <c r="O14" s="2340"/>
    </row>
    <row r="15" spans="1:19" ht="55.5" customHeight="1">
      <c r="A15" s="634">
        <f t="shared" si="0"/>
        <v>6</v>
      </c>
      <c r="B15" s="632" t="s">
        <v>3187</v>
      </c>
      <c r="C15" s="1225">
        <v>48236900</v>
      </c>
      <c r="D15" s="639"/>
      <c r="E15" s="648" t="s">
        <v>2688</v>
      </c>
      <c r="F15" s="797">
        <v>3.2</v>
      </c>
      <c r="G15" s="797">
        <f t="shared" ref="G15" si="2">F15+F15*J15</f>
        <v>3.7760000000000002</v>
      </c>
      <c r="H15" s="797" t="s">
        <v>76</v>
      </c>
      <c r="I15" s="638">
        <v>2000</v>
      </c>
      <c r="J15" s="1544">
        <v>0.18</v>
      </c>
      <c r="K15" s="1597"/>
      <c r="L15" s="680"/>
      <c r="N15" s="2340"/>
      <c r="O15" s="2340"/>
    </row>
    <row r="16" spans="1:19" ht="81.75" customHeight="1">
      <c r="A16" s="634">
        <f t="shared" si="0"/>
        <v>7</v>
      </c>
      <c r="B16" s="632" t="s">
        <v>3188</v>
      </c>
      <c r="C16" s="632">
        <v>48191010</v>
      </c>
      <c r="D16" s="639"/>
      <c r="E16" s="648" t="s">
        <v>2662</v>
      </c>
      <c r="F16" s="797">
        <v>3.55</v>
      </c>
      <c r="G16" s="797">
        <f t="shared" ref="G16" si="3">F16+F16*J16</f>
        <v>3.7275</v>
      </c>
      <c r="H16" s="797" t="s">
        <v>76</v>
      </c>
      <c r="I16" s="638">
        <v>2000</v>
      </c>
      <c r="J16" s="1544">
        <v>0.05</v>
      </c>
      <c r="K16" s="1597"/>
      <c r="L16" s="680"/>
    </row>
    <row r="17" spans="1:12" ht="60.75" customHeight="1">
      <c r="A17" s="634">
        <f t="shared" si="0"/>
        <v>8</v>
      </c>
      <c r="B17" s="632" t="s">
        <v>3189</v>
      </c>
      <c r="C17" s="632">
        <v>48191010</v>
      </c>
      <c r="D17" s="639"/>
      <c r="E17" s="1225" t="s">
        <v>3930</v>
      </c>
      <c r="F17" s="797">
        <v>2.25</v>
      </c>
      <c r="G17" s="797">
        <f t="shared" ref="G17" si="4">F17+F17*J17</f>
        <v>2.3624999999999998</v>
      </c>
      <c r="H17" s="797" t="s">
        <v>76</v>
      </c>
      <c r="I17" s="638">
        <v>3000</v>
      </c>
      <c r="J17" s="1544">
        <v>0.05</v>
      </c>
      <c r="K17" s="1959"/>
      <c r="L17" s="1958"/>
    </row>
    <row r="18" spans="1:12" ht="54" customHeight="1">
      <c r="A18" s="634">
        <f t="shared" si="0"/>
        <v>9</v>
      </c>
      <c r="B18" s="632" t="s">
        <v>3190</v>
      </c>
      <c r="C18" s="632">
        <v>48191010</v>
      </c>
      <c r="D18" s="680"/>
      <c r="E18" s="648" t="s">
        <v>3218</v>
      </c>
      <c r="F18" s="797">
        <v>2.75</v>
      </c>
      <c r="G18" s="797">
        <f>F18+F18*J18</f>
        <v>2.8875000000000002</v>
      </c>
      <c r="H18" s="797" t="s">
        <v>76</v>
      </c>
      <c r="I18" s="638">
        <v>2000</v>
      </c>
      <c r="J18" s="1544">
        <v>0.05</v>
      </c>
      <c r="K18" s="1597"/>
      <c r="L18" s="680"/>
    </row>
    <row r="19" spans="1:12" ht="63" customHeight="1">
      <c r="A19" s="634">
        <f t="shared" si="0"/>
        <v>10</v>
      </c>
      <c r="B19" s="632" t="s">
        <v>3191</v>
      </c>
      <c r="C19" s="632">
        <v>48191010</v>
      </c>
      <c r="D19" s="639"/>
      <c r="E19" s="648" t="s">
        <v>2687</v>
      </c>
      <c r="F19" s="913">
        <v>2.2000000000000002</v>
      </c>
      <c r="G19" s="913">
        <f t="shared" ref="G19" si="5">F19+F19*J19</f>
        <v>2.31</v>
      </c>
      <c r="H19" s="913" t="s">
        <v>76</v>
      </c>
      <c r="I19" s="632">
        <v>3200</v>
      </c>
      <c r="J19" s="1525">
        <v>0.05</v>
      </c>
      <c r="K19" s="1597"/>
      <c r="L19" s="680">
        <v>2000</v>
      </c>
    </row>
    <row r="20" spans="1:12" ht="69" customHeight="1">
      <c r="A20" s="2362">
        <f t="shared" si="0"/>
        <v>11</v>
      </c>
      <c r="B20" s="1529" t="s">
        <v>3192</v>
      </c>
      <c r="C20" s="1529">
        <v>48236900</v>
      </c>
      <c r="D20" s="1187"/>
      <c r="E20" s="1527" t="s">
        <v>4679</v>
      </c>
      <c r="F20" s="1528">
        <v>3.62</v>
      </c>
      <c r="G20" s="1528">
        <f>(F20*J20)+F20</f>
        <v>3.8010000000000002</v>
      </c>
      <c r="H20" s="1529" t="s">
        <v>76</v>
      </c>
      <c r="I20" s="1529">
        <v>1500</v>
      </c>
      <c r="J20" s="1534">
        <v>0.05</v>
      </c>
      <c r="K20" s="1598"/>
      <c r="L20" s="1592"/>
    </row>
    <row r="21" spans="1:12" ht="54" customHeight="1">
      <c r="A21" s="634">
        <f t="shared" si="0"/>
        <v>12</v>
      </c>
      <c r="B21" s="632" t="s">
        <v>3830</v>
      </c>
      <c r="C21" s="632">
        <v>48191010</v>
      </c>
      <c r="D21" s="639"/>
      <c r="E21" s="648" t="s">
        <v>3933</v>
      </c>
      <c r="F21" s="1898">
        <v>1.8</v>
      </c>
      <c r="G21" s="913">
        <f>F21+F21*J21</f>
        <v>1.8900000000000001</v>
      </c>
      <c r="H21" s="913" t="s">
        <v>76</v>
      </c>
      <c r="I21" s="632">
        <v>3000</v>
      </c>
      <c r="J21" s="1525">
        <v>0.05</v>
      </c>
      <c r="K21" s="1597"/>
      <c r="L21" s="680"/>
    </row>
    <row r="22" spans="1:12" ht="54" customHeight="1">
      <c r="A22" s="634">
        <f t="shared" si="0"/>
        <v>13</v>
      </c>
      <c r="B22" s="632" t="s">
        <v>3831</v>
      </c>
      <c r="C22" s="632">
        <v>48191010</v>
      </c>
      <c r="D22" s="680"/>
      <c r="E22" s="648" t="s">
        <v>4082</v>
      </c>
      <c r="F22" s="913">
        <v>2.7</v>
      </c>
      <c r="G22" s="913">
        <f t="shared" ref="G22:G29" si="6">(F22*J22)+F22</f>
        <v>2.835</v>
      </c>
      <c r="H22" s="632" t="s">
        <v>76</v>
      </c>
      <c r="I22" s="632">
        <v>100</v>
      </c>
      <c r="J22" s="1525">
        <v>0.05</v>
      </c>
      <c r="K22" s="1598" t="s">
        <v>490</v>
      </c>
      <c r="L22" s="1592" t="s">
        <v>67</v>
      </c>
    </row>
    <row r="23" spans="1:12" ht="54" customHeight="1">
      <c r="A23" s="634">
        <f t="shared" si="0"/>
        <v>14</v>
      </c>
      <c r="B23" s="632" t="s">
        <v>3832</v>
      </c>
      <c r="C23" s="632">
        <v>48191010</v>
      </c>
      <c r="D23" s="680"/>
      <c r="E23" s="648" t="s">
        <v>4081</v>
      </c>
      <c r="F23" s="913">
        <v>3.25</v>
      </c>
      <c r="G23" s="913">
        <f t="shared" si="6"/>
        <v>3.4125000000000001</v>
      </c>
      <c r="H23" s="632" t="s">
        <v>76</v>
      </c>
      <c r="I23" s="632">
        <v>100</v>
      </c>
      <c r="J23" s="1525">
        <v>0.05</v>
      </c>
      <c r="K23" s="1598" t="s">
        <v>490</v>
      </c>
      <c r="L23" s="1592" t="s">
        <v>67</v>
      </c>
    </row>
    <row r="24" spans="1:12" ht="54" customHeight="1">
      <c r="A24" s="634">
        <f t="shared" si="0"/>
        <v>15</v>
      </c>
      <c r="B24" s="632" t="s">
        <v>4140</v>
      </c>
      <c r="C24" s="680"/>
      <c r="D24" s="680"/>
      <c r="E24" s="648" t="s">
        <v>4080</v>
      </c>
      <c r="F24" s="913">
        <v>3.8</v>
      </c>
      <c r="G24" s="913">
        <f t="shared" si="6"/>
        <v>3.9899999999999998</v>
      </c>
      <c r="H24" s="632" t="s">
        <v>76</v>
      </c>
      <c r="I24" s="632">
        <v>100</v>
      </c>
      <c r="J24" s="1525">
        <v>0.05</v>
      </c>
      <c r="K24" s="1598" t="s">
        <v>490</v>
      </c>
      <c r="L24" s="1592" t="s">
        <v>67</v>
      </c>
    </row>
    <row r="25" spans="1:12" ht="54" customHeight="1">
      <c r="A25" s="634"/>
      <c r="B25" s="632"/>
      <c r="C25" s="632">
        <v>48191010</v>
      </c>
      <c r="D25" s="1749"/>
      <c r="E25" s="5185" t="s">
        <v>5317</v>
      </c>
      <c r="F25" s="5186">
        <v>3.4</v>
      </c>
      <c r="G25" s="5186">
        <f t="shared" si="6"/>
        <v>3.57</v>
      </c>
      <c r="H25" s="1518" t="s">
        <v>76</v>
      </c>
      <c r="I25" s="1518">
        <v>100</v>
      </c>
      <c r="J25" s="5187">
        <v>0.05</v>
      </c>
      <c r="K25" s="1598"/>
      <c r="L25" s="1592"/>
    </row>
    <row r="26" spans="1:12" ht="54" customHeight="1">
      <c r="A26" s="634"/>
      <c r="B26" s="632"/>
      <c r="C26" s="632">
        <v>48191010</v>
      </c>
      <c r="D26" s="1749"/>
      <c r="E26" s="5185" t="s">
        <v>5318</v>
      </c>
      <c r="F26" s="5186">
        <v>4.75</v>
      </c>
      <c r="G26" s="5186">
        <f t="shared" si="6"/>
        <v>4.9874999999999998</v>
      </c>
      <c r="H26" s="1518" t="s">
        <v>76</v>
      </c>
      <c r="I26" s="1518">
        <v>100</v>
      </c>
      <c r="J26" s="5187">
        <v>0.05</v>
      </c>
      <c r="K26" s="1598"/>
      <c r="L26" s="1592"/>
    </row>
    <row r="27" spans="1:12" ht="54" customHeight="1">
      <c r="A27" s="634"/>
      <c r="B27" s="632"/>
      <c r="C27" s="632">
        <v>48191010</v>
      </c>
      <c r="D27" s="1749"/>
      <c r="E27" s="5185" t="s">
        <v>5319</v>
      </c>
      <c r="F27" s="5186">
        <v>5.4</v>
      </c>
      <c r="G27" s="5186">
        <f t="shared" si="6"/>
        <v>5.67</v>
      </c>
      <c r="H27" s="1518" t="s">
        <v>76</v>
      </c>
      <c r="I27" s="1518">
        <v>100</v>
      </c>
      <c r="J27" s="5187">
        <v>0.05</v>
      </c>
      <c r="K27" s="1598"/>
      <c r="L27" s="1592"/>
    </row>
    <row r="28" spans="1:12" ht="54" customHeight="1">
      <c r="A28" s="634"/>
      <c r="B28" s="632"/>
      <c r="C28" s="632">
        <v>48191010</v>
      </c>
      <c r="D28" s="1749"/>
      <c r="E28" s="5185" t="s">
        <v>3121</v>
      </c>
      <c r="F28" s="5186">
        <v>8</v>
      </c>
      <c r="G28" s="5186">
        <f t="shared" si="6"/>
        <v>8.4</v>
      </c>
      <c r="H28" s="1518" t="s">
        <v>76</v>
      </c>
      <c r="I28" s="1518">
        <v>100</v>
      </c>
      <c r="J28" s="5187">
        <v>0.05</v>
      </c>
      <c r="K28" s="1598"/>
      <c r="L28" s="1592"/>
    </row>
    <row r="29" spans="1:12" ht="78" customHeight="1">
      <c r="A29" s="634">
        <f>A24+1</f>
        <v>16</v>
      </c>
      <c r="B29" s="632" t="s">
        <v>4684</v>
      </c>
      <c r="C29" s="1225">
        <v>48236900</v>
      </c>
      <c r="D29" s="680"/>
      <c r="E29" s="5188" t="s">
        <v>3829</v>
      </c>
      <c r="F29" s="988">
        <v>1.9</v>
      </c>
      <c r="G29" s="988">
        <f t="shared" si="6"/>
        <v>2.242</v>
      </c>
      <c r="H29" s="861" t="s">
        <v>76</v>
      </c>
      <c r="I29" s="861">
        <v>3200</v>
      </c>
      <c r="J29" s="919">
        <v>0.18</v>
      </c>
      <c r="K29" s="1597"/>
      <c r="L29" s="680"/>
    </row>
    <row r="30" spans="1:12" ht="71.25" customHeight="1">
      <c r="A30" s="634">
        <f t="shared" si="0"/>
        <v>17</v>
      </c>
      <c r="B30" s="632" t="s">
        <v>4685</v>
      </c>
      <c r="C30" s="632">
        <v>48191010</v>
      </c>
      <c r="D30" s="680"/>
      <c r="E30" s="2772" t="s">
        <v>4426</v>
      </c>
      <c r="F30" s="2573">
        <v>2.5</v>
      </c>
      <c r="G30" s="2573">
        <f t="shared" ref="G30" si="7">F30+F30*J30</f>
        <v>2.625</v>
      </c>
      <c r="H30" s="2573" t="s">
        <v>76</v>
      </c>
      <c r="I30" s="5189">
        <v>500</v>
      </c>
      <c r="J30" s="5190">
        <v>0.05</v>
      </c>
      <c r="K30" s="1598" t="s">
        <v>490</v>
      </c>
      <c r="L30" s="1592" t="s">
        <v>67</v>
      </c>
    </row>
    <row r="31" spans="1:12" ht="83.25" customHeight="1">
      <c r="A31" s="634">
        <f t="shared" si="0"/>
        <v>18</v>
      </c>
      <c r="B31" s="632" t="s">
        <v>4686</v>
      </c>
      <c r="C31" s="632">
        <v>48192020</v>
      </c>
      <c r="D31" s="680"/>
      <c r="E31" s="5188" t="s">
        <v>4663</v>
      </c>
      <c r="F31" s="988">
        <v>3.9</v>
      </c>
      <c r="G31" s="988">
        <f>(F31*J31)+F31</f>
        <v>4.0949999999999998</v>
      </c>
      <c r="H31" s="861" t="s">
        <v>76</v>
      </c>
      <c r="I31" s="861">
        <v>3200</v>
      </c>
      <c r="J31" s="919">
        <v>0.05</v>
      </c>
      <c r="K31" s="1598" t="s">
        <v>490</v>
      </c>
      <c r="L31" s="1592" t="s">
        <v>67</v>
      </c>
    </row>
    <row r="32" spans="1:12" ht="77.25" customHeight="1">
      <c r="A32" s="634">
        <f t="shared" si="0"/>
        <v>19</v>
      </c>
      <c r="B32" s="632" t="s">
        <v>4687</v>
      </c>
      <c r="C32" s="632">
        <v>48192020</v>
      </c>
      <c r="D32" s="680"/>
      <c r="E32" s="5188" t="s">
        <v>5352</v>
      </c>
      <c r="F32" s="988">
        <v>4.1500000000000004</v>
      </c>
      <c r="G32" s="988">
        <f t="shared" ref="G32" si="8">(F32*J32)+F32</f>
        <v>4.3574999999999999</v>
      </c>
      <c r="H32" s="861" t="s">
        <v>76</v>
      </c>
      <c r="I32" s="861">
        <v>300</v>
      </c>
      <c r="J32" s="919">
        <v>0.05</v>
      </c>
      <c r="K32" s="1598"/>
      <c r="L32" s="1592"/>
    </row>
    <row r="33" spans="1:12" ht="77.25" customHeight="1">
      <c r="A33" s="634">
        <v>20</v>
      </c>
      <c r="B33" s="632" t="s">
        <v>4688</v>
      </c>
      <c r="C33" s="632">
        <v>48192020</v>
      </c>
      <c r="D33" s="680"/>
      <c r="E33" s="5188" t="s">
        <v>5346</v>
      </c>
      <c r="F33" s="988">
        <v>4.7</v>
      </c>
      <c r="G33" s="988">
        <f t="shared" ref="G33" si="9">(F33*J33)+F33</f>
        <v>4.9350000000000005</v>
      </c>
      <c r="H33" s="861" t="s">
        <v>76</v>
      </c>
      <c r="I33" s="861">
        <v>200</v>
      </c>
      <c r="J33" s="919">
        <v>0.05</v>
      </c>
      <c r="K33" s="1598"/>
      <c r="L33" s="1592"/>
    </row>
    <row r="34" spans="1:12" ht="52.5" customHeight="1">
      <c r="A34" s="634">
        <v>21</v>
      </c>
      <c r="B34" s="632" t="s">
        <v>4689</v>
      </c>
      <c r="C34" s="632">
        <v>48236900</v>
      </c>
      <c r="D34" s="5486"/>
      <c r="E34" s="5188" t="s">
        <v>4661</v>
      </c>
      <c r="F34" s="988">
        <v>2.4500000000000002</v>
      </c>
      <c r="G34" s="988">
        <f t="shared" ref="G34" si="10">(F34*J34)+F34</f>
        <v>2.891</v>
      </c>
      <c r="H34" s="861" t="s">
        <v>76</v>
      </c>
      <c r="I34" s="861">
        <v>900</v>
      </c>
      <c r="J34" s="919">
        <v>0.18</v>
      </c>
      <c r="K34" s="1598"/>
      <c r="L34" s="1592"/>
    </row>
    <row r="35" spans="1:12" ht="45.75" customHeight="1">
      <c r="A35" s="634">
        <f t="shared" si="0"/>
        <v>22</v>
      </c>
      <c r="B35" s="632" t="s">
        <v>4690</v>
      </c>
      <c r="C35" s="632">
        <v>48236900</v>
      </c>
      <c r="D35" s="5486"/>
      <c r="E35" s="5188" t="s">
        <v>4662</v>
      </c>
      <c r="F35" s="988">
        <v>2.8</v>
      </c>
      <c r="G35" s="988">
        <f>(F35*J35)+F35</f>
        <v>3.3039999999999998</v>
      </c>
      <c r="H35" s="861" t="s">
        <v>76</v>
      </c>
      <c r="I35" s="861">
        <v>900</v>
      </c>
      <c r="J35" s="919">
        <v>0.18</v>
      </c>
      <c r="K35" s="1598"/>
      <c r="L35" s="1592"/>
    </row>
    <row r="36" spans="1:12" ht="47.25" customHeight="1">
      <c r="A36" s="634">
        <f t="shared" si="0"/>
        <v>23</v>
      </c>
      <c r="B36" s="632" t="s">
        <v>4691</v>
      </c>
      <c r="C36" s="632">
        <v>48236900</v>
      </c>
      <c r="D36" s="5486"/>
      <c r="E36" s="5188" t="s">
        <v>4677</v>
      </c>
      <c r="F36" s="988">
        <v>3.25</v>
      </c>
      <c r="G36" s="988">
        <f>(F36*J36)+F36</f>
        <v>3.835</v>
      </c>
      <c r="H36" s="861" t="s">
        <v>76</v>
      </c>
      <c r="I36" s="861">
        <v>600</v>
      </c>
      <c r="J36" s="919">
        <v>0.18</v>
      </c>
      <c r="K36" s="1598"/>
      <c r="L36" s="1592"/>
    </row>
    <row r="37" spans="1:12" ht="35.25" customHeight="1">
      <c r="A37" s="634">
        <f t="shared" si="0"/>
        <v>24</v>
      </c>
      <c r="B37" s="632" t="s">
        <v>4692</v>
      </c>
      <c r="C37" s="632">
        <v>48236900</v>
      </c>
      <c r="D37" s="5486"/>
      <c r="E37" s="5188" t="s">
        <v>4676</v>
      </c>
      <c r="F37" s="988">
        <v>3.55</v>
      </c>
      <c r="G37" s="988">
        <f>(F37*J37)+F37</f>
        <v>4.1890000000000001</v>
      </c>
      <c r="H37" s="861" t="s">
        <v>76</v>
      </c>
      <c r="I37" s="861">
        <v>300</v>
      </c>
      <c r="J37" s="919">
        <v>0.18</v>
      </c>
      <c r="K37" s="1598"/>
      <c r="L37" s="1592"/>
    </row>
    <row r="38" spans="1:12" ht="40.5" customHeight="1">
      <c r="A38" s="634">
        <f t="shared" si="0"/>
        <v>25</v>
      </c>
      <c r="B38" s="632" t="s">
        <v>4693</v>
      </c>
      <c r="C38" s="632">
        <v>48236900</v>
      </c>
      <c r="D38" s="5486"/>
      <c r="E38" s="5188" t="s">
        <v>4673</v>
      </c>
      <c r="F38" s="988">
        <v>5.35</v>
      </c>
      <c r="G38" s="988">
        <f t="shared" ref="G38" si="11">(F38*J38)+F38</f>
        <v>5.6174999999999997</v>
      </c>
      <c r="H38" s="861" t="s">
        <v>76</v>
      </c>
      <c r="I38" s="861">
        <v>1200</v>
      </c>
      <c r="J38" s="919">
        <v>0.05</v>
      </c>
      <c r="K38" s="1598"/>
      <c r="L38" s="1592"/>
    </row>
    <row r="39" spans="1:12" ht="33.75" customHeight="1">
      <c r="A39" s="634">
        <f t="shared" si="0"/>
        <v>26</v>
      </c>
      <c r="B39" s="632" t="s">
        <v>4720</v>
      </c>
      <c r="C39" s="632">
        <v>48236900</v>
      </c>
      <c r="D39" s="5486"/>
      <c r="E39" s="5188" t="s">
        <v>4674</v>
      </c>
      <c r="F39" s="988">
        <v>6.45</v>
      </c>
      <c r="G39" s="988">
        <f t="shared" ref="G39" si="12">(F39*J39)+F39</f>
        <v>6.7725</v>
      </c>
      <c r="H39" s="861" t="s">
        <v>76</v>
      </c>
      <c r="I39" s="861">
        <v>900</v>
      </c>
      <c r="J39" s="919">
        <v>0.05</v>
      </c>
      <c r="K39" s="1598"/>
      <c r="L39" s="1592"/>
    </row>
    <row r="40" spans="1:12" ht="62.25" customHeight="1">
      <c r="A40" s="634">
        <f t="shared" si="0"/>
        <v>27</v>
      </c>
      <c r="B40" s="632" t="s">
        <v>4721</v>
      </c>
      <c r="C40" s="632">
        <v>48236900</v>
      </c>
      <c r="D40" s="680"/>
      <c r="E40" s="5188" t="s">
        <v>4675</v>
      </c>
      <c r="F40" s="988">
        <v>5.15</v>
      </c>
      <c r="G40" s="988">
        <f t="shared" ref="G40" si="13">(F40*J40)+F40</f>
        <v>5.4075000000000006</v>
      </c>
      <c r="H40" s="861" t="s">
        <v>76</v>
      </c>
      <c r="I40" s="861">
        <v>900</v>
      </c>
      <c r="J40" s="919">
        <v>0.05</v>
      </c>
      <c r="K40" s="1598"/>
      <c r="L40" s="1592"/>
    </row>
    <row r="41" spans="1:12" ht="39.75" customHeight="1">
      <c r="A41" s="634">
        <f t="shared" si="0"/>
        <v>28</v>
      </c>
      <c r="B41" s="632" t="s">
        <v>4766</v>
      </c>
      <c r="C41" s="632">
        <v>48236900</v>
      </c>
      <c r="D41" s="5483"/>
      <c r="E41" s="5188" t="s">
        <v>4770</v>
      </c>
      <c r="F41" s="988">
        <v>1.1499999999999999</v>
      </c>
      <c r="G41" s="988">
        <f t="shared" ref="G41:G43" si="14">(F41*J41)+F41</f>
        <v>1.357</v>
      </c>
      <c r="H41" s="861" t="s">
        <v>76</v>
      </c>
      <c r="I41" s="861">
        <v>8000</v>
      </c>
      <c r="J41" s="919">
        <v>0.18</v>
      </c>
      <c r="K41" s="1598"/>
      <c r="L41" s="1592"/>
    </row>
    <row r="42" spans="1:12" ht="36.75" customHeight="1">
      <c r="A42" s="634">
        <f t="shared" si="0"/>
        <v>29</v>
      </c>
      <c r="B42" s="632" t="s">
        <v>4767</v>
      </c>
      <c r="C42" s="632">
        <v>48236900</v>
      </c>
      <c r="D42" s="5484"/>
      <c r="E42" s="5188" t="s">
        <v>4771</v>
      </c>
      <c r="F42" s="988">
        <v>1.35</v>
      </c>
      <c r="G42" s="988">
        <f t="shared" si="14"/>
        <v>1.593</v>
      </c>
      <c r="H42" s="861" t="s">
        <v>76</v>
      </c>
      <c r="I42" s="861">
        <v>6000</v>
      </c>
      <c r="J42" s="919">
        <v>0.18</v>
      </c>
      <c r="K42" s="1598"/>
      <c r="L42" s="1592"/>
    </row>
    <row r="43" spans="1:12" ht="36.75" customHeight="1">
      <c r="A43" s="634">
        <f t="shared" si="0"/>
        <v>30</v>
      </c>
      <c r="B43" s="632" t="s">
        <v>4768</v>
      </c>
      <c r="C43" s="632">
        <v>48236900</v>
      </c>
      <c r="D43" s="5485"/>
      <c r="E43" s="5188" t="s">
        <v>4772</v>
      </c>
      <c r="F43" s="988">
        <v>1.68</v>
      </c>
      <c r="G43" s="988">
        <f t="shared" si="14"/>
        <v>1.9823999999999999</v>
      </c>
      <c r="H43" s="861" t="s">
        <v>76</v>
      </c>
      <c r="I43" s="861">
        <v>5000</v>
      </c>
      <c r="J43" s="919">
        <v>0.18</v>
      </c>
      <c r="K43" s="1598"/>
      <c r="L43" s="1592"/>
    </row>
    <row r="44" spans="1:12" ht="105.75" customHeight="1">
      <c r="A44" s="5142">
        <f t="shared" si="0"/>
        <v>31</v>
      </c>
      <c r="B44" s="632" t="s">
        <v>4769</v>
      </c>
      <c r="C44" s="632">
        <v>48236900</v>
      </c>
      <c r="D44" s="1187"/>
      <c r="E44" s="5191" t="s">
        <v>5181</v>
      </c>
      <c r="F44" s="2153">
        <v>16</v>
      </c>
      <c r="G44" s="2153">
        <f t="shared" ref="G44:G46" si="15">(F44*J44)+F44</f>
        <v>16.8</v>
      </c>
      <c r="H44" s="2155" t="s">
        <v>76</v>
      </c>
      <c r="I44" s="2155">
        <v>100</v>
      </c>
      <c r="J44" s="3126">
        <v>0.05</v>
      </c>
      <c r="K44" s="1598"/>
      <c r="L44" s="1592"/>
    </row>
    <row r="45" spans="1:12" ht="104.25" customHeight="1">
      <c r="A45" s="5142">
        <f t="shared" si="0"/>
        <v>32</v>
      </c>
      <c r="B45" s="632" t="s">
        <v>5311</v>
      </c>
      <c r="C45" s="632">
        <v>48236900</v>
      </c>
      <c r="D45" s="1187"/>
      <c r="E45" s="5191" t="s">
        <v>5180</v>
      </c>
      <c r="F45" s="2153">
        <v>12.4</v>
      </c>
      <c r="G45" s="2153">
        <f t="shared" si="15"/>
        <v>13.02</v>
      </c>
      <c r="H45" s="2155" t="s">
        <v>76</v>
      </c>
      <c r="I45" s="2155">
        <v>100</v>
      </c>
      <c r="J45" s="3126">
        <v>0.05</v>
      </c>
      <c r="K45" s="1598"/>
      <c r="L45" s="1592"/>
    </row>
    <row r="46" spans="1:12" ht="111" customHeight="1">
      <c r="A46" s="5142">
        <f t="shared" si="0"/>
        <v>33</v>
      </c>
      <c r="B46" s="632" t="s">
        <v>5312</v>
      </c>
      <c r="C46" s="632">
        <v>48236900</v>
      </c>
      <c r="D46" s="1187"/>
      <c r="E46" s="5191" t="s">
        <v>5179</v>
      </c>
      <c r="F46" s="2153">
        <v>14.3</v>
      </c>
      <c r="G46" s="2153">
        <f t="shared" si="15"/>
        <v>15.015000000000001</v>
      </c>
      <c r="H46" s="2155" t="s">
        <v>76</v>
      </c>
      <c r="I46" s="2155">
        <v>100</v>
      </c>
      <c r="J46" s="3126">
        <v>0.05</v>
      </c>
      <c r="K46" s="1598"/>
      <c r="L46" s="1592"/>
    </row>
    <row r="47" spans="1:12" ht="111" customHeight="1">
      <c r="A47" s="5142">
        <f t="shared" si="0"/>
        <v>34</v>
      </c>
      <c r="B47" s="632" t="s">
        <v>5359</v>
      </c>
      <c r="C47" s="632">
        <v>48236900</v>
      </c>
      <c r="D47" s="1187"/>
      <c r="E47" s="5191" t="s">
        <v>5303</v>
      </c>
      <c r="F47" s="2153">
        <v>2.15</v>
      </c>
      <c r="G47" s="2153">
        <f t="shared" ref="G47" si="16">(F47*J47)+F47</f>
        <v>2.5369999999999999</v>
      </c>
      <c r="H47" s="2155" t="s">
        <v>76</v>
      </c>
      <c r="I47" s="2155">
        <v>5000</v>
      </c>
      <c r="J47" s="3126">
        <v>0.18</v>
      </c>
      <c r="K47" s="1598"/>
      <c r="L47" s="1592"/>
    </row>
    <row r="48" spans="1:12" ht="102" customHeight="1">
      <c r="A48" s="5142">
        <v>35</v>
      </c>
      <c r="B48" s="632"/>
      <c r="C48" s="632"/>
      <c r="D48" s="1187"/>
      <c r="E48" s="1155" t="s">
        <v>5358</v>
      </c>
      <c r="F48" s="2153">
        <v>0.5</v>
      </c>
      <c r="G48" s="2153">
        <f t="shared" ref="G48" si="17">(F48*J48)+F48</f>
        <v>0.59</v>
      </c>
      <c r="H48" s="2155" t="s">
        <v>76</v>
      </c>
      <c r="I48" s="2155" t="s">
        <v>5360</v>
      </c>
      <c r="J48" s="3126">
        <v>0.18</v>
      </c>
      <c r="K48" s="1598"/>
      <c r="L48" s="1592"/>
    </row>
    <row r="49" spans="1:12">
      <c r="A49" s="2362"/>
      <c r="B49" s="1529" t="s">
        <v>4768</v>
      </c>
      <c r="C49" s="1529"/>
      <c r="D49" s="1187"/>
      <c r="E49" s="3057" t="s">
        <v>3928</v>
      </c>
      <c r="F49" s="2153"/>
      <c r="G49" s="2153"/>
      <c r="H49" s="2155"/>
      <c r="I49" s="2155"/>
      <c r="J49" s="3126"/>
      <c r="K49" s="1598"/>
      <c r="L49" s="1592"/>
    </row>
    <row r="50" spans="1:12">
      <c r="A50" s="2362"/>
      <c r="B50" s="1529" t="s">
        <v>4769</v>
      </c>
      <c r="C50" s="1529"/>
      <c r="D50" s="1187"/>
      <c r="E50" s="3057" t="s">
        <v>3929</v>
      </c>
      <c r="F50" s="2153"/>
      <c r="G50" s="2153"/>
      <c r="H50" s="2155"/>
      <c r="I50" s="2155"/>
      <c r="J50" s="3126"/>
      <c r="K50" s="1598"/>
      <c r="L50" s="1592"/>
    </row>
    <row r="51" spans="1:12">
      <c r="A51" s="634"/>
      <c r="B51" s="632"/>
      <c r="C51" s="632"/>
      <c r="D51" s="5972"/>
      <c r="E51" s="1899" t="s">
        <v>2663</v>
      </c>
      <c r="F51" s="797">
        <v>0.9</v>
      </c>
      <c r="G51" s="797">
        <f t="shared" ref="G51:G58" si="18">F51+F51*J51</f>
        <v>1.0620000000000001</v>
      </c>
      <c r="H51" s="797" t="s">
        <v>76</v>
      </c>
      <c r="I51" s="638">
        <v>5000</v>
      </c>
      <c r="J51" s="1544">
        <v>0.18</v>
      </c>
      <c r="K51" s="3031"/>
      <c r="L51" s="1225"/>
    </row>
    <row r="52" spans="1:12" ht="22.5" customHeight="1">
      <c r="A52" s="634"/>
      <c r="B52" s="638"/>
      <c r="C52" s="638"/>
      <c r="D52" s="5973"/>
      <c r="E52" s="1899" t="s">
        <v>2664</v>
      </c>
      <c r="F52" s="797">
        <v>0.9</v>
      </c>
      <c r="G52" s="797">
        <f t="shared" si="18"/>
        <v>1.0620000000000001</v>
      </c>
      <c r="H52" s="797" t="s">
        <v>76</v>
      </c>
      <c r="I52" s="638">
        <v>5000</v>
      </c>
      <c r="J52" s="1544">
        <v>0.18</v>
      </c>
      <c r="K52" s="3031"/>
      <c r="L52" s="1225"/>
    </row>
    <row r="53" spans="1:12">
      <c r="A53" s="634"/>
      <c r="B53" s="632"/>
      <c r="C53" s="632"/>
      <c r="D53" s="5973"/>
      <c r="E53" s="1899" t="s">
        <v>2665</v>
      </c>
      <c r="F53" s="797">
        <v>0.9</v>
      </c>
      <c r="G53" s="797">
        <f t="shared" si="18"/>
        <v>1.0620000000000001</v>
      </c>
      <c r="H53" s="797" t="s">
        <v>76</v>
      </c>
      <c r="I53" s="638">
        <v>5000</v>
      </c>
      <c r="J53" s="1544">
        <v>0.18</v>
      </c>
      <c r="K53" s="3031"/>
      <c r="L53" s="1225"/>
    </row>
    <row r="54" spans="1:12">
      <c r="A54" s="634"/>
      <c r="B54" s="632"/>
      <c r="C54" s="632"/>
      <c r="D54" s="5973"/>
      <c r="E54" s="1899" t="s">
        <v>2666</v>
      </c>
      <c r="F54" s="797">
        <v>1.4</v>
      </c>
      <c r="G54" s="797">
        <f t="shared" si="18"/>
        <v>1.6519999999999999</v>
      </c>
      <c r="H54" s="797" t="s">
        <v>76</v>
      </c>
      <c r="I54" s="638">
        <v>5000</v>
      </c>
      <c r="J54" s="1544">
        <v>0.18</v>
      </c>
      <c r="K54" s="3031"/>
      <c r="L54" s="1225"/>
    </row>
    <row r="55" spans="1:12">
      <c r="A55" s="634"/>
      <c r="B55" s="638"/>
      <c r="C55" s="638"/>
      <c r="D55" s="5973"/>
      <c r="E55" s="1899" t="s">
        <v>2667</v>
      </c>
      <c r="F55" s="797">
        <v>1.4</v>
      </c>
      <c r="G55" s="797">
        <f t="shared" si="18"/>
        <v>1.6519999999999999</v>
      </c>
      <c r="H55" s="797" t="s">
        <v>76</v>
      </c>
      <c r="I55" s="638">
        <v>5000</v>
      </c>
      <c r="J55" s="1544">
        <v>0.18</v>
      </c>
      <c r="K55" s="3031"/>
      <c r="L55" s="1225"/>
    </row>
    <row r="56" spans="1:12">
      <c r="A56" s="634"/>
      <c r="B56" s="632"/>
      <c r="C56" s="632"/>
      <c r="D56" s="5974"/>
      <c r="E56" s="1899" t="s">
        <v>2668</v>
      </c>
      <c r="F56" s="797">
        <v>1</v>
      </c>
      <c r="G56" s="797">
        <f t="shared" si="18"/>
        <v>1.18</v>
      </c>
      <c r="H56" s="797" t="s">
        <v>76</v>
      </c>
      <c r="I56" s="638">
        <v>5000</v>
      </c>
      <c r="J56" s="1544">
        <v>0.18</v>
      </c>
      <c r="K56" s="3031"/>
      <c r="L56" s="1225"/>
    </row>
    <row r="57" spans="1:12" hidden="1">
      <c r="A57" s="634">
        <f t="shared" si="0"/>
        <v>1</v>
      </c>
      <c r="B57" s="632"/>
      <c r="C57" s="632"/>
      <c r="D57" s="1225"/>
      <c r="E57" s="1899" t="s">
        <v>2669</v>
      </c>
      <c r="F57" s="797">
        <v>1</v>
      </c>
      <c r="G57" s="797">
        <f t="shared" si="18"/>
        <v>1.18</v>
      </c>
      <c r="H57" s="797" t="s">
        <v>76</v>
      </c>
      <c r="I57" s="638">
        <v>5000</v>
      </c>
      <c r="J57" s="1544">
        <v>0.18</v>
      </c>
      <c r="K57" s="3031"/>
      <c r="L57" s="1225"/>
    </row>
    <row r="58" spans="1:12" ht="56.25" hidden="1" customHeight="1">
      <c r="A58" s="4929">
        <f t="shared" si="0"/>
        <v>2</v>
      </c>
      <c r="B58" s="1546"/>
      <c r="C58" s="1546"/>
      <c r="D58" s="5182"/>
      <c r="E58" s="5183" t="s">
        <v>2670</v>
      </c>
      <c r="F58" s="5184">
        <v>1</v>
      </c>
      <c r="G58" s="5184">
        <f t="shared" si="18"/>
        <v>1.18</v>
      </c>
      <c r="H58" s="5184" t="s">
        <v>76</v>
      </c>
      <c r="I58" s="1546">
        <v>5000</v>
      </c>
      <c r="J58" s="1547">
        <v>0.18</v>
      </c>
      <c r="K58" s="3032"/>
      <c r="L58" s="2982"/>
    </row>
    <row r="59" spans="1:12" ht="55.5" hidden="1" customHeight="1" thickBot="1">
      <c r="A59" s="3033"/>
      <c r="B59" s="3034"/>
      <c r="C59" s="3034"/>
      <c r="D59" s="3034"/>
      <c r="E59" s="3030" t="s">
        <v>4716</v>
      </c>
      <c r="F59" s="3034"/>
      <c r="G59" s="3034"/>
      <c r="H59" s="3034"/>
      <c r="I59" s="3034"/>
      <c r="J59" s="3034"/>
      <c r="K59" s="3034"/>
      <c r="L59" s="3035"/>
    </row>
    <row r="60" spans="1:12" ht="43.5" customHeight="1">
      <c r="A60" s="1578"/>
      <c r="B60" s="1578"/>
      <c r="C60" s="1578"/>
      <c r="D60" s="1578"/>
      <c r="E60" s="3036" t="s">
        <v>3931</v>
      </c>
      <c r="F60" s="1579">
        <v>1.6</v>
      </c>
      <c r="G60" s="797">
        <f t="shared" ref="G60" si="19">F60+F60*J60</f>
        <v>1.8880000000000001</v>
      </c>
      <c r="H60" s="797" t="s">
        <v>76</v>
      </c>
      <c r="I60" s="638">
        <v>5000</v>
      </c>
      <c r="J60" s="1544">
        <v>0.18</v>
      </c>
      <c r="K60" s="1578"/>
      <c r="L60" s="1578"/>
    </row>
    <row r="61" spans="1:12" ht="101.25" customHeight="1" thickBot="1">
      <c r="A61" s="2982"/>
      <c r="B61" s="2982"/>
      <c r="C61" s="2982"/>
      <c r="D61" s="2982"/>
      <c r="E61" s="3037" t="s">
        <v>4678</v>
      </c>
      <c r="F61" s="2982"/>
      <c r="G61" s="2982"/>
      <c r="H61" s="2982"/>
      <c r="I61" s="2982"/>
      <c r="J61" s="2982"/>
      <c r="K61" s="2982"/>
      <c r="L61" s="2982"/>
    </row>
    <row r="62" spans="1:12" ht="83.25" customHeight="1" thickBot="1">
      <c r="A62" s="3033"/>
      <c r="B62" s="3034"/>
      <c r="C62" s="3034"/>
      <c r="D62" s="3034"/>
      <c r="E62" s="3034"/>
      <c r="F62" s="3034"/>
      <c r="G62" s="3034"/>
      <c r="H62" s="3034"/>
      <c r="I62" s="3034"/>
      <c r="J62" s="3034"/>
      <c r="K62" s="3034"/>
      <c r="L62" s="3035"/>
    </row>
    <row r="63" spans="1:12" ht="21.75" customHeight="1">
      <c r="A63" s="3040">
        <v>1</v>
      </c>
      <c r="B63" s="1578"/>
      <c r="C63" s="1578"/>
      <c r="D63" s="1578"/>
      <c r="E63" s="3038" t="s">
        <v>4715</v>
      </c>
      <c r="F63" s="988">
        <v>4.8</v>
      </c>
      <c r="G63" s="988">
        <f t="shared" ref="G63" si="20">(F63*J63)+F63</f>
        <v>5.6639999999999997</v>
      </c>
      <c r="H63" s="861" t="s">
        <v>76</v>
      </c>
      <c r="I63" s="861">
        <v>900</v>
      </c>
      <c r="J63" s="919">
        <v>0.18</v>
      </c>
      <c r="K63" s="1578"/>
      <c r="L63" s="1578"/>
    </row>
    <row r="64" spans="1:12" ht="35.25" customHeight="1">
      <c r="A64" s="861">
        <v>2</v>
      </c>
      <c r="B64" s="1225"/>
      <c r="C64" s="1225"/>
      <c r="D64" s="1225"/>
      <c r="E64" s="3039" t="s">
        <v>4731</v>
      </c>
      <c r="F64" s="988">
        <v>6</v>
      </c>
      <c r="G64" s="988">
        <f t="shared" ref="G64" si="21">(F64*J64)+F64</f>
        <v>7.08</v>
      </c>
      <c r="H64" s="861" t="s">
        <v>76</v>
      </c>
      <c r="I64" s="861">
        <v>800</v>
      </c>
      <c r="J64" s="919">
        <v>0.18</v>
      </c>
      <c r="K64" s="1225"/>
      <c r="L64" s="1225"/>
    </row>
    <row r="65" spans="5:5" ht="36" customHeight="1">
      <c r="E65" s="1282"/>
    </row>
    <row r="66" spans="5:5" ht="29.25" customHeight="1">
      <c r="E66" s="1282"/>
    </row>
  </sheetData>
  <mergeCells count="9">
    <mergeCell ref="D51:D56"/>
    <mergeCell ref="D41:D43"/>
    <mergeCell ref="D38:D39"/>
    <mergeCell ref="A1:J1"/>
    <mergeCell ref="A2:J2"/>
    <mergeCell ref="A3:J3"/>
    <mergeCell ref="A4:J4"/>
    <mergeCell ref="G6:J6"/>
    <mergeCell ref="D34:D37"/>
  </mergeCells>
  <phoneticPr fontId="205" type="noConversion"/>
  <conditionalFormatting sqref="A1:D4">
    <cfRule type="cellIs" dxfId="42" priority="1" stopIfTrue="1" operator="between">
      <formula>"a"</formula>
      <formula>"h"</formula>
    </cfRule>
  </conditionalFormatting>
  <hyperlinks>
    <hyperlink ref="A4" r:id="rId1" xr:uid="{05E33938-E16F-40A1-ABB5-D6D847D819AB}"/>
    <hyperlink ref="K1" location="'Summary Sheet'!A1" display="Summary Sheet'" xr:uid="{A720E917-8B32-442D-9079-9BACF2912408}"/>
  </hyperlinks>
  <pageMargins left="0.59" right="0.49" top="0.31" bottom="0.17" header="0.31496062992125984" footer="0.17"/>
  <pageSetup paperSize="9" scale="50" fitToHeight="0" orientation="portrait" r:id="rId2"/>
  <headerFooter>
    <oddFooter>&amp;L&amp;A&amp;C&amp;B Confidential&amp;B&amp;RPage &amp;P</oddFooter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D0DC-E2C7-41BA-91FE-BC08530EAA92}">
  <sheetPr>
    <pageSetUpPr fitToPage="1"/>
  </sheetPr>
  <dimension ref="A1:M77"/>
  <sheetViews>
    <sheetView topLeftCell="A34" workbookViewId="0">
      <selection activeCell="G66" sqref="G66"/>
    </sheetView>
  </sheetViews>
  <sheetFormatPr defaultRowHeight="15.75"/>
  <cols>
    <col min="1" max="1" width="5.85546875" style="4141" customWidth="1"/>
    <col min="2" max="2" width="29.5703125" style="4141" customWidth="1"/>
    <col min="3" max="3" width="42.5703125" style="4141" customWidth="1"/>
    <col min="4" max="4" width="20.28515625" style="4141" customWidth="1"/>
    <col min="5" max="5" width="35.85546875" style="4142" customWidth="1"/>
    <col min="6" max="6" width="19.28515625" style="4141" customWidth="1"/>
    <col min="7" max="7" width="12.5703125" style="4141" customWidth="1"/>
    <col min="8" max="9" width="10.5703125" style="4141" customWidth="1"/>
    <col min="10" max="10" width="10.7109375" style="4141" customWidth="1"/>
    <col min="11" max="11" width="14.42578125" style="4141" customWidth="1"/>
    <col min="12" max="12" width="9.5703125" style="4141" customWidth="1"/>
    <col min="13" max="13" width="9.140625" style="4141"/>
  </cols>
  <sheetData>
    <row r="1" spans="1:12" ht="47.25" thickBot="1">
      <c r="A1" s="5520" t="s">
        <v>2499</v>
      </c>
      <c r="B1" s="5521"/>
      <c r="C1" s="5521"/>
      <c r="D1" s="5521"/>
      <c r="E1" s="5521"/>
      <c r="F1" s="5521"/>
      <c r="G1" s="5521"/>
      <c r="H1" s="5521"/>
      <c r="I1" s="5521"/>
      <c r="J1" s="5521"/>
      <c r="K1" s="5521"/>
      <c r="L1" s="5522"/>
    </row>
    <row r="2" spans="1:12" ht="17.25" thickBot="1">
      <c r="A2" s="5523" t="s">
        <v>3770</v>
      </c>
      <c r="B2" s="5524"/>
      <c r="C2" s="5524"/>
      <c r="D2" s="5524"/>
      <c r="E2" s="5524"/>
      <c r="F2" s="5524"/>
      <c r="G2" s="5524"/>
      <c r="H2" s="5524"/>
      <c r="I2" s="5524"/>
      <c r="J2" s="5524"/>
      <c r="K2" s="5524"/>
      <c r="L2" s="5525"/>
    </row>
    <row r="3" spans="1:12" ht="18.75" thickBot="1">
      <c r="A3" s="5526" t="s">
        <v>4900</v>
      </c>
      <c r="B3" s="5527"/>
      <c r="C3" s="5527"/>
      <c r="D3" s="5527"/>
      <c r="E3" s="5527"/>
      <c r="F3" s="5527"/>
      <c r="G3" s="5527"/>
      <c r="H3" s="5527"/>
      <c r="I3" s="5527"/>
      <c r="J3" s="5527"/>
      <c r="K3" s="5527"/>
      <c r="L3" s="5528"/>
    </row>
    <row r="4" spans="1:12" ht="18.75" thickBot="1">
      <c r="A4" s="5529" t="s">
        <v>141</v>
      </c>
      <c r="B4" s="5530"/>
      <c r="C4" s="5530"/>
      <c r="D4" s="5530"/>
      <c r="E4" s="5530"/>
      <c r="F4" s="5530"/>
      <c r="G4" s="5530"/>
      <c r="H4" s="5530"/>
      <c r="I4" s="5530"/>
      <c r="J4" s="5530"/>
      <c r="K4" s="5530"/>
      <c r="L4" s="5531"/>
    </row>
    <row r="5" spans="1:12" ht="18.75" thickBot="1">
      <c r="A5" s="4497"/>
      <c r="B5" s="4497"/>
      <c r="C5" s="4497"/>
      <c r="D5" s="4497"/>
      <c r="E5" s="4497"/>
      <c r="F5" s="4497"/>
      <c r="G5" s="4497"/>
      <c r="H5" s="4497"/>
      <c r="I5" s="4497"/>
      <c r="J5" s="4497"/>
      <c r="K5" s="5536" t="str">
        <f>'Summary Sheet'!C7</f>
        <v>Date 16.06.2026</v>
      </c>
      <c r="L5" s="5536"/>
    </row>
    <row r="6" spans="1:12" ht="18.75" thickBot="1">
      <c r="A6" s="5535" t="s">
        <v>5130</v>
      </c>
      <c r="B6" s="5535"/>
      <c r="C6" s="5535"/>
      <c r="D6" s="5535"/>
      <c r="E6" s="5535"/>
      <c r="F6" s="5535"/>
      <c r="G6" s="5535"/>
      <c r="H6" s="5535"/>
      <c r="I6" s="5535"/>
      <c r="J6" s="5535"/>
      <c r="K6" s="5535"/>
      <c r="L6" s="5535"/>
    </row>
    <row r="7" spans="1:12" ht="16.5" thickBot="1">
      <c r="A7" s="5532"/>
      <c r="B7" s="5533"/>
      <c r="C7" s="5533"/>
      <c r="D7" s="5533"/>
      <c r="E7" s="5533"/>
      <c r="F7" s="5533"/>
      <c r="G7" s="5533"/>
      <c r="H7" s="5533"/>
      <c r="I7" s="5533"/>
      <c r="J7" s="5533"/>
      <c r="K7" s="5533"/>
      <c r="L7" s="5534"/>
    </row>
    <row r="8" spans="1:12" ht="30.75" thickBot="1">
      <c r="A8" s="4077" t="s">
        <v>377</v>
      </c>
      <c r="B8" s="4077" t="s">
        <v>3934</v>
      </c>
      <c r="C8" s="4078" t="s">
        <v>487</v>
      </c>
      <c r="D8" s="4077" t="s">
        <v>488</v>
      </c>
      <c r="E8" s="4077" t="s">
        <v>4901</v>
      </c>
      <c r="F8" s="4077" t="s">
        <v>4902</v>
      </c>
      <c r="G8" s="4079" t="s">
        <v>235</v>
      </c>
      <c r="H8" s="4079" t="s">
        <v>58</v>
      </c>
      <c r="I8" s="4077" t="s">
        <v>698</v>
      </c>
      <c r="J8" s="4080" t="s">
        <v>4903</v>
      </c>
      <c r="K8" s="4077" t="s">
        <v>4904</v>
      </c>
      <c r="L8" s="4077" t="s">
        <v>4905</v>
      </c>
    </row>
    <row r="9" spans="1:12" ht="16.5" thickBot="1">
      <c r="A9" s="5496" t="s">
        <v>4906</v>
      </c>
      <c r="B9" s="5497"/>
      <c r="C9" s="5497"/>
      <c r="D9" s="5497"/>
      <c r="E9" s="5497"/>
      <c r="F9" s="5497"/>
      <c r="G9" s="5497"/>
      <c r="H9" s="5497"/>
      <c r="I9" s="5497"/>
      <c r="J9" s="5497"/>
      <c r="K9" s="5497"/>
      <c r="L9" s="5498"/>
    </row>
    <row r="10" spans="1:12" ht="37.35" customHeight="1">
      <c r="A10" s="4081">
        <v>1</v>
      </c>
      <c r="B10" s="5502"/>
      <c r="C10" s="4082" t="s">
        <v>4907</v>
      </c>
      <c r="D10" s="4083" t="s">
        <v>4908</v>
      </c>
      <c r="E10" s="4084" t="s">
        <v>4909</v>
      </c>
      <c r="F10" s="4083" t="s">
        <v>489</v>
      </c>
      <c r="G10" s="4085">
        <v>3.4</v>
      </c>
      <c r="H10" s="4083">
        <f t="shared" ref="H10:H17" si="0">G10+G10*L10</f>
        <v>3.57</v>
      </c>
      <c r="I10" s="4086">
        <v>1000</v>
      </c>
      <c r="J10" s="4086">
        <v>3000</v>
      </c>
      <c r="K10" s="4086">
        <v>48192020</v>
      </c>
      <c r="L10" s="4087">
        <v>0.05</v>
      </c>
    </row>
    <row r="11" spans="1:12" ht="37.35" customHeight="1" thickBot="1">
      <c r="A11" s="4088">
        <v>2</v>
      </c>
      <c r="B11" s="5504"/>
      <c r="C11" s="4089" t="s">
        <v>4910</v>
      </c>
      <c r="D11" s="4090" t="s">
        <v>4911</v>
      </c>
      <c r="E11" s="4091" t="s">
        <v>4912</v>
      </c>
      <c r="F11" s="4090" t="s">
        <v>489</v>
      </c>
      <c r="G11" s="4092">
        <v>4.8499999999999996</v>
      </c>
      <c r="H11" s="4090">
        <f t="shared" si="0"/>
        <v>5.0924999999999994</v>
      </c>
      <c r="I11" s="4093">
        <v>400</v>
      </c>
      <c r="J11" s="4093">
        <v>2400</v>
      </c>
      <c r="K11" s="4093">
        <v>48192020</v>
      </c>
      <c r="L11" s="4094">
        <v>0.05</v>
      </c>
    </row>
    <row r="12" spans="1:12" ht="37.35" customHeight="1" thickBot="1">
      <c r="A12" s="4088">
        <v>3</v>
      </c>
      <c r="B12" s="4095"/>
      <c r="C12" s="4089" t="s">
        <v>4913</v>
      </c>
      <c r="D12" s="4090" t="s">
        <v>4914</v>
      </c>
      <c r="E12" s="4091" t="s">
        <v>4915</v>
      </c>
      <c r="F12" s="4096" t="s">
        <v>4916</v>
      </c>
      <c r="G12" s="4092">
        <v>4.2</v>
      </c>
      <c r="H12" s="4090">
        <f t="shared" si="0"/>
        <v>4.41</v>
      </c>
      <c r="I12" s="4093">
        <v>500</v>
      </c>
      <c r="J12" s="4093">
        <v>1500</v>
      </c>
      <c r="K12" s="4093">
        <v>48192020</v>
      </c>
      <c r="L12" s="4094">
        <v>0.05</v>
      </c>
    </row>
    <row r="13" spans="1:12" ht="37.35" customHeight="1">
      <c r="A13" s="4088">
        <v>4</v>
      </c>
      <c r="B13" s="5502"/>
      <c r="C13" s="4089" t="s">
        <v>4917</v>
      </c>
      <c r="D13" s="4090" t="s">
        <v>4918</v>
      </c>
      <c r="E13" s="4091" t="s">
        <v>4919</v>
      </c>
      <c r="F13" s="4090" t="s">
        <v>489</v>
      </c>
      <c r="G13" s="4092">
        <v>2.25</v>
      </c>
      <c r="H13" s="4090">
        <f t="shared" si="0"/>
        <v>2.3624999999999998</v>
      </c>
      <c r="I13" s="4093">
        <v>1200</v>
      </c>
      <c r="J13" s="4093">
        <v>2400</v>
      </c>
      <c r="K13" s="4093">
        <v>48192020</v>
      </c>
      <c r="L13" s="4094">
        <v>0.05</v>
      </c>
    </row>
    <row r="14" spans="1:12" ht="37.35" customHeight="1" thickBot="1">
      <c r="A14" s="4088">
        <v>5</v>
      </c>
      <c r="B14" s="5504"/>
      <c r="C14" s="4089" t="s">
        <v>4920</v>
      </c>
      <c r="D14" s="4090" t="s">
        <v>4921</v>
      </c>
      <c r="E14" s="4091" t="s">
        <v>4919</v>
      </c>
      <c r="F14" s="4090" t="s">
        <v>4922</v>
      </c>
      <c r="G14" s="4092">
        <v>2.25</v>
      </c>
      <c r="H14" s="4090">
        <f t="shared" si="0"/>
        <v>2.3624999999999998</v>
      </c>
      <c r="I14" s="4093">
        <v>1200</v>
      </c>
      <c r="J14" s="4093">
        <v>2400</v>
      </c>
      <c r="K14" s="4093">
        <v>48192020</v>
      </c>
      <c r="L14" s="4094">
        <v>0.05</v>
      </c>
    </row>
    <row r="15" spans="1:12" ht="37.35" customHeight="1" thickBot="1">
      <c r="A15" s="4088">
        <v>6</v>
      </c>
      <c r="B15" s="4095"/>
      <c r="C15" s="4089" t="s">
        <v>4923</v>
      </c>
      <c r="D15" s="4090" t="s">
        <v>4918</v>
      </c>
      <c r="E15" s="4091" t="s">
        <v>4919</v>
      </c>
      <c r="F15" s="4090" t="s">
        <v>489</v>
      </c>
      <c r="G15" s="4092">
        <v>2.65</v>
      </c>
      <c r="H15" s="4090">
        <f t="shared" si="0"/>
        <v>2.7824999999999998</v>
      </c>
      <c r="I15" s="4093">
        <v>1200</v>
      </c>
      <c r="J15" s="4093">
        <v>2400</v>
      </c>
      <c r="K15" s="4093">
        <v>48192020</v>
      </c>
      <c r="L15" s="4094">
        <v>0.05</v>
      </c>
    </row>
    <row r="16" spans="1:12" ht="37.35" customHeight="1" thickBot="1">
      <c r="A16" s="4088">
        <v>7</v>
      </c>
      <c r="B16" s="4095"/>
      <c r="C16" s="4089" t="s">
        <v>4924</v>
      </c>
      <c r="D16" s="4090" t="s">
        <v>4925</v>
      </c>
      <c r="E16" s="4091" t="s">
        <v>4926</v>
      </c>
      <c r="F16" s="4090" t="s">
        <v>489</v>
      </c>
      <c r="G16" s="4092">
        <v>2.7</v>
      </c>
      <c r="H16" s="4090">
        <f t="shared" si="0"/>
        <v>2.835</v>
      </c>
      <c r="I16" s="4093">
        <v>1500</v>
      </c>
      <c r="J16" s="4093">
        <v>3000</v>
      </c>
      <c r="K16" s="4093">
        <v>48192020</v>
      </c>
      <c r="L16" s="4094">
        <v>0.05</v>
      </c>
    </row>
    <row r="17" spans="1:13" ht="37.35" customHeight="1" thickBot="1">
      <c r="A17" s="4097">
        <v>8</v>
      </c>
      <c r="B17" s="4095"/>
      <c r="C17" s="4098" t="s">
        <v>4927</v>
      </c>
      <c r="D17" s="4099" t="s">
        <v>4928</v>
      </c>
      <c r="E17" s="4100" t="s">
        <v>4929</v>
      </c>
      <c r="F17" s="4099" t="s">
        <v>489</v>
      </c>
      <c r="G17" s="4101">
        <v>5.6</v>
      </c>
      <c r="H17" s="4099">
        <f t="shared" si="0"/>
        <v>5.88</v>
      </c>
      <c r="I17" s="4102">
        <v>500</v>
      </c>
      <c r="J17" s="4102">
        <v>1500</v>
      </c>
      <c r="K17" s="4102">
        <v>48192020</v>
      </c>
      <c r="L17" s="4103">
        <v>0.05</v>
      </c>
    </row>
    <row r="18" spans="1:13" ht="18.75" thickBot="1">
      <c r="A18" s="5512" t="s">
        <v>4930</v>
      </c>
      <c r="B18" s="5513"/>
      <c r="C18" s="5513"/>
      <c r="D18" s="5513"/>
      <c r="E18" s="5513"/>
      <c r="F18" s="5513"/>
      <c r="G18" s="5513"/>
      <c r="H18" s="5513"/>
      <c r="I18" s="5513"/>
      <c r="J18" s="5513"/>
      <c r="K18" s="5513"/>
      <c r="L18" s="5514"/>
    </row>
    <row r="19" spans="1:13" ht="56.25" customHeight="1">
      <c r="A19" s="4104">
        <v>9</v>
      </c>
      <c r="B19" s="5502"/>
      <c r="C19" s="4105" t="s">
        <v>4931</v>
      </c>
      <c r="D19" s="4083" t="s">
        <v>491</v>
      </c>
      <c r="E19" s="4083" t="s">
        <v>4932</v>
      </c>
      <c r="F19" s="4083" t="s">
        <v>489</v>
      </c>
      <c r="G19" s="4085">
        <v>5.25</v>
      </c>
      <c r="H19" s="4083">
        <f>G19+G19*L19</f>
        <v>5.5125000000000002</v>
      </c>
      <c r="I19" s="4086">
        <v>300</v>
      </c>
      <c r="J19" s="4086">
        <v>600</v>
      </c>
      <c r="K19" s="4086">
        <v>48192020</v>
      </c>
      <c r="L19" s="4087">
        <v>0.05</v>
      </c>
    </row>
    <row r="20" spans="1:13" ht="31.5" customHeight="1" thickBot="1">
      <c r="A20" s="4106">
        <v>10</v>
      </c>
      <c r="B20" s="5504"/>
      <c r="C20" s="4107" t="s">
        <v>4933</v>
      </c>
      <c r="D20" s="4099" t="s">
        <v>491</v>
      </c>
      <c r="E20" s="4099" t="s">
        <v>4932</v>
      </c>
      <c r="F20" s="4099" t="s">
        <v>489</v>
      </c>
      <c r="G20" s="4101">
        <v>4.8</v>
      </c>
      <c r="H20" s="4099">
        <f>G20+G20*L20</f>
        <v>5.04</v>
      </c>
      <c r="I20" s="4102">
        <v>300</v>
      </c>
      <c r="J20" s="4102">
        <v>600</v>
      </c>
      <c r="K20" s="4102">
        <v>48192020</v>
      </c>
      <c r="L20" s="4103">
        <v>0.05</v>
      </c>
    </row>
    <row r="21" spans="1:13" ht="16.5" thickBot="1">
      <c r="A21" s="5496" t="s">
        <v>514</v>
      </c>
      <c r="B21" s="5497"/>
      <c r="C21" s="5497"/>
      <c r="D21" s="5497"/>
      <c r="E21" s="5497"/>
      <c r="F21" s="5497"/>
      <c r="G21" s="5497"/>
      <c r="H21" s="5497"/>
      <c r="I21" s="5497"/>
      <c r="J21" s="5497"/>
      <c r="K21" s="5497"/>
      <c r="L21" s="5498"/>
    </row>
    <row r="22" spans="1:13" ht="33" customHeight="1">
      <c r="A22" s="4104">
        <v>11</v>
      </c>
      <c r="B22" s="5502"/>
      <c r="C22" s="4105" t="s">
        <v>4934</v>
      </c>
      <c r="D22" s="4083" t="s">
        <v>511</v>
      </c>
      <c r="E22" s="4083" t="s">
        <v>4935</v>
      </c>
      <c r="F22" s="4083" t="s">
        <v>489</v>
      </c>
      <c r="G22" s="4085">
        <v>5</v>
      </c>
      <c r="H22" s="4083">
        <f>G22+G22*L22</f>
        <v>5.25</v>
      </c>
      <c r="I22" s="4086">
        <v>400</v>
      </c>
      <c r="J22" s="4086">
        <v>1600</v>
      </c>
      <c r="K22" s="4086">
        <v>48192020</v>
      </c>
      <c r="L22" s="4087">
        <v>0.05</v>
      </c>
    </row>
    <row r="23" spans="1:13" ht="42.75" customHeight="1" thickBot="1">
      <c r="A23" s="4088">
        <v>12</v>
      </c>
      <c r="B23" s="5504"/>
      <c r="C23" s="4108" t="s">
        <v>4936</v>
      </c>
      <c r="D23" s="4090" t="s">
        <v>511</v>
      </c>
      <c r="E23" s="4090" t="s">
        <v>4935</v>
      </c>
      <c r="F23" s="4090" t="s">
        <v>489</v>
      </c>
      <c r="G23" s="4092">
        <v>4.6500000000000004</v>
      </c>
      <c r="H23" s="4090">
        <f>G23+G23*L23</f>
        <v>4.8825000000000003</v>
      </c>
      <c r="I23" s="4093">
        <v>400</v>
      </c>
      <c r="J23" s="4093">
        <v>1600</v>
      </c>
      <c r="K23" s="4093">
        <v>48192020</v>
      </c>
      <c r="L23" s="4094">
        <v>0.05</v>
      </c>
    </row>
    <row r="24" spans="1:13" ht="39" customHeight="1" thickBot="1">
      <c r="A24" s="4088">
        <v>13</v>
      </c>
      <c r="B24" s="4095"/>
      <c r="C24" s="4108" t="s">
        <v>512</v>
      </c>
      <c r="D24" s="4090" t="s">
        <v>513</v>
      </c>
      <c r="E24" s="4090" t="s">
        <v>4937</v>
      </c>
      <c r="F24" s="4090" t="s">
        <v>489</v>
      </c>
      <c r="G24" s="4092">
        <v>4.8</v>
      </c>
      <c r="H24" s="4090">
        <f>G24+G24*L24</f>
        <v>5.04</v>
      </c>
      <c r="I24" s="4093">
        <v>500</v>
      </c>
      <c r="J24" s="4093">
        <v>2000</v>
      </c>
      <c r="K24" s="4093">
        <v>48192020</v>
      </c>
      <c r="L24" s="4094">
        <v>0.05</v>
      </c>
    </row>
    <row r="25" spans="1:13" ht="31.5" customHeight="1" thickBot="1">
      <c r="A25" s="4106">
        <v>14</v>
      </c>
      <c r="B25" s="4109"/>
      <c r="C25" s="4110" t="s">
        <v>4938</v>
      </c>
      <c r="D25" s="4111" t="s">
        <v>4939</v>
      </c>
      <c r="E25" s="4111" t="s">
        <v>4940</v>
      </c>
      <c r="F25" s="4111" t="s">
        <v>489</v>
      </c>
      <c r="G25" s="4112">
        <v>5.8</v>
      </c>
      <c r="H25" s="4111">
        <f>G25+G25*L25</f>
        <v>6.09</v>
      </c>
      <c r="I25" s="4113">
        <v>600</v>
      </c>
      <c r="J25" s="4113">
        <v>1200</v>
      </c>
      <c r="K25" s="4113">
        <v>48192020</v>
      </c>
      <c r="L25" s="4114">
        <v>0.05</v>
      </c>
    </row>
    <row r="26" spans="1:13" ht="17.25" thickBot="1">
      <c r="A26" s="5515" t="s">
        <v>4941</v>
      </c>
      <c r="B26" s="5516"/>
      <c r="C26" s="5516"/>
      <c r="D26" s="5516"/>
      <c r="E26" s="5516"/>
      <c r="F26" s="5516"/>
      <c r="G26" s="5516"/>
      <c r="H26" s="5516"/>
      <c r="I26" s="5516"/>
      <c r="J26" s="5516"/>
      <c r="K26" s="5516"/>
      <c r="L26" s="5517"/>
      <c r="M26" s="4143"/>
    </row>
    <row r="27" spans="1:13" ht="35.25" customHeight="1">
      <c r="A27" s="4104">
        <v>15</v>
      </c>
      <c r="B27" s="5499"/>
      <c r="C27" s="4105" t="s">
        <v>505</v>
      </c>
      <c r="D27" s="4115" t="s">
        <v>506</v>
      </c>
      <c r="E27" s="4083" t="s">
        <v>4942</v>
      </c>
      <c r="F27" s="4083" t="s">
        <v>489</v>
      </c>
      <c r="G27" s="4083">
        <v>5.35</v>
      </c>
      <c r="H27" s="4083">
        <f>G27+G27*L27</f>
        <v>6.3129999999999997</v>
      </c>
      <c r="I27" s="4086">
        <v>400</v>
      </c>
      <c r="J27" s="4086">
        <v>800</v>
      </c>
      <c r="K27" s="4086">
        <v>48236900</v>
      </c>
      <c r="L27" s="4087">
        <v>0.18</v>
      </c>
    </row>
    <row r="28" spans="1:13" ht="33.75" customHeight="1" thickBot="1">
      <c r="A28" s="4106">
        <v>16</v>
      </c>
      <c r="B28" s="5500"/>
      <c r="C28" s="4110" t="s">
        <v>507</v>
      </c>
      <c r="D28" s="4116" t="s">
        <v>508</v>
      </c>
      <c r="E28" s="4111" t="s">
        <v>4943</v>
      </c>
      <c r="F28" s="4111" t="s">
        <v>489</v>
      </c>
      <c r="G28" s="4111">
        <v>7.2</v>
      </c>
      <c r="H28" s="4111">
        <f>G28+G28*L28</f>
        <v>8.4960000000000004</v>
      </c>
      <c r="I28" s="4113">
        <v>500</v>
      </c>
      <c r="J28" s="4113">
        <v>1000</v>
      </c>
      <c r="K28" s="4113">
        <v>48236900</v>
      </c>
      <c r="L28" s="4114">
        <v>0.18</v>
      </c>
    </row>
    <row r="29" spans="1:13" ht="16.5" thickBot="1">
      <c r="A29" s="5496" t="s">
        <v>516</v>
      </c>
      <c r="B29" s="5497"/>
      <c r="C29" s="5497"/>
      <c r="D29" s="5497"/>
      <c r="E29" s="5497"/>
      <c r="F29" s="5497"/>
      <c r="G29" s="5497"/>
      <c r="H29" s="5497"/>
      <c r="I29" s="5497"/>
      <c r="J29" s="5497"/>
      <c r="K29" s="5497"/>
      <c r="L29" s="5498"/>
    </row>
    <row r="30" spans="1:13" ht="63" customHeight="1" thickBot="1">
      <c r="A30" s="4104">
        <v>17</v>
      </c>
      <c r="B30" s="4095"/>
      <c r="C30" s="4082" t="s">
        <v>4944</v>
      </c>
      <c r="D30" s="4083" t="s">
        <v>515</v>
      </c>
      <c r="E30" s="4083" t="s">
        <v>4945</v>
      </c>
      <c r="F30" s="4083" t="s">
        <v>4946</v>
      </c>
      <c r="G30" s="4085">
        <v>2.65</v>
      </c>
      <c r="H30" s="4085">
        <f>G30+G30*L30</f>
        <v>2.7824999999999998</v>
      </c>
      <c r="I30" s="4086">
        <v>700</v>
      </c>
      <c r="J30" s="4086">
        <v>1400</v>
      </c>
      <c r="K30" s="4086">
        <v>48192020</v>
      </c>
      <c r="L30" s="4087">
        <v>0.05</v>
      </c>
    </row>
    <row r="31" spans="1:13" ht="56.25" customHeight="1" thickBot="1">
      <c r="A31" s="4088">
        <v>18</v>
      </c>
      <c r="B31" s="4095"/>
      <c r="C31" s="4089" t="s">
        <v>4947</v>
      </c>
      <c r="D31" s="4090" t="s">
        <v>4948</v>
      </c>
      <c r="E31" s="4090" t="s">
        <v>4949</v>
      </c>
      <c r="F31" s="4090" t="s">
        <v>4946</v>
      </c>
      <c r="G31" s="4092">
        <v>2.35</v>
      </c>
      <c r="H31" s="4092">
        <f>G31+G31*L31</f>
        <v>2.4675000000000002</v>
      </c>
      <c r="I31" s="4093">
        <v>1000</v>
      </c>
      <c r="J31" s="4093">
        <v>2000</v>
      </c>
      <c r="K31" s="4093">
        <v>48192020</v>
      </c>
      <c r="L31" s="4094">
        <v>0.05</v>
      </c>
    </row>
    <row r="32" spans="1:13" ht="51.75" customHeight="1" thickBot="1">
      <c r="A32" s="4106">
        <v>19</v>
      </c>
      <c r="B32" s="4117"/>
      <c r="C32" s="4118" t="s">
        <v>4950</v>
      </c>
      <c r="D32" s="4099" t="s">
        <v>4951</v>
      </c>
      <c r="E32" s="4099" t="s">
        <v>4952</v>
      </c>
      <c r="F32" s="4099" t="s">
        <v>4946</v>
      </c>
      <c r="G32" s="4101">
        <v>6</v>
      </c>
      <c r="H32" s="4101">
        <f>G32+G32*L32</f>
        <v>6.3</v>
      </c>
      <c r="I32" s="4102">
        <v>500</v>
      </c>
      <c r="J32" s="4102">
        <v>1000</v>
      </c>
      <c r="K32" s="4102">
        <v>48192020</v>
      </c>
      <c r="L32" s="4103">
        <v>0.05</v>
      </c>
    </row>
    <row r="33" spans="1:13" ht="16.5" thickBot="1">
      <c r="A33" s="5496" t="s">
        <v>4953</v>
      </c>
      <c r="B33" s="5497"/>
      <c r="C33" s="5497"/>
      <c r="D33" s="5497"/>
      <c r="E33" s="5497"/>
      <c r="F33" s="5497"/>
      <c r="G33" s="5497"/>
      <c r="H33" s="5497"/>
      <c r="I33" s="5497"/>
      <c r="J33" s="5497"/>
      <c r="K33" s="5497"/>
      <c r="L33" s="5498"/>
    </row>
    <row r="34" spans="1:13" ht="36" customHeight="1">
      <c r="A34" s="4119">
        <v>20</v>
      </c>
      <c r="B34" s="5518"/>
      <c r="C34" s="4105" t="s">
        <v>4954</v>
      </c>
      <c r="D34" s="4083" t="s">
        <v>503</v>
      </c>
      <c r="E34" s="4083" t="s">
        <v>4955</v>
      </c>
      <c r="F34" s="4083" t="s">
        <v>489</v>
      </c>
      <c r="G34" s="4083">
        <v>5.9</v>
      </c>
      <c r="H34" s="4083">
        <f>G34+G34*L34</f>
        <v>6.1950000000000003</v>
      </c>
      <c r="I34" s="4086">
        <v>300</v>
      </c>
      <c r="J34" s="4086">
        <v>600</v>
      </c>
      <c r="K34" s="4086">
        <v>48192020</v>
      </c>
      <c r="L34" s="4087">
        <v>0.05</v>
      </c>
    </row>
    <row r="35" spans="1:13" ht="27" customHeight="1" thickBot="1">
      <c r="A35" s="4120">
        <v>21</v>
      </c>
      <c r="B35" s="5519"/>
      <c r="C35" s="4108" t="s">
        <v>4956</v>
      </c>
      <c r="D35" s="4090" t="s">
        <v>504</v>
      </c>
      <c r="E35" s="4090" t="s">
        <v>4957</v>
      </c>
      <c r="F35" s="4090" t="s">
        <v>489</v>
      </c>
      <c r="G35" s="4090">
        <v>6.15</v>
      </c>
      <c r="H35" s="4090">
        <f>G35+G35*L35</f>
        <v>6.4575000000000005</v>
      </c>
      <c r="I35" s="4093">
        <v>300</v>
      </c>
      <c r="J35" s="4093">
        <v>600</v>
      </c>
      <c r="K35" s="4093">
        <v>48192020</v>
      </c>
      <c r="L35" s="4094">
        <v>0.05</v>
      </c>
    </row>
    <row r="36" spans="1:13" ht="39.75" customHeight="1" thickBot="1">
      <c r="A36" s="4121">
        <v>22</v>
      </c>
      <c r="B36" s="4122"/>
      <c r="C36" s="4107" t="s">
        <v>4958</v>
      </c>
      <c r="D36" s="4099" t="s">
        <v>4959</v>
      </c>
      <c r="E36" s="4099" t="s">
        <v>4960</v>
      </c>
      <c r="F36" s="4099" t="s">
        <v>4961</v>
      </c>
      <c r="G36" s="4099">
        <v>13.1</v>
      </c>
      <c r="H36" s="4099">
        <f>G36+G36*L36</f>
        <v>13.754999999999999</v>
      </c>
      <c r="I36" s="4102">
        <v>250</v>
      </c>
      <c r="J36" s="4102">
        <v>250</v>
      </c>
      <c r="K36" s="4102">
        <v>48192020</v>
      </c>
      <c r="L36" s="4103">
        <v>0.05</v>
      </c>
    </row>
    <row r="37" spans="1:13" ht="16.5" thickBot="1">
      <c r="A37" s="5508" t="s">
        <v>4962</v>
      </c>
      <c r="B37" s="5509"/>
      <c r="C37" s="5510"/>
      <c r="D37" s="5510"/>
      <c r="E37" s="5510"/>
      <c r="F37" s="5510"/>
      <c r="G37" s="5510"/>
      <c r="H37" s="5510"/>
      <c r="I37" s="5510"/>
      <c r="J37" s="5510"/>
      <c r="K37" s="5510"/>
      <c r="L37" s="5511"/>
    </row>
    <row r="38" spans="1:13" ht="34.5" customHeight="1" thickBot="1">
      <c r="A38" s="4088">
        <v>23</v>
      </c>
      <c r="B38" s="4095"/>
      <c r="C38" s="4105" t="s">
        <v>509</v>
      </c>
      <c r="D38" s="4083" t="s">
        <v>510</v>
      </c>
      <c r="E38" s="4083" t="s">
        <v>4963</v>
      </c>
      <c r="F38" s="4083" t="s">
        <v>489</v>
      </c>
      <c r="G38" s="4083">
        <v>2.35</v>
      </c>
      <c r="H38" s="4083">
        <f>G38+G38*L38</f>
        <v>2.4675000000000002</v>
      </c>
      <c r="I38" s="4086">
        <v>600</v>
      </c>
      <c r="J38" s="4086">
        <v>2400</v>
      </c>
      <c r="K38" s="4086">
        <v>48192020</v>
      </c>
      <c r="L38" s="4087">
        <v>0.05</v>
      </c>
    </row>
    <row r="39" spans="1:13" ht="36" customHeight="1" thickBot="1">
      <c r="A39" s="4123">
        <v>24</v>
      </c>
      <c r="B39" s="4109"/>
      <c r="C39" s="4124" t="s">
        <v>4964</v>
      </c>
      <c r="D39" s="4111" t="s">
        <v>4965</v>
      </c>
      <c r="E39" s="4111" t="s">
        <v>4966</v>
      </c>
      <c r="F39" s="4111" t="s">
        <v>489</v>
      </c>
      <c r="G39" s="4111">
        <v>3.6</v>
      </c>
      <c r="H39" s="4111">
        <f>G39+G39*L39</f>
        <v>3.7800000000000002</v>
      </c>
      <c r="I39" s="4113">
        <v>1000</v>
      </c>
      <c r="J39" s="4113">
        <v>2000</v>
      </c>
      <c r="K39" s="4113">
        <v>48192020</v>
      </c>
      <c r="L39" s="4114">
        <v>0.05</v>
      </c>
    </row>
    <row r="40" spans="1:13" ht="17.25" thickBot="1">
      <c r="A40" s="5496" t="s">
        <v>4967</v>
      </c>
      <c r="B40" s="5497"/>
      <c r="C40" s="5497"/>
      <c r="D40" s="5497"/>
      <c r="E40" s="5497"/>
      <c r="F40" s="5497"/>
      <c r="G40" s="5497"/>
      <c r="H40" s="5497"/>
      <c r="I40" s="5497"/>
      <c r="J40" s="5497"/>
      <c r="K40" s="5497"/>
      <c r="L40" s="5498"/>
      <c r="M40" s="4144"/>
    </row>
    <row r="41" spans="1:13" ht="30.75" thickBot="1">
      <c r="A41" s="4077" t="s">
        <v>377</v>
      </c>
      <c r="B41" s="4077" t="s">
        <v>3934</v>
      </c>
      <c r="C41" s="4125" t="s">
        <v>487</v>
      </c>
      <c r="D41" s="4077" t="s">
        <v>488</v>
      </c>
      <c r="E41" s="4077" t="s">
        <v>4901</v>
      </c>
      <c r="F41" s="4077" t="s">
        <v>4902</v>
      </c>
      <c r="G41" s="4079" t="s">
        <v>235</v>
      </c>
      <c r="H41" s="4079" t="s">
        <v>58</v>
      </c>
      <c r="I41" s="4077" t="s">
        <v>698</v>
      </c>
      <c r="J41" s="4080" t="s">
        <v>4903</v>
      </c>
      <c r="K41" s="4077" t="s">
        <v>4904</v>
      </c>
      <c r="L41" s="4077" t="s">
        <v>4905</v>
      </c>
    </row>
    <row r="42" spans="1:13" ht="46.5" customHeight="1" thickBot="1">
      <c r="A42" s="4088">
        <v>25</v>
      </c>
      <c r="B42" s="4095"/>
      <c r="C42" s="4082" t="s">
        <v>4968</v>
      </c>
      <c r="D42" s="4083" t="s">
        <v>492</v>
      </c>
      <c r="E42" s="4083" t="s">
        <v>4969</v>
      </c>
      <c r="F42" s="4083" t="s">
        <v>489</v>
      </c>
      <c r="G42" s="4085">
        <v>5.85</v>
      </c>
      <c r="H42" s="4083">
        <f t="shared" ref="H42:H48" si="1">G42+G42*L42</f>
        <v>6.1425000000000001</v>
      </c>
      <c r="I42" s="4086">
        <v>300</v>
      </c>
      <c r="J42" s="4086">
        <v>600</v>
      </c>
      <c r="K42" s="4086">
        <v>48192020</v>
      </c>
      <c r="L42" s="4087">
        <v>0.05</v>
      </c>
    </row>
    <row r="43" spans="1:13" ht="37.5" customHeight="1" thickBot="1">
      <c r="A43" s="4088">
        <v>26</v>
      </c>
      <c r="B43" s="4095"/>
      <c r="C43" s="4089" t="s">
        <v>4970</v>
      </c>
      <c r="D43" s="4090" t="s">
        <v>493</v>
      </c>
      <c r="E43" s="4090" t="s">
        <v>4971</v>
      </c>
      <c r="F43" s="4090" t="s">
        <v>489</v>
      </c>
      <c r="G43" s="4092">
        <v>4.95</v>
      </c>
      <c r="H43" s="4090">
        <f t="shared" si="1"/>
        <v>5.1974999999999998</v>
      </c>
      <c r="I43" s="4093">
        <v>300</v>
      </c>
      <c r="J43" s="4093">
        <v>600</v>
      </c>
      <c r="K43" s="4093">
        <v>48192020</v>
      </c>
      <c r="L43" s="4094">
        <v>0.05</v>
      </c>
    </row>
    <row r="44" spans="1:13" ht="30">
      <c r="A44" s="4088">
        <v>27</v>
      </c>
      <c r="B44" s="5499"/>
      <c r="C44" s="4126" t="s">
        <v>4972</v>
      </c>
      <c r="D44" s="4090" t="s">
        <v>494</v>
      </c>
      <c r="E44" s="4090" t="s">
        <v>4973</v>
      </c>
      <c r="F44" s="4090" t="s">
        <v>4974</v>
      </c>
      <c r="G44" s="4092">
        <v>3.6</v>
      </c>
      <c r="H44" s="4090">
        <f t="shared" si="1"/>
        <v>3.7800000000000002</v>
      </c>
      <c r="I44" s="4093">
        <v>850</v>
      </c>
      <c r="J44" s="4093">
        <v>850</v>
      </c>
      <c r="K44" s="4093">
        <v>48192090</v>
      </c>
      <c r="L44" s="4094">
        <v>0.05</v>
      </c>
    </row>
    <row r="45" spans="1:13" ht="30">
      <c r="A45" s="4088">
        <v>28</v>
      </c>
      <c r="B45" s="5500"/>
      <c r="C45" s="4126" t="s">
        <v>4975</v>
      </c>
      <c r="D45" s="4090" t="s">
        <v>495</v>
      </c>
      <c r="E45" s="4090" t="s">
        <v>4976</v>
      </c>
      <c r="F45" s="4090" t="s">
        <v>4974</v>
      </c>
      <c r="G45" s="4092">
        <v>4.3</v>
      </c>
      <c r="H45" s="4090">
        <f t="shared" si="1"/>
        <v>4.5149999999999997</v>
      </c>
      <c r="I45" s="4093">
        <v>500</v>
      </c>
      <c r="J45" s="4093">
        <v>1000</v>
      </c>
      <c r="K45" s="4093">
        <v>48192090</v>
      </c>
      <c r="L45" s="4094">
        <v>0.05</v>
      </c>
    </row>
    <row r="46" spans="1:13" ht="30">
      <c r="A46" s="4088">
        <v>29</v>
      </c>
      <c r="B46" s="5500"/>
      <c r="C46" s="4126" t="s">
        <v>4977</v>
      </c>
      <c r="D46" s="4090" t="s">
        <v>496</v>
      </c>
      <c r="E46" s="4090" t="s">
        <v>4978</v>
      </c>
      <c r="F46" s="4090" t="s">
        <v>4974</v>
      </c>
      <c r="G46" s="4092">
        <v>5.55</v>
      </c>
      <c r="H46" s="4090">
        <f t="shared" si="1"/>
        <v>5.8274999999999997</v>
      </c>
      <c r="I46" s="4093">
        <v>400</v>
      </c>
      <c r="J46" s="4093">
        <v>800</v>
      </c>
      <c r="K46" s="4093">
        <v>48192090</v>
      </c>
      <c r="L46" s="4094">
        <v>0.05</v>
      </c>
    </row>
    <row r="47" spans="1:13" ht="30">
      <c r="A47" s="4088">
        <v>30</v>
      </c>
      <c r="B47" s="5500"/>
      <c r="C47" s="4126" t="s">
        <v>4979</v>
      </c>
      <c r="D47" s="4090" t="s">
        <v>497</v>
      </c>
      <c r="E47" s="4090" t="s">
        <v>4980</v>
      </c>
      <c r="F47" s="4090" t="s">
        <v>4974</v>
      </c>
      <c r="G47" s="4092">
        <v>6.8</v>
      </c>
      <c r="H47" s="4090">
        <f t="shared" si="1"/>
        <v>7.14</v>
      </c>
      <c r="I47" s="4093">
        <v>400</v>
      </c>
      <c r="J47" s="4093">
        <v>800</v>
      </c>
      <c r="K47" s="4093">
        <v>48192090</v>
      </c>
      <c r="L47" s="4094">
        <v>0.05</v>
      </c>
    </row>
    <row r="48" spans="1:13" ht="28.5" customHeight="1" thickBot="1">
      <c r="A48" s="4106">
        <v>31</v>
      </c>
      <c r="B48" s="5501"/>
      <c r="C48" s="4127" t="s">
        <v>4981</v>
      </c>
      <c r="D48" s="4099" t="s">
        <v>498</v>
      </c>
      <c r="E48" s="4099" t="s">
        <v>4982</v>
      </c>
      <c r="F48" s="4099" t="s">
        <v>4974</v>
      </c>
      <c r="G48" s="4101">
        <v>7.5</v>
      </c>
      <c r="H48" s="4099">
        <f t="shared" si="1"/>
        <v>7.875</v>
      </c>
      <c r="I48" s="4102">
        <v>400</v>
      </c>
      <c r="J48" s="4102">
        <v>800</v>
      </c>
      <c r="K48" s="4102">
        <v>48192090</v>
      </c>
      <c r="L48" s="4103">
        <v>0.05</v>
      </c>
    </row>
    <row r="49" spans="1:13" ht="17.25" thickBot="1">
      <c r="A49" s="5496" t="s">
        <v>4983</v>
      </c>
      <c r="B49" s="5497"/>
      <c r="C49" s="5497"/>
      <c r="D49" s="5497"/>
      <c r="E49" s="5497"/>
      <c r="F49" s="5497"/>
      <c r="G49" s="5497"/>
      <c r="H49" s="5497"/>
      <c r="I49" s="5497"/>
      <c r="J49" s="5497"/>
      <c r="K49" s="5497"/>
      <c r="L49" s="5498"/>
      <c r="M49" s="4144"/>
    </row>
    <row r="50" spans="1:13" ht="30.75" thickBot="1">
      <c r="A50" s="4077" t="s">
        <v>377</v>
      </c>
      <c r="B50" s="4128" t="s">
        <v>3934</v>
      </c>
      <c r="C50" s="4077" t="s">
        <v>487</v>
      </c>
      <c r="D50" s="4077" t="s">
        <v>488</v>
      </c>
      <c r="E50" s="4077" t="s">
        <v>4901</v>
      </c>
      <c r="F50" s="4077" t="s">
        <v>4902</v>
      </c>
      <c r="G50" s="4077"/>
      <c r="H50" s="4077"/>
      <c r="I50" s="4077" t="s">
        <v>698</v>
      </c>
      <c r="J50" s="4080" t="s">
        <v>4903</v>
      </c>
      <c r="K50" s="4077" t="s">
        <v>4904</v>
      </c>
      <c r="L50" s="4077" t="s">
        <v>4905</v>
      </c>
    </row>
    <row r="51" spans="1:13" ht="22.5" customHeight="1">
      <c r="A51" s="4088">
        <v>32</v>
      </c>
      <c r="B51" s="5502"/>
      <c r="C51" s="4082" t="s">
        <v>4984</v>
      </c>
      <c r="D51" s="4083" t="s">
        <v>4985</v>
      </c>
      <c r="E51" s="4083" t="s">
        <v>4971</v>
      </c>
      <c r="F51" s="4083" t="s">
        <v>4986</v>
      </c>
      <c r="G51" s="4083">
        <v>4.5999999999999996</v>
      </c>
      <c r="H51" s="4083">
        <f t="shared" ref="H51:H56" si="2">G51+G51*L51</f>
        <v>4.83</v>
      </c>
      <c r="I51" s="4086">
        <v>300</v>
      </c>
      <c r="J51" s="4086">
        <v>600</v>
      </c>
      <c r="K51" s="4086">
        <v>48192020</v>
      </c>
      <c r="L51" s="4087">
        <v>0.05</v>
      </c>
    </row>
    <row r="52" spans="1:13" ht="30">
      <c r="A52" s="4088">
        <v>33</v>
      </c>
      <c r="B52" s="5503"/>
      <c r="C52" s="4089" t="s">
        <v>4987</v>
      </c>
      <c r="D52" s="4090" t="s">
        <v>4988</v>
      </c>
      <c r="E52" s="4090" t="s">
        <v>4973</v>
      </c>
      <c r="F52" s="4090" t="s">
        <v>4989</v>
      </c>
      <c r="G52" s="4090">
        <v>3.75</v>
      </c>
      <c r="H52" s="4090">
        <f t="shared" si="2"/>
        <v>3.9375</v>
      </c>
      <c r="I52" s="4093">
        <v>850</v>
      </c>
      <c r="J52" s="4093">
        <v>850</v>
      </c>
      <c r="K52" s="4093">
        <v>48192090</v>
      </c>
      <c r="L52" s="4094">
        <v>0.05</v>
      </c>
    </row>
    <row r="53" spans="1:13" ht="30">
      <c r="A53" s="4088">
        <v>34</v>
      </c>
      <c r="B53" s="5503"/>
      <c r="C53" s="4089" t="s">
        <v>4990</v>
      </c>
      <c r="D53" s="4090" t="s">
        <v>4991</v>
      </c>
      <c r="E53" s="4090" t="s">
        <v>4976</v>
      </c>
      <c r="F53" s="4090" t="s">
        <v>4989</v>
      </c>
      <c r="G53" s="4090">
        <v>4.2</v>
      </c>
      <c r="H53" s="4090">
        <f t="shared" si="2"/>
        <v>4.41</v>
      </c>
      <c r="I53" s="4093">
        <v>500</v>
      </c>
      <c r="J53" s="4093">
        <v>1000</v>
      </c>
      <c r="K53" s="4093">
        <v>48192090</v>
      </c>
      <c r="L53" s="4094">
        <v>0.05</v>
      </c>
    </row>
    <row r="54" spans="1:13" ht="30">
      <c r="A54" s="4088">
        <v>35</v>
      </c>
      <c r="B54" s="5503"/>
      <c r="C54" s="4089" t="s">
        <v>4992</v>
      </c>
      <c r="D54" s="4090" t="s">
        <v>4993</v>
      </c>
      <c r="E54" s="4090" t="s">
        <v>4978</v>
      </c>
      <c r="F54" s="4090" t="s">
        <v>4989</v>
      </c>
      <c r="G54" s="4090">
        <v>5.65</v>
      </c>
      <c r="H54" s="4090">
        <f t="shared" si="2"/>
        <v>5.9325000000000001</v>
      </c>
      <c r="I54" s="4093">
        <v>400</v>
      </c>
      <c r="J54" s="4093">
        <v>800</v>
      </c>
      <c r="K54" s="4093">
        <v>48192090</v>
      </c>
      <c r="L54" s="4094">
        <v>0.05</v>
      </c>
    </row>
    <row r="55" spans="1:13" ht="30">
      <c r="A55" s="4088">
        <v>36</v>
      </c>
      <c r="B55" s="5503"/>
      <c r="C55" s="4089" t="s">
        <v>4994</v>
      </c>
      <c r="D55" s="4090" t="s">
        <v>4995</v>
      </c>
      <c r="E55" s="4090" t="s">
        <v>4980</v>
      </c>
      <c r="F55" s="4090" t="s">
        <v>4989</v>
      </c>
      <c r="G55" s="4090">
        <v>7.15</v>
      </c>
      <c r="H55" s="4090">
        <f t="shared" si="2"/>
        <v>7.5075000000000003</v>
      </c>
      <c r="I55" s="4093">
        <v>400</v>
      </c>
      <c r="J55" s="4093">
        <v>800</v>
      </c>
      <c r="K55" s="4093">
        <v>48192090</v>
      </c>
      <c r="L55" s="4094">
        <v>0.05</v>
      </c>
    </row>
    <row r="56" spans="1:13" ht="30.75" thickBot="1">
      <c r="A56" s="4088">
        <v>37</v>
      </c>
      <c r="B56" s="5504"/>
      <c r="C56" s="4098" t="s">
        <v>4996</v>
      </c>
      <c r="D56" s="4099" t="s">
        <v>4997</v>
      </c>
      <c r="E56" s="4099" t="s">
        <v>4982</v>
      </c>
      <c r="F56" s="4099" t="s">
        <v>4989</v>
      </c>
      <c r="G56" s="4099">
        <v>7.6</v>
      </c>
      <c r="H56" s="4099">
        <f t="shared" si="2"/>
        <v>7.9799999999999995</v>
      </c>
      <c r="I56" s="4102">
        <v>400</v>
      </c>
      <c r="J56" s="4102">
        <v>800</v>
      </c>
      <c r="K56" s="4102">
        <v>48192090</v>
      </c>
      <c r="L56" s="4103">
        <v>0.05</v>
      </c>
    </row>
    <row r="57" spans="1:13" ht="16.5" thickBot="1">
      <c r="A57" s="5505" t="s">
        <v>4998</v>
      </c>
      <c r="B57" s="5506"/>
      <c r="C57" s="5506"/>
      <c r="D57" s="5506"/>
      <c r="E57" s="5506"/>
      <c r="F57" s="5506"/>
      <c r="G57" s="5506"/>
      <c r="H57" s="5506"/>
      <c r="I57" s="5506"/>
      <c r="J57" s="5506"/>
      <c r="K57" s="5506"/>
      <c r="L57" s="5507"/>
    </row>
    <row r="58" spans="1:13" ht="46.5" customHeight="1" thickBot="1">
      <c r="A58" s="4088">
        <v>38</v>
      </c>
      <c r="B58" s="4095"/>
      <c r="C58" s="4105" t="s">
        <v>4999</v>
      </c>
      <c r="D58" s="4083" t="s">
        <v>5000</v>
      </c>
      <c r="E58" s="4083" t="s">
        <v>5001</v>
      </c>
      <c r="F58" s="4083" t="s">
        <v>4989</v>
      </c>
      <c r="G58" s="4083">
        <v>3.55</v>
      </c>
      <c r="H58" s="4083">
        <f t="shared" ref="H58:H63" si="3">G58+G58*L58</f>
        <v>4.1890000000000001</v>
      </c>
      <c r="I58" s="4086">
        <v>500</v>
      </c>
      <c r="J58" s="4086">
        <v>1000</v>
      </c>
      <c r="K58" s="4086">
        <v>48236900</v>
      </c>
      <c r="L58" s="4087">
        <v>0.18</v>
      </c>
    </row>
    <row r="59" spans="1:13" ht="30">
      <c r="A59" s="4088">
        <v>39</v>
      </c>
      <c r="B59" s="5499"/>
      <c r="C59" s="4108" t="s">
        <v>5002</v>
      </c>
      <c r="D59" s="4090" t="s">
        <v>5003</v>
      </c>
      <c r="E59" s="4129" t="s">
        <v>5004</v>
      </c>
      <c r="F59" s="4090" t="s">
        <v>4989</v>
      </c>
      <c r="G59" s="4090">
        <v>2.2999999999999998</v>
      </c>
      <c r="H59" s="4090">
        <f t="shared" si="3"/>
        <v>2.714</v>
      </c>
      <c r="I59" s="4093">
        <v>1000</v>
      </c>
      <c r="J59" s="4093">
        <v>1000</v>
      </c>
      <c r="K59" s="4093">
        <v>48236900</v>
      </c>
      <c r="L59" s="4094">
        <v>0.18</v>
      </c>
    </row>
    <row r="60" spans="1:13" ht="30">
      <c r="A60" s="4088">
        <v>40</v>
      </c>
      <c r="B60" s="5500"/>
      <c r="C60" s="4108" t="s">
        <v>5005</v>
      </c>
      <c r="D60" s="4090" t="s">
        <v>5006</v>
      </c>
      <c r="E60" s="4129" t="s">
        <v>5007</v>
      </c>
      <c r="F60" s="4090" t="s">
        <v>4989</v>
      </c>
      <c r="G60" s="4090">
        <v>3</v>
      </c>
      <c r="H60" s="4090">
        <f t="shared" si="3"/>
        <v>3.54</v>
      </c>
      <c r="I60" s="4093">
        <v>500</v>
      </c>
      <c r="J60" s="4093">
        <v>1000</v>
      </c>
      <c r="K60" s="4093">
        <v>48236900</v>
      </c>
      <c r="L60" s="4094">
        <v>0.18</v>
      </c>
    </row>
    <row r="61" spans="1:13" ht="30">
      <c r="A61" s="4088">
        <v>41</v>
      </c>
      <c r="B61" s="5500"/>
      <c r="C61" s="4108" t="s">
        <v>5008</v>
      </c>
      <c r="D61" s="4090" t="s">
        <v>5009</v>
      </c>
      <c r="E61" s="4129" t="s">
        <v>5010</v>
      </c>
      <c r="F61" s="4090" t="s">
        <v>4989</v>
      </c>
      <c r="G61" s="4090">
        <v>3.75</v>
      </c>
      <c r="H61" s="4090">
        <f t="shared" si="3"/>
        <v>4.4249999999999998</v>
      </c>
      <c r="I61" s="4093">
        <v>500</v>
      </c>
      <c r="J61" s="4093">
        <v>1000</v>
      </c>
      <c r="K61" s="4093">
        <v>48236900</v>
      </c>
      <c r="L61" s="4094">
        <v>0.18</v>
      </c>
    </row>
    <row r="62" spans="1:13" ht="30">
      <c r="A62" s="4088">
        <v>42</v>
      </c>
      <c r="B62" s="5500"/>
      <c r="C62" s="4108" t="s">
        <v>5011</v>
      </c>
      <c r="D62" s="4090" t="s">
        <v>5012</v>
      </c>
      <c r="E62" s="4129" t="s">
        <v>5013</v>
      </c>
      <c r="F62" s="4090" t="s">
        <v>4989</v>
      </c>
      <c r="G62" s="4090">
        <v>4.3499999999999996</v>
      </c>
      <c r="H62" s="4090">
        <f t="shared" si="3"/>
        <v>5.1329999999999991</v>
      </c>
      <c r="I62" s="4093">
        <v>450</v>
      </c>
      <c r="J62" s="4093">
        <v>900</v>
      </c>
      <c r="K62" s="4093">
        <v>48236900</v>
      </c>
      <c r="L62" s="4094">
        <v>0.18</v>
      </c>
    </row>
    <row r="63" spans="1:13" ht="30.75" thickBot="1">
      <c r="A63" s="4106">
        <v>43</v>
      </c>
      <c r="B63" s="5501"/>
      <c r="C63" s="4107" t="s">
        <v>5014</v>
      </c>
      <c r="D63" s="4099" t="s">
        <v>5015</v>
      </c>
      <c r="E63" s="4130" t="s">
        <v>5016</v>
      </c>
      <c r="F63" s="4099" t="s">
        <v>4989</v>
      </c>
      <c r="G63" s="4099">
        <v>4.7</v>
      </c>
      <c r="H63" s="4099">
        <f t="shared" si="3"/>
        <v>5.5460000000000003</v>
      </c>
      <c r="I63" s="4102">
        <v>450</v>
      </c>
      <c r="J63" s="4102">
        <v>900</v>
      </c>
      <c r="K63" s="4102">
        <v>48236900</v>
      </c>
      <c r="L63" s="4103">
        <v>0.18</v>
      </c>
    </row>
    <row r="64" spans="1:13" ht="17.25" thickBot="1">
      <c r="A64" s="5496" t="s">
        <v>5017</v>
      </c>
      <c r="B64" s="5497"/>
      <c r="C64" s="5497"/>
      <c r="D64" s="5497"/>
      <c r="E64" s="5497"/>
      <c r="F64" s="5497"/>
      <c r="G64" s="5497"/>
      <c r="H64" s="5497"/>
      <c r="I64" s="5497"/>
      <c r="J64" s="5497"/>
      <c r="K64" s="5497"/>
      <c r="L64" s="5498"/>
      <c r="M64" s="4144"/>
    </row>
    <row r="65" spans="1:13" ht="30.75" thickBot="1">
      <c r="A65" s="4077" t="s">
        <v>377</v>
      </c>
      <c r="B65" s="4077" t="s">
        <v>3934</v>
      </c>
      <c r="C65" s="4077" t="s">
        <v>487</v>
      </c>
      <c r="D65" s="4077" t="s">
        <v>488</v>
      </c>
      <c r="E65" s="4077" t="s">
        <v>4901</v>
      </c>
      <c r="F65" s="4077" t="s">
        <v>4902</v>
      </c>
      <c r="G65" s="4077"/>
      <c r="H65" s="4077"/>
      <c r="I65" s="4077" t="s">
        <v>698</v>
      </c>
      <c r="J65" s="4080" t="s">
        <v>4903</v>
      </c>
      <c r="K65" s="4077" t="s">
        <v>4904</v>
      </c>
      <c r="L65" s="4077" t="s">
        <v>4905</v>
      </c>
    </row>
    <row r="66" spans="1:13" ht="38.25" customHeight="1">
      <c r="A66" s="4104">
        <v>44</v>
      </c>
      <c r="B66" s="4131"/>
      <c r="C66" s="4115" t="s">
        <v>5018</v>
      </c>
      <c r="D66" s="4083" t="s">
        <v>5019</v>
      </c>
      <c r="E66" s="4083" t="s">
        <v>5020</v>
      </c>
      <c r="F66" s="4083" t="s">
        <v>489</v>
      </c>
      <c r="G66" s="4083">
        <v>2.7</v>
      </c>
      <c r="H66" s="4083">
        <f t="shared" ref="H66:H74" si="4">G66+G66*L66</f>
        <v>3.1859999999999999</v>
      </c>
      <c r="I66" s="4132">
        <v>800</v>
      </c>
      <c r="J66" s="4132">
        <v>1600</v>
      </c>
      <c r="K66" s="4132">
        <v>48236900</v>
      </c>
      <c r="L66" s="4133">
        <v>0.18</v>
      </c>
    </row>
    <row r="67" spans="1:13" ht="38.25" customHeight="1" thickBot="1">
      <c r="A67" s="4088">
        <v>45</v>
      </c>
      <c r="B67" s="4134"/>
      <c r="C67" s="4135" t="s">
        <v>5021</v>
      </c>
      <c r="D67" s="4090" t="s">
        <v>499</v>
      </c>
      <c r="E67" s="4090" t="s">
        <v>5022</v>
      </c>
      <c r="F67" s="4090" t="s">
        <v>489</v>
      </c>
      <c r="G67" s="4090">
        <v>3.05</v>
      </c>
      <c r="H67" s="4090">
        <f t="shared" si="4"/>
        <v>3.5989999999999998</v>
      </c>
      <c r="I67" s="4136">
        <v>600</v>
      </c>
      <c r="J67" s="4136">
        <v>1200</v>
      </c>
      <c r="K67" s="4136">
        <v>48236900</v>
      </c>
      <c r="L67" s="4137">
        <v>0.18</v>
      </c>
    </row>
    <row r="68" spans="1:13" ht="39" customHeight="1">
      <c r="A68" s="4088">
        <v>46</v>
      </c>
      <c r="B68" s="5499"/>
      <c r="C68" s="4089" t="s">
        <v>5023</v>
      </c>
      <c r="D68" s="4090" t="s">
        <v>5024</v>
      </c>
      <c r="E68" s="4129" t="s">
        <v>5025</v>
      </c>
      <c r="F68" s="4090" t="s">
        <v>4974</v>
      </c>
      <c r="G68" s="4090">
        <v>2.2000000000000002</v>
      </c>
      <c r="H68" s="4090">
        <f t="shared" si="4"/>
        <v>2.5960000000000001</v>
      </c>
      <c r="I68" s="4136">
        <v>1000</v>
      </c>
      <c r="J68" s="4136">
        <v>1000</v>
      </c>
      <c r="K68" s="4136">
        <v>48236900</v>
      </c>
      <c r="L68" s="4137">
        <v>0.18</v>
      </c>
    </row>
    <row r="69" spans="1:13" ht="38.25" customHeight="1">
      <c r="A69" s="4088">
        <v>47</v>
      </c>
      <c r="B69" s="5500"/>
      <c r="C69" s="4089" t="s">
        <v>5026</v>
      </c>
      <c r="D69" s="4090" t="s">
        <v>500</v>
      </c>
      <c r="E69" s="4129" t="s">
        <v>5007</v>
      </c>
      <c r="F69" s="4090" t="s">
        <v>4974</v>
      </c>
      <c r="G69" s="4090">
        <v>2.85</v>
      </c>
      <c r="H69" s="4090">
        <f t="shared" si="4"/>
        <v>3.363</v>
      </c>
      <c r="I69" s="4136">
        <v>500</v>
      </c>
      <c r="J69" s="4136">
        <v>1000</v>
      </c>
      <c r="K69" s="4136">
        <v>48236900</v>
      </c>
      <c r="L69" s="4137">
        <v>0.18</v>
      </c>
    </row>
    <row r="70" spans="1:13" ht="31.5" customHeight="1">
      <c r="A70" s="4088">
        <v>48</v>
      </c>
      <c r="B70" s="5500"/>
      <c r="C70" s="4089" t="s">
        <v>5027</v>
      </c>
      <c r="D70" s="4090" t="s">
        <v>5028</v>
      </c>
      <c r="E70" s="4129" t="s">
        <v>5010</v>
      </c>
      <c r="F70" s="4090" t="s">
        <v>4974</v>
      </c>
      <c r="G70" s="4090">
        <v>3.6</v>
      </c>
      <c r="H70" s="4090">
        <f t="shared" si="4"/>
        <v>4.2480000000000002</v>
      </c>
      <c r="I70" s="4136">
        <v>500</v>
      </c>
      <c r="J70" s="4136">
        <v>1000</v>
      </c>
      <c r="K70" s="4136">
        <v>48236900</v>
      </c>
      <c r="L70" s="4137">
        <v>0.18</v>
      </c>
    </row>
    <row r="71" spans="1:13" ht="24.75" customHeight="1">
      <c r="A71" s="4088">
        <v>49</v>
      </c>
      <c r="B71" s="5500"/>
      <c r="C71" s="4089" t="s">
        <v>5029</v>
      </c>
      <c r="D71" s="4090" t="s">
        <v>5030</v>
      </c>
      <c r="E71" s="4129" t="s">
        <v>5013</v>
      </c>
      <c r="F71" s="4090" t="s">
        <v>4974</v>
      </c>
      <c r="G71" s="4090">
        <v>4.1500000000000004</v>
      </c>
      <c r="H71" s="4090">
        <f t="shared" si="4"/>
        <v>4.8970000000000002</v>
      </c>
      <c r="I71" s="4136">
        <v>450</v>
      </c>
      <c r="J71" s="4136">
        <v>900</v>
      </c>
      <c r="K71" s="4136">
        <v>48236900</v>
      </c>
      <c r="L71" s="4137">
        <v>0.18</v>
      </c>
    </row>
    <row r="72" spans="1:13" ht="27" customHeight="1" thickBot="1">
      <c r="A72" s="4088">
        <v>50</v>
      </c>
      <c r="B72" s="5501"/>
      <c r="C72" s="4089" t="s">
        <v>5031</v>
      </c>
      <c r="D72" s="4090" t="s">
        <v>5032</v>
      </c>
      <c r="E72" s="4129" t="s">
        <v>5016</v>
      </c>
      <c r="F72" s="4090" t="s">
        <v>4974</v>
      </c>
      <c r="G72" s="4090">
        <v>4.5</v>
      </c>
      <c r="H72" s="4090">
        <f t="shared" si="4"/>
        <v>5.31</v>
      </c>
      <c r="I72" s="4136">
        <v>450</v>
      </c>
      <c r="J72" s="4136">
        <v>900</v>
      </c>
      <c r="K72" s="4136">
        <v>48236900</v>
      </c>
      <c r="L72" s="4137">
        <v>0.18</v>
      </c>
    </row>
    <row r="73" spans="1:13" ht="30">
      <c r="A73" s="4088">
        <v>51</v>
      </c>
      <c r="B73" s="4138"/>
      <c r="C73" s="4135" t="s">
        <v>501</v>
      </c>
      <c r="D73" s="4090" t="s">
        <v>502</v>
      </c>
      <c r="E73" s="4129" t="s">
        <v>5033</v>
      </c>
      <c r="F73" s="4090" t="s">
        <v>4916</v>
      </c>
      <c r="G73" s="4090">
        <v>4.9000000000000004</v>
      </c>
      <c r="H73" s="4090">
        <f t="shared" si="4"/>
        <v>5.782</v>
      </c>
      <c r="I73" s="4136">
        <v>300</v>
      </c>
      <c r="J73" s="4136">
        <v>1200</v>
      </c>
      <c r="K73" s="4136">
        <v>48236900</v>
      </c>
      <c r="L73" s="4137">
        <v>0.18</v>
      </c>
    </row>
    <row r="74" spans="1:13" ht="16.5" thickBot="1">
      <c r="A74" s="4106">
        <v>52</v>
      </c>
      <c r="B74" s="4134"/>
      <c r="C74" s="4116" t="s">
        <v>5034</v>
      </c>
      <c r="D74" s="4111" t="s">
        <v>5035</v>
      </c>
      <c r="E74" s="4111" t="s">
        <v>5036</v>
      </c>
      <c r="F74" s="4111" t="s">
        <v>489</v>
      </c>
      <c r="G74" s="4111">
        <v>4.25</v>
      </c>
      <c r="H74" s="4111">
        <f t="shared" si="4"/>
        <v>5.0149999999999997</v>
      </c>
      <c r="I74" s="4139">
        <v>1000</v>
      </c>
      <c r="J74" s="4139">
        <v>2000</v>
      </c>
      <c r="K74" s="4139">
        <v>48236900</v>
      </c>
      <c r="L74" s="4140">
        <v>0.18</v>
      </c>
    </row>
    <row r="75" spans="1:13" ht="17.25" thickBot="1">
      <c r="A75" s="5496" t="s">
        <v>5037</v>
      </c>
      <c r="B75" s="5497"/>
      <c r="C75" s="5497"/>
      <c r="D75" s="5497"/>
      <c r="E75" s="5497"/>
      <c r="F75" s="5497"/>
      <c r="G75" s="5497"/>
      <c r="H75" s="5497"/>
      <c r="I75" s="5497"/>
      <c r="J75" s="5497"/>
      <c r="K75" s="5497"/>
      <c r="L75" s="5498"/>
      <c r="M75" s="4144"/>
    </row>
    <row r="76" spans="1:13" ht="63" customHeight="1">
      <c r="A76" s="4081">
        <v>53</v>
      </c>
      <c r="B76" s="4131"/>
      <c r="C76" s="4115" t="s">
        <v>5038</v>
      </c>
      <c r="D76" s="4083" t="s">
        <v>5039</v>
      </c>
      <c r="E76" s="4083" t="s">
        <v>5040</v>
      </c>
      <c r="F76" s="4083" t="s">
        <v>4974</v>
      </c>
      <c r="G76" s="4083">
        <v>6.2</v>
      </c>
      <c r="H76" s="4083">
        <f>G76+G76*L76</f>
        <v>7.3159999999999998</v>
      </c>
      <c r="I76" s="4086">
        <v>600</v>
      </c>
      <c r="J76" s="4086">
        <v>2400</v>
      </c>
      <c r="K76" s="4086">
        <v>48236900</v>
      </c>
      <c r="L76" s="4087">
        <v>0.18</v>
      </c>
    </row>
    <row r="77" spans="1:13" ht="55.5" customHeight="1" thickBot="1">
      <c r="A77" s="4097">
        <v>54</v>
      </c>
      <c r="B77" s="4145"/>
      <c r="C77" s="4118" t="s">
        <v>5041</v>
      </c>
      <c r="D77" s="4099" t="s">
        <v>5042</v>
      </c>
      <c r="E77" s="4099" t="s">
        <v>5043</v>
      </c>
      <c r="F77" s="4099" t="s">
        <v>4974</v>
      </c>
      <c r="G77" s="4099">
        <v>7.3</v>
      </c>
      <c r="H77" s="4099">
        <f>G77+G77*L77</f>
        <v>8.613999999999999</v>
      </c>
      <c r="I77" s="4102">
        <v>600</v>
      </c>
      <c r="J77" s="4102">
        <v>2400</v>
      </c>
      <c r="K77" s="4102">
        <v>48236900</v>
      </c>
      <c r="L77" s="4103">
        <v>0.18</v>
      </c>
    </row>
  </sheetData>
  <mergeCells count="29">
    <mergeCell ref="A9:L9"/>
    <mergeCell ref="A1:L1"/>
    <mergeCell ref="A2:L2"/>
    <mergeCell ref="A3:L3"/>
    <mergeCell ref="A4:L4"/>
    <mergeCell ref="A7:L7"/>
    <mergeCell ref="A6:L6"/>
    <mergeCell ref="K5:L5"/>
    <mergeCell ref="A37:L37"/>
    <mergeCell ref="B10:B11"/>
    <mergeCell ref="B13:B14"/>
    <mergeCell ref="A18:L18"/>
    <mergeCell ref="B19:B20"/>
    <mergeCell ref="A21:L21"/>
    <mergeCell ref="B22:B23"/>
    <mergeCell ref="A26:L26"/>
    <mergeCell ref="B27:B28"/>
    <mergeCell ref="A29:L29"/>
    <mergeCell ref="A33:L33"/>
    <mergeCell ref="B34:B35"/>
    <mergeCell ref="A64:L64"/>
    <mergeCell ref="B68:B72"/>
    <mergeCell ref="A75:L75"/>
    <mergeCell ref="A40:L40"/>
    <mergeCell ref="B44:B48"/>
    <mergeCell ref="A49:L49"/>
    <mergeCell ref="B51:B56"/>
    <mergeCell ref="A57:L57"/>
    <mergeCell ref="B59:B63"/>
  </mergeCells>
  <conditionalFormatting sqref="A1:A6">
    <cfRule type="cellIs" dxfId="41" priority="1" stopIfTrue="1" operator="between">
      <formula>"a"</formula>
      <formula>"h"</formula>
    </cfRule>
  </conditionalFormatting>
  <hyperlinks>
    <hyperlink ref="A4" r:id="rId1" xr:uid="{00AD010C-D2EC-43E9-8326-E3B4EDEF69B1}"/>
  </hyperlinks>
  <pageMargins left="0.28000000000000003" right="0.2" top="0.23" bottom="0.23" header="0.26" footer="0.24"/>
  <pageSetup scale="46" fitToHeight="0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Y1063"/>
  <sheetViews>
    <sheetView topLeftCell="A148" zoomScaleNormal="100" workbookViewId="0">
      <selection activeCell="T175" sqref="T175"/>
    </sheetView>
  </sheetViews>
  <sheetFormatPr defaultColWidth="14.42578125" defaultRowHeight="15" customHeight="1"/>
  <cols>
    <col min="1" max="1" width="8.28515625" customWidth="1"/>
    <col min="2" max="2" width="12.42578125" hidden="1" customWidth="1"/>
    <col min="3" max="3" width="71.42578125" customWidth="1"/>
    <col min="4" max="4" width="12.5703125" customWidth="1"/>
    <col min="5" max="5" width="13" customWidth="1"/>
    <col min="6" max="6" width="9" customWidth="1"/>
    <col min="7" max="7" width="9.42578125" customWidth="1"/>
    <col min="8" max="8" width="11" customWidth="1"/>
    <col min="9" max="10" width="9.5703125" style="994" customWidth="1"/>
    <col min="11" max="11" width="3.140625" customWidth="1"/>
    <col min="12" max="12" width="10" customWidth="1"/>
    <col min="13" max="13" width="8.140625" style="679" customWidth="1"/>
    <col min="14" max="14" width="11.42578125" style="679" customWidth="1"/>
    <col min="15" max="15" width="5.42578125" style="679" customWidth="1"/>
    <col min="16" max="16" width="9.28515625" bestFit="1" customWidth="1"/>
    <col min="17" max="25" width="8.7109375" customWidth="1"/>
  </cols>
  <sheetData>
    <row r="1" spans="1:25" ht="46.5" customHeight="1" thickBot="1">
      <c r="A1" s="5540" t="s">
        <v>3655</v>
      </c>
      <c r="B1" s="5358"/>
      <c r="C1" s="5358"/>
      <c r="D1" s="5358"/>
      <c r="E1" s="5358"/>
      <c r="F1" s="5358"/>
      <c r="G1" s="5358"/>
      <c r="H1" s="5359"/>
      <c r="I1" s="1966" t="s">
        <v>4057</v>
      </c>
      <c r="L1" s="1015"/>
      <c r="M1" s="1015"/>
      <c r="N1"/>
      <c r="O1"/>
      <c r="P1" s="1017" t="s">
        <v>103</v>
      </c>
      <c r="Q1" s="1018" t="s">
        <v>3141</v>
      </c>
    </row>
    <row r="2" spans="1:25" ht="16.5" thickBot="1">
      <c r="A2" s="5541" t="s">
        <v>3623</v>
      </c>
      <c r="B2" s="5542"/>
      <c r="C2" s="5542"/>
      <c r="D2" s="5542"/>
      <c r="E2" s="5542"/>
      <c r="F2" s="5542"/>
      <c r="G2" s="5542"/>
      <c r="H2" s="5543"/>
      <c r="L2" s="2390" t="s">
        <v>4106</v>
      </c>
      <c r="M2" s="2391" t="s">
        <v>3765</v>
      </c>
      <c r="N2" s="2392"/>
      <c r="O2"/>
      <c r="P2" s="1019" t="s">
        <v>79</v>
      </c>
      <c r="Q2" s="1020" t="s">
        <v>3142</v>
      </c>
    </row>
    <row r="3" spans="1:25" ht="19.5" thickTop="1" thickBot="1">
      <c r="A3" s="5544" t="s">
        <v>517</v>
      </c>
      <c r="B3" s="5349"/>
      <c r="C3" s="5349"/>
      <c r="D3" s="5349"/>
      <c r="E3" s="5349"/>
      <c r="F3" s="5349"/>
      <c r="G3" s="5349"/>
      <c r="H3" s="5399"/>
      <c r="L3" s="1027" t="s">
        <v>67</v>
      </c>
      <c r="M3" s="1606"/>
      <c r="N3" s="1028" t="s">
        <v>68</v>
      </c>
      <c r="O3"/>
      <c r="P3" s="1019" t="s">
        <v>1977</v>
      </c>
      <c r="Q3" s="1020" t="s">
        <v>3145</v>
      </c>
    </row>
    <row r="4" spans="1:25" ht="21" thickTop="1" thickBot="1">
      <c r="A4" s="5545" t="s">
        <v>141</v>
      </c>
      <c r="B4" s="5352"/>
      <c r="C4" s="5352"/>
      <c r="D4" s="5352"/>
      <c r="E4" s="5352"/>
      <c r="F4" s="5352"/>
      <c r="G4" s="5352"/>
      <c r="H4" s="5469"/>
      <c r="L4" s="1027" t="s">
        <v>3124</v>
      </c>
      <c r="M4" s="1023" t="s">
        <v>3125</v>
      </c>
      <c r="N4" s="1028" t="s">
        <v>72</v>
      </c>
      <c r="O4"/>
      <c r="P4" s="1019" t="s">
        <v>70</v>
      </c>
      <c r="Q4" s="1020" t="s">
        <v>3143</v>
      </c>
    </row>
    <row r="5" spans="1:25" ht="18.75" customHeight="1" thickBot="1">
      <c r="A5" s="19"/>
      <c r="B5" s="19"/>
      <c r="C5" s="20"/>
      <c r="D5" s="19"/>
      <c r="E5" s="19"/>
      <c r="F5" s="19"/>
      <c r="G5" s="19"/>
      <c r="H5" s="19"/>
      <c r="L5" s="1029" t="s">
        <v>3126</v>
      </c>
      <c r="M5" s="1030" t="s">
        <v>3127</v>
      </c>
      <c r="N5" s="1031" t="s">
        <v>74</v>
      </c>
      <c r="O5"/>
      <c r="P5" s="1021" t="s">
        <v>96</v>
      </c>
      <c r="Q5" s="1022" t="s">
        <v>3144</v>
      </c>
    </row>
    <row r="6" spans="1:25" ht="18.75" customHeight="1">
      <c r="A6" s="154" t="s">
        <v>518</v>
      </c>
      <c r="B6" s="155"/>
      <c r="C6" s="155"/>
      <c r="D6" s="19"/>
      <c r="E6" s="5546" t="str">
        <f>'Summary Sheet'!C7</f>
        <v>Date 16.06.2026</v>
      </c>
      <c r="F6" s="5547"/>
      <c r="G6" s="5547"/>
      <c r="H6" s="5547"/>
    </row>
    <row r="7" spans="1:25" ht="6.75" customHeight="1" thickBot="1">
      <c r="A7" s="156"/>
      <c r="B7" s="156"/>
      <c r="C7" s="157"/>
      <c r="D7" s="156"/>
      <c r="E7" s="156"/>
      <c r="F7" s="156"/>
      <c r="G7" s="156"/>
      <c r="H7" s="156"/>
    </row>
    <row r="8" spans="1:25" ht="29.25" thickBot="1">
      <c r="A8" s="1572" t="s">
        <v>304</v>
      </c>
      <c r="B8" s="1573" t="s">
        <v>55</v>
      </c>
      <c r="C8" s="1574" t="s">
        <v>3621</v>
      </c>
      <c r="D8" s="1575" t="s">
        <v>520</v>
      </c>
      <c r="E8" s="1575" t="s">
        <v>521</v>
      </c>
      <c r="F8" s="1575" t="s">
        <v>522</v>
      </c>
      <c r="G8" s="1576" t="s">
        <v>523</v>
      </c>
      <c r="H8" s="1577" t="s">
        <v>146</v>
      </c>
      <c r="I8" s="1522" t="s">
        <v>62</v>
      </c>
      <c r="J8" s="1521" t="s">
        <v>63</v>
      </c>
      <c r="K8" s="124"/>
      <c r="L8" s="124"/>
      <c r="M8" s="970"/>
      <c r="N8" s="970"/>
      <c r="O8" s="970"/>
      <c r="P8" s="124"/>
      <c r="Q8" s="124"/>
      <c r="R8" s="124"/>
      <c r="S8" s="124"/>
      <c r="T8" s="124"/>
      <c r="U8" s="124"/>
      <c r="V8" s="124"/>
      <c r="W8" s="124"/>
      <c r="X8" s="124"/>
      <c r="Y8" s="124"/>
    </row>
    <row r="9" spans="1:25" ht="15.75" thickBot="1">
      <c r="A9" s="1004"/>
      <c r="B9" s="1005"/>
      <c r="C9" s="1006" t="s">
        <v>525</v>
      </c>
      <c r="D9" s="1007"/>
      <c r="E9" s="1007"/>
      <c r="F9" s="1007"/>
      <c r="G9" s="1008"/>
      <c r="H9" s="1009"/>
      <c r="I9" s="1582"/>
      <c r="J9" s="1518"/>
      <c r="K9" s="124"/>
      <c r="L9" s="124"/>
      <c r="M9" s="970"/>
      <c r="N9" s="970"/>
      <c r="O9" s="970"/>
      <c r="P9" s="124"/>
      <c r="Q9" s="124"/>
      <c r="R9" s="124"/>
      <c r="S9" s="124"/>
      <c r="T9" s="124"/>
      <c r="U9" s="124"/>
      <c r="V9" s="124"/>
      <c r="W9" s="124"/>
      <c r="X9" s="124"/>
      <c r="Y9" s="124"/>
    </row>
    <row r="10" spans="1:25">
      <c r="A10" s="5016">
        <v>1</v>
      </c>
      <c r="B10" s="5017">
        <v>39249090</v>
      </c>
      <c r="C10" s="1955" t="s">
        <v>526</v>
      </c>
      <c r="D10" s="5018">
        <v>5.15</v>
      </c>
      <c r="E10" s="5019">
        <f t="shared" ref="E10:E47" si="0">D10*1.18</f>
        <v>6.077</v>
      </c>
      <c r="F10" s="5019" t="s">
        <v>76</v>
      </c>
      <c r="G10" s="5286">
        <v>1200</v>
      </c>
      <c r="H10" s="5020">
        <v>0.18</v>
      </c>
      <c r="I10" s="1523" t="s">
        <v>3144</v>
      </c>
      <c r="J10" s="1519" t="s">
        <v>264</v>
      </c>
      <c r="K10" s="124"/>
      <c r="L10" s="124"/>
      <c r="M10" s="970"/>
      <c r="N10" s="970"/>
      <c r="O10" s="970"/>
      <c r="P10" s="124"/>
      <c r="Q10" s="124"/>
      <c r="R10" s="124"/>
      <c r="S10" s="124"/>
      <c r="T10" s="124"/>
      <c r="U10" s="124"/>
      <c r="V10" s="124"/>
      <c r="W10" s="124"/>
      <c r="X10" s="124"/>
      <c r="Y10" s="124"/>
    </row>
    <row r="11" spans="1:25">
      <c r="A11" s="3118">
        <f>A10+1</f>
        <v>2</v>
      </c>
      <c r="B11" s="1526">
        <v>39249090</v>
      </c>
      <c r="C11" s="1527" t="s">
        <v>3627</v>
      </c>
      <c r="D11" s="1528">
        <v>4.5</v>
      </c>
      <c r="E11" s="1150">
        <f t="shared" si="0"/>
        <v>5.31</v>
      </c>
      <c r="F11" s="1150" t="s">
        <v>76</v>
      </c>
      <c r="G11" s="1529">
        <v>1200</v>
      </c>
      <c r="H11" s="1534">
        <v>0.18</v>
      </c>
      <c r="I11" s="1523" t="s">
        <v>3144</v>
      </c>
      <c r="J11" s="1519" t="s">
        <v>264</v>
      </c>
      <c r="K11" s="124"/>
      <c r="L11" s="124"/>
      <c r="M11" s="970"/>
      <c r="N11" s="970"/>
      <c r="O11" s="970"/>
      <c r="P11" s="124"/>
      <c r="Q11" s="124"/>
      <c r="R11" s="124"/>
      <c r="S11" s="124"/>
      <c r="T11" s="124"/>
      <c r="U11" s="124"/>
      <c r="V11" s="124"/>
      <c r="W11" s="124"/>
      <c r="X11" s="124"/>
      <c r="Y11" s="124"/>
    </row>
    <row r="12" spans="1:25">
      <c r="A12" s="3118">
        <f t="shared" ref="A12:A48" si="1">A11+1</f>
        <v>3</v>
      </c>
      <c r="B12" s="1526">
        <v>39249090</v>
      </c>
      <c r="C12" s="1527" t="s">
        <v>528</v>
      </c>
      <c r="D12" s="1528">
        <v>1.85</v>
      </c>
      <c r="E12" s="1150">
        <f t="shared" si="0"/>
        <v>2.1829999999999998</v>
      </c>
      <c r="F12" s="1150" t="s">
        <v>76</v>
      </c>
      <c r="G12" s="1529">
        <v>3900</v>
      </c>
      <c r="H12" s="1534">
        <v>0.18</v>
      </c>
      <c r="I12" s="1523" t="s">
        <v>3144</v>
      </c>
      <c r="J12" s="1519" t="s">
        <v>264</v>
      </c>
      <c r="K12" s="124"/>
      <c r="L12" s="124"/>
      <c r="M12" s="970"/>
      <c r="N12" s="970"/>
      <c r="O12" s="970"/>
      <c r="P12" s="124"/>
      <c r="Q12" s="124"/>
      <c r="R12" s="124"/>
      <c r="S12" s="124"/>
      <c r="T12" s="124"/>
      <c r="U12" s="124"/>
      <c r="V12" s="124"/>
      <c r="W12" s="124"/>
      <c r="X12" s="124"/>
      <c r="Y12" s="124"/>
    </row>
    <row r="13" spans="1:25">
      <c r="A13" s="3118">
        <f t="shared" si="1"/>
        <v>4</v>
      </c>
      <c r="B13" s="1526">
        <v>39249090</v>
      </c>
      <c r="C13" s="1527" t="s">
        <v>529</v>
      </c>
      <c r="D13" s="1528">
        <v>1.85</v>
      </c>
      <c r="E13" s="1150">
        <f t="shared" si="0"/>
        <v>2.1829999999999998</v>
      </c>
      <c r="F13" s="1150" t="s">
        <v>76</v>
      </c>
      <c r="G13" s="1529">
        <v>3000</v>
      </c>
      <c r="H13" s="1534">
        <v>0.18</v>
      </c>
      <c r="I13" s="1523" t="s">
        <v>3144</v>
      </c>
      <c r="J13" s="1519" t="s">
        <v>264</v>
      </c>
      <c r="K13" s="124"/>
      <c r="L13" s="124"/>
      <c r="M13" s="970"/>
      <c r="N13" s="970"/>
      <c r="O13" s="970"/>
      <c r="P13" s="124"/>
      <c r="Q13" s="124"/>
      <c r="R13" s="124"/>
      <c r="S13" s="124"/>
      <c r="T13" s="124"/>
      <c r="U13" s="124"/>
      <c r="V13" s="124"/>
      <c r="W13" s="124"/>
      <c r="X13" s="124"/>
      <c r="Y13" s="124"/>
    </row>
    <row r="14" spans="1:25">
      <c r="A14" s="3118">
        <f t="shared" si="1"/>
        <v>5</v>
      </c>
      <c r="B14" s="1526">
        <v>39249090</v>
      </c>
      <c r="C14" s="1527" t="s">
        <v>530</v>
      </c>
      <c r="D14" s="1528">
        <v>1.85</v>
      </c>
      <c r="E14" s="1150">
        <f t="shared" si="0"/>
        <v>2.1829999999999998</v>
      </c>
      <c r="F14" s="1150" t="s">
        <v>76</v>
      </c>
      <c r="G14" s="1529">
        <v>3000</v>
      </c>
      <c r="H14" s="1534">
        <v>0.18</v>
      </c>
      <c r="I14" s="1523" t="s">
        <v>3144</v>
      </c>
      <c r="J14" s="1519" t="s">
        <v>264</v>
      </c>
      <c r="K14" s="124"/>
      <c r="L14" s="124"/>
      <c r="M14" s="970"/>
      <c r="N14" s="970"/>
      <c r="O14" s="970"/>
      <c r="P14" s="124"/>
      <c r="Q14" s="124"/>
      <c r="R14" s="124"/>
      <c r="S14" s="124"/>
      <c r="T14" s="124"/>
      <c r="U14" s="124"/>
      <c r="V14" s="124"/>
      <c r="W14" s="124"/>
      <c r="X14" s="124"/>
      <c r="Y14" s="124"/>
    </row>
    <row r="15" spans="1:25">
      <c r="A15" s="3118">
        <f t="shared" si="1"/>
        <v>6</v>
      </c>
      <c r="B15" s="1526">
        <v>39249090</v>
      </c>
      <c r="C15" s="1527" t="s">
        <v>531</v>
      </c>
      <c r="D15" s="1528">
        <v>1.85</v>
      </c>
      <c r="E15" s="1150">
        <f t="shared" si="0"/>
        <v>2.1829999999999998</v>
      </c>
      <c r="F15" s="1150" t="s">
        <v>76</v>
      </c>
      <c r="G15" s="1529">
        <v>2000</v>
      </c>
      <c r="H15" s="1534">
        <v>0.18</v>
      </c>
      <c r="I15" s="1523" t="s">
        <v>3144</v>
      </c>
      <c r="J15" s="1519" t="s">
        <v>264</v>
      </c>
      <c r="K15" s="124"/>
      <c r="L15" s="124"/>
      <c r="M15" s="970"/>
      <c r="N15" s="970"/>
      <c r="O15" s="970"/>
      <c r="P15" s="124"/>
      <c r="Q15" s="124"/>
      <c r="R15" s="124"/>
      <c r="S15" s="124"/>
      <c r="T15" s="124"/>
      <c r="U15" s="124"/>
      <c r="V15" s="124"/>
      <c r="W15" s="124"/>
      <c r="X15" s="124"/>
      <c r="Y15" s="124"/>
    </row>
    <row r="16" spans="1:25">
      <c r="A16" s="3118">
        <f t="shared" si="1"/>
        <v>7</v>
      </c>
      <c r="B16" s="1526">
        <v>39249090</v>
      </c>
      <c r="C16" s="1527" t="s">
        <v>532</v>
      </c>
      <c r="D16" s="1528">
        <v>2.65</v>
      </c>
      <c r="E16" s="1150">
        <f t="shared" si="0"/>
        <v>3.1269999999999998</v>
      </c>
      <c r="F16" s="1150" t="s">
        <v>76</v>
      </c>
      <c r="G16" s="1529">
        <v>2000</v>
      </c>
      <c r="H16" s="1534">
        <v>0.18</v>
      </c>
      <c r="I16" s="1228" t="s">
        <v>3144</v>
      </c>
      <c r="J16" s="1229" t="s">
        <v>3124</v>
      </c>
      <c r="K16" s="124"/>
      <c r="L16" s="124"/>
      <c r="M16" s="970"/>
      <c r="N16" s="970"/>
      <c r="O16" s="970"/>
      <c r="P16" s="124"/>
      <c r="Q16" s="124"/>
      <c r="R16" s="124"/>
      <c r="S16" s="124"/>
      <c r="T16" s="124"/>
      <c r="U16" s="124"/>
      <c r="V16" s="124"/>
      <c r="W16" s="124"/>
      <c r="X16" s="124"/>
      <c r="Y16" s="124"/>
    </row>
    <row r="17" spans="1:25">
      <c r="A17" s="3118">
        <f t="shared" si="1"/>
        <v>8</v>
      </c>
      <c r="B17" s="1526">
        <v>39249090</v>
      </c>
      <c r="C17" s="1527" t="s">
        <v>533</v>
      </c>
      <c r="D17" s="1528">
        <v>4.25</v>
      </c>
      <c r="E17" s="1150">
        <f t="shared" si="0"/>
        <v>5.0149999999999997</v>
      </c>
      <c r="F17" s="1150" t="s">
        <v>76</v>
      </c>
      <c r="G17" s="1529">
        <v>1200</v>
      </c>
      <c r="H17" s="1534">
        <v>0.18</v>
      </c>
      <c r="I17" s="1523" t="s">
        <v>3142</v>
      </c>
      <c r="J17" s="1519" t="s">
        <v>264</v>
      </c>
      <c r="K17" s="124"/>
      <c r="L17" s="124"/>
      <c r="M17" s="970"/>
      <c r="N17" s="970"/>
      <c r="O17" s="970"/>
      <c r="P17" s="124"/>
      <c r="Q17" s="124"/>
      <c r="R17" s="124"/>
      <c r="S17" s="124"/>
      <c r="T17" s="124"/>
      <c r="U17" s="124"/>
      <c r="V17" s="124"/>
      <c r="W17" s="124"/>
      <c r="X17" s="124"/>
      <c r="Y17" s="124"/>
    </row>
    <row r="18" spans="1:25">
      <c r="A18" s="3118">
        <f t="shared" si="1"/>
        <v>9</v>
      </c>
      <c r="B18" s="1526">
        <v>39249090</v>
      </c>
      <c r="C18" s="1527" t="s">
        <v>534</v>
      </c>
      <c r="D18" s="1528">
        <v>2.15</v>
      </c>
      <c r="E18" s="1150">
        <f t="shared" si="0"/>
        <v>2.5369999999999999</v>
      </c>
      <c r="F18" s="1150" t="s">
        <v>76</v>
      </c>
      <c r="G18" s="1529">
        <v>3000</v>
      </c>
      <c r="H18" s="1534">
        <v>0.18</v>
      </c>
      <c r="I18" s="1523" t="s">
        <v>3142</v>
      </c>
      <c r="J18" s="1519" t="s">
        <v>264</v>
      </c>
      <c r="K18" s="124"/>
      <c r="L18" s="124"/>
      <c r="M18" s="970"/>
      <c r="N18" s="970"/>
      <c r="O18" s="970"/>
      <c r="P18" s="124"/>
      <c r="Q18" s="124"/>
      <c r="R18" s="124"/>
      <c r="S18" s="124"/>
      <c r="T18" s="124"/>
      <c r="U18" s="124"/>
      <c r="V18" s="124"/>
      <c r="W18" s="124"/>
      <c r="X18" s="124"/>
      <c r="Y18" s="124"/>
    </row>
    <row r="19" spans="1:25">
      <c r="A19" s="3118">
        <f t="shared" si="1"/>
        <v>10</v>
      </c>
      <c r="B19" s="1526">
        <v>39249090</v>
      </c>
      <c r="C19" s="1527" t="s">
        <v>535</v>
      </c>
      <c r="D19" s="1528">
        <v>2.1</v>
      </c>
      <c r="E19" s="1150">
        <f t="shared" si="0"/>
        <v>2.4779999999999998</v>
      </c>
      <c r="F19" s="1150" t="s">
        <v>76</v>
      </c>
      <c r="G19" s="1529">
        <v>3000</v>
      </c>
      <c r="H19" s="1534">
        <v>0.18</v>
      </c>
      <c r="I19" s="1523" t="s">
        <v>3142</v>
      </c>
      <c r="J19" s="1519" t="s">
        <v>264</v>
      </c>
      <c r="K19" s="124"/>
      <c r="L19" s="124"/>
      <c r="M19" s="970"/>
      <c r="N19" s="970"/>
      <c r="O19" s="970"/>
      <c r="P19" s="124"/>
      <c r="Q19" s="124"/>
      <c r="R19" s="124"/>
      <c r="S19" s="124"/>
      <c r="T19" s="124"/>
      <c r="U19" s="124"/>
      <c r="V19" s="124"/>
      <c r="W19" s="124"/>
      <c r="X19" s="124"/>
      <c r="Y19" s="124"/>
    </row>
    <row r="20" spans="1:25">
      <c r="A20" s="3118">
        <f t="shared" si="1"/>
        <v>11</v>
      </c>
      <c r="B20" s="1526">
        <v>39249090</v>
      </c>
      <c r="C20" s="1527" t="s">
        <v>3625</v>
      </c>
      <c r="D20" s="1528">
        <v>4.3</v>
      </c>
      <c r="E20" s="1150">
        <f t="shared" si="0"/>
        <v>5.0739999999999998</v>
      </c>
      <c r="F20" s="1150" t="s">
        <v>76</v>
      </c>
      <c r="G20" s="1529">
        <v>1000</v>
      </c>
      <c r="H20" s="1534">
        <v>0.18</v>
      </c>
      <c r="I20" s="1228" t="s">
        <v>3142</v>
      </c>
      <c r="J20" s="1229" t="s">
        <v>3124</v>
      </c>
      <c r="K20" s="124"/>
      <c r="L20" s="124"/>
      <c r="M20" s="970"/>
      <c r="N20" s="970"/>
      <c r="O20" s="970"/>
      <c r="P20" s="124"/>
      <c r="Q20" s="124"/>
      <c r="R20" s="124"/>
      <c r="S20" s="124"/>
      <c r="T20" s="124"/>
      <c r="U20" s="124"/>
      <c r="V20" s="124"/>
      <c r="W20" s="124"/>
      <c r="X20" s="124"/>
      <c r="Y20" s="124"/>
    </row>
    <row r="21" spans="1:25" ht="15.75" customHeight="1">
      <c r="A21" s="3118">
        <f t="shared" si="1"/>
        <v>12</v>
      </c>
      <c r="B21" s="1526">
        <v>39249090</v>
      </c>
      <c r="C21" s="1527" t="s">
        <v>536</v>
      </c>
      <c r="D21" s="1528">
        <v>1.9</v>
      </c>
      <c r="E21" s="1150">
        <f t="shared" si="0"/>
        <v>2.242</v>
      </c>
      <c r="F21" s="1150" t="s">
        <v>76</v>
      </c>
      <c r="G21" s="1529">
        <v>6000</v>
      </c>
      <c r="H21" s="1534">
        <v>0.18</v>
      </c>
      <c r="I21" s="1524"/>
      <c r="J21" s="1520" t="s">
        <v>3126</v>
      </c>
      <c r="L21" s="124"/>
    </row>
    <row r="22" spans="1:25" ht="15.75" customHeight="1">
      <c r="A22" s="3118">
        <f t="shared" si="1"/>
        <v>13</v>
      </c>
      <c r="B22" s="1526">
        <v>39249090</v>
      </c>
      <c r="C22" s="1527" t="s">
        <v>3622</v>
      </c>
      <c r="D22" s="1528">
        <v>3.1</v>
      </c>
      <c r="E22" s="1150">
        <f t="shared" si="0"/>
        <v>3.6579999999999999</v>
      </c>
      <c r="F22" s="1150" t="s">
        <v>76</v>
      </c>
      <c r="G22" s="1529">
        <v>1200</v>
      </c>
      <c r="H22" s="1534">
        <v>0.18</v>
      </c>
      <c r="I22" s="1523" t="s">
        <v>3142</v>
      </c>
      <c r="J22" s="1519" t="s">
        <v>264</v>
      </c>
      <c r="K22" s="124"/>
      <c r="L22" s="124"/>
      <c r="M22" s="970"/>
      <c r="N22" s="970"/>
      <c r="O22" s="970"/>
      <c r="P22" s="124"/>
      <c r="Q22" s="124"/>
      <c r="R22" s="124"/>
      <c r="S22" s="124"/>
      <c r="T22" s="124"/>
      <c r="U22" s="124"/>
      <c r="V22" s="124"/>
      <c r="W22" s="124"/>
      <c r="X22" s="124"/>
      <c r="Y22" s="124"/>
    </row>
    <row r="23" spans="1:25" ht="15.75" customHeight="1">
      <c r="A23" s="3118">
        <f t="shared" si="1"/>
        <v>14</v>
      </c>
      <c r="B23" s="1526">
        <v>39249090</v>
      </c>
      <c r="C23" s="1527" t="s">
        <v>4681</v>
      </c>
      <c r="D23" s="1528">
        <v>3.35</v>
      </c>
      <c r="E23" s="1150">
        <f t="shared" si="0"/>
        <v>3.9529999999999998</v>
      </c>
      <c r="F23" s="1150" t="s">
        <v>76</v>
      </c>
      <c r="G23" s="1529">
        <v>1200</v>
      </c>
      <c r="H23" s="1534">
        <v>0.18</v>
      </c>
      <c r="I23" s="1524"/>
      <c r="J23" s="1520" t="s">
        <v>3126</v>
      </c>
      <c r="K23" s="124"/>
      <c r="L23" s="124"/>
      <c r="M23" s="970"/>
      <c r="N23" s="970"/>
      <c r="O23" s="970"/>
      <c r="P23" s="124"/>
      <c r="Q23" s="124"/>
      <c r="R23" s="124"/>
      <c r="S23" s="124"/>
      <c r="T23" s="124"/>
      <c r="U23" s="124"/>
      <c r="V23" s="124"/>
      <c r="W23" s="124"/>
      <c r="X23" s="124"/>
      <c r="Y23" s="124"/>
    </row>
    <row r="24" spans="1:25" ht="15.75" customHeight="1">
      <c r="A24" s="3118">
        <f t="shared" si="1"/>
        <v>15</v>
      </c>
      <c r="B24" s="1526">
        <v>39249090</v>
      </c>
      <c r="C24" s="1527" t="s">
        <v>4682</v>
      </c>
      <c r="D24" s="1528">
        <v>3.65</v>
      </c>
      <c r="E24" s="1150">
        <f t="shared" si="0"/>
        <v>4.3069999999999995</v>
      </c>
      <c r="F24" s="1150" t="s">
        <v>76</v>
      </c>
      <c r="G24" s="5287">
        <v>1200</v>
      </c>
      <c r="H24" s="1534">
        <v>0.18</v>
      </c>
      <c r="I24" s="1523" t="s">
        <v>3142</v>
      </c>
      <c r="J24" s="1519" t="s">
        <v>264</v>
      </c>
      <c r="K24" s="124"/>
      <c r="L24" s="124"/>
      <c r="M24" s="970"/>
      <c r="N24" s="970"/>
      <c r="O24" s="970"/>
      <c r="P24" s="124"/>
      <c r="Q24" s="124"/>
      <c r="R24" s="124"/>
      <c r="S24" s="124"/>
      <c r="T24" s="124"/>
      <c r="U24" s="124"/>
      <c r="V24" s="124"/>
      <c r="W24" s="124"/>
      <c r="X24" s="124"/>
      <c r="Y24" s="124"/>
    </row>
    <row r="25" spans="1:25" ht="15.75" customHeight="1">
      <c r="A25" s="3118">
        <f t="shared" si="1"/>
        <v>16</v>
      </c>
      <c r="B25" s="1526">
        <v>39249090</v>
      </c>
      <c r="C25" s="1527" t="s">
        <v>537</v>
      </c>
      <c r="D25" s="1528">
        <v>1.3</v>
      </c>
      <c r="E25" s="1150">
        <f t="shared" si="0"/>
        <v>1.534</v>
      </c>
      <c r="F25" s="1150" t="s">
        <v>76</v>
      </c>
      <c r="G25" s="1529">
        <v>1600</v>
      </c>
      <c r="H25" s="1534">
        <v>0.18</v>
      </c>
      <c r="I25" s="1524"/>
      <c r="J25" s="1520" t="s">
        <v>3126</v>
      </c>
      <c r="K25" s="124"/>
      <c r="L25" s="124"/>
      <c r="M25" s="970"/>
      <c r="N25" s="970"/>
      <c r="O25" s="970"/>
      <c r="P25" s="124"/>
      <c r="Q25" s="124"/>
      <c r="R25" s="124"/>
      <c r="S25" s="124"/>
      <c r="T25" s="124"/>
      <c r="U25" s="124"/>
      <c r="V25" s="124"/>
      <c r="W25" s="124"/>
      <c r="X25" s="124"/>
      <c r="Y25" s="124"/>
    </row>
    <row r="26" spans="1:25" ht="15.75" customHeight="1">
      <c r="A26" s="3118">
        <f t="shared" si="1"/>
        <v>17</v>
      </c>
      <c r="B26" s="1526">
        <v>39249090</v>
      </c>
      <c r="C26" s="1527" t="s">
        <v>3624</v>
      </c>
      <c r="D26" s="1528">
        <v>3.1</v>
      </c>
      <c r="E26" s="1150">
        <f t="shared" ref="E26" si="2">D26*1.18</f>
        <v>3.6579999999999999</v>
      </c>
      <c r="F26" s="1150" t="s">
        <v>76</v>
      </c>
      <c r="G26" s="1529">
        <v>3000</v>
      </c>
      <c r="H26" s="1534">
        <v>0.18</v>
      </c>
      <c r="I26" s="1524"/>
      <c r="J26" s="1520" t="s">
        <v>3126</v>
      </c>
      <c r="K26" s="124"/>
      <c r="L26" s="124"/>
      <c r="M26" s="970"/>
      <c r="N26" s="970"/>
      <c r="O26" s="970"/>
      <c r="P26" s="124"/>
      <c r="Q26" s="124"/>
      <c r="R26" s="124"/>
      <c r="S26" s="124"/>
      <c r="T26" s="124"/>
      <c r="U26" s="124"/>
      <c r="V26" s="124"/>
      <c r="W26" s="124"/>
      <c r="X26" s="124"/>
      <c r="Y26" s="124"/>
    </row>
    <row r="27" spans="1:25" ht="15.75" customHeight="1">
      <c r="A27" s="3118">
        <f t="shared" si="1"/>
        <v>18</v>
      </c>
      <c r="B27" s="1526">
        <v>39249090</v>
      </c>
      <c r="C27" s="1527" t="s">
        <v>538</v>
      </c>
      <c r="D27" s="1528">
        <v>1.25</v>
      </c>
      <c r="E27" s="1150">
        <f t="shared" si="0"/>
        <v>1.4749999999999999</v>
      </c>
      <c r="F27" s="1150" t="s">
        <v>76</v>
      </c>
      <c r="G27" s="1529">
        <v>5000</v>
      </c>
      <c r="H27" s="1534">
        <v>0.18</v>
      </c>
      <c r="I27" s="1524"/>
      <c r="J27" s="1520" t="s">
        <v>3126</v>
      </c>
      <c r="K27" s="124"/>
      <c r="L27" s="124"/>
      <c r="M27" s="970"/>
      <c r="N27" s="970"/>
      <c r="O27" s="970"/>
      <c r="P27" s="124"/>
      <c r="Q27" s="124"/>
      <c r="R27" s="124"/>
      <c r="S27" s="124"/>
      <c r="T27" s="124"/>
      <c r="U27" s="124"/>
      <c r="V27" s="124"/>
      <c r="W27" s="124"/>
      <c r="X27" s="124"/>
      <c r="Y27" s="124"/>
    </row>
    <row r="28" spans="1:25" ht="15.75" customHeight="1">
      <c r="A28" s="3118">
        <f t="shared" si="1"/>
        <v>19</v>
      </c>
      <c r="B28" s="1526">
        <v>39249090</v>
      </c>
      <c r="C28" s="1527" t="s">
        <v>3626</v>
      </c>
      <c r="D28" s="1528">
        <v>1.25</v>
      </c>
      <c r="E28" s="1150">
        <f t="shared" si="0"/>
        <v>1.4749999999999999</v>
      </c>
      <c r="F28" s="1150" t="s">
        <v>76</v>
      </c>
      <c r="G28" s="1529">
        <v>6000</v>
      </c>
      <c r="H28" s="1534">
        <v>0.18</v>
      </c>
      <c r="I28" s="1524"/>
      <c r="J28" s="1520" t="s">
        <v>3126</v>
      </c>
      <c r="K28" s="124"/>
      <c r="L28" s="124"/>
      <c r="M28" s="970"/>
      <c r="N28" s="970"/>
      <c r="O28" s="970"/>
      <c r="P28" s="124"/>
      <c r="Q28" s="124"/>
      <c r="R28" s="124"/>
      <c r="S28" s="124"/>
      <c r="T28" s="124"/>
      <c r="U28" s="124"/>
      <c r="V28" s="124"/>
      <c r="W28" s="124"/>
      <c r="X28" s="124"/>
      <c r="Y28" s="124"/>
    </row>
    <row r="29" spans="1:25" ht="15.75" customHeight="1">
      <c r="A29" s="3118">
        <f t="shared" si="1"/>
        <v>20</v>
      </c>
      <c r="B29" s="1526">
        <v>39249090</v>
      </c>
      <c r="C29" s="1527" t="s">
        <v>3636</v>
      </c>
      <c r="D29" s="1528">
        <v>2.5</v>
      </c>
      <c r="E29" s="1150">
        <f t="shared" si="0"/>
        <v>2.9499999999999997</v>
      </c>
      <c r="F29" s="1150" t="s">
        <v>76</v>
      </c>
      <c r="G29" s="1529">
        <v>1500</v>
      </c>
      <c r="H29" s="1534">
        <v>0.18</v>
      </c>
      <c r="I29" s="1523" t="s">
        <v>3142</v>
      </c>
      <c r="J29" s="1519" t="s">
        <v>264</v>
      </c>
      <c r="K29" s="124"/>
      <c r="L29" s="124"/>
      <c r="M29" s="970"/>
      <c r="N29" s="970"/>
      <c r="O29" s="970"/>
      <c r="P29" s="124"/>
      <c r="Q29" s="124"/>
      <c r="R29" s="124"/>
      <c r="S29" s="124"/>
      <c r="T29" s="124"/>
      <c r="U29" s="124"/>
      <c r="V29" s="124"/>
      <c r="W29" s="124"/>
      <c r="X29" s="124"/>
      <c r="Y29" s="124"/>
    </row>
    <row r="30" spans="1:25" ht="15.75" customHeight="1">
      <c r="A30" s="3118">
        <f t="shared" si="1"/>
        <v>21</v>
      </c>
      <c r="B30" s="1526">
        <v>39249090</v>
      </c>
      <c r="C30" s="1527" t="s">
        <v>3628</v>
      </c>
      <c r="D30" s="1528">
        <v>2.4500000000000002</v>
      </c>
      <c r="E30" s="1150">
        <f t="shared" si="0"/>
        <v>2.891</v>
      </c>
      <c r="F30" s="1150" t="s">
        <v>76</v>
      </c>
      <c r="G30" s="1529">
        <v>2500</v>
      </c>
      <c r="H30" s="1534">
        <v>0.18</v>
      </c>
      <c r="I30" s="1228" t="s">
        <v>3142</v>
      </c>
      <c r="J30" s="1229" t="s">
        <v>3124</v>
      </c>
      <c r="K30" s="124"/>
      <c r="L30" s="124"/>
      <c r="M30" s="970"/>
      <c r="N30" s="970"/>
      <c r="O30" s="970"/>
      <c r="P30" s="124"/>
      <c r="Q30" s="124"/>
      <c r="R30" s="124"/>
      <c r="S30" s="124"/>
      <c r="T30" s="124"/>
      <c r="U30" s="124"/>
      <c r="V30" s="124"/>
      <c r="W30" s="124"/>
      <c r="X30" s="124"/>
      <c r="Y30" s="124"/>
    </row>
    <row r="31" spans="1:25" ht="15.75" customHeight="1">
      <c r="A31" s="3118">
        <f t="shared" si="1"/>
        <v>22</v>
      </c>
      <c r="B31" s="1526">
        <v>39249090</v>
      </c>
      <c r="C31" s="1527" t="s">
        <v>3629</v>
      </c>
      <c r="D31" s="1528">
        <v>2.7</v>
      </c>
      <c r="E31" s="1150">
        <f t="shared" si="0"/>
        <v>3.1859999999999999</v>
      </c>
      <c r="F31" s="1150" t="s">
        <v>76</v>
      </c>
      <c r="G31" s="1529">
        <v>2000</v>
      </c>
      <c r="H31" s="1534">
        <v>0.18</v>
      </c>
      <c r="I31" s="1228" t="s">
        <v>3142</v>
      </c>
      <c r="J31" s="1229" t="s">
        <v>3124</v>
      </c>
      <c r="L31" s="124"/>
    </row>
    <row r="32" spans="1:25" ht="15.75" customHeight="1">
      <c r="A32" s="3118">
        <f t="shared" si="1"/>
        <v>23</v>
      </c>
      <c r="B32" s="1526">
        <v>39249090</v>
      </c>
      <c r="C32" s="1527" t="s">
        <v>3637</v>
      </c>
      <c r="D32" s="1528">
        <v>1.5</v>
      </c>
      <c r="E32" s="1150">
        <f t="shared" ref="E32:E33" si="3">D32*1.18</f>
        <v>1.77</v>
      </c>
      <c r="F32" s="1150" t="s">
        <v>76</v>
      </c>
      <c r="G32" s="1529">
        <v>5000</v>
      </c>
      <c r="H32" s="1534">
        <v>0.18</v>
      </c>
      <c r="I32" s="1524"/>
      <c r="J32" s="1520" t="s">
        <v>3126</v>
      </c>
      <c r="K32" s="124"/>
      <c r="L32" s="124"/>
      <c r="M32" s="970"/>
      <c r="N32" s="970"/>
      <c r="O32" s="970"/>
      <c r="P32" s="124"/>
      <c r="Q32" s="124"/>
      <c r="R32" s="124"/>
      <c r="S32" s="124"/>
      <c r="T32" s="124"/>
      <c r="U32" s="124"/>
      <c r="V32" s="124"/>
      <c r="W32" s="124"/>
      <c r="X32" s="124"/>
      <c r="Y32" s="124"/>
    </row>
    <row r="33" spans="1:25" ht="15.75" customHeight="1">
      <c r="A33" s="3118">
        <f t="shared" si="1"/>
        <v>24</v>
      </c>
      <c r="B33" s="1526">
        <v>39249090</v>
      </c>
      <c r="C33" s="1527" t="s">
        <v>2609</v>
      </c>
      <c r="D33" s="1528">
        <v>1.5</v>
      </c>
      <c r="E33" s="1150">
        <f t="shared" si="3"/>
        <v>1.77</v>
      </c>
      <c r="F33" s="1150" t="s">
        <v>76</v>
      </c>
      <c r="G33" s="1529">
        <v>5000</v>
      </c>
      <c r="H33" s="1534">
        <v>0.18</v>
      </c>
      <c r="I33" s="1524"/>
      <c r="J33" s="1520" t="s">
        <v>3126</v>
      </c>
      <c r="K33" s="124"/>
      <c r="L33" s="124"/>
      <c r="M33" s="970"/>
      <c r="N33" s="970"/>
      <c r="O33" s="970"/>
      <c r="P33" s="124"/>
      <c r="Q33" s="124"/>
      <c r="R33" s="124"/>
      <c r="S33" s="124"/>
      <c r="T33" s="124"/>
      <c r="U33" s="124"/>
      <c r="V33" s="124"/>
      <c r="W33" s="124"/>
      <c r="X33" s="124"/>
      <c r="Y33" s="124"/>
    </row>
    <row r="34" spans="1:25" ht="15.75" customHeight="1">
      <c r="A34" s="3118">
        <f t="shared" si="1"/>
        <v>25</v>
      </c>
      <c r="B34" s="1526">
        <v>39249090</v>
      </c>
      <c r="C34" s="1527" t="s">
        <v>3828</v>
      </c>
      <c r="D34" s="1528">
        <v>31.5</v>
      </c>
      <c r="E34" s="1150">
        <f t="shared" si="0"/>
        <v>37.169999999999995</v>
      </c>
      <c r="F34" s="1150" t="s">
        <v>76</v>
      </c>
      <c r="G34" s="1529">
        <v>150</v>
      </c>
      <c r="H34" s="1534">
        <v>0.18</v>
      </c>
      <c r="I34" s="1524"/>
      <c r="J34" s="1520" t="s">
        <v>3126</v>
      </c>
      <c r="K34" s="124"/>
      <c r="L34" s="124"/>
      <c r="M34" s="970"/>
      <c r="N34" s="970"/>
      <c r="O34" s="970"/>
      <c r="P34" s="124"/>
      <c r="Q34" s="124"/>
      <c r="R34" s="124"/>
      <c r="S34" s="124"/>
      <c r="T34" s="124"/>
      <c r="U34" s="124"/>
      <c r="V34" s="124"/>
      <c r="W34" s="124"/>
      <c r="X34" s="124"/>
      <c r="Y34" s="124"/>
    </row>
    <row r="35" spans="1:25" ht="15.75" customHeight="1">
      <c r="A35" s="3118">
        <f t="shared" si="1"/>
        <v>26</v>
      </c>
      <c r="B35" s="1526">
        <v>39249090</v>
      </c>
      <c r="C35" s="1527" t="s">
        <v>2689</v>
      </c>
      <c r="D35" s="1528">
        <v>1.25</v>
      </c>
      <c r="E35" s="1150">
        <f t="shared" ref="E35:E36" si="4">D35*1.18</f>
        <v>1.4749999999999999</v>
      </c>
      <c r="F35" s="1150" t="s">
        <v>76</v>
      </c>
      <c r="G35" s="1529">
        <v>1400</v>
      </c>
      <c r="H35" s="1534">
        <v>0.18</v>
      </c>
      <c r="I35" s="1524"/>
      <c r="J35" s="1520" t="s">
        <v>3126</v>
      </c>
      <c r="K35" s="124"/>
      <c r="L35" s="124"/>
      <c r="M35" s="970"/>
      <c r="N35" s="970"/>
      <c r="O35" s="970"/>
      <c r="P35" s="124"/>
      <c r="Q35" s="124"/>
      <c r="R35" s="124"/>
      <c r="S35" s="124"/>
      <c r="T35" s="124"/>
      <c r="U35" s="124"/>
      <c r="V35" s="124"/>
      <c r="W35" s="124"/>
      <c r="X35" s="124"/>
      <c r="Y35" s="124"/>
    </row>
    <row r="36" spans="1:25" ht="15.75" customHeight="1">
      <c r="A36" s="3118">
        <f t="shared" si="1"/>
        <v>27</v>
      </c>
      <c r="B36" s="1526">
        <v>39249090</v>
      </c>
      <c r="C36" s="1527" t="s">
        <v>3640</v>
      </c>
      <c r="D36" s="1528">
        <v>2</v>
      </c>
      <c r="E36" s="1150">
        <f t="shared" si="4"/>
        <v>2.36</v>
      </c>
      <c r="F36" s="1150" t="s">
        <v>76</v>
      </c>
      <c r="G36" s="1529">
        <v>2600</v>
      </c>
      <c r="H36" s="1534">
        <v>0.18</v>
      </c>
      <c r="I36" s="1524"/>
      <c r="J36" s="1520" t="s">
        <v>3126</v>
      </c>
      <c r="K36" s="124"/>
      <c r="L36" s="124"/>
      <c r="M36" s="970"/>
      <c r="N36" s="970"/>
      <c r="O36" s="970"/>
      <c r="P36" s="124"/>
      <c r="Q36" s="124"/>
      <c r="R36" s="124"/>
      <c r="S36" s="124"/>
      <c r="T36" s="124"/>
      <c r="U36" s="124"/>
      <c r="V36" s="124"/>
      <c r="W36" s="124"/>
      <c r="X36" s="124"/>
      <c r="Y36" s="124"/>
    </row>
    <row r="37" spans="1:25" ht="15.75" customHeight="1">
      <c r="A37" s="3118">
        <f t="shared" si="1"/>
        <v>28</v>
      </c>
      <c r="B37" s="1526">
        <v>39249090</v>
      </c>
      <c r="C37" s="1527" t="s">
        <v>3639</v>
      </c>
      <c r="D37" s="1528">
        <v>4.2</v>
      </c>
      <c r="E37" s="1150">
        <f t="shared" ref="E37:E42" si="5">D37*1.18</f>
        <v>4.9559999999999995</v>
      </c>
      <c r="F37" s="1150" t="s">
        <v>76</v>
      </c>
      <c r="G37" s="1529">
        <v>1400</v>
      </c>
      <c r="H37" s="1534">
        <v>0.18</v>
      </c>
      <c r="I37" s="1524"/>
      <c r="J37" s="1520" t="s">
        <v>3126</v>
      </c>
      <c r="K37" s="1282"/>
      <c r="L37" s="124"/>
      <c r="M37" s="970"/>
      <c r="O37" s="970"/>
      <c r="P37" s="124"/>
      <c r="Q37" s="124"/>
      <c r="R37" s="124"/>
      <c r="S37" s="124"/>
      <c r="T37" s="124"/>
      <c r="U37" s="124"/>
      <c r="V37" s="124"/>
      <c r="W37" s="124"/>
      <c r="X37" s="124"/>
      <c r="Y37" s="124"/>
    </row>
    <row r="38" spans="1:25" ht="15.75" customHeight="1" thickBot="1">
      <c r="A38" s="3118">
        <f t="shared" si="1"/>
        <v>29</v>
      </c>
      <c r="B38" s="1526">
        <v>39249090</v>
      </c>
      <c r="C38" s="1527" t="s">
        <v>3698</v>
      </c>
      <c r="D38" s="1528">
        <v>4.8</v>
      </c>
      <c r="E38" s="3122">
        <f t="shared" si="5"/>
        <v>5.6639999999999997</v>
      </c>
      <c r="F38" s="3122" t="s">
        <v>76</v>
      </c>
      <c r="G38" s="2378">
        <v>1200</v>
      </c>
      <c r="H38" s="1534">
        <v>0.18</v>
      </c>
      <c r="I38" s="1524"/>
      <c r="J38" s="1520" t="s">
        <v>3126</v>
      </c>
      <c r="K38" s="1282"/>
      <c r="L38" s="124"/>
      <c r="M38" s="970"/>
      <c r="N38" s="970"/>
      <c r="O38" s="970"/>
      <c r="P38" s="124"/>
      <c r="Q38" s="124"/>
      <c r="R38" s="124"/>
      <c r="S38" s="124"/>
      <c r="T38" s="124"/>
      <c r="U38" s="124"/>
      <c r="V38" s="124"/>
      <c r="W38" s="124"/>
      <c r="X38" s="124"/>
      <c r="Y38" s="124"/>
    </row>
    <row r="39" spans="1:25" ht="15.75" customHeight="1" thickBot="1">
      <c r="A39" s="3118">
        <f t="shared" si="1"/>
        <v>30</v>
      </c>
      <c r="B39" s="3119"/>
      <c r="C39" s="3120" t="s">
        <v>4752</v>
      </c>
      <c r="D39" s="5283">
        <v>3.2</v>
      </c>
      <c r="E39" s="5537" t="s">
        <v>5349</v>
      </c>
      <c r="F39" s="5538"/>
      <c r="G39" s="5539"/>
      <c r="H39" s="5284">
        <v>0.18</v>
      </c>
      <c r="I39" s="1524"/>
      <c r="J39" s="1520"/>
      <c r="K39" s="1282"/>
      <c r="L39" s="124"/>
      <c r="M39" s="970"/>
      <c r="N39" s="970"/>
      <c r="O39" s="970"/>
      <c r="P39" s="124"/>
      <c r="Q39" s="124"/>
      <c r="R39" s="124"/>
      <c r="S39" s="124"/>
      <c r="T39" s="124"/>
      <c r="U39" s="124"/>
      <c r="V39" s="124"/>
      <c r="W39" s="124"/>
      <c r="X39" s="124"/>
      <c r="Y39" s="124"/>
    </row>
    <row r="40" spans="1:25" ht="15.75" customHeight="1">
      <c r="A40" s="3118">
        <f t="shared" si="1"/>
        <v>31</v>
      </c>
      <c r="B40" s="3119"/>
      <c r="C40" s="1527" t="s">
        <v>4754</v>
      </c>
      <c r="D40" s="3121">
        <v>3.35</v>
      </c>
      <c r="E40" s="3484">
        <f t="shared" si="5"/>
        <v>3.9529999999999998</v>
      </c>
      <c r="F40" s="3484" t="s">
        <v>76</v>
      </c>
      <c r="G40" s="5285">
        <v>1200</v>
      </c>
      <c r="H40" s="1534">
        <v>0.18</v>
      </c>
      <c r="I40" s="1524"/>
      <c r="J40" s="1520"/>
      <c r="K40" s="1282"/>
      <c r="L40" s="124"/>
      <c r="M40" s="970"/>
      <c r="N40" s="970"/>
      <c r="O40" s="970"/>
      <c r="P40" s="124"/>
      <c r="Q40" s="124"/>
      <c r="R40" s="124"/>
      <c r="S40" s="124"/>
      <c r="T40" s="124"/>
      <c r="U40" s="124"/>
      <c r="V40" s="124"/>
      <c r="W40" s="124"/>
      <c r="X40" s="124"/>
      <c r="Y40" s="124"/>
    </row>
    <row r="41" spans="1:25" ht="15.75" customHeight="1">
      <c r="A41" s="3118">
        <f t="shared" si="1"/>
        <v>32</v>
      </c>
      <c r="B41" s="1526"/>
      <c r="C41" s="1527" t="s">
        <v>4748</v>
      </c>
      <c r="D41" s="1528">
        <v>25</v>
      </c>
      <c r="E41" s="1150">
        <f t="shared" si="5"/>
        <v>29.5</v>
      </c>
      <c r="F41" s="1150" t="s">
        <v>76</v>
      </c>
      <c r="G41" s="1529">
        <v>280</v>
      </c>
      <c r="H41" s="1534">
        <v>0.18</v>
      </c>
      <c r="I41" s="1524"/>
      <c r="J41" s="1520"/>
      <c r="K41" s="1282"/>
      <c r="L41" s="124"/>
      <c r="M41" s="970"/>
      <c r="N41" s="970"/>
      <c r="O41" s="970"/>
      <c r="P41" s="124"/>
      <c r="Q41" s="124"/>
      <c r="R41" s="124"/>
      <c r="S41" s="124"/>
      <c r="T41" s="124"/>
      <c r="U41" s="124"/>
      <c r="V41" s="124"/>
      <c r="W41" s="124"/>
      <c r="X41" s="124"/>
      <c r="Y41" s="124"/>
    </row>
    <row r="42" spans="1:25" ht="15.75" customHeight="1">
      <c r="A42" s="3118">
        <v>33</v>
      </c>
      <c r="B42" s="1526"/>
      <c r="C42" s="1527" t="s">
        <v>4753</v>
      </c>
      <c r="D42" s="1528">
        <v>2.1</v>
      </c>
      <c r="E42" s="1150">
        <f t="shared" si="5"/>
        <v>2.4779999999999998</v>
      </c>
      <c r="F42" s="1150" t="s">
        <v>76</v>
      </c>
      <c r="G42" s="1529"/>
      <c r="H42" s="1534">
        <v>0.18</v>
      </c>
      <c r="I42" s="1524"/>
      <c r="J42" s="1520"/>
      <c r="L42" s="124"/>
    </row>
    <row r="43" spans="1:25" ht="15.75" customHeight="1">
      <c r="A43" s="3118">
        <f t="shared" si="1"/>
        <v>34</v>
      </c>
      <c r="B43" s="3947">
        <v>39249090</v>
      </c>
      <c r="C43" s="3226" t="s">
        <v>5264</v>
      </c>
      <c r="D43" s="2153">
        <v>17</v>
      </c>
      <c r="E43" s="5021">
        <f>D43+D43*H43</f>
        <v>20.059999999999999</v>
      </c>
      <c r="F43" s="4279" t="s">
        <v>76</v>
      </c>
      <c r="G43" s="1529">
        <v>300</v>
      </c>
      <c r="H43" s="2348">
        <v>0.18</v>
      </c>
      <c r="I43"/>
      <c r="J43" s="124"/>
      <c r="K43" s="679"/>
      <c r="L43" s="679"/>
      <c r="N43"/>
      <c r="O43"/>
    </row>
    <row r="44" spans="1:25" ht="15.75" customHeight="1" thickBot="1">
      <c r="A44" s="3118">
        <v>35</v>
      </c>
      <c r="B44" s="5009">
        <v>39249090</v>
      </c>
      <c r="C44" s="5010" t="s">
        <v>5265</v>
      </c>
      <c r="D44" s="5011">
        <v>13.5</v>
      </c>
      <c r="E44" s="5012">
        <f>D44+D44*H44</f>
        <v>15.93</v>
      </c>
      <c r="F44" s="5013" t="s">
        <v>76</v>
      </c>
      <c r="G44" s="5014"/>
      <c r="H44" s="5015">
        <v>0.18</v>
      </c>
      <c r="I44"/>
      <c r="J44" s="124"/>
      <c r="K44" s="679"/>
      <c r="L44" s="679"/>
      <c r="N44"/>
      <c r="O44"/>
    </row>
    <row r="45" spans="1:25" ht="15.75" customHeight="1" thickBot="1">
      <c r="A45" s="3112"/>
      <c r="B45" s="1005"/>
      <c r="C45" s="3117" t="s">
        <v>4749</v>
      </c>
      <c r="D45" s="3113"/>
      <c r="E45" s="3114"/>
      <c r="F45" s="3114"/>
      <c r="G45" s="1008"/>
      <c r="H45" s="3115"/>
      <c r="I45" s="1524"/>
      <c r="J45" s="1520"/>
      <c r="L45" s="124"/>
    </row>
    <row r="46" spans="1:25" ht="15.75" customHeight="1">
      <c r="A46" s="3480">
        <v>1</v>
      </c>
      <c r="B46" s="3481">
        <v>39249090</v>
      </c>
      <c r="C46" s="3482" t="s">
        <v>539</v>
      </c>
      <c r="D46" s="3483">
        <v>4.75</v>
      </c>
      <c r="E46" s="3484">
        <f t="shared" si="0"/>
        <v>5.6049999999999995</v>
      </c>
      <c r="F46" s="3484" t="s">
        <v>76</v>
      </c>
      <c r="G46" s="3485">
        <v>1200</v>
      </c>
      <c r="H46" s="2383">
        <v>0.18</v>
      </c>
      <c r="I46" s="1228" t="s">
        <v>3144</v>
      </c>
      <c r="J46" s="1229" t="s">
        <v>3124</v>
      </c>
    </row>
    <row r="47" spans="1:25">
      <c r="A47" s="3118">
        <v>2</v>
      </c>
      <c r="B47" s="1526">
        <v>39249090</v>
      </c>
      <c r="C47" s="1748" t="s">
        <v>540</v>
      </c>
      <c r="D47" s="1528">
        <v>4.2</v>
      </c>
      <c r="E47" s="1150">
        <f t="shared" si="0"/>
        <v>4.9559999999999995</v>
      </c>
      <c r="F47" s="1150" t="s">
        <v>76</v>
      </c>
      <c r="G47" s="3343">
        <v>1200</v>
      </c>
      <c r="H47" s="1534">
        <v>0.18</v>
      </c>
      <c r="I47" s="1228" t="s">
        <v>3144</v>
      </c>
      <c r="J47" s="1229" t="s">
        <v>3124</v>
      </c>
    </row>
    <row r="48" spans="1:25" ht="15.75" customHeight="1">
      <c r="A48" s="3118">
        <f t="shared" si="1"/>
        <v>3</v>
      </c>
      <c r="B48" s="1526">
        <v>39249090</v>
      </c>
      <c r="C48" s="1748" t="s">
        <v>2497</v>
      </c>
      <c r="D48" s="1528">
        <v>6.75</v>
      </c>
      <c r="E48" s="1150">
        <f t="shared" ref="E48" si="6">D48*1.18</f>
        <v>7.9649999999999999</v>
      </c>
      <c r="F48" s="1150" t="s">
        <v>76</v>
      </c>
      <c r="G48" s="3343">
        <v>600</v>
      </c>
      <c r="H48" s="1534">
        <v>0.18</v>
      </c>
      <c r="I48" s="1524"/>
      <c r="J48" s="1520" t="s">
        <v>3126</v>
      </c>
    </row>
    <row r="49" spans="1:10" ht="15.75" customHeight="1">
      <c r="A49" s="3118">
        <v>4</v>
      </c>
      <c r="B49" s="1526">
        <v>39249090</v>
      </c>
      <c r="C49" s="3486" t="s">
        <v>3827</v>
      </c>
      <c r="D49" s="1528">
        <v>3.2</v>
      </c>
      <c r="E49" s="1150">
        <f t="shared" ref="E49" si="7">D49*1.18</f>
        <v>3.7759999999999998</v>
      </c>
      <c r="F49" s="1150" t="s">
        <v>76</v>
      </c>
      <c r="G49" s="3487">
        <v>750</v>
      </c>
      <c r="H49" s="1534">
        <v>0.18</v>
      </c>
      <c r="I49" s="1228"/>
      <c r="J49" s="1229"/>
    </row>
    <row r="50" spans="1:10" ht="15.75" customHeight="1" thickBot="1">
      <c r="A50" s="3118">
        <v>5</v>
      </c>
      <c r="B50" s="3119"/>
      <c r="C50" s="3488" t="s">
        <v>4751</v>
      </c>
      <c r="D50" s="3121">
        <v>3.2</v>
      </c>
      <c r="E50" s="1150">
        <f t="shared" ref="E50" si="8">D50*1.18</f>
        <v>3.7759999999999998</v>
      </c>
      <c r="F50" s="1150" t="s">
        <v>76</v>
      </c>
      <c r="G50" s="3489">
        <v>750</v>
      </c>
      <c r="H50" s="1534">
        <v>0.18</v>
      </c>
      <c r="I50" s="1228"/>
      <c r="J50" s="1229"/>
    </row>
    <row r="51" spans="1:10" ht="15.75" thickBot="1">
      <c r="A51" s="3112"/>
      <c r="B51" s="1005"/>
      <c r="C51" s="3117" t="s">
        <v>4750</v>
      </c>
      <c r="D51" s="3113"/>
      <c r="E51" s="3114"/>
      <c r="F51" s="3114"/>
      <c r="G51" s="3116"/>
      <c r="H51" s="3115"/>
      <c r="I51" s="1524"/>
      <c r="J51" s="1520"/>
    </row>
    <row r="52" spans="1:10">
      <c r="A52" s="3118">
        <v>1</v>
      </c>
      <c r="B52" s="1526">
        <v>39249090</v>
      </c>
      <c r="C52" s="1748" t="s">
        <v>4038</v>
      </c>
      <c r="D52" s="1528">
        <v>5.9</v>
      </c>
      <c r="E52" s="1150">
        <f>D52*1.18</f>
        <v>6.9619999999999997</v>
      </c>
      <c r="F52" s="1150" t="s">
        <v>76</v>
      </c>
      <c r="G52" s="3343">
        <v>1200</v>
      </c>
      <c r="H52" s="1534">
        <v>0.18</v>
      </c>
      <c r="I52" s="1524"/>
      <c r="J52" s="1520"/>
    </row>
    <row r="53" spans="1:10">
      <c r="A53" s="3118">
        <v>2</v>
      </c>
      <c r="B53" s="1526">
        <v>39249090</v>
      </c>
      <c r="C53" s="1748" t="s">
        <v>4039</v>
      </c>
      <c r="D53" s="1528">
        <v>5.3</v>
      </c>
      <c r="E53" s="1150">
        <f>D53*1.18</f>
        <v>6.2539999999999996</v>
      </c>
      <c r="F53" s="1150" t="s">
        <v>76</v>
      </c>
      <c r="G53" s="3343">
        <v>1200</v>
      </c>
      <c r="H53" s="1534">
        <v>0.18</v>
      </c>
      <c r="I53" s="1524"/>
      <c r="J53" s="1520"/>
    </row>
    <row r="54" spans="1:10" ht="15.75" customHeight="1" thickBot="1">
      <c r="A54" s="3480">
        <v>3</v>
      </c>
      <c r="B54" s="3481">
        <v>39249090</v>
      </c>
      <c r="C54" s="3482" t="s">
        <v>4040</v>
      </c>
      <c r="D54" s="3483">
        <v>8.4</v>
      </c>
      <c r="E54" s="3484">
        <f t="shared" ref="E54" si="9">D54*1.18</f>
        <v>9.911999999999999</v>
      </c>
      <c r="F54" s="3484" t="s">
        <v>76</v>
      </c>
      <c r="G54" s="3485">
        <v>600</v>
      </c>
      <c r="H54" s="2383">
        <v>0.18</v>
      </c>
      <c r="I54" s="1524"/>
      <c r="J54" s="1520"/>
    </row>
    <row r="55" spans="1:10" ht="29.25" thickBot="1">
      <c r="A55" s="3706"/>
      <c r="B55" s="3707"/>
      <c r="C55" s="3708" t="s">
        <v>3656</v>
      </c>
      <c r="D55" s="1589" t="s">
        <v>4242</v>
      </c>
      <c r="E55" s="1589" t="s">
        <v>144</v>
      </c>
      <c r="F55" s="1589" t="s">
        <v>145</v>
      </c>
      <c r="G55" s="3709" t="s">
        <v>4828</v>
      </c>
      <c r="H55" s="3710" t="s">
        <v>306</v>
      </c>
      <c r="I55" s="1226"/>
      <c r="J55" s="1227"/>
    </row>
    <row r="56" spans="1:10" ht="15.75" customHeight="1">
      <c r="A56" s="1584">
        <v>1</v>
      </c>
      <c r="B56" s="1042">
        <v>39249090</v>
      </c>
      <c r="C56" s="1585" t="s">
        <v>541</v>
      </c>
      <c r="D56" s="1586">
        <v>2.5499999999999998</v>
      </c>
      <c r="E56" s="1586">
        <f t="shared" ref="E56:E109" si="10">D56*1.18</f>
        <v>3.0089999999999995</v>
      </c>
      <c r="F56" s="1586" t="s">
        <v>76</v>
      </c>
      <c r="G56" s="1587">
        <v>2400</v>
      </c>
      <c r="H56" s="1588">
        <v>0.18</v>
      </c>
      <c r="I56" s="1524"/>
      <c r="J56" s="1520" t="s">
        <v>3126</v>
      </c>
    </row>
    <row r="57" spans="1:10" ht="15.75" customHeight="1">
      <c r="A57" s="1543">
        <f>A56+1</f>
        <v>2</v>
      </c>
      <c r="B57" s="639">
        <v>39249090</v>
      </c>
      <c r="C57" s="640" t="s">
        <v>542</v>
      </c>
      <c r="D57" s="641">
        <v>3.6</v>
      </c>
      <c r="E57" s="641">
        <f t="shared" si="10"/>
        <v>4.2480000000000002</v>
      </c>
      <c r="F57" s="641" t="s">
        <v>76</v>
      </c>
      <c r="G57" s="638">
        <v>1800</v>
      </c>
      <c r="H57" s="1544">
        <v>0.18</v>
      </c>
      <c r="I57" s="1524"/>
      <c r="J57" s="1520"/>
    </row>
    <row r="58" spans="1:10" ht="15.75" customHeight="1">
      <c r="A58" s="1543">
        <f t="shared" ref="A58:A115" si="11">A57+1</f>
        <v>3</v>
      </c>
      <c r="B58" s="639">
        <v>39249090</v>
      </c>
      <c r="C58" s="640" t="s">
        <v>543</v>
      </c>
      <c r="D58" s="641">
        <v>2.2999999999999998</v>
      </c>
      <c r="E58" s="641">
        <f t="shared" si="10"/>
        <v>2.7139999999999995</v>
      </c>
      <c r="F58" s="641" t="s">
        <v>76</v>
      </c>
      <c r="G58" s="638">
        <v>2400</v>
      </c>
      <c r="H58" s="1544">
        <v>0.18</v>
      </c>
      <c r="I58" s="1524" t="s">
        <v>527</v>
      </c>
      <c r="J58" s="1520" t="s">
        <v>3126</v>
      </c>
    </row>
    <row r="59" spans="1:10" ht="15.75" customHeight="1">
      <c r="A59" s="1543">
        <f t="shared" si="11"/>
        <v>4</v>
      </c>
      <c r="B59" s="639">
        <v>39249090</v>
      </c>
      <c r="C59" s="640" t="s">
        <v>544</v>
      </c>
      <c r="D59" s="641">
        <v>2.2999999999999998</v>
      </c>
      <c r="E59" s="641">
        <f t="shared" si="10"/>
        <v>2.7139999999999995</v>
      </c>
      <c r="F59" s="641" t="s">
        <v>76</v>
      </c>
      <c r="G59" s="638">
        <v>2400</v>
      </c>
      <c r="H59" s="1544">
        <v>0.18</v>
      </c>
      <c r="I59" s="1524"/>
      <c r="J59" s="1520" t="s">
        <v>3126</v>
      </c>
    </row>
    <row r="60" spans="1:10" ht="15.75" customHeight="1">
      <c r="A60" s="1543">
        <f t="shared" si="11"/>
        <v>5</v>
      </c>
      <c r="B60" s="639">
        <v>39249090</v>
      </c>
      <c r="C60" s="640" t="s">
        <v>3653</v>
      </c>
      <c r="D60" s="641">
        <v>2.65</v>
      </c>
      <c r="E60" s="641">
        <f t="shared" si="10"/>
        <v>3.1269999999999998</v>
      </c>
      <c r="F60" s="641" t="s">
        <v>76</v>
      </c>
      <c r="G60" s="638">
        <v>1500</v>
      </c>
      <c r="H60" s="1544">
        <v>0.18</v>
      </c>
      <c r="I60" s="1524"/>
      <c r="J60" s="1520" t="s">
        <v>3126</v>
      </c>
    </row>
    <row r="61" spans="1:10" ht="15.75" customHeight="1">
      <c r="A61" s="1543">
        <f t="shared" si="11"/>
        <v>6</v>
      </c>
      <c r="B61" s="639">
        <v>39249090</v>
      </c>
      <c r="C61" s="640" t="s">
        <v>545</v>
      </c>
      <c r="D61" s="641">
        <v>2.7</v>
      </c>
      <c r="E61" s="641">
        <f t="shared" si="10"/>
        <v>3.1859999999999999</v>
      </c>
      <c r="F61" s="641" t="s">
        <v>76</v>
      </c>
      <c r="G61" s="638">
        <v>1800</v>
      </c>
      <c r="H61" s="1544">
        <v>0.18</v>
      </c>
      <c r="I61" s="1228" t="s">
        <v>3144</v>
      </c>
      <c r="J61" s="1229" t="s">
        <v>3124</v>
      </c>
    </row>
    <row r="62" spans="1:10" ht="15.75" customHeight="1">
      <c r="A62" s="1543">
        <f t="shared" si="11"/>
        <v>7</v>
      </c>
      <c r="B62" s="639">
        <v>39249090</v>
      </c>
      <c r="C62" s="640" t="s">
        <v>546</v>
      </c>
      <c r="D62" s="641">
        <v>5.9</v>
      </c>
      <c r="E62" s="641">
        <f t="shared" si="10"/>
        <v>6.9619999999999997</v>
      </c>
      <c r="F62" s="641" t="s">
        <v>76</v>
      </c>
      <c r="G62" s="638">
        <v>1000</v>
      </c>
      <c r="H62" s="1544">
        <v>0.18</v>
      </c>
      <c r="I62" s="1524"/>
      <c r="J62" s="1520" t="s">
        <v>3126</v>
      </c>
    </row>
    <row r="63" spans="1:10" ht="15.75" customHeight="1">
      <c r="A63" s="1543">
        <f t="shared" si="11"/>
        <v>8</v>
      </c>
      <c r="B63" s="639">
        <v>39249090</v>
      </c>
      <c r="C63" s="640" t="s">
        <v>547</v>
      </c>
      <c r="D63" s="641">
        <v>1.6</v>
      </c>
      <c r="E63" s="641">
        <f t="shared" si="10"/>
        <v>1.8879999999999999</v>
      </c>
      <c r="F63" s="641" t="s">
        <v>76</v>
      </c>
      <c r="G63" s="638">
        <v>4800</v>
      </c>
      <c r="H63" s="1544">
        <v>0.18</v>
      </c>
      <c r="I63" s="1524"/>
      <c r="J63" s="1520" t="s">
        <v>3126</v>
      </c>
    </row>
    <row r="64" spans="1:10" ht="15.75" customHeight="1">
      <c r="A64" s="1543">
        <f t="shared" si="11"/>
        <v>9</v>
      </c>
      <c r="B64" s="639">
        <v>39249090</v>
      </c>
      <c r="C64" s="640" t="s">
        <v>548</v>
      </c>
      <c r="D64" s="641">
        <v>4.2</v>
      </c>
      <c r="E64" s="641">
        <f t="shared" si="10"/>
        <v>4.9559999999999995</v>
      </c>
      <c r="F64" s="641" t="s">
        <v>76</v>
      </c>
      <c r="G64" s="638">
        <v>720</v>
      </c>
      <c r="H64" s="1544">
        <v>0.18</v>
      </c>
      <c r="I64" s="1524"/>
      <c r="J64" s="1520" t="s">
        <v>3126</v>
      </c>
    </row>
    <row r="65" spans="1:18" ht="15.75" customHeight="1">
      <c r="A65" s="3055">
        <f t="shared" si="11"/>
        <v>10</v>
      </c>
      <c r="B65" s="1046">
        <v>39249090</v>
      </c>
      <c r="C65" s="3056" t="s">
        <v>3654</v>
      </c>
      <c r="D65" s="1047">
        <v>3.9</v>
      </c>
      <c r="E65" s="1047">
        <f t="shared" si="10"/>
        <v>4.6019999999999994</v>
      </c>
      <c r="F65" s="1047" t="s">
        <v>76</v>
      </c>
      <c r="G65" s="1154">
        <v>2400</v>
      </c>
      <c r="H65" s="1560">
        <v>0.18</v>
      </c>
      <c r="I65" s="1524"/>
      <c r="J65" s="1520" t="s">
        <v>3126</v>
      </c>
    </row>
    <row r="66" spans="1:18" ht="15.75" customHeight="1">
      <c r="A66" s="1543">
        <f t="shared" si="11"/>
        <v>11</v>
      </c>
      <c r="B66" s="639">
        <v>39249090</v>
      </c>
      <c r="C66" s="640" t="s">
        <v>549</v>
      </c>
      <c r="D66" s="641">
        <v>2.5499999999999998</v>
      </c>
      <c r="E66" s="641">
        <f t="shared" si="10"/>
        <v>3.0089999999999995</v>
      </c>
      <c r="F66" s="641" t="s">
        <v>76</v>
      </c>
      <c r="G66" s="638">
        <v>2400</v>
      </c>
      <c r="H66" s="1544">
        <v>0.18</v>
      </c>
      <c r="I66" s="1523" t="s">
        <v>3144</v>
      </c>
      <c r="J66" s="1519" t="s">
        <v>67</v>
      </c>
    </row>
    <row r="67" spans="1:18" ht="15.75" customHeight="1">
      <c r="A67" s="1543">
        <f t="shared" si="11"/>
        <v>12</v>
      </c>
      <c r="B67" s="639">
        <v>39249090</v>
      </c>
      <c r="C67" s="640" t="s">
        <v>550</v>
      </c>
      <c r="D67" s="641">
        <v>2.4500000000000002</v>
      </c>
      <c r="E67" s="641">
        <f t="shared" si="10"/>
        <v>2.891</v>
      </c>
      <c r="F67" s="641" t="s">
        <v>76</v>
      </c>
      <c r="G67" s="638">
        <v>2400</v>
      </c>
      <c r="H67" s="1544">
        <v>0.18</v>
      </c>
      <c r="I67" s="1524"/>
      <c r="J67" s="1520" t="s">
        <v>3126</v>
      </c>
    </row>
    <row r="68" spans="1:18" ht="15.75" customHeight="1">
      <c r="A68" s="1543">
        <f t="shared" si="11"/>
        <v>13</v>
      </c>
      <c r="B68" s="639">
        <v>39249090</v>
      </c>
      <c r="C68" s="640" t="s">
        <v>551</v>
      </c>
      <c r="D68" s="641">
        <v>2.4500000000000002</v>
      </c>
      <c r="E68" s="641">
        <f t="shared" si="10"/>
        <v>2.891</v>
      </c>
      <c r="F68" s="641" t="s">
        <v>76</v>
      </c>
      <c r="G68" s="638">
        <v>2400</v>
      </c>
      <c r="H68" s="1544">
        <v>0.18</v>
      </c>
      <c r="I68" s="1524"/>
      <c r="J68" s="1520" t="s">
        <v>3126</v>
      </c>
    </row>
    <row r="69" spans="1:18" ht="15.75" customHeight="1">
      <c r="A69" s="1543">
        <f t="shared" si="11"/>
        <v>14</v>
      </c>
      <c r="B69" s="639">
        <v>39249090</v>
      </c>
      <c r="C69" s="640" t="s">
        <v>552</v>
      </c>
      <c r="D69" s="641">
        <v>3.7</v>
      </c>
      <c r="E69" s="641">
        <f t="shared" si="10"/>
        <v>4.3659999999999997</v>
      </c>
      <c r="F69" s="641" t="s">
        <v>76</v>
      </c>
      <c r="G69" s="638">
        <v>1500</v>
      </c>
      <c r="H69" s="1544">
        <v>0.18</v>
      </c>
      <c r="I69" s="1228" t="s">
        <v>3144</v>
      </c>
      <c r="J69" s="1229" t="s">
        <v>3124</v>
      </c>
    </row>
    <row r="70" spans="1:18" ht="15.75" customHeight="1">
      <c r="A70" s="1543">
        <f t="shared" si="11"/>
        <v>15</v>
      </c>
      <c r="B70" s="639">
        <v>39249090</v>
      </c>
      <c r="C70" s="640" t="s">
        <v>553</v>
      </c>
      <c r="D70" s="641">
        <v>3.25</v>
      </c>
      <c r="E70" s="641">
        <f t="shared" si="10"/>
        <v>3.835</v>
      </c>
      <c r="F70" s="641" t="s">
        <v>76</v>
      </c>
      <c r="G70" s="638">
        <v>1600</v>
      </c>
      <c r="H70" s="1544">
        <v>0.18</v>
      </c>
      <c r="I70" s="1524"/>
      <c r="J70" s="1520" t="s">
        <v>3126</v>
      </c>
    </row>
    <row r="71" spans="1:18" ht="15.75" customHeight="1">
      <c r="A71" s="1543">
        <f t="shared" si="11"/>
        <v>16</v>
      </c>
      <c r="B71" s="639">
        <v>39249090</v>
      </c>
      <c r="C71" s="1225" t="s">
        <v>3641</v>
      </c>
      <c r="D71" s="641">
        <v>1</v>
      </c>
      <c r="E71" s="641">
        <f t="shared" si="10"/>
        <v>1.18</v>
      </c>
      <c r="F71" s="641" t="s">
        <v>76</v>
      </c>
      <c r="G71" s="638">
        <v>4000</v>
      </c>
      <c r="H71" s="1544">
        <v>0.18</v>
      </c>
      <c r="I71" s="1524"/>
      <c r="J71" s="1520" t="s">
        <v>3126</v>
      </c>
    </row>
    <row r="72" spans="1:18" ht="15.75" customHeight="1">
      <c r="A72" s="1543">
        <f t="shared" si="11"/>
        <v>17</v>
      </c>
      <c r="B72" s="639">
        <v>39249090</v>
      </c>
      <c r="C72" s="1225" t="s">
        <v>554</v>
      </c>
      <c r="D72" s="641">
        <v>1.5</v>
      </c>
      <c r="E72" s="641">
        <f t="shared" si="10"/>
        <v>1.77</v>
      </c>
      <c r="F72" s="641" t="s">
        <v>76</v>
      </c>
      <c r="G72" s="638">
        <v>2400</v>
      </c>
      <c r="H72" s="1544">
        <v>0.18</v>
      </c>
      <c r="I72" s="1228" t="s">
        <v>3144</v>
      </c>
      <c r="J72" s="1229" t="s">
        <v>3124</v>
      </c>
    </row>
    <row r="73" spans="1:18" ht="15.75" customHeight="1">
      <c r="A73" s="3055">
        <f t="shared" si="11"/>
        <v>18</v>
      </c>
      <c r="B73" s="1046">
        <v>39249090</v>
      </c>
      <c r="C73" s="1527" t="s">
        <v>3642</v>
      </c>
      <c r="D73" s="1047">
        <v>3.55</v>
      </c>
      <c r="E73" s="1047">
        <f t="shared" si="10"/>
        <v>4.1889999999999992</v>
      </c>
      <c r="F73" s="1047" t="s">
        <v>76</v>
      </c>
      <c r="G73" s="1154">
        <v>900</v>
      </c>
      <c r="H73" s="1560">
        <v>0.18</v>
      </c>
      <c r="I73" s="1523" t="s">
        <v>3144</v>
      </c>
      <c r="J73" s="1519" t="s">
        <v>67</v>
      </c>
    </row>
    <row r="74" spans="1:18" ht="15.75" customHeight="1">
      <c r="A74" s="1543">
        <f t="shared" si="11"/>
        <v>19</v>
      </c>
      <c r="B74" s="639">
        <v>39249090</v>
      </c>
      <c r="C74" s="1225" t="s">
        <v>3643</v>
      </c>
      <c r="D74" s="641">
        <v>3.6</v>
      </c>
      <c r="E74" s="641">
        <f t="shared" si="10"/>
        <v>4.2480000000000002</v>
      </c>
      <c r="F74" s="641" t="s">
        <v>76</v>
      </c>
      <c r="G74" s="638">
        <v>1000</v>
      </c>
      <c r="H74" s="1544">
        <v>0.18</v>
      </c>
      <c r="I74" s="1523" t="s">
        <v>3144</v>
      </c>
      <c r="J74" s="1519" t="s">
        <v>264</v>
      </c>
      <c r="L74" s="679"/>
      <c r="P74" s="679"/>
      <c r="Q74" s="679"/>
      <c r="R74" s="679"/>
    </row>
    <row r="75" spans="1:18" ht="15.75" customHeight="1">
      <c r="A75" s="1543">
        <f t="shared" si="11"/>
        <v>20</v>
      </c>
      <c r="B75" s="639">
        <v>39249090</v>
      </c>
      <c r="C75" s="1225" t="s">
        <v>3644</v>
      </c>
      <c r="D75" s="641">
        <v>4.0999999999999996</v>
      </c>
      <c r="E75" s="641">
        <f t="shared" si="10"/>
        <v>4.8379999999999992</v>
      </c>
      <c r="F75" s="641" t="s">
        <v>76</v>
      </c>
      <c r="G75" s="638">
        <v>1000</v>
      </c>
      <c r="H75" s="1544">
        <v>0.18</v>
      </c>
      <c r="I75" s="1523" t="s">
        <v>3144</v>
      </c>
      <c r="J75" s="1519" t="s">
        <v>264</v>
      </c>
      <c r="L75" s="679"/>
      <c r="P75" s="679"/>
      <c r="Q75" s="679"/>
      <c r="R75" s="679"/>
    </row>
    <row r="76" spans="1:18" ht="15.75" customHeight="1">
      <c r="A76" s="1543">
        <f t="shared" si="11"/>
        <v>21</v>
      </c>
      <c r="B76" s="639">
        <v>39249090</v>
      </c>
      <c r="C76" s="1225" t="s">
        <v>3645</v>
      </c>
      <c r="D76" s="641">
        <v>2.65</v>
      </c>
      <c r="E76" s="641">
        <f t="shared" si="10"/>
        <v>3.1269999999999998</v>
      </c>
      <c r="F76" s="641" t="s">
        <v>76</v>
      </c>
      <c r="G76" s="638">
        <v>1500</v>
      </c>
      <c r="H76" s="1544">
        <v>0.18</v>
      </c>
      <c r="I76" s="1228" t="s">
        <v>3144</v>
      </c>
      <c r="J76" s="1229" t="s">
        <v>3124</v>
      </c>
      <c r="L76" s="679"/>
      <c r="P76" s="679"/>
      <c r="Q76" s="679"/>
      <c r="R76" s="679"/>
    </row>
    <row r="77" spans="1:18" ht="15.75" customHeight="1">
      <c r="A77" s="1543">
        <f t="shared" si="11"/>
        <v>22</v>
      </c>
      <c r="B77" s="639">
        <v>39249090</v>
      </c>
      <c r="C77" s="1225" t="s">
        <v>555</v>
      </c>
      <c r="D77" s="641">
        <v>0.9</v>
      </c>
      <c r="E77" s="641">
        <f t="shared" si="10"/>
        <v>1.0620000000000001</v>
      </c>
      <c r="F77" s="641" t="s">
        <v>76</v>
      </c>
      <c r="G77" s="638">
        <v>4000</v>
      </c>
      <c r="H77" s="1544">
        <v>0.18</v>
      </c>
      <c r="I77" s="1228" t="s">
        <v>3144</v>
      </c>
      <c r="J77" s="1229" t="s">
        <v>3124</v>
      </c>
      <c r="L77" s="679"/>
      <c r="P77" s="679"/>
      <c r="Q77" s="679"/>
      <c r="R77" s="679"/>
    </row>
    <row r="78" spans="1:18" ht="15.75" customHeight="1">
      <c r="A78" s="1543">
        <f>A77+1</f>
        <v>23</v>
      </c>
      <c r="B78" s="639">
        <v>39249090</v>
      </c>
      <c r="C78" s="1225" t="s">
        <v>3646</v>
      </c>
      <c r="D78" s="641">
        <v>2.2000000000000002</v>
      </c>
      <c r="E78" s="641">
        <f t="shared" si="10"/>
        <v>2.5960000000000001</v>
      </c>
      <c r="F78" s="641" t="s">
        <v>76</v>
      </c>
      <c r="G78" s="638">
        <v>2400</v>
      </c>
      <c r="H78" s="1544">
        <v>0.18</v>
      </c>
      <c r="I78" s="1228" t="s">
        <v>3144</v>
      </c>
      <c r="J78" s="1229" t="s">
        <v>3124</v>
      </c>
      <c r="L78" s="971"/>
      <c r="M78" s="971"/>
      <c r="N78" s="971"/>
      <c r="O78" s="971"/>
      <c r="P78" s="971"/>
      <c r="Q78" s="679"/>
      <c r="R78" s="679"/>
    </row>
    <row r="79" spans="1:18" ht="15.75" customHeight="1">
      <c r="A79" s="1543">
        <f>A78+1</f>
        <v>24</v>
      </c>
      <c r="B79" s="639">
        <v>39249090</v>
      </c>
      <c r="C79" s="640" t="s">
        <v>556</v>
      </c>
      <c r="D79" s="641">
        <v>2.2000000000000002</v>
      </c>
      <c r="E79" s="641">
        <f t="shared" si="10"/>
        <v>2.5960000000000001</v>
      </c>
      <c r="F79" s="641" t="s">
        <v>76</v>
      </c>
      <c r="G79" s="638">
        <v>2400</v>
      </c>
      <c r="H79" s="1544">
        <v>0.18</v>
      </c>
      <c r="I79" s="1523" t="s">
        <v>3144</v>
      </c>
      <c r="J79" s="1519" t="s">
        <v>264</v>
      </c>
      <c r="L79" s="679"/>
      <c r="M79" s="972"/>
      <c r="P79" s="972"/>
      <c r="Q79" s="679"/>
      <c r="R79" s="679"/>
    </row>
    <row r="80" spans="1:18" ht="15.75" customHeight="1">
      <c r="A80" s="1543">
        <f t="shared" si="11"/>
        <v>25</v>
      </c>
      <c r="B80" s="639">
        <v>39249090</v>
      </c>
      <c r="C80" s="640" t="s">
        <v>557</v>
      </c>
      <c r="D80" s="641">
        <v>1</v>
      </c>
      <c r="E80" s="641">
        <f t="shared" si="10"/>
        <v>1.18</v>
      </c>
      <c r="F80" s="641" t="s">
        <v>76</v>
      </c>
      <c r="G80" s="638">
        <v>4000</v>
      </c>
      <c r="H80" s="1544">
        <v>0.18</v>
      </c>
      <c r="I80" s="1523" t="s">
        <v>3144</v>
      </c>
      <c r="J80" s="1519" t="s">
        <v>264</v>
      </c>
      <c r="L80" s="679"/>
      <c r="M80" s="972"/>
      <c r="P80" s="972"/>
      <c r="Q80" s="679"/>
      <c r="R80" s="679"/>
    </row>
    <row r="81" spans="1:18" ht="15.75" customHeight="1">
      <c r="A81" s="1543">
        <f t="shared" si="11"/>
        <v>26</v>
      </c>
      <c r="B81" s="639">
        <v>39249090</v>
      </c>
      <c r="C81" s="640" t="s">
        <v>558</v>
      </c>
      <c r="D81" s="641">
        <v>0.85</v>
      </c>
      <c r="E81" s="641">
        <f t="shared" si="10"/>
        <v>1.0029999999999999</v>
      </c>
      <c r="F81" s="641" t="s">
        <v>76</v>
      </c>
      <c r="G81" s="638">
        <v>6000</v>
      </c>
      <c r="H81" s="1544">
        <v>0.18</v>
      </c>
      <c r="I81" s="1524"/>
      <c r="J81" s="1520" t="s">
        <v>3126</v>
      </c>
      <c r="L81" s="973"/>
      <c r="M81" s="972"/>
      <c r="P81" s="972"/>
      <c r="Q81" s="679"/>
      <c r="R81" s="679"/>
    </row>
    <row r="82" spans="1:18" ht="15.75" customHeight="1">
      <c r="A82" s="1543">
        <f t="shared" si="11"/>
        <v>27</v>
      </c>
      <c r="B82" s="639">
        <v>39249090</v>
      </c>
      <c r="C82" s="640" t="s">
        <v>559</v>
      </c>
      <c r="D82" s="641">
        <v>6.2</v>
      </c>
      <c r="E82" s="641">
        <f t="shared" si="10"/>
        <v>7.3159999999999998</v>
      </c>
      <c r="F82" s="641" t="s">
        <v>76</v>
      </c>
      <c r="G82" s="638">
        <v>1000</v>
      </c>
      <c r="H82" s="1544">
        <v>0.18</v>
      </c>
      <c r="I82" s="1524"/>
      <c r="J82" s="1520" t="s">
        <v>3126</v>
      </c>
      <c r="L82" s="679"/>
      <c r="M82" s="972"/>
      <c r="O82" s="973"/>
      <c r="P82" s="972"/>
      <c r="Q82" s="679"/>
      <c r="R82" s="679"/>
    </row>
    <row r="83" spans="1:18" ht="15.75" customHeight="1">
      <c r="A83" s="1543">
        <f t="shared" si="11"/>
        <v>28</v>
      </c>
      <c r="B83" s="639">
        <v>39249090</v>
      </c>
      <c r="C83" s="640" t="s">
        <v>560</v>
      </c>
      <c r="D83" s="641">
        <v>2.95</v>
      </c>
      <c r="E83" s="641">
        <f t="shared" si="10"/>
        <v>3.4809999999999999</v>
      </c>
      <c r="F83" s="641" t="s">
        <v>76</v>
      </c>
      <c r="G83" s="638">
        <v>2400</v>
      </c>
      <c r="H83" s="1544">
        <v>0.18</v>
      </c>
      <c r="I83" s="1228" t="s">
        <v>3144</v>
      </c>
      <c r="J83" s="1229" t="s">
        <v>3124</v>
      </c>
      <c r="L83" s="973"/>
      <c r="M83" s="972"/>
      <c r="P83" s="679"/>
      <c r="Q83" s="679"/>
      <c r="R83" s="679"/>
    </row>
    <row r="84" spans="1:18" ht="15.75" customHeight="1">
      <c r="A84" s="1543">
        <f t="shared" si="11"/>
        <v>29</v>
      </c>
      <c r="B84" s="639">
        <v>39249090</v>
      </c>
      <c r="C84" s="640" t="s">
        <v>561</v>
      </c>
      <c r="D84" s="641">
        <v>2.1</v>
      </c>
      <c r="E84" s="641">
        <f t="shared" si="10"/>
        <v>2.4779999999999998</v>
      </c>
      <c r="F84" s="641" t="s">
        <v>76</v>
      </c>
      <c r="G84" s="638">
        <v>4000</v>
      </c>
      <c r="H84" s="1544">
        <v>0.18</v>
      </c>
      <c r="I84" s="1228" t="s">
        <v>3144</v>
      </c>
      <c r="J84" s="1229" t="s">
        <v>3124</v>
      </c>
      <c r="L84" s="679"/>
      <c r="M84" s="974"/>
      <c r="P84" s="972"/>
      <c r="Q84" s="679"/>
      <c r="R84" s="679"/>
    </row>
    <row r="85" spans="1:18" ht="15.75" customHeight="1">
      <c r="A85" s="1543">
        <f t="shared" si="11"/>
        <v>30</v>
      </c>
      <c r="B85" s="639">
        <v>39249090</v>
      </c>
      <c r="C85" s="640" t="s">
        <v>562</v>
      </c>
      <c r="D85" s="641">
        <v>2.85</v>
      </c>
      <c r="E85" s="641">
        <f t="shared" si="10"/>
        <v>3.363</v>
      </c>
      <c r="F85" s="641" t="s">
        <v>76</v>
      </c>
      <c r="G85" s="638">
        <v>2400</v>
      </c>
      <c r="H85" s="1544">
        <v>0.18</v>
      </c>
      <c r="I85" s="1524"/>
      <c r="J85" s="1520" t="s">
        <v>3126</v>
      </c>
      <c r="L85" s="679"/>
      <c r="P85" s="679"/>
      <c r="Q85" s="679"/>
      <c r="R85" s="679"/>
    </row>
    <row r="86" spans="1:18" ht="15.75" customHeight="1">
      <c r="A86" s="1543">
        <f t="shared" si="11"/>
        <v>31</v>
      </c>
      <c r="B86" s="639">
        <v>39249090</v>
      </c>
      <c r="C86" s="640" t="s">
        <v>563</v>
      </c>
      <c r="D86" s="641">
        <v>2.95</v>
      </c>
      <c r="E86" s="641">
        <f t="shared" si="10"/>
        <v>3.4809999999999999</v>
      </c>
      <c r="F86" s="641" t="s">
        <v>76</v>
      </c>
      <c r="G86" s="638">
        <v>2400</v>
      </c>
      <c r="H86" s="1544">
        <v>0.18</v>
      </c>
      <c r="I86" s="1524"/>
      <c r="J86" s="1520" t="s">
        <v>3126</v>
      </c>
      <c r="L86" s="679"/>
      <c r="P86" s="679"/>
      <c r="Q86" s="679"/>
      <c r="R86" s="679"/>
    </row>
    <row r="87" spans="1:18" ht="15.75" customHeight="1">
      <c r="A87" s="1543">
        <f t="shared" si="11"/>
        <v>32</v>
      </c>
      <c r="B87" s="639">
        <v>39249090</v>
      </c>
      <c r="C87" s="640" t="s">
        <v>564</v>
      </c>
      <c r="D87" s="641">
        <v>5.6</v>
      </c>
      <c r="E87" s="641">
        <f t="shared" si="10"/>
        <v>6.6079999999999997</v>
      </c>
      <c r="F87" s="641" t="s">
        <v>76</v>
      </c>
      <c r="G87" s="638">
        <v>500</v>
      </c>
      <c r="H87" s="1544">
        <v>0.18</v>
      </c>
      <c r="I87" s="1228" t="s">
        <v>3144</v>
      </c>
      <c r="J87" s="1229" t="s">
        <v>3124</v>
      </c>
      <c r="L87" s="679"/>
      <c r="P87" s="679"/>
      <c r="Q87" s="679"/>
      <c r="R87" s="679"/>
    </row>
    <row r="88" spans="1:18" ht="15.75" customHeight="1">
      <c r="A88" s="1543">
        <f t="shared" si="11"/>
        <v>33</v>
      </c>
      <c r="B88" s="639">
        <v>39249090</v>
      </c>
      <c r="C88" s="640" t="s">
        <v>565</v>
      </c>
      <c r="D88" s="641">
        <v>2.95</v>
      </c>
      <c r="E88" s="641">
        <f t="shared" si="10"/>
        <v>3.4809999999999999</v>
      </c>
      <c r="F88" s="641" t="s">
        <v>76</v>
      </c>
      <c r="G88" s="638">
        <v>2400</v>
      </c>
      <c r="H88" s="1544">
        <v>0.18</v>
      </c>
      <c r="I88" s="1228" t="s">
        <v>3144</v>
      </c>
      <c r="J88" s="1229" t="s">
        <v>3124</v>
      </c>
      <c r="L88" s="679"/>
      <c r="P88" s="679"/>
      <c r="Q88" s="679"/>
      <c r="R88" s="679"/>
    </row>
    <row r="89" spans="1:18" ht="15.75" customHeight="1">
      <c r="A89" s="1543">
        <f t="shared" si="11"/>
        <v>34</v>
      </c>
      <c r="B89" s="639">
        <v>39249090</v>
      </c>
      <c r="C89" s="640" t="s">
        <v>566</v>
      </c>
      <c r="D89" s="641">
        <v>2.1</v>
      </c>
      <c r="E89" s="641">
        <f t="shared" si="10"/>
        <v>2.4779999999999998</v>
      </c>
      <c r="F89" s="641" t="s">
        <v>76</v>
      </c>
      <c r="G89" s="638">
        <v>3200</v>
      </c>
      <c r="H89" s="1544">
        <v>0.18</v>
      </c>
      <c r="I89" s="1228" t="s">
        <v>3144</v>
      </c>
      <c r="J89" s="1229" t="s">
        <v>3124</v>
      </c>
    </row>
    <row r="90" spans="1:18" ht="15.75" customHeight="1">
      <c r="A90" s="1543">
        <f t="shared" si="11"/>
        <v>35</v>
      </c>
      <c r="B90" s="639">
        <v>39249090</v>
      </c>
      <c r="C90" s="640" t="s">
        <v>567</v>
      </c>
      <c r="D90" s="641">
        <v>3.4</v>
      </c>
      <c r="E90" s="641">
        <f t="shared" si="10"/>
        <v>4.0119999999999996</v>
      </c>
      <c r="F90" s="641" t="s">
        <v>76</v>
      </c>
      <c r="G90" s="638">
        <v>1440</v>
      </c>
      <c r="H90" s="1544">
        <v>0.18</v>
      </c>
      <c r="I90" s="1524"/>
      <c r="J90" s="1520" t="s">
        <v>3126</v>
      </c>
    </row>
    <row r="91" spans="1:18" ht="15.75" customHeight="1">
      <c r="A91" s="1543">
        <f t="shared" si="11"/>
        <v>36</v>
      </c>
      <c r="B91" s="639">
        <v>39249090</v>
      </c>
      <c r="C91" s="640" t="s">
        <v>568</v>
      </c>
      <c r="D91" s="641">
        <v>3.5</v>
      </c>
      <c r="E91" s="641">
        <f t="shared" si="10"/>
        <v>4.13</v>
      </c>
      <c r="F91" s="641" t="s">
        <v>76</v>
      </c>
      <c r="G91" s="638">
        <v>1600</v>
      </c>
      <c r="H91" s="1544">
        <v>0.18</v>
      </c>
      <c r="I91" s="1524"/>
      <c r="J91" s="1520" t="s">
        <v>3126</v>
      </c>
    </row>
    <row r="92" spans="1:18" ht="15.75" customHeight="1">
      <c r="A92" s="1543">
        <f t="shared" si="11"/>
        <v>37</v>
      </c>
      <c r="B92" s="639">
        <v>39249090</v>
      </c>
      <c r="C92" s="640" t="s">
        <v>569</v>
      </c>
      <c r="D92" s="641">
        <v>0.85</v>
      </c>
      <c r="E92" s="641">
        <f t="shared" si="10"/>
        <v>1.0029999999999999</v>
      </c>
      <c r="F92" s="641" t="s">
        <v>76</v>
      </c>
      <c r="G92" s="638">
        <v>6000</v>
      </c>
      <c r="H92" s="1544">
        <v>0.18</v>
      </c>
      <c r="I92" s="1524"/>
      <c r="J92" s="1520" t="s">
        <v>3126</v>
      </c>
    </row>
    <row r="93" spans="1:18" ht="15.75" customHeight="1">
      <c r="A93" s="1543">
        <f t="shared" si="11"/>
        <v>38</v>
      </c>
      <c r="B93" s="639">
        <v>39249090</v>
      </c>
      <c r="C93" s="640" t="s">
        <v>570</v>
      </c>
      <c r="D93" s="641">
        <v>0.85</v>
      </c>
      <c r="E93" s="641">
        <f t="shared" si="10"/>
        <v>1.0029999999999999</v>
      </c>
      <c r="F93" s="641" t="s">
        <v>76</v>
      </c>
      <c r="G93" s="638">
        <v>6000</v>
      </c>
      <c r="H93" s="1544">
        <v>0.18</v>
      </c>
      <c r="I93" s="1524"/>
      <c r="J93" s="1520" t="s">
        <v>3126</v>
      </c>
    </row>
    <row r="94" spans="1:18" ht="15.75" customHeight="1">
      <c r="A94" s="3055">
        <f t="shared" si="11"/>
        <v>39</v>
      </c>
      <c r="B94" s="1046">
        <v>39249090</v>
      </c>
      <c r="C94" s="3056" t="s">
        <v>3647</v>
      </c>
      <c r="D94" s="1047"/>
      <c r="E94" s="1047">
        <f t="shared" si="10"/>
        <v>0</v>
      </c>
      <c r="F94" s="1047" t="s">
        <v>76</v>
      </c>
      <c r="G94" s="1154">
        <v>2400</v>
      </c>
      <c r="H94" s="1560">
        <v>0.18</v>
      </c>
      <c r="I94" s="1524"/>
      <c r="J94" s="1520" t="s">
        <v>3126</v>
      </c>
    </row>
    <row r="95" spans="1:18" ht="15.75" customHeight="1">
      <c r="A95" s="1543">
        <f t="shared" si="11"/>
        <v>40</v>
      </c>
      <c r="B95" s="639">
        <v>39249090</v>
      </c>
      <c r="C95" s="640" t="s">
        <v>571</v>
      </c>
      <c r="D95" s="641">
        <v>0.45</v>
      </c>
      <c r="E95" s="641">
        <f t="shared" si="10"/>
        <v>0.53100000000000003</v>
      </c>
      <c r="F95" s="641" t="s">
        <v>76</v>
      </c>
      <c r="G95" s="638">
        <v>8000</v>
      </c>
      <c r="H95" s="1544">
        <v>0.18</v>
      </c>
      <c r="I95" s="1228" t="s">
        <v>3144</v>
      </c>
      <c r="J95" s="1229" t="s">
        <v>3124</v>
      </c>
    </row>
    <row r="96" spans="1:18" ht="15.75" customHeight="1">
      <c r="A96" s="1543">
        <f t="shared" si="11"/>
        <v>41</v>
      </c>
      <c r="B96" s="639">
        <v>39249090</v>
      </c>
      <c r="C96" s="640" t="s">
        <v>572</v>
      </c>
      <c r="D96" s="641">
        <v>2.95</v>
      </c>
      <c r="E96" s="641">
        <f t="shared" si="10"/>
        <v>3.4809999999999999</v>
      </c>
      <c r="F96" s="641" t="s">
        <v>76</v>
      </c>
      <c r="G96" s="638">
        <v>2000</v>
      </c>
      <c r="H96" s="1544">
        <v>0.18</v>
      </c>
      <c r="I96" s="1524"/>
      <c r="J96" s="1520" t="s">
        <v>3126</v>
      </c>
    </row>
    <row r="97" spans="1:10" ht="15.75" customHeight="1">
      <c r="A97" s="1543">
        <f t="shared" si="11"/>
        <v>42</v>
      </c>
      <c r="B97" s="639">
        <v>39249090</v>
      </c>
      <c r="C97" s="640" t="s">
        <v>573</v>
      </c>
      <c r="D97" s="641">
        <v>2.5499999999999998</v>
      </c>
      <c r="E97" s="641">
        <f t="shared" si="10"/>
        <v>3.0089999999999995</v>
      </c>
      <c r="F97" s="641" t="s">
        <v>76</v>
      </c>
      <c r="G97" s="638">
        <v>2400</v>
      </c>
      <c r="H97" s="1544">
        <v>0.18</v>
      </c>
      <c r="I97" s="1524"/>
      <c r="J97" s="1520" t="s">
        <v>3126</v>
      </c>
    </row>
    <row r="98" spans="1:10" ht="15.75" customHeight="1">
      <c r="A98" s="1543">
        <f t="shared" si="11"/>
        <v>43</v>
      </c>
      <c r="B98" s="639">
        <v>39249090</v>
      </c>
      <c r="C98" s="640" t="s">
        <v>574</v>
      </c>
      <c r="D98" s="641">
        <v>6.4</v>
      </c>
      <c r="E98" s="641">
        <f t="shared" si="10"/>
        <v>7.5519999999999996</v>
      </c>
      <c r="F98" s="641" t="s">
        <v>76</v>
      </c>
      <c r="G98" s="638">
        <v>1000</v>
      </c>
      <c r="H98" s="1544">
        <v>0.18</v>
      </c>
      <c r="I98" s="1524"/>
      <c r="J98" s="1520" t="s">
        <v>3126</v>
      </c>
    </row>
    <row r="99" spans="1:10" ht="15.75" customHeight="1">
      <c r="A99" s="1543">
        <f t="shared" si="11"/>
        <v>44</v>
      </c>
      <c r="B99" s="639">
        <v>39249090</v>
      </c>
      <c r="C99" s="640" t="s">
        <v>575</v>
      </c>
      <c r="D99" s="641">
        <v>11.55</v>
      </c>
      <c r="E99" s="641">
        <f t="shared" si="10"/>
        <v>13.629</v>
      </c>
      <c r="F99" s="641" t="s">
        <v>76</v>
      </c>
      <c r="G99" s="638">
        <v>500</v>
      </c>
      <c r="H99" s="1544">
        <v>0.18</v>
      </c>
      <c r="I99" s="1524"/>
      <c r="J99" s="1520" t="s">
        <v>3126</v>
      </c>
    </row>
    <row r="100" spans="1:10" ht="15.75" customHeight="1">
      <c r="A100" s="1543">
        <f t="shared" si="11"/>
        <v>45</v>
      </c>
      <c r="B100" s="639">
        <v>39249090</v>
      </c>
      <c r="C100" s="640" t="s">
        <v>576</v>
      </c>
      <c r="D100" s="641">
        <v>2.5499999999999998</v>
      </c>
      <c r="E100" s="641">
        <f t="shared" si="10"/>
        <v>3.0089999999999995</v>
      </c>
      <c r="F100" s="641" t="s">
        <v>76</v>
      </c>
      <c r="G100" s="638">
        <v>2800</v>
      </c>
      <c r="H100" s="1544">
        <v>0.18</v>
      </c>
      <c r="I100" s="1524"/>
      <c r="J100" s="1520" t="s">
        <v>3126</v>
      </c>
    </row>
    <row r="101" spans="1:10" ht="15.75" customHeight="1">
      <c r="A101" s="1543">
        <f t="shared" si="11"/>
        <v>46</v>
      </c>
      <c r="B101" s="639">
        <v>39249090</v>
      </c>
      <c r="C101" s="1225" t="s">
        <v>577</v>
      </c>
      <c r="D101" s="641">
        <v>1.8</v>
      </c>
      <c r="E101" s="641">
        <f t="shared" si="10"/>
        <v>2.1240000000000001</v>
      </c>
      <c r="F101" s="641" t="s">
        <v>76</v>
      </c>
      <c r="G101" s="638">
        <v>4000</v>
      </c>
      <c r="H101" s="1544">
        <v>0.18</v>
      </c>
      <c r="I101" s="1524"/>
      <c r="J101" s="1520" t="s">
        <v>3126</v>
      </c>
    </row>
    <row r="102" spans="1:10" ht="15.75" customHeight="1">
      <c r="A102" s="3055">
        <f t="shared" si="11"/>
        <v>47</v>
      </c>
      <c r="B102" s="1046">
        <v>39249090</v>
      </c>
      <c r="C102" s="1527" t="s">
        <v>578</v>
      </c>
      <c r="D102" s="1047">
        <v>20.05</v>
      </c>
      <c r="E102" s="1047">
        <f t="shared" si="10"/>
        <v>23.658999999999999</v>
      </c>
      <c r="F102" s="1047" t="s">
        <v>76</v>
      </c>
      <c r="G102" s="1154">
        <v>300</v>
      </c>
      <c r="H102" s="1560">
        <v>0.18</v>
      </c>
      <c r="I102" s="1524"/>
      <c r="J102" s="1520" t="s">
        <v>3126</v>
      </c>
    </row>
    <row r="103" spans="1:10" ht="15.75" customHeight="1">
      <c r="A103" s="3055">
        <f t="shared" si="11"/>
        <v>48</v>
      </c>
      <c r="B103" s="1046">
        <v>39249090</v>
      </c>
      <c r="C103" s="1527" t="s">
        <v>3648</v>
      </c>
      <c r="D103" s="1047">
        <v>21.25</v>
      </c>
      <c r="E103" s="1047">
        <f t="shared" si="10"/>
        <v>25.074999999999999</v>
      </c>
      <c r="F103" s="1047" t="s">
        <v>76</v>
      </c>
      <c r="G103" s="1154">
        <v>320</v>
      </c>
      <c r="H103" s="1560">
        <v>0.18</v>
      </c>
      <c r="I103" s="1523" t="s">
        <v>3144</v>
      </c>
      <c r="J103" s="1519" t="s">
        <v>264</v>
      </c>
    </row>
    <row r="104" spans="1:10" ht="15.75" customHeight="1">
      <c r="A104" s="1543">
        <f t="shared" si="11"/>
        <v>49</v>
      </c>
      <c r="B104" s="639">
        <v>39249090</v>
      </c>
      <c r="C104" s="1225" t="s">
        <v>3649</v>
      </c>
      <c r="D104" s="641">
        <v>3.7</v>
      </c>
      <c r="E104" s="641">
        <f t="shared" si="10"/>
        <v>4.3659999999999997</v>
      </c>
      <c r="F104" s="641" t="s">
        <v>76</v>
      </c>
      <c r="G104" s="638">
        <v>900</v>
      </c>
      <c r="H104" s="1544">
        <v>0.18</v>
      </c>
      <c r="I104" s="1523" t="s">
        <v>3144</v>
      </c>
      <c r="J104" s="1519" t="s">
        <v>264</v>
      </c>
    </row>
    <row r="105" spans="1:10" ht="15.75" customHeight="1">
      <c r="A105" s="1543">
        <f t="shared" si="11"/>
        <v>50</v>
      </c>
      <c r="B105" s="639">
        <v>39249090</v>
      </c>
      <c r="C105" s="1225" t="s">
        <v>579</v>
      </c>
      <c r="D105" s="641">
        <v>2.1</v>
      </c>
      <c r="E105" s="641">
        <f t="shared" si="10"/>
        <v>2.4779999999999998</v>
      </c>
      <c r="F105" s="641" t="s">
        <v>76</v>
      </c>
      <c r="G105" s="638">
        <v>1800</v>
      </c>
      <c r="H105" s="1544">
        <v>0.18</v>
      </c>
      <c r="I105" s="1228" t="s">
        <v>3144</v>
      </c>
      <c r="J105" s="1229" t="s">
        <v>3124</v>
      </c>
    </row>
    <row r="106" spans="1:10" ht="15.75" customHeight="1">
      <c r="A106" s="1543">
        <f t="shared" si="11"/>
        <v>51</v>
      </c>
      <c r="B106" s="639">
        <v>39249090</v>
      </c>
      <c r="C106" s="1225" t="s">
        <v>580</v>
      </c>
      <c r="D106" s="641">
        <v>2.95</v>
      </c>
      <c r="E106" s="641">
        <f t="shared" si="10"/>
        <v>3.4809999999999999</v>
      </c>
      <c r="F106" s="641" t="s">
        <v>76</v>
      </c>
      <c r="G106" s="638">
        <v>1200</v>
      </c>
      <c r="H106" s="1544">
        <v>0.18</v>
      </c>
      <c r="I106" s="1524"/>
      <c r="J106" s="1520" t="s">
        <v>3126</v>
      </c>
    </row>
    <row r="107" spans="1:10" ht="15.75" customHeight="1">
      <c r="A107" s="3055">
        <f t="shared" si="11"/>
        <v>52</v>
      </c>
      <c r="B107" s="1046">
        <v>39249090</v>
      </c>
      <c r="C107" s="1527" t="s">
        <v>3650</v>
      </c>
      <c r="D107" s="1047">
        <v>21.25</v>
      </c>
      <c r="E107" s="1047">
        <f t="shared" si="10"/>
        <v>25.074999999999999</v>
      </c>
      <c r="F107" s="1047" t="s">
        <v>76</v>
      </c>
      <c r="G107" s="1154">
        <v>240</v>
      </c>
      <c r="H107" s="1560">
        <v>0.18</v>
      </c>
      <c r="I107" s="1524"/>
      <c r="J107" s="1520" t="s">
        <v>3126</v>
      </c>
    </row>
    <row r="108" spans="1:10" ht="15.75" customHeight="1">
      <c r="A108" s="3055">
        <f t="shared" si="11"/>
        <v>53</v>
      </c>
      <c r="B108" s="1046">
        <v>39249090</v>
      </c>
      <c r="C108" s="1527" t="s">
        <v>3651</v>
      </c>
      <c r="D108" s="1047">
        <v>17.100000000000001</v>
      </c>
      <c r="E108" s="1047">
        <f t="shared" si="10"/>
        <v>20.178000000000001</v>
      </c>
      <c r="F108" s="1047" t="s">
        <v>76</v>
      </c>
      <c r="G108" s="1154">
        <v>420</v>
      </c>
      <c r="H108" s="1560">
        <v>0.18</v>
      </c>
      <c r="I108" s="1523" t="s">
        <v>3144</v>
      </c>
      <c r="J108" s="1519" t="s">
        <v>264</v>
      </c>
    </row>
    <row r="109" spans="1:10" ht="15.75" customHeight="1">
      <c r="A109" s="1543">
        <f t="shared" si="11"/>
        <v>54</v>
      </c>
      <c r="B109" s="639">
        <v>39249090</v>
      </c>
      <c r="C109" s="1225" t="s">
        <v>581</v>
      </c>
      <c r="D109" s="641">
        <v>4.75</v>
      </c>
      <c r="E109" s="641">
        <f t="shared" si="10"/>
        <v>5.6049999999999995</v>
      </c>
      <c r="F109" s="641" t="s">
        <v>76</v>
      </c>
      <c r="G109" s="638">
        <v>1200</v>
      </c>
      <c r="H109" s="1544">
        <v>0.18</v>
      </c>
      <c r="I109" s="1523" t="s">
        <v>3144</v>
      </c>
      <c r="J109" s="1519" t="s">
        <v>264</v>
      </c>
    </row>
    <row r="110" spans="1:10" ht="15.75" customHeight="1">
      <c r="A110" s="1543">
        <f t="shared" si="11"/>
        <v>55</v>
      </c>
      <c r="B110" s="639">
        <v>39249090</v>
      </c>
      <c r="C110" s="640" t="s">
        <v>2685</v>
      </c>
      <c r="D110" s="641">
        <v>14.75</v>
      </c>
      <c r="E110" s="641">
        <f t="shared" ref="E110" si="12">D110*1.18</f>
        <v>17.404999999999998</v>
      </c>
      <c r="F110" s="641" t="s">
        <v>76</v>
      </c>
      <c r="G110" s="638">
        <v>500</v>
      </c>
      <c r="H110" s="1544">
        <v>0.18</v>
      </c>
      <c r="I110" s="1523" t="s">
        <v>3144</v>
      </c>
      <c r="J110" s="1519" t="s">
        <v>264</v>
      </c>
    </row>
    <row r="111" spans="1:10" ht="15.75" customHeight="1">
      <c r="A111" s="1543">
        <f t="shared" si="11"/>
        <v>56</v>
      </c>
      <c r="B111" s="639">
        <v>39249090</v>
      </c>
      <c r="C111" s="640" t="s">
        <v>3652</v>
      </c>
      <c r="D111" s="641">
        <v>15.5</v>
      </c>
      <c r="E111" s="641">
        <f t="shared" ref="E111:E116" si="13">D111*1.18</f>
        <v>18.29</v>
      </c>
      <c r="F111" s="641" t="s">
        <v>76</v>
      </c>
      <c r="G111" s="638">
        <v>300</v>
      </c>
      <c r="H111" s="1544">
        <v>0.18</v>
      </c>
      <c r="I111" s="1524"/>
      <c r="J111" s="1520" t="s">
        <v>3126</v>
      </c>
    </row>
    <row r="112" spans="1:10" ht="15.75" customHeight="1">
      <c r="A112" s="1543">
        <f t="shared" si="11"/>
        <v>57</v>
      </c>
      <c r="B112" s="639">
        <v>39249090</v>
      </c>
      <c r="C112" s="640" t="s">
        <v>582</v>
      </c>
      <c r="D112" s="641">
        <v>2.5</v>
      </c>
      <c r="E112" s="641">
        <f t="shared" si="13"/>
        <v>2.9499999999999997</v>
      </c>
      <c r="F112" s="641" t="s">
        <v>76</v>
      </c>
      <c r="G112" s="638">
        <v>2400</v>
      </c>
      <c r="H112" s="1544">
        <v>0.18</v>
      </c>
      <c r="I112" s="1523" t="s">
        <v>3144</v>
      </c>
      <c r="J112" s="1519" t="s">
        <v>264</v>
      </c>
    </row>
    <row r="113" spans="1:12" ht="15.75" customHeight="1">
      <c r="A113" s="634">
        <f t="shared" si="11"/>
        <v>58</v>
      </c>
      <c r="B113" s="1134"/>
      <c r="C113" s="2982" t="s">
        <v>4744</v>
      </c>
      <c r="D113" s="1190">
        <v>3.55</v>
      </c>
      <c r="E113" s="1190">
        <f t="shared" si="13"/>
        <v>4.1889999999999992</v>
      </c>
      <c r="F113" s="1192" t="s">
        <v>76</v>
      </c>
      <c r="G113" s="635">
        <v>1600</v>
      </c>
      <c r="H113" s="1525">
        <v>0.18</v>
      </c>
      <c r="I113" s="1523"/>
      <c r="J113" s="1519"/>
    </row>
    <row r="114" spans="1:12" ht="15.75" customHeight="1">
      <c r="A114" s="632">
        <f t="shared" si="11"/>
        <v>59</v>
      </c>
      <c r="B114" s="647"/>
      <c r="C114" s="1225" t="s">
        <v>4745</v>
      </c>
      <c r="D114" s="1192">
        <v>10.65</v>
      </c>
      <c r="E114" s="1192">
        <f t="shared" si="13"/>
        <v>12.567</v>
      </c>
      <c r="F114" s="1192" t="s">
        <v>76</v>
      </c>
      <c r="G114" s="632">
        <v>500</v>
      </c>
      <c r="H114" s="2921">
        <v>0.18</v>
      </c>
      <c r="I114" s="1523"/>
      <c r="J114" s="1519"/>
    </row>
    <row r="115" spans="1:12" ht="15.75" customHeight="1">
      <c r="A115" s="632">
        <f t="shared" si="11"/>
        <v>60</v>
      </c>
      <c r="B115" s="647"/>
      <c r="C115" s="1225" t="s">
        <v>4746</v>
      </c>
      <c r="D115" s="1192">
        <v>3.55</v>
      </c>
      <c r="E115" s="1192">
        <f t="shared" si="13"/>
        <v>4.1889999999999992</v>
      </c>
      <c r="F115" s="1192" t="s">
        <v>76</v>
      </c>
      <c r="G115" s="632" t="s">
        <v>77</v>
      </c>
      <c r="H115" s="1525">
        <v>0.18</v>
      </c>
      <c r="I115" s="1523" t="s">
        <v>3144</v>
      </c>
      <c r="J115" s="1519" t="s">
        <v>264</v>
      </c>
    </row>
    <row r="116" spans="1:12" ht="15.75" customHeight="1" thickBot="1">
      <c r="A116" s="2378">
        <v>61</v>
      </c>
      <c r="B116" s="3119"/>
      <c r="C116" s="3120" t="s">
        <v>4747</v>
      </c>
      <c r="D116" s="3122">
        <v>16.5</v>
      </c>
      <c r="E116" s="3122">
        <f t="shared" si="13"/>
        <v>19.47</v>
      </c>
      <c r="F116" s="1150" t="s">
        <v>76</v>
      </c>
      <c r="G116" s="2378">
        <v>448</v>
      </c>
      <c r="H116" s="4180">
        <v>0.18</v>
      </c>
      <c r="I116" s="1523"/>
      <c r="J116" s="1519"/>
    </row>
    <row r="117" spans="1:12" ht="15.75" customHeight="1" thickBot="1">
      <c r="A117" s="3322"/>
      <c r="B117" s="3323"/>
      <c r="C117" s="3324" t="s">
        <v>3657</v>
      </c>
      <c r="D117" s="3325"/>
      <c r="E117" s="3325"/>
      <c r="F117" s="3325"/>
      <c r="G117" s="3323"/>
      <c r="H117" s="3326"/>
      <c r="I117" s="1226"/>
      <c r="J117" s="1227"/>
    </row>
    <row r="118" spans="1:12" ht="15.75" customHeight="1">
      <c r="A118" s="3327">
        <v>1</v>
      </c>
      <c r="B118" s="3328">
        <v>39249090</v>
      </c>
      <c r="C118" s="3329" t="s">
        <v>583</v>
      </c>
      <c r="D118" s="3330">
        <v>3.55</v>
      </c>
      <c r="E118" s="3331">
        <f t="shared" ref="E118:E181" si="14">D118*1.18</f>
        <v>4.1889999999999992</v>
      </c>
      <c r="F118" s="3331" t="s">
        <v>76</v>
      </c>
      <c r="G118" s="3332">
        <v>3600</v>
      </c>
      <c r="H118" s="3333">
        <v>0.18</v>
      </c>
      <c r="I118" s="1524"/>
      <c r="J118" s="1520" t="s">
        <v>3126</v>
      </c>
    </row>
    <row r="119" spans="1:12" ht="15.75" customHeight="1">
      <c r="A119" s="3334">
        <f>A118+1</f>
        <v>2</v>
      </c>
      <c r="B119" s="2790">
        <v>39249090</v>
      </c>
      <c r="C119" s="3335" t="s">
        <v>584</v>
      </c>
      <c r="D119" s="3336">
        <v>3.55</v>
      </c>
      <c r="E119" s="2795">
        <f t="shared" si="14"/>
        <v>4.1889999999999992</v>
      </c>
      <c r="F119" s="2795" t="s">
        <v>76</v>
      </c>
      <c r="G119" s="3337">
        <v>2400</v>
      </c>
      <c r="H119" s="3338">
        <v>0.18</v>
      </c>
      <c r="I119" s="1524"/>
      <c r="J119" s="1520" t="s">
        <v>3126</v>
      </c>
    </row>
    <row r="120" spans="1:12" ht="15.75" customHeight="1">
      <c r="A120" s="3334">
        <f t="shared" ref="A120:A183" si="15">A119+1</f>
        <v>3</v>
      </c>
      <c r="B120" s="2790">
        <v>39249090</v>
      </c>
      <c r="C120" s="3335" t="s">
        <v>585</v>
      </c>
      <c r="D120" s="3336">
        <v>2.25</v>
      </c>
      <c r="E120" s="2795">
        <f t="shared" si="14"/>
        <v>2.6549999999999998</v>
      </c>
      <c r="F120" s="2795" t="s">
        <v>76</v>
      </c>
      <c r="G120" s="3337">
        <v>3780</v>
      </c>
      <c r="H120" s="3338">
        <v>0.18</v>
      </c>
      <c r="I120" s="1524"/>
      <c r="J120" s="1520" t="s">
        <v>3126</v>
      </c>
      <c r="L120" s="1517"/>
    </row>
    <row r="121" spans="1:12">
      <c r="A121" s="3334">
        <f t="shared" si="15"/>
        <v>4</v>
      </c>
      <c r="B121" s="2790">
        <v>39249090</v>
      </c>
      <c r="C121" s="3335" t="s">
        <v>3667</v>
      </c>
      <c r="D121" s="3336">
        <v>3.45</v>
      </c>
      <c r="E121" s="2795">
        <f t="shared" si="14"/>
        <v>4.0709999999999997</v>
      </c>
      <c r="F121" s="2795" t="s">
        <v>76</v>
      </c>
      <c r="G121" s="3337">
        <v>3600</v>
      </c>
      <c r="H121" s="3338">
        <v>0.18</v>
      </c>
      <c r="I121" s="1228" t="s">
        <v>3682</v>
      </c>
      <c r="J121" s="1229" t="s">
        <v>3124</v>
      </c>
    </row>
    <row r="122" spans="1:12" ht="15.75" customHeight="1">
      <c r="A122" s="3334">
        <f t="shared" si="15"/>
        <v>5</v>
      </c>
      <c r="B122" s="2790">
        <v>39249090</v>
      </c>
      <c r="C122" s="3335" t="s">
        <v>586</v>
      </c>
      <c r="D122" s="3336">
        <v>7.2</v>
      </c>
      <c r="E122" s="2795">
        <f t="shared" si="14"/>
        <v>8.4960000000000004</v>
      </c>
      <c r="F122" s="2795" t="s">
        <v>76</v>
      </c>
      <c r="G122" s="3337">
        <v>1000</v>
      </c>
      <c r="H122" s="3338">
        <v>0.18</v>
      </c>
      <c r="I122" s="1523" t="s">
        <v>3142</v>
      </c>
      <c r="J122" s="1519" t="s">
        <v>67</v>
      </c>
    </row>
    <row r="123" spans="1:12" ht="15.75" customHeight="1">
      <c r="A123" s="3334">
        <f t="shared" si="15"/>
        <v>6</v>
      </c>
      <c r="B123" s="2790">
        <v>39249090</v>
      </c>
      <c r="C123" s="3335" t="s">
        <v>587</v>
      </c>
      <c r="D123" s="3336">
        <v>3</v>
      </c>
      <c r="E123" s="2795">
        <f t="shared" si="14"/>
        <v>3.54</v>
      </c>
      <c r="F123" s="2795" t="s">
        <v>76</v>
      </c>
      <c r="G123" s="3337">
        <v>2400</v>
      </c>
      <c r="H123" s="3338">
        <v>0.18</v>
      </c>
      <c r="I123" s="1524"/>
      <c r="J123" s="1520" t="s">
        <v>3126</v>
      </c>
    </row>
    <row r="124" spans="1:12" ht="15.75" customHeight="1">
      <c r="A124" s="3334">
        <f t="shared" si="15"/>
        <v>7</v>
      </c>
      <c r="B124" s="2790">
        <v>39249090</v>
      </c>
      <c r="C124" s="3335" t="s">
        <v>3683</v>
      </c>
      <c r="D124" s="3336">
        <v>2.75</v>
      </c>
      <c r="E124" s="2795">
        <f t="shared" si="14"/>
        <v>3.2449999999999997</v>
      </c>
      <c r="F124" s="2795" t="s">
        <v>76</v>
      </c>
      <c r="G124" s="3337">
        <v>3600</v>
      </c>
      <c r="H124" s="3338">
        <v>0.18</v>
      </c>
      <c r="I124" s="1524"/>
      <c r="J124" s="1520" t="s">
        <v>3126</v>
      </c>
    </row>
    <row r="125" spans="1:12" ht="15.75" customHeight="1">
      <c r="A125" s="3334">
        <f t="shared" si="15"/>
        <v>8</v>
      </c>
      <c r="B125" s="2790">
        <v>39249090</v>
      </c>
      <c r="C125" s="3335" t="s">
        <v>588</v>
      </c>
      <c r="D125" s="3336">
        <v>2.2000000000000002</v>
      </c>
      <c r="E125" s="2795">
        <f t="shared" si="14"/>
        <v>2.5960000000000001</v>
      </c>
      <c r="F125" s="2795" t="s">
        <v>76</v>
      </c>
      <c r="G125" s="3337">
        <v>3600</v>
      </c>
      <c r="H125" s="3338">
        <v>0.18</v>
      </c>
      <c r="I125" s="1524"/>
      <c r="J125" s="1520" t="s">
        <v>3126</v>
      </c>
    </row>
    <row r="126" spans="1:12">
      <c r="A126" s="3334">
        <f t="shared" si="15"/>
        <v>9</v>
      </c>
      <c r="B126" s="2790">
        <v>39249090</v>
      </c>
      <c r="C126" s="3335" t="s">
        <v>589</v>
      </c>
      <c r="D126" s="3336">
        <v>2.2000000000000002</v>
      </c>
      <c r="E126" s="2795">
        <f t="shared" si="14"/>
        <v>2.5960000000000001</v>
      </c>
      <c r="F126" s="2795" t="s">
        <v>76</v>
      </c>
      <c r="G126" s="3337">
        <v>4800</v>
      </c>
      <c r="H126" s="3338">
        <v>0.18</v>
      </c>
      <c r="I126" s="1524"/>
      <c r="J126" s="1520" t="s">
        <v>3126</v>
      </c>
    </row>
    <row r="127" spans="1:12">
      <c r="A127" s="3334">
        <f t="shared" si="15"/>
        <v>10</v>
      </c>
      <c r="B127" s="2790">
        <v>39249090</v>
      </c>
      <c r="C127" s="3335" t="s">
        <v>590</v>
      </c>
      <c r="D127" s="3336">
        <v>2.2000000000000002</v>
      </c>
      <c r="E127" s="2795">
        <f t="shared" si="14"/>
        <v>2.5960000000000001</v>
      </c>
      <c r="F127" s="2795" t="s">
        <v>76</v>
      </c>
      <c r="G127" s="3337">
        <v>5400</v>
      </c>
      <c r="H127" s="3338">
        <v>0.18</v>
      </c>
      <c r="I127" s="1524"/>
      <c r="J127" s="1520" t="s">
        <v>3126</v>
      </c>
    </row>
    <row r="128" spans="1:12" ht="15.75" customHeight="1">
      <c r="A128" s="3334">
        <f t="shared" si="15"/>
        <v>11</v>
      </c>
      <c r="B128" s="2790">
        <v>39249090</v>
      </c>
      <c r="C128" s="3335" t="s">
        <v>591</v>
      </c>
      <c r="D128" s="3336">
        <v>4.8</v>
      </c>
      <c r="E128" s="2795">
        <f t="shared" si="14"/>
        <v>5.6639999999999997</v>
      </c>
      <c r="F128" s="2795" t="s">
        <v>76</v>
      </c>
      <c r="G128" s="3337">
        <v>1280</v>
      </c>
      <c r="H128" s="3338">
        <v>0.18</v>
      </c>
      <c r="I128" s="1524"/>
      <c r="J128" s="1520" t="s">
        <v>3126</v>
      </c>
    </row>
    <row r="129" spans="1:10" ht="15.75" customHeight="1">
      <c r="A129" s="3334">
        <f t="shared" si="15"/>
        <v>12</v>
      </c>
      <c r="B129" s="2790">
        <v>39249090</v>
      </c>
      <c r="C129" s="3335" t="s">
        <v>592</v>
      </c>
      <c r="D129" s="3336">
        <v>5.65</v>
      </c>
      <c r="E129" s="2795">
        <f t="shared" si="14"/>
        <v>6.6669999999999998</v>
      </c>
      <c r="F129" s="2795" t="s">
        <v>76</v>
      </c>
      <c r="G129" s="3337">
        <v>1200</v>
      </c>
      <c r="H129" s="3338">
        <v>0.18</v>
      </c>
      <c r="I129" s="1524" t="s">
        <v>593</v>
      </c>
      <c r="J129" s="1520" t="s">
        <v>3126</v>
      </c>
    </row>
    <row r="130" spans="1:10" ht="15.75" customHeight="1">
      <c r="A130" s="3334">
        <f t="shared" si="15"/>
        <v>13</v>
      </c>
      <c r="B130" s="2790">
        <v>39249090</v>
      </c>
      <c r="C130" s="3335" t="s">
        <v>594</v>
      </c>
      <c r="D130" s="3336">
        <v>4.05</v>
      </c>
      <c r="E130" s="2795">
        <f t="shared" si="14"/>
        <v>4.7789999999999999</v>
      </c>
      <c r="F130" s="2795" t="s">
        <v>76</v>
      </c>
      <c r="G130" s="3337">
        <v>1200</v>
      </c>
      <c r="H130" s="3338">
        <v>0.18</v>
      </c>
      <c r="I130" s="1228" t="s">
        <v>3682</v>
      </c>
      <c r="J130" s="1229" t="s">
        <v>3124</v>
      </c>
    </row>
    <row r="131" spans="1:10" ht="15.75" customHeight="1">
      <c r="A131" s="3334">
        <f t="shared" si="15"/>
        <v>14</v>
      </c>
      <c r="B131" s="2790">
        <v>39249090</v>
      </c>
      <c r="C131" s="3335" t="s">
        <v>595</v>
      </c>
      <c r="D131" s="3336">
        <v>4.25</v>
      </c>
      <c r="E131" s="2795">
        <f t="shared" si="14"/>
        <v>5.0149999999999997</v>
      </c>
      <c r="F131" s="2795" t="s">
        <v>76</v>
      </c>
      <c r="G131" s="3337">
        <v>1600</v>
      </c>
      <c r="H131" s="3338">
        <v>0.18</v>
      </c>
      <c r="I131" s="1524"/>
      <c r="J131" s="1520" t="s">
        <v>3126</v>
      </c>
    </row>
    <row r="132" spans="1:10" ht="15.75" customHeight="1">
      <c r="A132" s="3334">
        <f t="shared" si="15"/>
        <v>15</v>
      </c>
      <c r="B132" s="2790">
        <v>39249090</v>
      </c>
      <c r="C132" s="3335" t="s">
        <v>3660</v>
      </c>
      <c r="D132" s="3336">
        <v>4.05</v>
      </c>
      <c r="E132" s="2795">
        <f t="shared" si="14"/>
        <v>4.7789999999999999</v>
      </c>
      <c r="F132" s="2795" t="s">
        <v>76</v>
      </c>
      <c r="G132" s="3337">
        <v>1440</v>
      </c>
      <c r="H132" s="3338">
        <v>0.18</v>
      </c>
      <c r="I132" s="1228" t="s">
        <v>3682</v>
      </c>
      <c r="J132" s="1229" t="s">
        <v>3124</v>
      </c>
    </row>
    <row r="133" spans="1:10" ht="15.75" customHeight="1">
      <c r="A133" s="3334">
        <f t="shared" si="15"/>
        <v>16</v>
      </c>
      <c r="B133" s="2790">
        <v>39249090</v>
      </c>
      <c r="C133" s="3335" t="s">
        <v>3661</v>
      </c>
      <c r="D133" s="3336">
        <v>2.95</v>
      </c>
      <c r="E133" s="2795">
        <f t="shared" si="14"/>
        <v>3.4809999999999999</v>
      </c>
      <c r="F133" s="2795" t="s">
        <v>76</v>
      </c>
      <c r="G133" s="3337">
        <v>3600</v>
      </c>
      <c r="H133" s="3338">
        <v>0.18</v>
      </c>
      <c r="I133" s="1228" t="s">
        <v>3682</v>
      </c>
      <c r="J133" s="1229" t="s">
        <v>3124</v>
      </c>
    </row>
    <row r="134" spans="1:10" ht="15.75" customHeight="1">
      <c r="A134" s="3334">
        <f t="shared" si="15"/>
        <v>17</v>
      </c>
      <c r="B134" s="2790">
        <v>39249090</v>
      </c>
      <c r="C134" s="3335" t="s">
        <v>596</v>
      </c>
      <c r="D134" s="3336">
        <v>5.3</v>
      </c>
      <c r="E134" s="2795">
        <f t="shared" si="14"/>
        <v>6.2539999999999996</v>
      </c>
      <c r="F134" s="2795" t="s">
        <v>76</v>
      </c>
      <c r="G134" s="3337">
        <v>1440</v>
      </c>
      <c r="H134" s="3338">
        <v>0.18</v>
      </c>
      <c r="I134" s="1524"/>
      <c r="J134" s="1520" t="s">
        <v>3126</v>
      </c>
    </row>
    <row r="135" spans="1:10" ht="15.75" customHeight="1">
      <c r="A135" s="3334">
        <f t="shared" si="15"/>
        <v>18</v>
      </c>
      <c r="B135" s="2790">
        <v>39249090</v>
      </c>
      <c r="C135" s="3339" t="s">
        <v>597</v>
      </c>
      <c r="D135" s="3336">
        <v>2.95</v>
      </c>
      <c r="E135" s="2795">
        <f t="shared" si="14"/>
        <v>3.4809999999999999</v>
      </c>
      <c r="F135" s="2795" t="s">
        <v>76</v>
      </c>
      <c r="G135" s="3337">
        <v>4500</v>
      </c>
      <c r="H135" s="3338">
        <v>0.18</v>
      </c>
      <c r="I135" s="1524"/>
      <c r="J135" s="1520" t="s">
        <v>3126</v>
      </c>
    </row>
    <row r="136" spans="1:10" ht="15.75" customHeight="1">
      <c r="A136" s="3334">
        <f t="shared" si="15"/>
        <v>19</v>
      </c>
      <c r="B136" s="2790">
        <v>39249090</v>
      </c>
      <c r="C136" s="3339" t="s">
        <v>598</v>
      </c>
      <c r="D136" s="3336">
        <v>2.2000000000000002</v>
      </c>
      <c r="E136" s="2795">
        <f t="shared" si="14"/>
        <v>2.5960000000000001</v>
      </c>
      <c r="F136" s="2795" t="s">
        <v>76</v>
      </c>
      <c r="G136" s="3337">
        <v>4500</v>
      </c>
      <c r="H136" s="3338">
        <v>0.18</v>
      </c>
      <c r="I136" s="1524"/>
      <c r="J136" s="1520" t="s">
        <v>3126</v>
      </c>
    </row>
    <row r="137" spans="1:10" ht="15.75" customHeight="1">
      <c r="A137" s="3334">
        <f t="shared" si="15"/>
        <v>20</v>
      </c>
      <c r="B137" s="2790">
        <v>39249090</v>
      </c>
      <c r="C137" s="3339" t="s">
        <v>599</v>
      </c>
      <c r="D137" s="3336">
        <v>3.5</v>
      </c>
      <c r="E137" s="2795">
        <f t="shared" si="14"/>
        <v>4.13</v>
      </c>
      <c r="F137" s="2795" t="s">
        <v>76</v>
      </c>
      <c r="G137" s="3337">
        <v>1300</v>
      </c>
      <c r="H137" s="3338">
        <v>0.18</v>
      </c>
      <c r="I137" s="1524"/>
      <c r="J137" s="1520" t="s">
        <v>3126</v>
      </c>
    </row>
    <row r="138" spans="1:10" ht="15.75" customHeight="1">
      <c r="A138" s="3334">
        <f t="shared" si="15"/>
        <v>21</v>
      </c>
      <c r="B138" s="2790">
        <v>39249090</v>
      </c>
      <c r="C138" s="3339" t="s">
        <v>600</v>
      </c>
      <c r="D138" s="3336">
        <v>2.8</v>
      </c>
      <c r="E138" s="2795">
        <f t="shared" si="14"/>
        <v>3.3039999999999998</v>
      </c>
      <c r="F138" s="2795" t="s">
        <v>76</v>
      </c>
      <c r="G138" s="3337">
        <v>3000</v>
      </c>
      <c r="H138" s="3338">
        <v>0.18</v>
      </c>
      <c r="I138" s="1524"/>
      <c r="J138" s="1520" t="s">
        <v>3126</v>
      </c>
    </row>
    <row r="139" spans="1:10" ht="15.75" customHeight="1">
      <c r="A139" s="3334">
        <f t="shared" si="15"/>
        <v>22</v>
      </c>
      <c r="B139" s="2790">
        <v>39249090</v>
      </c>
      <c r="C139" s="3339" t="s">
        <v>3684</v>
      </c>
      <c r="D139" s="3336">
        <v>2.8</v>
      </c>
      <c r="E139" s="2795">
        <f t="shared" si="14"/>
        <v>3.3039999999999998</v>
      </c>
      <c r="F139" s="2795" t="s">
        <v>76</v>
      </c>
      <c r="G139" s="3337">
        <v>2400</v>
      </c>
      <c r="H139" s="3338">
        <v>0.18</v>
      </c>
      <c r="I139" s="1524"/>
      <c r="J139" s="1520" t="s">
        <v>3126</v>
      </c>
    </row>
    <row r="140" spans="1:10" ht="15.75" customHeight="1">
      <c r="A140" s="3334">
        <f t="shared" si="15"/>
        <v>23</v>
      </c>
      <c r="B140" s="2790">
        <v>39249090</v>
      </c>
      <c r="C140" s="3339" t="s">
        <v>601</v>
      </c>
      <c r="D140" s="3336">
        <v>5.65</v>
      </c>
      <c r="E140" s="2795">
        <f t="shared" si="14"/>
        <v>6.6669999999999998</v>
      </c>
      <c r="F140" s="2795" t="s">
        <v>76</v>
      </c>
      <c r="G140" s="3337">
        <v>1440</v>
      </c>
      <c r="H140" s="3338">
        <v>0.18</v>
      </c>
      <c r="I140" s="1524"/>
      <c r="J140" s="1520" t="s">
        <v>3126</v>
      </c>
    </row>
    <row r="141" spans="1:10" ht="15.75" customHeight="1">
      <c r="A141" s="3334">
        <f t="shared" si="15"/>
        <v>24</v>
      </c>
      <c r="B141" s="2790">
        <v>39249090</v>
      </c>
      <c r="C141" s="3339" t="s">
        <v>602</v>
      </c>
      <c r="D141" s="3336">
        <v>2.8</v>
      </c>
      <c r="E141" s="2795">
        <f t="shared" si="14"/>
        <v>3.3039999999999998</v>
      </c>
      <c r="F141" s="2795" t="s">
        <v>76</v>
      </c>
      <c r="G141" s="3337">
        <v>3600</v>
      </c>
      <c r="H141" s="3338">
        <v>0.18</v>
      </c>
      <c r="I141" s="1524"/>
      <c r="J141" s="1520" t="s">
        <v>3126</v>
      </c>
    </row>
    <row r="142" spans="1:10" ht="15.75" customHeight="1">
      <c r="A142" s="3334">
        <f t="shared" si="15"/>
        <v>25</v>
      </c>
      <c r="B142" s="2790">
        <v>39249090</v>
      </c>
      <c r="C142" s="3339" t="s">
        <v>603</v>
      </c>
      <c r="D142" s="3336">
        <v>2.2000000000000002</v>
      </c>
      <c r="E142" s="2795">
        <f t="shared" si="14"/>
        <v>2.5960000000000001</v>
      </c>
      <c r="F142" s="2795" t="s">
        <v>76</v>
      </c>
      <c r="G142" s="3337">
        <v>6000</v>
      </c>
      <c r="H142" s="3338">
        <v>0.18</v>
      </c>
      <c r="I142" s="1524"/>
      <c r="J142" s="1520" t="s">
        <v>3126</v>
      </c>
    </row>
    <row r="143" spans="1:10" ht="15.75" customHeight="1">
      <c r="A143" s="3334">
        <f t="shared" si="15"/>
        <v>26</v>
      </c>
      <c r="B143" s="2790">
        <v>39249090</v>
      </c>
      <c r="C143" s="3339" t="s">
        <v>604</v>
      </c>
      <c r="D143" s="3336">
        <v>2.2000000000000002</v>
      </c>
      <c r="E143" s="2795">
        <f t="shared" si="14"/>
        <v>2.5960000000000001</v>
      </c>
      <c r="F143" s="2795" t="s">
        <v>76</v>
      </c>
      <c r="G143" s="3337">
        <v>4800</v>
      </c>
      <c r="H143" s="3338">
        <v>0.18</v>
      </c>
      <c r="I143" s="1524"/>
      <c r="J143" s="1520" t="s">
        <v>3126</v>
      </c>
    </row>
    <row r="144" spans="1:10" ht="15.75" customHeight="1">
      <c r="A144" s="3334">
        <f t="shared" si="15"/>
        <v>27</v>
      </c>
      <c r="B144" s="2790">
        <v>39249090</v>
      </c>
      <c r="C144" s="3339" t="s">
        <v>3685</v>
      </c>
      <c r="D144" s="3336">
        <v>2.5499999999999998</v>
      </c>
      <c r="E144" s="2795">
        <f t="shared" si="14"/>
        <v>3.0089999999999995</v>
      </c>
      <c r="F144" s="2795" t="s">
        <v>76</v>
      </c>
      <c r="G144" s="3337">
        <v>3600</v>
      </c>
      <c r="H144" s="3338">
        <v>0.18</v>
      </c>
      <c r="I144" s="1524"/>
      <c r="J144" s="1520" t="s">
        <v>3126</v>
      </c>
    </row>
    <row r="145" spans="1:10" ht="15.75" customHeight="1">
      <c r="A145" s="3334">
        <f t="shared" si="15"/>
        <v>28</v>
      </c>
      <c r="B145" s="2790">
        <v>39249090</v>
      </c>
      <c r="C145" s="3339" t="s">
        <v>3686</v>
      </c>
      <c r="D145" s="3336">
        <v>3.75</v>
      </c>
      <c r="E145" s="2795">
        <f t="shared" si="14"/>
        <v>4.4249999999999998</v>
      </c>
      <c r="F145" s="2795" t="s">
        <v>76</v>
      </c>
      <c r="G145" s="3337">
        <v>2400</v>
      </c>
      <c r="H145" s="3338">
        <v>0.18</v>
      </c>
      <c r="I145" s="1524"/>
      <c r="J145" s="1520" t="s">
        <v>3126</v>
      </c>
    </row>
    <row r="146" spans="1:10" ht="15.75" customHeight="1">
      <c r="A146" s="3334">
        <f t="shared" si="15"/>
        <v>29</v>
      </c>
      <c r="B146" s="2790">
        <v>39249090</v>
      </c>
      <c r="C146" s="3339" t="s">
        <v>605</v>
      </c>
      <c r="D146" s="3336">
        <v>2.4</v>
      </c>
      <c r="E146" s="2795">
        <f t="shared" si="14"/>
        <v>2.8319999999999999</v>
      </c>
      <c r="F146" s="2795" t="s">
        <v>76</v>
      </c>
      <c r="G146" s="3337">
        <v>4800</v>
      </c>
      <c r="H146" s="3338">
        <v>0.18</v>
      </c>
      <c r="I146" s="1524"/>
      <c r="J146" s="1520" t="s">
        <v>3126</v>
      </c>
    </row>
    <row r="147" spans="1:10" ht="15.75" customHeight="1">
      <c r="A147" s="3334">
        <f t="shared" si="15"/>
        <v>30</v>
      </c>
      <c r="B147" s="2790">
        <v>39249090</v>
      </c>
      <c r="C147" s="3339" t="s">
        <v>606</v>
      </c>
      <c r="D147" s="3336">
        <v>5.95</v>
      </c>
      <c r="E147" s="2795">
        <f t="shared" si="14"/>
        <v>7.0209999999999999</v>
      </c>
      <c r="F147" s="2795" t="s">
        <v>76</v>
      </c>
      <c r="G147" s="3337">
        <v>960</v>
      </c>
      <c r="H147" s="3338">
        <v>0.18</v>
      </c>
      <c r="I147" s="1524"/>
      <c r="J147" s="1520" t="s">
        <v>3126</v>
      </c>
    </row>
    <row r="148" spans="1:10" ht="15.75" customHeight="1">
      <c r="A148" s="3334">
        <f t="shared" si="15"/>
        <v>31</v>
      </c>
      <c r="B148" s="2790">
        <v>39249090</v>
      </c>
      <c r="C148" s="3339" t="s">
        <v>607</v>
      </c>
      <c r="D148" s="3336">
        <v>4.4000000000000004</v>
      </c>
      <c r="E148" s="2795">
        <f t="shared" si="14"/>
        <v>5.1920000000000002</v>
      </c>
      <c r="F148" s="2795" t="s">
        <v>76</v>
      </c>
      <c r="G148" s="3337">
        <v>1280</v>
      </c>
      <c r="H148" s="3338">
        <v>0.18</v>
      </c>
      <c r="I148" s="1524"/>
      <c r="J148" s="1520" t="s">
        <v>3126</v>
      </c>
    </row>
    <row r="149" spans="1:10" ht="15.75" customHeight="1">
      <c r="A149" s="3334">
        <f t="shared" si="15"/>
        <v>32</v>
      </c>
      <c r="B149" s="2790">
        <v>39249090</v>
      </c>
      <c r="C149" s="3339" t="s">
        <v>608</v>
      </c>
      <c r="D149" s="3336">
        <v>2.7</v>
      </c>
      <c r="E149" s="2795">
        <f t="shared" si="14"/>
        <v>3.1859999999999999</v>
      </c>
      <c r="F149" s="2795" t="s">
        <v>76</v>
      </c>
      <c r="G149" s="3337">
        <v>3600</v>
      </c>
      <c r="H149" s="3338">
        <v>0.18</v>
      </c>
      <c r="I149" s="1524"/>
      <c r="J149" s="1520" t="s">
        <v>3126</v>
      </c>
    </row>
    <row r="150" spans="1:10" ht="15.75" customHeight="1">
      <c r="A150" s="3334">
        <f t="shared" si="15"/>
        <v>33</v>
      </c>
      <c r="B150" s="2790">
        <v>39249090</v>
      </c>
      <c r="C150" s="3339" t="s">
        <v>609</v>
      </c>
      <c r="D150" s="3336">
        <v>4.0999999999999996</v>
      </c>
      <c r="E150" s="2795">
        <f t="shared" si="14"/>
        <v>4.8379999999999992</v>
      </c>
      <c r="F150" s="2795" t="s">
        <v>76</v>
      </c>
      <c r="G150" s="3337">
        <v>1800</v>
      </c>
      <c r="H150" s="3338">
        <v>0.18</v>
      </c>
      <c r="I150" s="1524" t="s">
        <v>96</v>
      </c>
      <c r="J150" s="1520" t="s">
        <v>3126</v>
      </c>
    </row>
    <row r="151" spans="1:10" ht="15.75" customHeight="1">
      <c r="A151" s="3334">
        <f t="shared" si="15"/>
        <v>34</v>
      </c>
      <c r="B151" s="2790">
        <v>39249090</v>
      </c>
      <c r="C151" s="3339" t="s">
        <v>610</v>
      </c>
      <c r="D151" s="3336">
        <v>20</v>
      </c>
      <c r="E151" s="2795">
        <f t="shared" si="14"/>
        <v>23.599999999999998</v>
      </c>
      <c r="F151" s="2795" t="s">
        <v>76</v>
      </c>
      <c r="G151" s="3337">
        <v>300</v>
      </c>
      <c r="H151" s="3338">
        <v>0.18</v>
      </c>
      <c r="I151" s="1524"/>
      <c r="J151" s="1520" t="s">
        <v>3126</v>
      </c>
    </row>
    <row r="152" spans="1:10" ht="15.75" customHeight="1">
      <c r="A152" s="3334">
        <f t="shared" si="15"/>
        <v>35</v>
      </c>
      <c r="B152" s="2790">
        <v>39249090</v>
      </c>
      <c r="C152" s="3339" t="s">
        <v>3662</v>
      </c>
      <c r="D152" s="3336">
        <v>2.15</v>
      </c>
      <c r="E152" s="2795">
        <f t="shared" si="14"/>
        <v>2.5369999999999999</v>
      </c>
      <c r="F152" s="2795" t="s">
        <v>76</v>
      </c>
      <c r="G152" s="3337">
        <v>2160</v>
      </c>
      <c r="H152" s="3338">
        <v>0.18</v>
      </c>
      <c r="I152" s="1228" t="s">
        <v>3682</v>
      </c>
      <c r="J152" s="1229" t="s">
        <v>3124</v>
      </c>
    </row>
    <row r="153" spans="1:10" ht="15" customHeight="1">
      <c r="A153" s="3334">
        <f t="shared" si="15"/>
        <v>36</v>
      </c>
      <c r="B153" s="2790">
        <v>39249090</v>
      </c>
      <c r="C153" s="3339" t="s">
        <v>3687</v>
      </c>
      <c r="D153" s="3336">
        <v>4.8</v>
      </c>
      <c r="E153" s="2795">
        <f t="shared" si="14"/>
        <v>5.6639999999999997</v>
      </c>
      <c r="F153" s="2795" t="s">
        <v>76</v>
      </c>
      <c r="G153" s="3337">
        <v>960</v>
      </c>
      <c r="H153" s="3338">
        <v>0.18</v>
      </c>
      <c r="I153" s="1524"/>
      <c r="J153" s="1520" t="s">
        <v>3126</v>
      </c>
    </row>
    <row r="154" spans="1:10" ht="15" customHeight="1">
      <c r="A154" s="3334">
        <f t="shared" si="15"/>
        <v>37</v>
      </c>
      <c r="B154" s="2790">
        <v>39249090</v>
      </c>
      <c r="C154" s="3339" t="s">
        <v>611</v>
      </c>
      <c r="D154" s="3336">
        <v>2.2999999999999998</v>
      </c>
      <c r="E154" s="2795">
        <f t="shared" si="14"/>
        <v>2.7139999999999995</v>
      </c>
      <c r="F154" s="2795" t="s">
        <v>76</v>
      </c>
      <c r="G154" s="3337">
        <v>3000</v>
      </c>
      <c r="H154" s="3338">
        <v>0.18</v>
      </c>
      <c r="I154" s="1524"/>
      <c r="J154" s="1520" t="s">
        <v>3126</v>
      </c>
    </row>
    <row r="155" spans="1:10" ht="15" customHeight="1">
      <c r="A155" s="3334">
        <f t="shared" si="15"/>
        <v>38</v>
      </c>
      <c r="B155" s="2790">
        <v>39249090</v>
      </c>
      <c r="C155" s="3339" t="s">
        <v>3663</v>
      </c>
      <c r="D155" s="3336">
        <v>4.1500000000000004</v>
      </c>
      <c r="E155" s="2795">
        <f t="shared" si="14"/>
        <v>4.8970000000000002</v>
      </c>
      <c r="F155" s="2795" t="s">
        <v>76</v>
      </c>
      <c r="G155" s="3337">
        <v>768</v>
      </c>
      <c r="H155" s="3338">
        <v>0.18</v>
      </c>
      <c r="I155" s="1523" t="s">
        <v>3682</v>
      </c>
      <c r="J155" s="1519" t="s">
        <v>67</v>
      </c>
    </row>
    <row r="156" spans="1:10" ht="15" customHeight="1">
      <c r="A156" s="3334">
        <f t="shared" si="15"/>
        <v>39</v>
      </c>
      <c r="B156" s="2790">
        <v>39249090</v>
      </c>
      <c r="C156" s="3339" t="s">
        <v>612</v>
      </c>
      <c r="D156" s="3336">
        <v>2.8</v>
      </c>
      <c r="E156" s="2795">
        <f t="shared" si="14"/>
        <v>3.3039999999999998</v>
      </c>
      <c r="F156" s="2795" t="s">
        <v>76</v>
      </c>
      <c r="G156" s="3337">
        <v>2400</v>
      </c>
      <c r="H156" s="3338">
        <v>0.18</v>
      </c>
      <c r="I156" s="1524" t="s">
        <v>527</v>
      </c>
      <c r="J156" s="1520" t="s">
        <v>3126</v>
      </c>
    </row>
    <row r="157" spans="1:10" ht="15" customHeight="1">
      <c r="A157" s="3334">
        <f t="shared" si="15"/>
        <v>40</v>
      </c>
      <c r="B157" s="2790">
        <v>39249090</v>
      </c>
      <c r="C157" s="3339" t="s">
        <v>613</v>
      </c>
      <c r="D157" s="3336">
        <v>2.2999999999999998</v>
      </c>
      <c r="E157" s="2795">
        <f t="shared" si="14"/>
        <v>2.7139999999999995</v>
      </c>
      <c r="F157" s="2795" t="s">
        <v>76</v>
      </c>
      <c r="G157" s="3337">
        <v>3000</v>
      </c>
      <c r="H157" s="3338">
        <v>0.18</v>
      </c>
      <c r="I157" s="1524"/>
      <c r="J157" s="1520" t="s">
        <v>3126</v>
      </c>
    </row>
    <row r="158" spans="1:10" ht="15" customHeight="1">
      <c r="A158" s="3334">
        <f t="shared" si="15"/>
        <v>41</v>
      </c>
      <c r="B158" s="2790">
        <v>39249090</v>
      </c>
      <c r="C158" s="3339" t="s">
        <v>614</v>
      </c>
      <c r="D158" s="3336">
        <v>5.95</v>
      </c>
      <c r="E158" s="2795">
        <f t="shared" si="14"/>
        <v>7.0209999999999999</v>
      </c>
      <c r="F158" s="2795" t="s">
        <v>76</v>
      </c>
      <c r="G158" s="3337">
        <v>1200</v>
      </c>
      <c r="H158" s="3338">
        <v>0.18</v>
      </c>
      <c r="I158" s="1524"/>
      <c r="J158" s="1520" t="s">
        <v>3126</v>
      </c>
    </row>
    <row r="159" spans="1:10" ht="15" customHeight="1">
      <c r="A159" s="3334">
        <f t="shared" si="15"/>
        <v>42</v>
      </c>
      <c r="B159" s="2790">
        <v>39249090</v>
      </c>
      <c r="C159" s="3339" t="s">
        <v>615</v>
      </c>
      <c r="D159" s="3336">
        <v>5.95</v>
      </c>
      <c r="E159" s="2795">
        <f t="shared" si="14"/>
        <v>7.0209999999999999</v>
      </c>
      <c r="F159" s="2795" t="s">
        <v>76</v>
      </c>
      <c r="G159" s="3337">
        <v>1200</v>
      </c>
      <c r="H159" s="3338">
        <v>0.18</v>
      </c>
      <c r="I159" s="1524"/>
      <c r="J159" s="1520" t="s">
        <v>3126</v>
      </c>
    </row>
    <row r="160" spans="1:10" ht="15" customHeight="1">
      <c r="A160" s="3334">
        <f t="shared" si="15"/>
        <v>43</v>
      </c>
      <c r="B160" s="2790">
        <v>39249090</v>
      </c>
      <c r="C160" s="3339" t="s">
        <v>616</v>
      </c>
      <c r="D160" s="3336">
        <v>5.3</v>
      </c>
      <c r="E160" s="2795">
        <f t="shared" si="14"/>
        <v>6.2539999999999996</v>
      </c>
      <c r="F160" s="2795" t="s">
        <v>76</v>
      </c>
      <c r="G160" s="3337">
        <v>800</v>
      </c>
      <c r="H160" s="3338">
        <v>0.18</v>
      </c>
      <c r="I160" s="1524"/>
      <c r="J160" s="1520" t="s">
        <v>3126</v>
      </c>
    </row>
    <row r="161" spans="1:10" ht="15" customHeight="1">
      <c r="A161" s="3334">
        <f t="shared" si="15"/>
        <v>44</v>
      </c>
      <c r="B161" s="2790">
        <v>39249090</v>
      </c>
      <c r="C161" s="3339" t="s">
        <v>617</v>
      </c>
      <c r="D161" s="3336">
        <v>4.0999999999999996</v>
      </c>
      <c r="E161" s="2795">
        <f t="shared" si="14"/>
        <v>4.8379999999999992</v>
      </c>
      <c r="F161" s="2795" t="s">
        <v>76</v>
      </c>
      <c r="G161" s="3337">
        <v>1200</v>
      </c>
      <c r="H161" s="3338">
        <v>0.18</v>
      </c>
      <c r="I161" s="1524"/>
      <c r="J161" s="1520" t="s">
        <v>3126</v>
      </c>
    </row>
    <row r="162" spans="1:10" ht="15" customHeight="1">
      <c r="A162" s="3334">
        <f t="shared" si="15"/>
        <v>45</v>
      </c>
      <c r="B162" s="2790">
        <v>39249090</v>
      </c>
      <c r="C162" s="3339" t="s">
        <v>618</v>
      </c>
      <c r="D162" s="3336">
        <v>6.3</v>
      </c>
      <c r="E162" s="2795">
        <f t="shared" si="14"/>
        <v>7.4339999999999993</v>
      </c>
      <c r="F162" s="2795" t="s">
        <v>76</v>
      </c>
      <c r="G162" s="3337">
        <v>1000</v>
      </c>
      <c r="H162" s="3338">
        <v>0.18</v>
      </c>
      <c r="I162" s="1524"/>
      <c r="J162" s="1520" t="s">
        <v>3126</v>
      </c>
    </row>
    <row r="163" spans="1:10" ht="15" customHeight="1">
      <c r="A163" s="3334">
        <f t="shared" si="15"/>
        <v>46</v>
      </c>
      <c r="B163" s="2790">
        <v>39249090</v>
      </c>
      <c r="C163" s="3339" t="s">
        <v>619</v>
      </c>
      <c r="D163" s="3336">
        <v>2.5499999999999998</v>
      </c>
      <c r="E163" s="2795">
        <f t="shared" si="14"/>
        <v>3.0089999999999995</v>
      </c>
      <c r="F163" s="2795" t="s">
        <v>76</v>
      </c>
      <c r="G163" s="3337">
        <v>4320</v>
      </c>
      <c r="H163" s="3338">
        <v>0.18</v>
      </c>
      <c r="I163" s="1524"/>
      <c r="J163" s="1520" t="s">
        <v>3126</v>
      </c>
    </row>
    <row r="164" spans="1:10" ht="15" customHeight="1">
      <c r="A164" s="3334">
        <f t="shared" si="15"/>
        <v>47</v>
      </c>
      <c r="B164" s="2790">
        <v>39249090</v>
      </c>
      <c r="C164" s="3339" t="s">
        <v>620</v>
      </c>
      <c r="D164" s="3336">
        <v>4.0999999999999996</v>
      </c>
      <c r="E164" s="2795">
        <f t="shared" si="14"/>
        <v>4.8379999999999992</v>
      </c>
      <c r="F164" s="2795" t="s">
        <v>76</v>
      </c>
      <c r="G164" s="3337">
        <v>4320</v>
      </c>
      <c r="H164" s="3338">
        <v>0.18</v>
      </c>
      <c r="I164" s="1228" t="s">
        <v>3682</v>
      </c>
      <c r="J164" s="1229" t="s">
        <v>3124</v>
      </c>
    </row>
    <row r="165" spans="1:10" ht="15" customHeight="1">
      <c r="A165" s="3334">
        <f t="shared" si="15"/>
        <v>48</v>
      </c>
      <c r="B165" s="2790">
        <v>39249090</v>
      </c>
      <c r="C165" s="3339" t="s">
        <v>3664</v>
      </c>
      <c r="D165" s="3336">
        <v>2.95</v>
      </c>
      <c r="E165" s="2795">
        <f t="shared" si="14"/>
        <v>3.4809999999999999</v>
      </c>
      <c r="F165" s="2795" t="s">
        <v>76</v>
      </c>
      <c r="G165" s="3337">
        <v>1728</v>
      </c>
      <c r="H165" s="3338">
        <v>0.18</v>
      </c>
      <c r="I165" s="1228" t="s">
        <v>3682</v>
      </c>
      <c r="J165" s="1229" t="s">
        <v>3124</v>
      </c>
    </row>
    <row r="166" spans="1:10" ht="15" customHeight="1">
      <c r="A166" s="3334">
        <f t="shared" si="15"/>
        <v>49</v>
      </c>
      <c r="B166" s="2790">
        <v>39249090</v>
      </c>
      <c r="C166" s="3339" t="s">
        <v>621</v>
      </c>
      <c r="D166" s="3336">
        <v>4.2</v>
      </c>
      <c r="E166" s="2795">
        <f t="shared" si="14"/>
        <v>4.9559999999999995</v>
      </c>
      <c r="F166" s="2795" t="s">
        <v>76</v>
      </c>
      <c r="G166" s="3337">
        <v>2400</v>
      </c>
      <c r="H166" s="3338">
        <v>0.18</v>
      </c>
      <c r="I166" s="1524"/>
      <c r="J166" s="1520" t="s">
        <v>3126</v>
      </c>
    </row>
    <row r="167" spans="1:10" ht="15" customHeight="1">
      <c r="A167" s="3334">
        <f t="shared" si="15"/>
        <v>50</v>
      </c>
      <c r="B167" s="2790">
        <v>39249090</v>
      </c>
      <c r="C167" s="3339" t="s">
        <v>3665</v>
      </c>
      <c r="D167" s="3336">
        <v>4.25</v>
      </c>
      <c r="E167" s="2795">
        <f t="shared" si="14"/>
        <v>5.0149999999999997</v>
      </c>
      <c r="F167" s="2795" t="s">
        <v>76</v>
      </c>
      <c r="G167" s="3337">
        <v>1200</v>
      </c>
      <c r="H167" s="3338">
        <v>0.18</v>
      </c>
      <c r="I167" s="1228" t="s">
        <v>3682</v>
      </c>
      <c r="J167" s="1229" t="s">
        <v>3124</v>
      </c>
    </row>
    <row r="168" spans="1:10" ht="15" customHeight="1">
      <c r="A168" s="3334">
        <f t="shared" si="15"/>
        <v>51</v>
      </c>
      <c r="B168" s="2790">
        <v>39249090</v>
      </c>
      <c r="C168" s="3339" t="s">
        <v>622</v>
      </c>
      <c r="D168" s="3336">
        <v>3.9</v>
      </c>
      <c r="E168" s="2795">
        <f t="shared" si="14"/>
        <v>4.6019999999999994</v>
      </c>
      <c r="F168" s="2795" t="s">
        <v>76</v>
      </c>
      <c r="G168" s="3337">
        <v>1500</v>
      </c>
      <c r="H168" s="3338">
        <v>0.18</v>
      </c>
      <c r="I168" s="1524"/>
      <c r="J168" s="1520" t="s">
        <v>3126</v>
      </c>
    </row>
    <row r="169" spans="1:10" ht="15" customHeight="1">
      <c r="A169" s="3334">
        <f t="shared" si="15"/>
        <v>52</v>
      </c>
      <c r="B169" s="2790">
        <v>39249090</v>
      </c>
      <c r="C169" s="3339" t="s">
        <v>2611</v>
      </c>
      <c r="D169" s="3336">
        <v>5.6</v>
      </c>
      <c r="E169" s="2795">
        <f t="shared" si="14"/>
        <v>6.6079999999999997</v>
      </c>
      <c r="F169" s="2795" t="s">
        <v>76</v>
      </c>
      <c r="G169" s="3337">
        <v>1400</v>
      </c>
      <c r="H169" s="3338">
        <v>0.18</v>
      </c>
      <c r="I169" s="1524"/>
      <c r="J169" s="1520"/>
    </row>
    <row r="170" spans="1:10" ht="15" customHeight="1">
      <c r="A170" s="3334">
        <f t="shared" si="15"/>
        <v>53</v>
      </c>
      <c r="B170" s="2790">
        <v>39249090</v>
      </c>
      <c r="C170" s="3339" t="s">
        <v>2612</v>
      </c>
      <c r="D170" s="3336">
        <v>4.5</v>
      </c>
      <c r="E170" s="2795">
        <f t="shared" si="14"/>
        <v>5.31</v>
      </c>
      <c r="F170" s="2795" t="s">
        <v>76</v>
      </c>
      <c r="G170" s="3337">
        <v>1200</v>
      </c>
      <c r="H170" s="3338">
        <v>0.18</v>
      </c>
      <c r="I170" s="1524"/>
      <c r="J170" s="1520"/>
    </row>
    <row r="171" spans="1:10" ht="15" customHeight="1">
      <c r="A171" s="3334">
        <f t="shared" si="15"/>
        <v>54</v>
      </c>
      <c r="B171" s="2790">
        <v>39249090</v>
      </c>
      <c r="C171" s="3339" t="s">
        <v>623</v>
      </c>
      <c r="D171" s="3336">
        <v>1.55</v>
      </c>
      <c r="E171" s="2795">
        <f t="shared" si="14"/>
        <v>1.829</v>
      </c>
      <c r="F171" s="2795" t="s">
        <v>76</v>
      </c>
      <c r="G171" s="3337">
        <v>4500</v>
      </c>
      <c r="H171" s="3338">
        <v>0.18</v>
      </c>
      <c r="I171" s="1524"/>
      <c r="J171" s="1520" t="s">
        <v>3126</v>
      </c>
    </row>
    <row r="172" spans="1:10" ht="15" customHeight="1">
      <c r="A172" s="3334">
        <f t="shared" si="15"/>
        <v>55</v>
      </c>
      <c r="B172" s="2790">
        <v>39249090</v>
      </c>
      <c r="C172" s="3339" t="s">
        <v>2613</v>
      </c>
      <c r="D172" s="3336">
        <v>2.2000000000000002</v>
      </c>
      <c r="E172" s="2795">
        <f t="shared" si="14"/>
        <v>2.5960000000000001</v>
      </c>
      <c r="F172" s="2795" t="s">
        <v>76</v>
      </c>
      <c r="G172" s="3337">
        <v>3000</v>
      </c>
      <c r="H172" s="3338">
        <v>0.18</v>
      </c>
      <c r="I172" s="1524"/>
      <c r="J172" s="1520"/>
    </row>
    <row r="173" spans="1:10" ht="15" customHeight="1">
      <c r="A173" s="3334">
        <f t="shared" si="15"/>
        <v>56</v>
      </c>
      <c r="B173" s="2790">
        <v>39249090</v>
      </c>
      <c r="C173" s="3340" t="s">
        <v>2614</v>
      </c>
      <c r="D173" s="3336">
        <v>20</v>
      </c>
      <c r="E173" s="2795">
        <f t="shared" si="14"/>
        <v>23.599999999999998</v>
      </c>
      <c r="F173" s="2795" t="s">
        <v>76</v>
      </c>
      <c r="G173" s="3337">
        <v>240</v>
      </c>
      <c r="H173" s="3338">
        <v>0.18</v>
      </c>
      <c r="I173" s="1524"/>
      <c r="J173" s="1520"/>
    </row>
    <row r="174" spans="1:10" ht="15" customHeight="1">
      <c r="A174" s="3334">
        <f t="shared" si="15"/>
        <v>57</v>
      </c>
      <c r="B174" s="760">
        <v>39249090</v>
      </c>
      <c r="C174" s="3266" t="s">
        <v>3666</v>
      </c>
      <c r="D174" s="761">
        <v>16.25</v>
      </c>
      <c r="E174" s="762">
        <f t="shared" si="14"/>
        <v>19.175000000000001</v>
      </c>
      <c r="F174" s="762" t="s">
        <v>76</v>
      </c>
      <c r="G174" s="760">
        <v>320</v>
      </c>
      <c r="H174" s="1246">
        <v>0.18</v>
      </c>
      <c r="I174" s="1523" t="s">
        <v>3682</v>
      </c>
      <c r="J174" s="1519" t="s">
        <v>67</v>
      </c>
    </row>
    <row r="175" spans="1:10" ht="15" customHeight="1">
      <c r="A175" s="3334">
        <f t="shared" si="15"/>
        <v>58</v>
      </c>
      <c r="B175" s="760">
        <v>39249090</v>
      </c>
      <c r="C175" s="763" t="s">
        <v>3688</v>
      </c>
      <c r="D175" s="764">
        <v>2.2999999999999998</v>
      </c>
      <c r="E175" s="765">
        <f t="shared" si="14"/>
        <v>2.7139999999999995</v>
      </c>
      <c r="F175" s="762" t="s">
        <v>76</v>
      </c>
      <c r="G175" s="766">
        <v>2880</v>
      </c>
      <c r="H175" s="1246">
        <v>0.18</v>
      </c>
      <c r="I175" s="1524"/>
      <c r="J175" s="1520" t="s">
        <v>3126</v>
      </c>
    </row>
    <row r="176" spans="1:10" ht="15" customHeight="1">
      <c r="A176" s="3334">
        <f t="shared" si="15"/>
        <v>59</v>
      </c>
      <c r="B176" s="760">
        <v>39249090</v>
      </c>
      <c r="C176" s="763" t="s">
        <v>3689</v>
      </c>
      <c r="D176" s="764">
        <v>18.75</v>
      </c>
      <c r="E176" s="765">
        <f t="shared" si="14"/>
        <v>22.125</v>
      </c>
      <c r="F176" s="762" t="s">
        <v>76</v>
      </c>
      <c r="G176" s="766">
        <v>256</v>
      </c>
      <c r="H176" s="1246">
        <v>0.18</v>
      </c>
      <c r="I176" s="1524"/>
      <c r="J176" s="1520" t="s">
        <v>3126</v>
      </c>
    </row>
    <row r="177" spans="1:10" ht="15" customHeight="1">
      <c r="A177" s="3334">
        <f t="shared" si="15"/>
        <v>60</v>
      </c>
      <c r="B177" s="760">
        <v>39249090</v>
      </c>
      <c r="C177" s="763" t="s">
        <v>3690</v>
      </c>
      <c r="D177" s="764">
        <v>21.25</v>
      </c>
      <c r="E177" s="765">
        <f t="shared" si="14"/>
        <v>25.074999999999999</v>
      </c>
      <c r="F177" s="762" t="s">
        <v>76</v>
      </c>
      <c r="G177" s="766">
        <v>240</v>
      </c>
      <c r="H177" s="1246">
        <v>0.18</v>
      </c>
      <c r="I177" s="1524"/>
      <c r="J177" s="1520" t="s">
        <v>3126</v>
      </c>
    </row>
    <row r="178" spans="1:10" ht="15" customHeight="1">
      <c r="A178" s="3334">
        <f t="shared" si="15"/>
        <v>61</v>
      </c>
      <c r="B178" s="760">
        <v>39249090</v>
      </c>
      <c r="C178" s="763" t="s">
        <v>3691</v>
      </c>
      <c r="D178" s="764">
        <v>4.7</v>
      </c>
      <c r="E178" s="765">
        <f t="shared" si="14"/>
        <v>5.5460000000000003</v>
      </c>
      <c r="F178" s="762" t="s">
        <v>76</v>
      </c>
      <c r="G178" s="766">
        <v>2160</v>
      </c>
      <c r="H178" s="1246">
        <v>0.18</v>
      </c>
      <c r="I178" s="1524"/>
      <c r="J178" s="1520" t="s">
        <v>3126</v>
      </c>
    </row>
    <row r="179" spans="1:10" ht="15" customHeight="1">
      <c r="A179" s="3334">
        <f t="shared" si="15"/>
        <v>62</v>
      </c>
      <c r="B179" s="760">
        <v>39249090</v>
      </c>
      <c r="C179" s="763" t="s">
        <v>3692</v>
      </c>
      <c r="D179" s="764">
        <v>1.95</v>
      </c>
      <c r="E179" s="765">
        <f t="shared" si="14"/>
        <v>2.3009999999999997</v>
      </c>
      <c r="F179" s="762" t="s">
        <v>76</v>
      </c>
      <c r="G179" s="766">
        <v>4000</v>
      </c>
      <c r="H179" s="1246">
        <v>0.18</v>
      </c>
      <c r="I179" s="1524"/>
      <c r="J179" s="1520" t="s">
        <v>3126</v>
      </c>
    </row>
    <row r="180" spans="1:10" ht="15" customHeight="1">
      <c r="A180" s="3334">
        <f t="shared" si="15"/>
        <v>63</v>
      </c>
      <c r="B180" s="760">
        <v>39249090</v>
      </c>
      <c r="C180" s="763" t="s">
        <v>3693</v>
      </c>
      <c r="D180" s="764">
        <v>3.95</v>
      </c>
      <c r="E180" s="765">
        <f t="shared" si="14"/>
        <v>4.6609999999999996</v>
      </c>
      <c r="F180" s="762" t="s">
        <v>76</v>
      </c>
      <c r="G180" s="766">
        <v>1536</v>
      </c>
      <c r="H180" s="1246">
        <v>0.18</v>
      </c>
      <c r="I180" s="1524"/>
      <c r="J180" s="1520" t="s">
        <v>3126</v>
      </c>
    </row>
    <row r="181" spans="1:10" ht="15" customHeight="1">
      <c r="A181" s="3334">
        <f t="shared" si="15"/>
        <v>64</v>
      </c>
      <c r="B181" s="760">
        <v>39249090</v>
      </c>
      <c r="C181" s="763" t="s">
        <v>3694</v>
      </c>
      <c r="D181" s="764">
        <v>2.2999999999999998</v>
      </c>
      <c r="E181" s="765">
        <f t="shared" si="14"/>
        <v>2.7139999999999995</v>
      </c>
      <c r="F181" s="762" t="s">
        <v>76</v>
      </c>
      <c r="G181" s="766">
        <v>3240</v>
      </c>
      <c r="H181" s="1246">
        <v>0.18</v>
      </c>
      <c r="I181" s="1524"/>
      <c r="J181" s="1520" t="s">
        <v>3126</v>
      </c>
    </row>
    <row r="182" spans="1:10" ht="15" customHeight="1">
      <c r="A182" s="3334">
        <f t="shared" si="15"/>
        <v>65</v>
      </c>
      <c r="B182" s="760">
        <v>39249090</v>
      </c>
      <c r="C182" s="763" t="s">
        <v>3695</v>
      </c>
      <c r="D182" s="764">
        <v>2.4500000000000002</v>
      </c>
      <c r="E182" s="765">
        <f t="shared" ref="E182:E184" si="16">D182*1.18</f>
        <v>2.891</v>
      </c>
      <c r="F182" s="762" t="s">
        <v>76</v>
      </c>
      <c r="G182" s="766">
        <v>3600</v>
      </c>
      <c r="H182" s="1246">
        <v>0.18</v>
      </c>
      <c r="I182" s="1524"/>
      <c r="J182" s="1520" t="s">
        <v>3126</v>
      </c>
    </row>
    <row r="183" spans="1:10" ht="15" customHeight="1">
      <c r="A183" s="3334">
        <f t="shared" si="15"/>
        <v>66</v>
      </c>
      <c r="B183" s="760">
        <v>39249090</v>
      </c>
      <c r="C183" s="763" t="s">
        <v>3696</v>
      </c>
      <c r="D183" s="764">
        <v>16.25</v>
      </c>
      <c r="E183" s="765">
        <f t="shared" si="16"/>
        <v>19.175000000000001</v>
      </c>
      <c r="F183" s="762" t="s">
        <v>76</v>
      </c>
      <c r="G183" s="766">
        <v>320</v>
      </c>
      <c r="H183" s="1246">
        <v>0.18</v>
      </c>
      <c r="I183" s="1524"/>
      <c r="J183" s="1520" t="s">
        <v>3126</v>
      </c>
    </row>
    <row r="184" spans="1:10" ht="15" customHeight="1">
      <c r="A184" s="3334">
        <f t="shared" ref="A184:A193" si="17">A183+1</f>
        <v>67</v>
      </c>
      <c r="B184" s="845">
        <v>39249090</v>
      </c>
      <c r="C184" s="1550" t="s">
        <v>3697</v>
      </c>
      <c r="D184" s="1551">
        <v>16.25</v>
      </c>
      <c r="E184" s="1552">
        <f t="shared" si="16"/>
        <v>19.175000000000001</v>
      </c>
      <c r="F184" s="761" t="s">
        <v>76</v>
      </c>
      <c r="G184" s="1553">
        <v>320</v>
      </c>
      <c r="H184" s="1247">
        <v>0.18</v>
      </c>
      <c r="I184" s="1524"/>
      <c r="J184" s="1520" t="s">
        <v>3126</v>
      </c>
    </row>
    <row r="185" spans="1:10" ht="15" customHeight="1">
      <c r="A185" s="3334">
        <f t="shared" si="17"/>
        <v>68</v>
      </c>
      <c r="B185" s="845">
        <v>39249090</v>
      </c>
      <c r="C185" s="3341" t="s">
        <v>4790</v>
      </c>
      <c r="D185" s="764">
        <v>2.25</v>
      </c>
      <c r="E185" s="764">
        <f t="shared" ref="E185:E193" si="18">D185*1.18</f>
        <v>2.6549999999999998</v>
      </c>
      <c r="F185" s="1552" t="s">
        <v>76</v>
      </c>
      <c r="G185" s="3342">
        <v>450</v>
      </c>
      <c r="H185" s="1246">
        <v>0.18</v>
      </c>
      <c r="I185" s="1524"/>
      <c r="J185" s="1520" t="s">
        <v>3126</v>
      </c>
    </row>
    <row r="186" spans="1:10" ht="15" customHeight="1">
      <c r="A186" s="3334">
        <f t="shared" si="17"/>
        <v>69</v>
      </c>
      <c r="B186" s="3287"/>
      <c r="C186" s="3341" t="s">
        <v>4791</v>
      </c>
      <c r="D186" s="764">
        <v>2.25</v>
      </c>
      <c r="E186" s="764">
        <f t="shared" si="18"/>
        <v>2.6549999999999998</v>
      </c>
      <c r="F186" s="1552" t="s">
        <v>76</v>
      </c>
      <c r="G186" s="3342">
        <v>400</v>
      </c>
      <c r="H186" s="1247">
        <v>0.18</v>
      </c>
      <c r="I186" s="1524"/>
      <c r="J186" s="1520" t="s">
        <v>3126</v>
      </c>
    </row>
    <row r="187" spans="1:10" ht="15" customHeight="1">
      <c r="A187" s="3334">
        <f t="shared" si="17"/>
        <v>70</v>
      </c>
      <c r="B187" s="3287"/>
      <c r="C187" s="3341" t="s">
        <v>4792</v>
      </c>
      <c r="D187" s="764">
        <v>2.65</v>
      </c>
      <c r="E187" s="764">
        <f t="shared" si="18"/>
        <v>3.1269999999999998</v>
      </c>
      <c r="F187" s="1552" t="s">
        <v>76</v>
      </c>
      <c r="G187" s="3342">
        <v>125</v>
      </c>
      <c r="H187" s="1246">
        <v>0.18</v>
      </c>
      <c r="I187" s="1524"/>
      <c r="J187" s="1520" t="s">
        <v>3126</v>
      </c>
    </row>
    <row r="188" spans="1:10" ht="15" customHeight="1">
      <c r="A188" s="3334">
        <f t="shared" si="17"/>
        <v>71</v>
      </c>
      <c r="B188" s="3287"/>
      <c r="C188" s="3341" t="s">
        <v>4793</v>
      </c>
      <c r="D188" s="764">
        <v>2.9</v>
      </c>
      <c r="E188" s="764">
        <f t="shared" si="18"/>
        <v>3.4219999999999997</v>
      </c>
      <c r="F188" s="1552" t="s">
        <v>76</v>
      </c>
      <c r="G188" s="3342">
        <v>150</v>
      </c>
      <c r="H188" s="1247">
        <v>0.18</v>
      </c>
      <c r="I188" s="1524"/>
      <c r="J188" s="1520" t="s">
        <v>3126</v>
      </c>
    </row>
    <row r="189" spans="1:10" ht="15" customHeight="1">
      <c r="A189" s="3334">
        <f t="shared" si="17"/>
        <v>72</v>
      </c>
      <c r="B189" s="3287"/>
      <c r="C189" s="3341" t="s">
        <v>4794</v>
      </c>
      <c r="D189" s="764">
        <v>8.15</v>
      </c>
      <c r="E189" s="764">
        <f t="shared" si="18"/>
        <v>9.6169999999999991</v>
      </c>
      <c r="F189" s="1552" t="s">
        <v>76</v>
      </c>
      <c r="G189" s="3342">
        <v>100</v>
      </c>
      <c r="H189" s="1246">
        <v>0.18</v>
      </c>
      <c r="I189" s="1524"/>
      <c r="J189" s="1520" t="s">
        <v>3126</v>
      </c>
    </row>
    <row r="190" spans="1:10" ht="15" customHeight="1">
      <c r="A190" s="3334">
        <f t="shared" si="17"/>
        <v>73</v>
      </c>
      <c r="B190" s="3287"/>
      <c r="C190" s="3341" t="s">
        <v>4795</v>
      </c>
      <c r="D190" s="764">
        <v>2.95</v>
      </c>
      <c r="E190" s="764">
        <f t="shared" si="18"/>
        <v>3.4809999999999999</v>
      </c>
      <c r="F190" s="1552" t="s">
        <v>76</v>
      </c>
      <c r="G190" s="3342">
        <v>432</v>
      </c>
      <c r="H190" s="1247">
        <v>0.18</v>
      </c>
      <c r="I190" s="1524"/>
      <c r="J190" s="1520" t="s">
        <v>3126</v>
      </c>
    </row>
    <row r="191" spans="1:10" ht="15" customHeight="1">
      <c r="A191" s="3334">
        <f t="shared" si="17"/>
        <v>74</v>
      </c>
      <c r="B191" s="3287"/>
      <c r="C191" s="3341" t="s">
        <v>4796</v>
      </c>
      <c r="D191" s="764">
        <v>5.8</v>
      </c>
      <c r="E191" s="764">
        <f t="shared" si="18"/>
        <v>6.8439999999999994</v>
      </c>
      <c r="F191" s="1552" t="s">
        <v>76</v>
      </c>
      <c r="G191" s="3342">
        <v>192</v>
      </c>
      <c r="H191" s="1246">
        <v>0.18</v>
      </c>
      <c r="I191" s="1524"/>
      <c r="J191" s="1520" t="s">
        <v>3126</v>
      </c>
    </row>
    <row r="192" spans="1:10" ht="15" customHeight="1">
      <c r="A192" s="3334">
        <f t="shared" si="17"/>
        <v>75</v>
      </c>
      <c r="B192" s="3287"/>
      <c r="C192" s="3341" t="s">
        <v>4797</v>
      </c>
      <c r="D192" s="764">
        <v>29.4</v>
      </c>
      <c r="E192" s="764">
        <f t="shared" si="18"/>
        <v>34.691999999999993</v>
      </c>
      <c r="F192" s="1552" t="s">
        <v>76</v>
      </c>
      <c r="G192" s="3342">
        <v>40</v>
      </c>
      <c r="H192" s="1247">
        <v>0.18</v>
      </c>
      <c r="I192" s="1524"/>
      <c r="J192" s="1520" t="s">
        <v>3126</v>
      </c>
    </row>
    <row r="193" spans="1:10" ht="15" customHeight="1">
      <c r="A193" s="3334">
        <f t="shared" si="17"/>
        <v>76</v>
      </c>
      <c r="B193" s="3287"/>
      <c r="C193" s="3341" t="s">
        <v>4798</v>
      </c>
      <c r="D193" s="764">
        <v>5.8</v>
      </c>
      <c r="E193" s="764">
        <f t="shared" si="18"/>
        <v>6.8439999999999994</v>
      </c>
      <c r="F193" s="1552" t="s">
        <v>76</v>
      </c>
      <c r="G193" s="3342">
        <v>360</v>
      </c>
      <c r="H193" s="1246">
        <v>0.18</v>
      </c>
      <c r="I193" s="1524"/>
      <c r="J193" s="1520" t="s">
        <v>3126</v>
      </c>
    </row>
    <row r="194" spans="1:10" ht="15" customHeight="1" thickBot="1">
      <c r="A194" s="3478">
        <v>77</v>
      </c>
      <c r="B194" s="3287"/>
      <c r="C194" s="3479" t="s">
        <v>4826</v>
      </c>
      <c r="D194" s="3320">
        <v>29.4</v>
      </c>
      <c r="E194" s="3321">
        <f t="shared" ref="E194" si="19">D194*1.18</f>
        <v>34.691999999999993</v>
      </c>
      <c r="F194" s="761" t="s">
        <v>76</v>
      </c>
      <c r="G194" s="3342">
        <v>360</v>
      </c>
      <c r="H194" s="1246">
        <v>0.18</v>
      </c>
      <c r="I194" s="1524"/>
      <c r="J194" s="1520" t="s">
        <v>3126</v>
      </c>
    </row>
    <row r="195" spans="1:10" ht="15" customHeight="1" thickBot="1">
      <c r="A195" s="1554"/>
      <c r="B195" s="1555"/>
      <c r="C195" s="1556" t="s">
        <v>3658</v>
      </c>
      <c r="D195" s="1557"/>
      <c r="E195" s="1557"/>
      <c r="F195" s="1557"/>
      <c r="G195" s="1555"/>
      <c r="H195" s="1558"/>
      <c r="I195" s="1226"/>
      <c r="J195" s="1227"/>
    </row>
    <row r="196" spans="1:10" ht="15" customHeight="1">
      <c r="A196" s="1537">
        <v>1</v>
      </c>
      <c r="B196" s="1538">
        <v>39249090</v>
      </c>
      <c r="C196" s="1539" t="s">
        <v>3671</v>
      </c>
      <c r="D196" s="1559">
        <v>3.45</v>
      </c>
      <c r="E196" s="1540">
        <f t="shared" ref="E196:E247" si="20">D196*1.18</f>
        <v>4.0709999999999997</v>
      </c>
      <c r="F196" s="1540" t="s">
        <v>76</v>
      </c>
      <c r="G196" s="1541">
        <v>1080</v>
      </c>
      <c r="H196" s="1542">
        <v>0.18</v>
      </c>
      <c r="I196" s="1523" t="s">
        <v>3682</v>
      </c>
      <c r="J196" s="1519" t="s">
        <v>264</v>
      </c>
    </row>
    <row r="197" spans="1:10" ht="15" customHeight="1">
      <c r="A197" s="1543">
        <f>A196+1</f>
        <v>2</v>
      </c>
      <c r="B197" s="639">
        <v>39249090</v>
      </c>
      <c r="C197" s="640" t="s">
        <v>625</v>
      </c>
      <c r="D197" s="797">
        <v>5.65</v>
      </c>
      <c r="E197" s="641">
        <f t="shared" si="20"/>
        <v>6.6669999999999998</v>
      </c>
      <c r="F197" s="641" t="s">
        <v>76</v>
      </c>
      <c r="G197" s="638">
        <v>1800</v>
      </c>
      <c r="H197" s="1544">
        <v>0.18</v>
      </c>
      <c r="I197" s="1524"/>
      <c r="J197" s="1520" t="s">
        <v>3126</v>
      </c>
    </row>
    <row r="198" spans="1:10" ht="15" customHeight="1">
      <c r="A198" s="1543">
        <f t="shared" ref="A198:A250" si="21">A197+1</f>
        <v>3</v>
      </c>
      <c r="B198" s="639">
        <v>39249090</v>
      </c>
      <c r="C198" s="640" t="s">
        <v>626</v>
      </c>
      <c r="D198" s="797">
        <v>2.2000000000000002</v>
      </c>
      <c r="E198" s="641">
        <f t="shared" si="20"/>
        <v>2.5960000000000001</v>
      </c>
      <c r="F198" s="641" t="s">
        <v>76</v>
      </c>
      <c r="G198" s="638">
        <v>5400</v>
      </c>
      <c r="H198" s="1544">
        <v>0.18</v>
      </c>
      <c r="I198" s="1524"/>
      <c r="J198" s="1520" t="s">
        <v>3126</v>
      </c>
    </row>
    <row r="199" spans="1:10" ht="15" customHeight="1">
      <c r="A199" s="1543">
        <f t="shared" si="21"/>
        <v>4</v>
      </c>
      <c r="B199" s="639">
        <v>39249090</v>
      </c>
      <c r="C199" s="640" t="s">
        <v>627</v>
      </c>
      <c r="D199" s="797">
        <v>2.25</v>
      </c>
      <c r="E199" s="641">
        <f t="shared" si="20"/>
        <v>2.6549999999999998</v>
      </c>
      <c r="F199" s="641" t="s">
        <v>76</v>
      </c>
      <c r="G199" s="638">
        <v>4200</v>
      </c>
      <c r="H199" s="1544">
        <v>0.18</v>
      </c>
      <c r="I199" s="1524"/>
      <c r="J199" s="1520" t="s">
        <v>3126</v>
      </c>
    </row>
    <row r="200" spans="1:10" ht="15" customHeight="1">
      <c r="A200" s="4977">
        <f t="shared" si="21"/>
        <v>5</v>
      </c>
      <c r="B200" s="639">
        <v>39249090</v>
      </c>
      <c r="C200" s="1535" t="s">
        <v>3673</v>
      </c>
      <c r="D200" s="797">
        <v>3.56</v>
      </c>
      <c r="E200" s="641">
        <f t="shared" si="20"/>
        <v>4.2008000000000001</v>
      </c>
      <c r="F200" s="641" t="s">
        <v>76</v>
      </c>
      <c r="G200" s="638">
        <v>600</v>
      </c>
      <c r="H200" s="1544">
        <v>0.18</v>
      </c>
      <c r="I200" s="1523" t="s">
        <v>3682</v>
      </c>
      <c r="J200" s="1519" t="s">
        <v>264</v>
      </c>
    </row>
    <row r="201" spans="1:10" ht="15" customHeight="1">
      <c r="A201" s="4977">
        <f t="shared" si="21"/>
        <v>6</v>
      </c>
      <c r="B201" s="639">
        <v>39249090</v>
      </c>
      <c r="C201" s="1535" t="s">
        <v>3674</v>
      </c>
      <c r="D201" s="797">
        <v>3.22</v>
      </c>
      <c r="E201" s="641">
        <f t="shared" si="20"/>
        <v>3.7995999999999999</v>
      </c>
      <c r="F201" s="641" t="s">
        <v>76</v>
      </c>
      <c r="G201" s="638">
        <v>720</v>
      </c>
      <c r="H201" s="1544">
        <v>0.18</v>
      </c>
      <c r="I201" s="1228" t="s">
        <v>3682</v>
      </c>
      <c r="J201" s="1229" t="s">
        <v>3124</v>
      </c>
    </row>
    <row r="202" spans="1:10" ht="15" customHeight="1">
      <c r="A202" s="4977">
        <f t="shared" si="21"/>
        <v>7</v>
      </c>
      <c r="B202" s="639">
        <v>39249090</v>
      </c>
      <c r="C202" s="1535" t="s">
        <v>3675</v>
      </c>
      <c r="D202" s="797">
        <v>4</v>
      </c>
      <c r="E202" s="641">
        <f t="shared" si="20"/>
        <v>4.72</v>
      </c>
      <c r="F202" s="641" t="s">
        <v>76</v>
      </c>
      <c r="G202" s="638">
        <v>350</v>
      </c>
      <c r="H202" s="1544">
        <v>0.18</v>
      </c>
      <c r="I202" s="1523" t="s">
        <v>3682</v>
      </c>
      <c r="J202" s="1519" t="s">
        <v>264</v>
      </c>
    </row>
    <row r="203" spans="1:10" ht="15" customHeight="1">
      <c r="A203" s="1543">
        <f t="shared" si="21"/>
        <v>8</v>
      </c>
      <c r="B203" s="639">
        <v>39249090</v>
      </c>
      <c r="C203" s="640" t="s">
        <v>628</v>
      </c>
      <c r="D203" s="797">
        <v>5.18</v>
      </c>
      <c r="E203" s="641">
        <f t="shared" si="20"/>
        <v>6.1123999999999992</v>
      </c>
      <c r="F203" s="641" t="s">
        <v>76</v>
      </c>
      <c r="G203" s="638">
        <v>1575</v>
      </c>
      <c r="H203" s="1544">
        <v>0.18</v>
      </c>
      <c r="I203" s="1228"/>
      <c r="J203" s="1229" t="s">
        <v>3124</v>
      </c>
    </row>
    <row r="204" spans="1:10" ht="15" customHeight="1">
      <c r="A204" s="4977">
        <f t="shared" si="21"/>
        <v>9</v>
      </c>
      <c r="B204" s="1046">
        <v>39249090</v>
      </c>
      <c r="C204" s="1535" t="s">
        <v>3676</v>
      </c>
      <c r="D204" s="1188">
        <v>4.3</v>
      </c>
      <c r="E204" s="1047">
        <f t="shared" si="20"/>
        <v>5.0739999999999998</v>
      </c>
      <c r="F204" s="1047" t="s">
        <v>76</v>
      </c>
      <c r="G204" s="1154">
        <v>720</v>
      </c>
      <c r="H204" s="1560">
        <v>0.18</v>
      </c>
      <c r="I204" s="1228" t="s">
        <v>3682</v>
      </c>
      <c r="J204" s="1229" t="s">
        <v>3124</v>
      </c>
    </row>
    <row r="205" spans="1:10" ht="15" customHeight="1">
      <c r="A205" s="1543">
        <f t="shared" si="21"/>
        <v>10</v>
      </c>
      <c r="B205" s="639">
        <v>39249090</v>
      </c>
      <c r="C205" s="640" t="s">
        <v>629</v>
      </c>
      <c r="D205" s="797">
        <v>4</v>
      </c>
      <c r="E205" s="641">
        <f t="shared" si="20"/>
        <v>4.72</v>
      </c>
      <c r="F205" s="641" t="s">
        <v>76</v>
      </c>
      <c r="G205" s="638">
        <v>1350</v>
      </c>
      <c r="H205" s="1544">
        <v>0.18</v>
      </c>
      <c r="I205" s="1524"/>
      <c r="J205" s="1520" t="s">
        <v>3126</v>
      </c>
    </row>
    <row r="206" spans="1:10" ht="15" customHeight="1">
      <c r="A206" s="1543">
        <f t="shared" si="21"/>
        <v>11</v>
      </c>
      <c r="B206" s="639">
        <v>39249090</v>
      </c>
      <c r="C206" s="640" t="s">
        <v>630</v>
      </c>
      <c r="D206" s="797">
        <v>2.9</v>
      </c>
      <c r="E206" s="641">
        <f t="shared" si="20"/>
        <v>3.4219999999999997</v>
      </c>
      <c r="F206" s="641" t="s">
        <v>76</v>
      </c>
      <c r="G206" s="638">
        <v>1200</v>
      </c>
      <c r="H206" s="1544">
        <v>0.18</v>
      </c>
      <c r="I206" s="1524"/>
      <c r="J206" s="1520" t="s">
        <v>3126</v>
      </c>
    </row>
    <row r="207" spans="1:10" ht="15" customHeight="1">
      <c r="A207" s="1543">
        <f t="shared" si="21"/>
        <v>12</v>
      </c>
      <c r="B207" s="639">
        <v>39249090</v>
      </c>
      <c r="C207" s="640" t="s">
        <v>631</v>
      </c>
      <c r="D207" s="797">
        <v>3</v>
      </c>
      <c r="E207" s="641">
        <f t="shared" si="20"/>
        <v>3.54</v>
      </c>
      <c r="F207" s="641" t="s">
        <v>76</v>
      </c>
      <c r="G207" s="638">
        <v>1200</v>
      </c>
      <c r="H207" s="1544">
        <v>0.18</v>
      </c>
      <c r="I207" s="1524"/>
      <c r="J207" s="1520" t="s">
        <v>3126</v>
      </c>
    </row>
    <row r="208" spans="1:10" ht="15" customHeight="1">
      <c r="A208" s="1543">
        <f t="shared" si="21"/>
        <v>13</v>
      </c>
      <c r="B208" s="639">
        <v>39249090</v>
      </c>
      <c r="C208" s="640" t="s">
        <v>632</v>
      </c>
      <c r="D208" s="797">
        <v>4.3</v>
      </c>
      <c r="E208" s="641">
        <f t="shared" si="20"/>
        <v>5.0739999999999998</v>
      </c>
      <c r="F208" s="641" t="s">
        <v>76</v>
      </c>
      <c r="G208" s="638">
        <v>1800</v>
      </c>
      <c r="H208" s="1544">
        <v>0.18</v>
      </c>
      <c r="I208" s="1524" t="s">
        <v>527</v>
      </c>
      <c r="J208" s="1520" t="s">
        <v>3126</v>
      </c>
    </row>
    <row r="209" spans="1:10" ht="15" customHeight="1">
      <c r="A209" s="1543">
        <f t="shared" si="21"/>
        <v>14</v>
      </c>
      <c r="B209" s="639">
        <v>39249090</v>
      </c>
      <c r="C209" s="640" t="s">
        <v>633</v>
      </c>
      <c r="D209" s="797">
        <v>4.42</v>
      </c>
      <c r="E209" s="641">
        <f t="shared" si="20"/>
        <v>5.2155999999999993</v>
      </c>
      <c r="F209" s="641" t="s">
        <v>76</v>
      </c>
      <c r="G209" s="638">
        <v>1800</v>
      </c>
      <c r="H209" s="1544">
        <v>0.18</v>
      </c>
      <c r="I209" s="1524" t="s">
        <v>527</v>
      </c>
      <c r="J209" s="1520" t="s">
        <v>3126</v>
      </c>
    </row>
    <row r="210" spans="1:10" ht="15" customHeight="1">
      <c r="A210" s="1543">
        <f t="shared" si="21"/>
        <v>15</v>
      </c>
      <c r="B210" s="639">
        <v>39249090</v>
      </c>
      <c r="C210" s="640" t="s">
        <v>634</v>
      </c>
      <c r="D210" s="797">
        <v>1.4</v>
      </c>
      <c r="E210" s="641">
        <f t="shared" si="20"/>
        <v>1.6519999999999999</v>
      </c>
      <c r="F210" s="641" t="s">
        <v>76</v>
      </c>
      <c r="G210" s="638">
        <v>3750</v>
      </c>
      <c r="H210" s="1544">
        <v>0.18</v>
      </c>
      <c r="I210" s="1523" t="s">
        <v>3682</v>
      </c>
      <c r="J210" s="1519" t="s">
        <v>264</v>
      </c>
    </row>
    <row r="211" spans="1:10" ht="15" customHeight="1">
      <c r="A211" s="1543">
        <f t="shared" si="21"/>
        <v>16</v>
      </c>
      <c r="B211" s="639">
        <v>39249090</v>
      </c>
      <c r="C211" s="640" t="s">
        <v>635</v>
      </c>
      <c r="D211" s="797">
        <v>3.28</v>
      </c>
      <c r="E211" s="641">
        <f t="shared" si="20"/>
        <v>3.8703999999999996</v>
      </c>
      <c r="F211" s="641" t="s">
        <v>76</v>
      </c>
      <c r="G211" s="638">
        <v>1200</v>
      </c>
      <c r="H211" s="1544">
        <v>0.18</v>
      </c>
      <c r="I211" s="1523" t="s">
        <v>3682</v>
      </c>
      <c r="J211" s="1519" t="s">
        <v>264</v>
      </c>
    </row>
    <row r="212" spans="1:10" ht="15" customHeight="1">
      <c r="A212" s="1543">
        <f t="shared" si="21"/>
        <v>17</v>
      </c>
      <c r="B212" s="639">
        <v>39249090</v>
      </c>
      <c r="C212" s="640" t="s">
        <v>636</v>
      </c>
      <c r="D212" s="797">
        <v>6.35</v>
      </c>
      <c r="E212" s="641">
        <f t="shared" si="20"/>
        <v>7.4929999999999994</v>
      </c>
      <c r="F212" s="641" t="s">
        <v>76</v>
      </c>
      <c r="G212" s="638">
        <v>900</v>
      </c>
      <c r="H212" s="1544">
        <v>0.18</v>
      </c>
      <c r="I212" s="1524"/>
      <c r="J212" s="1520" t="s">
        <v>3126</v>
      </c>
    </row>
    <row r="213" spans="1:10" ht="15" customHeight="1">
      <c r="A213" s="1543">
        <f t="shared" si="21"/>
        <v>18</v>
      </c>
      <c r="B213" s="639">
        <v>39249090</v>
      </c>
      <c r="C213" s="640" t="s">
        <v>637</v>
      </c>
      <c r="D213" s="797">
        <v>6.35</v>
      </c>
      <c r="E213" s="641">
        <f t="shared" si="20"/>
        <v>7.4929999999999994</v>
      </c>
      <c r="F213" s="641" t="s">
        <v>76</v>
      </c>
      <c r="G213" s="638">
        <v>990</v>
      </c>
      <c r="H213" s="1544">
        <v>0.18</v>
      </c>
      <c r="I213" s="1524"/>
      <c r="J213" s="1520" t="s">
        <v>3126</v>
      </c>
    </row>
    <row r="214" spans="1:10" ht="15" customHeight="1">
      <c r="A214" s="1543">
        <f t="shared" si="21"/>
        <v>19</v>
      </c>
      <c r="B214" s="639">
        <v>39249090</v>
      </c>
      <c r="C214" s="640" t="s">
        <v>638</v>
      </c>
      <c r="D214" s="797">
        <v>7.2</v>
      </c>
      <c r="E214" s="641">
        <f t="shared" si="20"/>
        <v>8.4960000000000004</v>
      </c>
      <c r="F214" s="641" t="s">
        <v>76</v>
      </c>
      <c r="G214" s="638">
        <v>540</v>
      </c>
      <c r="H214" s="1544">
        <v>0.18</v>
      </c>
      <c r="I214" s="1524"/>
      <c r="J214" s="1520" t="s">
        <v>3126</v>
      </c>
    </row>
    <row r="215" spans="1:10" ht="15" customHeight="1">
      <c r="A215" s="4977">
        <f t="shared" si="21"/>
        <v>20</v>
      </c>
      <c r="B215" s="639">
        <v>39249090</v>
      </c>
      <c r="C215" s="1535" t="s">
        <v>3670</v>
      </c>
      <c r="D215" s="797">
        <v>4.3</v>
      </c>
      <c r="E215" s="641">
        <f t="shared" si="20"/>
        <v>5.0739999999999998</v>
      </c>
      <c r="F215" s="641" t="s">
        <v>76</v>
      </c>
      <c r="G215" s="638">
        <v>1710</v>
      </c>
      <c r="H215" s="1544">
        <v>0.18</v>
      </c>
      <c r="I215" s="1523" t="s">
        <v>3682</v>
      </c>
      <c r="J215" s="1519" t="s">
        <v>264</v>
      </c>
    </row>
    <row r="216" spans="1:10" ht="15" customHeight="1">
      <c r="A216" s="1543">
        <f t="shared" si="21"/>
        <v>21</v>
      </c>
      <c r="B216" s="639">
        <v>39249090</v>
      </c>
      <c r="C216" s="640" t="s">
        <v>639</v>
      </c>
      <c r="D216" s="797">
        <v>10.35</v>
      </c>
      <c r="E216" s="641">
        <f t="shared" si="20"/>
        <v>12.212999999999999</v>
      </c>
      <c r="F216" s="641" t="s">
        <v>76</v>
      </c>
      <c r="G216" s="638">
        <v>600</v>
      </c>
      <c r="H216" s="1544">
        <v>0.18</v>
      </c>
      <c r="I216" s="1524"/>
      <c r="J216" s="1520" t="s">
        <v>3126</v>
      </c>
    </row>
    <row r="217" spans="1:10" ht="15" customHeight="1">
      <c r="A217" s="1543">
        <f t="shared" si="21"/>
        <v>22</v>
      </c>
      <c r="B217" s="639">
        <v>39249090</v>
      </c>
      <c r="C217" s="640" t="s">
        <v>640</v>
      </c>
      <c r="D217" s="797">
        <v>11.5</v>
      </c>
      <c r="E217" s="641">
        <f t="shared" si="20"/>
        <v>13.569999999999999</v>
      </c>
      <c r="F217" s="641" t="s">
        <v>76</v>
      </c>
      <c r="G217" s="638">
        <v>840</v>
      </c>
      <c r="H217" s="1544">
        <v>0.18</v>
      </c>
      <c r="I217" s="1524"/>
      <c r="J217" s="1520" t="s">
        <v>3126</v>
      </c>
    </row>
    <row r="218" spans="1:10" ht="15" customHeight="1">
      <c r="A218" s="1543">
        <f t="shared" si="21"/>
        <v>23</v>
      </c>
      <c r="B218" s="639">
        <v>39249090</v>
      </c>
      <c r="C218" s="640" t="s">
        <v>641</v>
      </c>
      <c r="D218" s="797">
        <v>2.2000000000000002</v>
      </c>
      <c r="E218" s="641">
        <f t="shared" si="20"/>
        <v>2.5960000000000001</v>
      </c>
      <c r="F218" s="641" t="s">
        <v>76</v>
      </c>
      <c r="G218" s="638">
        <v>2400</v>
      </c>
      <c r="H218" s="1544">
        <v>0.18</v>
      </c>
      <c r="I218" s="1228" t="s">
        <v>3682</v>
      </c>
      <c r="J218" s="1229" t="s">
        <v>3124</v>
      </c>
    </row>
    <row r="219" spans="1:10" ht="15" customHeight="1">
      <c r="A219" s="4977">
        <f t="shared" si="21"/>
        <v>24</v>
      </c>
      <c r="B219" s="639">
        <v>39249090</v>
      </c>
      <c r="C219" s="1535" t="s">
        <v>3672</v>
      </c>
      <c r="D219" s="797">
        <v>2.2999999999999998</v>
      </c>
      <c r="E219" s="641">
        <f t="shared" si="20"/>
        <v>2.7139999999999995</v>
      </c>
      <c r="F219" s="641" t="s">
        <v>76</v>
      </c>
      <c r="G219" s="638">
        <v>800</v>
      </c>
      <c r="H219" s="1544">
        <v>0.18</v>
      </c>
      <c r="I219" s="1228" t="s">
        <v>3682</v>
      </c>
      <c r="J219" s="1229" t="s">
        <v>3124</v>
      </c>
    </row>
    <row r="220" spans="1:10" ht="15" customHeight="1">
      <c r="A220" s="1543">
        <f t="shared" si="21"/>
        <v>25</v>
      </c>
      <c r="B220" s="639">
        <v>39249090</v>
      </c>
      <c r="C220" s="640" t="s">
        <v>642</v>
      </c>
      <c r="D220" s="797">
        <v>2.2000000000000002</v>
      </c>
      <c r="E220" s="641">
        <f t="shared" si="20"/>
        <v>2.5960000000000001</v>
      </c>
      <c r="F220" s="641" t="s">
        <v>76</v>
      </c>
      <c r="G220" s="638">
        <v>5670</v>
      </c>
      <c r="H220" s="1544">
        <v>0.18</v>
      </c>
      <c r="I220" s="1524" t="s">
        <v>527</v>
      </c>
      <c r="J220" s="1520" t="s">
        <v>3126</v>
      </c>
    </row>
    <row r="221" spans="1:10" ht="15" customHeight="1">
      <c r="A221" s="1543">
        <f t="shared" si="21"/>
        <v>26</v>
      </c>
      <c r="B221" s="639">
        <v>39249090</v>
      </c>
      <c r="C221" s="640" t="s">
        <v>643</v>
      </c>
      <c r="D221" s="797">
        <v>2.2999999999999998</v>
      </c>
      <c r="E221" s="641">
        <f t="shared" si="20"/>
        <v>2.7139999999999995</v>
      </c>
      <c r="F221" s="641" t="s">
        <v>76</v>
      </c>
      <c r="G221" s="638">
        <v>5670</v>
      </c>
      <c r="H221" s="1544">
        <v>0.18</v>
      </c>
      <c r="I221" s="1524" t="s">
        <v>527</v>
      </c>
      <c r="J221" s="1520" t="s">
        <v>3126</v>
      </c>
    </row>
    <row r="222" spans="1:10" ht="15" customHeight="1">
      <c r="A222" s="1543">
        <f t="shared" si="21"/>
        <v>27</v>
      </c>
      <c r="B222" s="639">
        <v>39249090</v>
      </c>
      <c r="C222" s="640" t="s">
        <v>644</v>
      </c>
      <c r="D222" s="797">
        <v>2.2999999999999998</v>
      </c>
      <c r="E222" s="641">
        <f t="shared" si="20"/>
        <v>2.7139999999999995</v>
      </c>
      <c r="F222" s="641" t="s">
        <v>76</v>
      </c>
      <c r="G222" s="638">
        <v>3750</v>
      </c>
      <c r="H222" s="1544">
        <v>0.18</v>
      </c>
      <c r="I222" s="1524"/>
      <c r="J222" s="1520" t="s">
        <v>3126</v>
      </c>
    </row>
    <row r="223" spans="1:10" ht="15" customHeight="1">
      <c r="A223" s="4977">
        <f t="shared" si="21"/>
        <v>28</v>
      </c>
      <c r="B223" s="639">
        <v>39249090</v>
      </c>
      <c r="C223" s="1535" t="s">
        <v>4049</v>
      </c>
      <c r="D223" s="797">
        <v>2.2000000000000002</v>
      </c>
      <c r="E223" s="641">
        <f t="shared" si="20"/>
        <v>2.5960000000000001</v>
      </c>
      <c r="F223" s="641" t="s">
        <v>76</v>
      </c>
      <c r="G223" s="1154">
        <v>1280</v>
      </c>
      <c r="H223" s="1544">
        <v>0.18</v>
      </c>
      <c r="I223" s="1523" t="s">
        <v>3682</v>
      </c>
      <c r="J223" s="1519" t="s">
        <v>264</v>
      </c>
    </row>
    <row r="224" spans="1:10" ht="15" customHeight="1">
      <c r="A224" s="1543">
        <f t="shared" si="21"/>
        <v>29</v>
      </c>
      <c r="B224" s="639">
        <v>39249090</v>
      </c>
      <c r="C224" s="640" t="s">
        <v>645</v>
      </c>
      <c r="D224" s="797">
        <v>2.6</v>
      </c>
      <c r="E224" s="641">
        <f t="shared" si="20"/>
        <v>3.0680000000000001</v>
      </c>
      <c r="F224" s="641" t="s">
        <v>76</v>
      </c>
      <c r="G224" s="638">
        <v>1920</v>
      </c>
      <c r="H224" s="1544">
        <v>0.18</v>
      </c>
      <c r="I224" s="1523" t="s">
        <v>3682</v>
      </c>
      <c r="J224" s="1519" t="s">
        <v>264</v>
      </c>
    </row>
    <row r="225" spans="1:10" ht="15" customHeight="1">
      <c r="A225" s="1543">
        <f t="shared" si="21"/>
        <v>30</v>
      </c>
      <c r="B225" s="639">
        <v>39249090</v>
      </c>
      <c r="C225" s="640" t="s">
        <v>646</v>
      </c>
      <c r="D225" s="797">
        <v>2.76</v>
      </c>
      <c r="E225" s="641">
        <f t="shared" si="20"/>
        <v>3.2567999999999997</v>
      </c>
      <c r="F225" s="641" t="s">
        <v>76</v>
      </c>
      <c r="G225" s="638">
        <v>3600</v>
      </c>
      <c r="H225" s="1544">
        <v>0.18</v>
      </c>
      <c r="I225" s="1524"/>
      <c r="J225" s="1520" t="s">
        <v>3126</v>
      </c>
    </row>
    <row r="226" spans="1:10" ht="15" customHeight="1">
      <c r="A226" s="1543">
        <f t="shared" si="21"/>
        <v>31</v>
      </c>
      <c r="B226" s="639">
        <v>39249090</v>
      </c>
      <c r="C226" s="640" t="s">
        <v>647</v>
      </c>
      <c r="D226" s="797">
        <v>2</v>
      </c>
      <c r="E226" s="641">
        <f t="shared" si="20"/>
        <v>2.36</v>
      </c>
      <c r="F226" s="641" t="s">
        <v>76</v>
      </c>
      <c r="G226" s="638">
        <v>11520</v>
      </c>
      <c r="H226" s="1544">
        <v>0.18</v>
      </c>
      <c r="I226" s="1524"/>
      <c r="J226" s="1520" t="s">
        <v>3126</v>
      </c>
    </row>
    <row r="227" spans="1:10" ht="15.75" customHeight="1">
      <c r="A227" s="1543">
        <f t="shared" si="21"/>
        <v>32</v>
      </c>
      <c r="B227" s="639">
        <v>39249090</v>
      </c>
      <c r="C227" s="640" t="s">
        <v>648</v>
      </c>
      <c r="D227" s="797">
        <v>2.15</v>
      </c>
      <c r="E227" s="641">
        <f t="shared" si="20"/>
        <v>2.5369999999999999</v>
      </c>
      <c r="F227" s="641" t="s">
        <v>76</v>
      </c>
      <c r="G227" s="638">
        <v>11520</v>
      </c>
      <c r="H227" s="1544">
        <v>0.18</v>
      </c>
      <c r="I227" s="1524"/>
      <c r="J227" s="1520" t="s">
        <v>3126</v>
      </c>
    </row>
    <row r="228" spans="1:10" ht="15" customHeight="1">
      <c r="A228" s="1543">
        <f t="shared" si="21"/>
        <v>33</v>
      </c>
      <c r="B228" s="639">
        <v>39249090</v>
      </c>
      <c r="C228" s="640" t="s">
        <v>649</v>
      </c>
      <c r="D228" s="797">
        <v>2.2000000000000002</v>
      </c>
      <c r="E228" s="641">
        <f t="shared" si="20"/>
        <v>2.5960000000000001</v>
      </c>
      <c r="F228" s="641" t="s">
        <v>76</v>
      </c>
      <c r="G228" s="638">
        <v>5550</v>
      </c>
      <c r="H228" s="1544">
        <v>0.18</v>
      </c>
      <c r="I228" s="1524"/>
      <c r="J228" s="1520" t="s">
        <v>3126</v>
      </c>
    </row>
    <row r="229" spans="1:10" ht="15" customHeight="1">
      <c r="A229" s="1543">
        <f t="shared" si="21"/>
        <v>34</v>
      </c>
      <c r="B229" s="639">
        <v>39249090</v>
      </c>
      <c r="C229" s="640" t="s">
        <v>650</v>
      </c>
      <c r="D229" s="797">
        <v>2.2999999999999998</v>
      </c>
      <c r="E229" s="641">
        <f t="shared" si="20"/>
        <v>2.7139999999999995</v>
      </c>
      <c r="F229" s="641" t="s">
        <v>76</v>
      </c>
      <c r="G229" s="638">
        <v>5550</v>
      </c>
      <c r="H229" s="1544">
        <v>0.18</v>
      </c>
      <c r="I229" s="1524"/>
      <c r="J229" s="1520" t="s">
        <v>3126</v>
      </c>
    </row>
    <row r="230" spans="1:10" ht="15.75" customHeight="1">
      <c r="A230" s="1543">
        <f t="shared" si="21"/>
        <v>35</v>
      </c>
      <c r="B230" s="639">
        <v>39249090</v>
      </c>
      <c r="C230" s="640" t="s">
        <v>651</v>
      </c>
      <c r="D230" s="797">
        <v>2.2000000000000002</v>
      </c>
      <c r="E230" s="641">
        <f t="shared" si="20"/>
        <v>2.5960000000000001</v>
      </c>
      <c r="F230" s="641" t="s">
        <v>76</v>
      </c>
      <c r="G230" s="638">
        <v>4320</v>
      </c>
      <c r="H230" s="1544">
        <v>0.18</v>
      </c>
      <c r="I230" s="1524"/>
      <c r="J230" s="1520" t="s">
        <v>3126</v>
      </c>
    </row>
    <row r="231" spans="1:10" ht="15.75" customHeight="1">
      <c r="A231" s="1543">
        <f t="shared" si="21"/>
        <v>36</v>
      </c>
      <c r="B231" s="639">
        <v>39249090</v>
      </c>
      <c r="C231" s="640" t="s">
        <v>652</v>
      </c>
      <c r="D231" s="797">
        <v>2.2999999999999998</v>
      </c>
      <c r="E231" s="641">
        <f t="shared" si="20"/>
        <v>2.7139999999999995</v>
      </c>
      <c r="F231" s="641" t="s">
        <v>76</v>
      </c>
      <c r="G231" s="638">
        <v>4320</v>
      </c>
      <c r="H231" s="1544">
        <v>0.18</v>
      </c>
      <c r="I231" s="1524"/>
      <c r="J231" s="1520" t="s">
        <v>3126</v>
      </c>
    </row>
    <row r="232" spans="1:10" ht="15.75" customHeight="1">
      <c r="A232" s="1543">
        <f t="shared" si="21"/>
        <v>37</v>
      </c>
      <c r="B232" s="639">
        <v>39249090</v>
      </c>
      <c r="C232" s="640" t="s">
        <v>653</v>
      </c>
      <c r="D232" s="797">
        <v>2.42</v>
      </c>
      <c r="E232" s="641">
        <f t="shared" si="20"/>
        <v>2.8555999999999999</v>
      </c>
      <c r="F232" s="641" t="s">
        <v>76</v>
      </c>
      <c r="G232" s="638">
        <v>6300</v>
      </c>
      <c r="H232" s="1544">
        <v>0.18</v>
      </c>
      <c r="I232" s="1228" t="s">
        <v>3682</v>
      </c>
      <c r="J232" s="1229" t="s">
        <v>3124</v>
      </c>
    </row>
    <row r="233" spans="1:10" ht="15.75" customHeight="1">
      <c r="A233" s="1543">
        <f t="shared" si="21"/>
        <v>38</v>
      </c>
      <c r="B233" s="639">
        <v>39249090</v>
      </c>
      <c r="C233" s="640" t="s">
        <v>654</v>
      </c>
      <c r="D233" s="797">
        <v>2.5499999999999998</v>
      </c>
      <c r="E233" s="641">
        <f t="shared" si="20"/>
        <v>3.0089999999999995</v>
      </c>
      <c r="F233" s="641" t="s">
        <v>76</v>
      </c>
      <c r="G233" s="638">
        <v>6300</v>
      </c>
      <c r="H233" s="1544">
        <v>0.18</v>
      </c>
      <c r="I233" s="1228" t="s">
        <v>3682</v>
      </c>
      <c r="J233" s="1229" t="s">
        <v>3124</v>
      </c>
    </row>
    <row r="234" spans="1:10" ht="15.75" customHeight="1">
      <c r="A234" s="1543">
        <f t="shared" si="21"/>
        <v>39</v>
      </c>
      <c r="B234" s="639">
        <v>39249090</v>
      </c>
      <c r="C234" s="640" t="s">
        <v>655</v>
      </c>
      <c r="D234" s="797">
        <v>2.4</v>
      </c>
      <c r="E234" s="641">
        <f t="shared" si="20"/>
        <v>2.8319999999999999</v>
      </c>
      <c r="F234" s="641" t="s">
        <v>76</v>
      </c>
      <c r="G234" s="638">
        <v>5040</v>
      </c>
      <c r="H234" s="1544">
        <v>0.18</v>
      </c>
      <c r="I234" s="1524"/>
      <c r="J234" s="1520" t="s">
        <v>3126</v>
      </c>
    </row>
    <row r="235" spans="1:10" ht="15.75" customHeight="1">
      <c r="A235" s="1543">
        <f t="shared" si="21"/>
        <v>40</v>
      </c>
      <c r="B235" s="639">
        <v>39249090</v>
      </c>
      <c r="C235" s="640" t="s">
        <v>656</v>
      </c>
      <c r="D235" s="797">
        <v>2.5499999999999998</v>
      </c>
      <c r="E235" s="641">
        <f t="shared" si="20"/>
        <v>3.0089999999999995</v>
      </c>
      <c r="F235" s="641" t="s">
        <v>76</v>
      </c>
      <c r="G235" s="638">
        <v>5040</v>
      </c>
      <c r="H235" s="1544">
        <v>0.18</v>
      </c>
      <c r="I235" s="1524"/>
      <c r="J235" s="1520" t="s">
        <v>3126</v>
      </c>
    </row>
    <row r="236" spans="1:10" ht="15.75" customHeight="1">
      <c r="A236" s="1543">
        <f t="shared" si="21"/>
        <v>41</v>
      </c>
      <c r="B236" s="639">
        <v>39249090</v>
      </c>
      <c r="C236" s="640" t="s">
        <v>657</v>
      </c>
      <c r="D236" s="797">
        <v>2.7</v>
      </c>
      <c r="E236" s="641">
        <f t="shared" si="20"/>
        <v>3.1859999999999999</v>
      </c>
      <c r="F236" s="641" t="s">
        <v>76</v>
      </c>
      <c r="G236" s="638">
        <v>1620</v>
      </c>
      <c r="H236" s="1544">
        <v>0.18</v>
      </c>
      <c r="I236" s="1524"/>
      <c r="J236" s="1520" t="s">
        <v>3126</v>
      </c>
    </row>
    <row r="237" spans="1:10" ht="15.75" customHeight="1">
      <c r="A237" s="1543">
        <f t="shared" si="21"/>
        <v>42</v>
      </c>
      <c r="B237" s="639">
        <v>39249090</v>
      </c>
      <c r="C237" s="640" t="s">
        <v>658</v>
      </c>
      <c r="D237" s="797">
        <v>2.76</v>
      </c>
      <c r="E237" s="641">
        <f t="shared" si="20"/>
        <v>3.2567999999999997</v>
      </c>
      <c r="F237" s="641" t="s">
        <v>76</v>
      </c>
      <c r="G237" s="638">
        <v>1620</v>
      </c>
      <c r="H237" s="1544">
        <v>0.18</v>
      </c>
      <c r="I237" s="1524"/>
      <c r="J237" s="1520" t="s">
        <v>3126</v>
      </c>
    </row>
    <row r="238" spans="1:10" ht="15.75" customHeight="1">
      <c r="A238" s="1543">
        <f t="shared" si="21"/>
        <v>43</v>
      </c>
      <c r="B238" s="639">
        <v>39249090</v>
      </c>
      <c r="C238" s="640" t="s">
        <v>659</v>
      </c>
      <c r="D238" s="797">
        <v>2.65</v>
      </c>
      <c r="E238" s="641">
        <f t="shared" si="20"/>
        <v>3.1269999999999998</v>
      </c>
      <c r="F238" s="641" t="s">
        <v>76</v>
      </c>
      <c r="G238" s="638">
        <v>3150</v>
      </c>
      <c r="H238" s="1544">
        <v>0.18</v>
      </c>
      <c r="I238" s="1524"/>
      <c r="J238" s="1520" t="s">
        <v>3126</v>
      </c>
    </row>
    <row r="239" spans="1:10" ht="15.75" customHeight="1">
      <c r="A239" s="1543">
        <f t="shared" si="21"/>
        <v>44</v>
      </c>
      <c r="B239" s="639">
        <v>39249090</v>
      </c>
      <c r="C239" s="640" t="s">
        <v>660</v>
      </c>
      <c r="D239" s="797">
        <v>2.75</v>
      </c>
      <c r="E239" s="641">
        <f t="shared" si="20"/>
        <v>3.2449999999999997</v>
      </c>
      <c r="F239" s="641" t="s">
        <v>76</v>
      </c>
      <c r="G239" s="638">
        <v>3150</v>
      </c>
      <c r="H239" s="1544">
        <v>0.18</v>
      </c>
      <c r="I239" s="1524"/>
      <c r="J239" s="1520" t="s">
        <v>3126</v>
      </c>
    </row>
    <row r="240" spans="1:10" ht="15.75" customHeight="1">
      <c r="A240" s="1543">
        <f t="shared" si="21"/>
        <v>45</v>
      </c>
      <c r="B240" s="639">
        <v>39249090</v>
      </c>
      <c r="C240" s="640" t="s">
        <v>661</v>
      </c>
      <c r="D240" s="797">
        <v>4</v>
      </c>
      <c r="E240" s="641">
        <f t="shared" si="20"/>
        <v>4.72</v>
      </c>
      <c r="F240" s="641" t="s">
        <v>76</v>
      </c>
      <c r="G240" s="638">
        <v>2940</v>
      </c>
      <c r="H240" s="1544">
        <v>0.18</v>
      </c>
      <c r="I240" s="1524"/>
      <c r="J240" s="1520" t="s">
        <v>3126</v>
      </c>
    </row>
    <row r="241" spans="1:14" ht="15.75" customHeight="1">
      <c r="A241" s="1543">
        <f t="shared" si="21"/>
        <v>46</v>
      </c>
      <c r="B241" s="639">
        <v>39249090</v>
      </c>
      <c r="C241" s="640" t="s">
        <v>662</v>
      </c>
      <c r="D241" s="797">
        <v>4.75</v>
      </c>
      <c r="E241" s="641">
        <f t="shared" si="20"/>
        <v>5.6049999999999995</v>
      </c>
      <c r="F241" s="641" t="s">
        <v>76</v>
      </c>
      <c r="G241" s="638">
        <v>1350</v>
      </c>
      <c r="H241" s="1544">
        <v>0.18</v>
      </c>
      <c r="I241" s="1536"/>
      <c r="J241" s="1191" t="s">
        <v>663</v>
      </c>
    </row>
    <row r="242" spans="1:14" ht="15.75" customHeight="1">
      <c r="A242" s="1543">
        <f t="shared" si="21"/>
        <v>47</v>
      </c>
      <c r="B242" s="639">
        <v>39249090</v>
      </c>
      <c r="C242" s="640" t="s">
        <v>664</v>
      </c>
      <c r="D242" s="797">
        <v>4.8499999999999996</v>
      </c>
      <c r="E242" s="641">
        <f t="shared" si="20"/>
        <v>5.722999999999999</v>
      </c>
      <c r="F242" s="641" t="s">
        <v>76</v>
      </c>
      <c r="G242" s="638">
        <v>1350</v>
      </c>
      <c r="H242" s="1544">
        <v>0.18</v>
      </c>
      <c r="I242" s="1536"/>
      <c r="J242" s="1191" t="s">
        <v>663</v>
      </c>
    </row>
    <row r="243" spans="1:14" ht="15.75" customHeight="1">
      <c r="A243" s="1543">
        <f t="shared" si="21"/>
        <v>48</v>
      </c>
      <c r="B243" s="639">
        <v>39249090</v>
      </c>
      <c r="C243" s="640" t="s">
        <v>665</v>
      </c>
      <c r="D243" s="797">
        <v>14.95</v>
      </c>
      <c r="E243" s="641">
        <f t="shared" si="20"/>
        <v>17.640999999999998</v>
      </c>
      <c r="F243" s="641" t="s">
        <v>76</v>
      </c>
      <c r="G243" s="638">
        <v>360</v>
      </c>
      <c r="H243" s="1544">
        <v>0.18</v>
      </c>
      <c r="I243" s="1524"/>
      <c r="J243" s="1520" t="s">
        <v>3126</v>
      </c>
    </row>
    <row r="244" spans="1:14" ht="15.75" customHeight="1">
      <c r="A244" s="1543">
        <f t="shared" si="21"/>
        <v>49</v>
      </c>
      <c r="B244" s="639">
        <v>39249090</v>
      </c>
      <c r="C244" s="640" t="s">
        <v>666</v>
      </c>
      <c r="D244" s="797">
        <v>16.100000000000001</v>
      </c>
      <c r="E244" s="641">
        <f t="shared" si="20"/>
        <v>18.998000000000001</v>
      </c>
      <c r="F244" s="641" t="s">
        <v>76</v>
      </c>
      <c r="G244" s="638">
        <v>720</v>
      </c>
      <c r="H244" s="1544">
        <v>0.18</v>
      </c>
      <c r="I244" s="1524"/>
      <c r="J244" s="1520" t="s">
        <v>3126</v>
      </c>
    </row>
    <row r="245" spans="1:14" ht="15.75" customHeight="1">
      <c r="A245" s="1543">
        <f t="shared" si="21"/>
        <v>50</v>
      </c>
      <c r="B245" s="639">
        <v>39249090</v>
      </c>
      <c r="C245" s="640" t="s">
        <v>667</v>
      </c>
      <c r="D245" s="797">
        <v>172.5</v>
      </c>
      <c r="E245" s="641">
        <f t="shared" si="20"/>
        <v>203.54999999999998</v>
      </c>
      <c r="F245" s="641" t="s">
        <v>76</v>
      </c>
      <c r="G245" s="638">
        <v>20</v>
      </c>
      <c r="H245" s="1544">
        <v>0.18</v>
      </c>
      <c r="I245" s="1524"/>
      <c r="J245" s="1520" t="s">
        <v>3126</v>
      </c>
    </row>
    <row r="246" spans="1:14" ht="15.75" customHeight="1">
      <c r="A246" s="1543">
        <f t="shared" si="21"/>
        <v>51</v>
      </c>
      <c r="B246" s="639">
        <v>39249090</v>
      </c>
      <c r="C246" s="640" t="s">
        <v>4719</v>
      </c>
      <c r="D246" s="797">
        <v>4.1500000000000004</v>
      </c>
      <c r="E246" s="641">
        <f t="shared" ref="E246" si="22">D246*1.18</f>
        <v>4.8970000000000002</v>
      </c>
      <c r="F246" s="641" t="s">
        <v>76</v>
      </c>
      <c r="G246" s="638">
        <v>1620</v>
      </c>
      <c r="H246" s="1544">
        <v>0.18</v>
      </c>
      <c r="I246" s="1524"/>
      <c r="J246" s="1520" t="s">
        <v>3126</v>
      </c>
    </row>
    <row r="247" spans="1:14" ht="15.75" customHeight="1">
      <c r="A247" s="3490">
        <f t="shared" si="21"/>
        <v>52</v>
      </c>
      <c r="B247" s="3491">
        <v>39249090</v>
      </c>
      <c r="C247" s="3492" t="s">
        <v>3211</v>
      </c>
      <c r="D247" s="3493">
        <v>17.7</v>
      </c>
      <c r="E247" s="3494">
        <f t="shared" si="20"/>
        <v>20.885999999999999</v>
      </c>
      <c r="F247" s="3494" t="s">
        <v>76</v>
      </c>
      <c r="G247" s="3495">
        <v>200</v>
      </c>
      <c r="H247" s="3192">
        <v>0.18</v>
      </c>
      <c r="I247" s="1524"/>
      <c r="J247" s="1520" t="s">
        <v>3126</v>
      </c>
    </row>
    <row r="248" spans="1:14" ht="15.75" customHeight="1">
      <c r="A248" s="3490">
        <f t="shared" si="21"/>
        <v>53</v>
      </c>
      <c r="B248" s="3491">
        <v>39249090</v>
      </c>
      <c r="C248" s="3492" t="s">
        <v>3216</v>
      </c>
      <c r="D248" s="3493">
        <v>17.7</v>
      </c>
      <c r="E248" s="3494">
        <f t="shared" ref="E248:E249" si="23">D248*1.18</f>
        <v>20.885999999999999</v>
      </c>
      <c r="F248" s="3494" t="s">
        <v>76</v>
      </c>
      <c r="G248" s="3495">
        <v>200</v>
      </c>
      <c r="H248" s="3192">
        <v>0.18</v>
      </c>
      <c r="I248" s="1524"/>
      <c r="J248" s="1520" t="s">
        <v>3126</v>
      </c>
    </row>
    <row r="249" spans="1:14" ht="15.75" customHeight="1">
      <c r="A249" s="3490">
        <f t="shared" si="21"/>
        <v>54</v>
      </c>
      <c r="B249" s="3496">
        <v>39249090</v>
      </c>
      <c r="C249" s="3492" t="s">
        <v>3217</v>
      </c>
      <c r="D249" s="3493">
        <v>17.7</v>
      </c>
      <c r="E249" s="3494">
        <f t="shared" si="23"/>
        <v>20.885999999999999</v>
      </c>
      <c r="F249" s="3494" t="s">
        <v>76</v>
      </c>
      <c r="G249" s="3495">
        <v>200</v>
      </c>
      <c r="H249" s="3192">
        <v>0.18</v>
      </c>
      <c r="I249" s="1524"/>
      <c r="J249" s="1520"/>
    </row>
    <row r="250" spans="1:14" ht="15.75" customHeight="1">
      <c r="A250" s="3490">
        <f t="shared" si="21"/>
        <v>55</v>
      </c>
      <c r="B250" s="3491">
        <v>39249090</v>
      </c>
      <c r="C250" s="3492" t="s">
        <v>4734</v>
      </c>
      <c r="D250" s="3493">
        <v>14.15</v>
      </c>
      <c r="E250" s="3494">
        <f t="shared" ref="E250" si="24">D250*1.18</f>
        <v>16.696999999999999</v>
      </c>
      <c r="F250" s="3494" t="s">
        <v>76</v>
      </c>
      <c r="G250" s="3495">
        <v>400</v>
      </c>
      <c r="H250" s="3192">
        <v>0.18</v>
      </c>
      <c r="I250" s="1524"/>
      <c r="J250" s="1520"/>
    </row>
    <row r="251" spans="1:14" ht="15.75" customHeight="1" thickBot="1">
      <c r="A251" s="3497"/>
      <c r="B251" s="3498"/>
      <c r="C251" s="3499"/>
      <c r="D251" s="3500"/>
      <c r="E251" s="3501"/>
      <c r="F251" s="3501"/>
      <c r="G251" s="3502"/>
      <c r="H251" s="3503"/>
      <c r="I251" s="1524"/>
      <c r="J251" s="1520"/>
    </row>
    <row r="252" spans="1:14" ht="15.75" customHeight="1" thickBot="1">
      <c r="A252" s="1562"/>
      <c r="B252" s="1563"/>
      <c r="C252" s="1564" t="s">
        <v>3659</v>
      </c>
      <c r="D252" s="1563"/>
      <c r="E252" s="1563"/>
      <c r="F252" s="1563"/>
      <c r="G252" s="1563"/>
      <c r="H252" s="1565"/>
      <c r="I252" s="1228"/>
      <c r="J252" s="1229"/>
    </row>
    <row r="253" spans="1:14" ht="15.75" customHeight="1">
      <c r="A253" s="633">
        <v>1</v>
      </c>
      <c r="B253" s="1530">
        <v>39249090</v>
      </c>
      <c r="C253" s="1531" t="s">
        <v>2637</v>
      </c>
      <c r="D253" s="1570">
        <v>0.6</v>
      </c>
      <c r="E253" s="1532">
        <f t="shared" ref="E253:E267" si="25">D253*1.18</f>
        <v>0.70799999999999996</v>
      </c>
      <c r="F253" s="1532" t="s">
        <v>76</v>
      </c>
      <c r="G253" s="1571">
        <v>10000</v>
      </c>
      <c r="H253" s="1533">
        <v>0.18</v>
      </c>
      <c r="I253" s="1523" t="s">
        <v>3682</v>
      </c>
      <c r="J253" s="1519" t="s">
        <v>264</v>
      </c>
    </row>
    <row r="254" spans="1:14" ht="15.75" customHeight="1">
      <c r="A254" s="634">
        <f>A253+1</f>
        <v>2</v>
      </c>
      <c r="B254" s="647">
        <v>39249090</v>
      </c>
      <c r="C254" s="1225" t="s">
        <v>2635</v>
      </c>
      <c r="D254" s="1566">
        <v>0.85</v>
      </c>
      <c r="E254" s="1192">
        <f>D254*1.18</f>
        <v>1.0029999999999999</v>
      </c>
      <c r="F254" s="1192" t="s">
        <v>76</v>
      </c>
      <c r="G254" s="1567">
        <v>5000</v>
      </c>
      <c r="H254" s="1525">
        <v>0.18</v>
      </c>
      <c r="I254" s="1523" t="s">
        <v>3682</v>
      </c>
      <c r="J254" s="1519" t="s">
        <v>67</v>
      </c>
    </row>
    <row r="255" spans="1:14" ht="15.75" customHeight="1">
      <c r="A255" s="2362">
        <f t="shared" ref="A255:A271" si="26">A254+1</f>
        <v>3</v>
      </c>
      <c r="B255" s="1526">
        <v>39249090</v>
      </c>
      <c r="C255" s="1527" t="s">
        <v>668</v>
      </c>
      <c r="D255" s="1568">
        <v>0.65</v>
      </c>
      <c r="E255" s="1150">
        <f t="shared" si="25"/>
        <v>0.76700000000000002</v>
      </c>
      <c r="F255" s="1150" t="s">
        <v>76</v>
      </c>
      <c r="G255" s="1569">
        <v>5000</v>
      </c>
      <c r="H255" s="1534">
        <v>0.18</v>
      </c>
      <c r="I255" s="1523" t="s">
        <v>3682</v>
      </c>
      <c r="J255" s="1519" t="s">
        <v>67</v>
      </c>
      <c r="N255" s="679">
        <v>4.5</v>
      </c>
    </row>
    <row r="256" spans="1:14" ht="15.75" customHeight="1">
      <c r="A256" s="634">
        <f t="shared" si="26"/>
        <v>4</v>
      </c>
      <c r="B256" s="647">
        <v>39249090</v>
      </c>
      <c r="C256" s="1225" t="s">
        <v>669</v>
      </c>
      <c r="D256" s="1566">
        <v>0.6</v>
      </c>
      <c r="E256" s="1192">
        <f t="shared" si="25"/>
        <v>0.70799999999999996</v>
      </c>
      <c r="F256" s="1192" t="s">
        <v>76</v>
      </c>
      <c r="G256" s="1567">
        <v>5000</v>
      </c>
      <c r="H256" s="1525">
        <v>0.18</v>
      </c>
      <c r="I256" s="1523" t="s">
        <v>3682</v>
      </c>
      <c r="J256" s="1519" t="s">
        <v>67</v>
      </c>
      <c r="N256" s="679">
        <v>0.65</v>
      </c>
    </row>
    <row r="257" spans="1:23" ht="15.75" customHeight="1">
      <c r="A257" s="634">
        <f t="shared" si="26"/>
        <v>5</v>
      </c>
      <c r="B257" s="647">
        <v>39249090</v>
      </c>
      <c r="C257" s="1225" t="s">
        <v>670</v>
      </c>
      <c r="D257" s="1566">
        <v>0.6</v>
      </c>
      <c r="E257" s="1192">
        <f t="shared" si="25"/>
        <v>0.70799999999999996</v>
      </c>
      <c r="F257" s="1192" t="s">
        <v>76</v>
      </c>
      <c r="G257" s="1567">
        <v>5000</v>
      </c>
      <c r="H257" s="1525">
        <v>0.18</v>
      </c>
      <c r="I257" s="1228" t="s">
        <v>3682</v>
      </c>
      <c r="J257" s="1229" t="s">
        <v>3124</v>
      </c>
    </row>
    <row r="258" spans="1:23" ht="15" customHeight="1">
      <c r="A258" s="634">
        <f t="shared" si="26"/>
        <v>6</v>
      </c>
      <c r="B258" s="647">
        <v>39249090</v>
      </c>
      <c r="C258" s="1225" t="s">
        <v>671</v>
      </c>
      <c r="D258" s="913">
        <v>0.85</v>
      </c>
      <c r="E258" s="1192">
        <f t="shared" si="25"/>
        <v>1.0029999999999999</v>
      </c>
      <c r="F258" s="1192" t="s">
        <v>76</v>
      </c>
      <c r="G258" s="1567">
        <v>5000</v>
      </c>
      <c r="H258" s="1525">
        <v>0.18</v>
      </c>
      <c r="I258" s="1524"/>
      <c r="J258" s="1520" t="s">
        <v>3126</v>
      </c>
    </row>
    <row r="259" spans="1:23" ht="15.75" customHeight="1">
      <c r="A259" s="634">
        <f t="shared" si="26"/>
        <v>7</v>
      </c>
      <c r="B259" s="647">
        <v>39249090</v>
      </c>
      <c r="C259" s="1225" t="s">
        <v>2638</v>
      </c>
      <c r="D259" s="1566">
        <v>0.6</v>
      </c>
      <c r="E259" s="1192">
        <f t="shared" si="25"/>
        <v>0.70799999999999996</v>
      </c>
      <c r="F259" s="1192" t="s">
        <v>76</v>
      </c>
      <c r="G259" s="1567">
        <v>5000</v>
      </c>
      <c r="H259" s="1525">
        <v>0.18</v>
      </c>
      <c r="I259" s="1228" t="s">
        <v>3682</v>
      </c>
      <c r="J259" s="1229" t="s">
        <v>3124</v>
      </c>
    </row>
    <row r="260" spans="1:23" ht="15.75" customHeight="1">
      <c r="A260" s="634">
        <f>A267+1</f>
        <v>15</v>
      </c>
      <c r="B260" s="647">
        <v>39249090</v>
      </c>
      <c r="C260" s="1225" t="s">
        <v>2636</v>
      </c>
      <c r="D260" s="913">
        <v>0.65</v>
      </c>
      <c r="E260" s="1192">
        <f>D260*1.18</f>
        <v>0.76700000000000002</v>
      </c>
      <c r="F260" s="1192" t="s">
        <v>76</v>
      </c>
      <c r="G260" s="632">
        <v>2500</v>
      </c>
      <c r="H260" s="1525">
        <v>0.18</v>
      </c>
      <c r="I260" s="1524"/>
      <c r="J260" s="1520" t="s">
        <v>3126</v>
      </c>
    </row>
    <row r="261" spans="1:23" ht="15.75" customHeight="1">
      <c r="A261" s="634">
        <f>A259+1</f>
        <v>8</v>
      </c>
      <c r="B261" s="647">
        <v>39249090</v>
      </c>
      <c r="C261" s="1225" t="s">
        <v>672</v>
      </c>
      <c r="D261" s="1566">
        <v>0.6</v>
      </c>
      <c r="E261" s="1192">
        <f t="shared" si="25"/>
        <v>0.70799999999999996</v>
      </c>
      <c r="F261" s="1192" t="s">
        <v>76</v>
      </c>
      <c r="G261" s="1567">
        <v>5000</v>
      </c>
      <c r="H261" s="1525">
        <v>0.18</v>
      </c>
      <c r="I261" s="1523" t="s">
        <v>3682</v>
      </c>
      <c r="J261" s="1519" t="s">
        <v>264</v>
      </c>
    </row>
    <row r="262" spans="1:23" ht="15.75" customHeight="1">
      <c r="A262" s="634">
        <f t="shared" si="26"/>
        <v>9</v>
      </c>
      <c r="B262" s="647">
        <v>39249090</v>
      </c>
      <c r="C262" s="1225" t="s">
        <v>2639</v>
      </c>
      <c r="D262" s="1566">
        <v>0.85</v>
      </c>
      <c r="E262" s="1192">
        <f t="shared" ref="E262" si="27">D262*1.18</f>
        <v>1.0029999999999999</v>
      </c>
      <c r="F262" s="1192" t="s">
        <v>76</v>
      </c>
      <c r="G262" s="1567">
        <v>5000</v>
      </c>
      <c r="H262" s="1525">
        <v>0.18</v>
      </c>
      <c r="I262" s="1524"/>
      <c r="J262" s="1520" t="s">
        <v>3126</v>
      </c>
    </row>
    <row r="263" spans="1:23" ht="15.75" customHeight="1">
      <c r="A263" s="634">
        <f t="shared" si="26"/>
        <v>10</v>
      </c>
      <c r="B263" s="647">
        <v>39249090</v>
      </c>
      <c r="C263" s="1225" t="s">
        <v>2631</v>
      </c>
      <c r="D263" s="913">
        <v>0.85</v>
      </c>
      <c r="E263" s="1192">
        <f>D263*1.18</f>
        <v>1.0029999999999999</v>
      </c>
      <c r="F263" s="1192" t="s">
        <v>76</v>
      </c>
      <c r="G263" s="632">
        <v>3600</v>
      </c>
      <c r="H263" s="1525">
        <v>0.18</v>
      </c>
      <c r="I263" s="1524"/>
      <c r="J263" s="1520" t="s">
        <v>3126</v>
      </c>
      <c r="K263" s="970"/>
      <c r="L263" s="970"/>
      <c r="M263" s="970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</row>
    <row r="264" spans="1:23" ht="15.75" customHeight="1">
      <c r="A264" s="634">
        <f t="shared" si="26"/>
        <v>11</v>
      </c>
      <c r="B264" s="647">
        <v>39249090</v>
      </c>
      <c r="C264" s="1225" t="s">
        <v>673</v>
      </c>
      <c r="D264" s="913">
        <v>1.1000000000000001</v>
      </c>
      <c r="E264" s="1192">
        <f>D264*1.18</f>
        <v>1.298</v>
      </c>
      <c r="F264" s="1192" t="s">
        <v>76</v>
      </c>
      <c r="G264" s="632">
        <v>1200</v>
      </c>
      <c r="H264" s="1525">
        <v>0.18</v>
      </c>
      <c r="I264" s="1524"/>
      <c r="J264" s="1520" t="s">
        <v>3126</v>
      </c>
      <c r="K264" s="970"/>
      <c r="L264" s="970"/>
      <c r="M264" s="970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</row>
    <row r="265" spans="1:23" ht="15.75" customHeight="1">
      <c r="A265" s="634">
        <f t="shared" si="26"/>
        <v>12</v>
      </c>
      <c r="B265" s="647">
        <v>39249090</v>
      </c>
      <c r="C265" s="1225" t="s">
        <v>674</v>
      </c>
      <c r="D265" s="913">
        <v>1.25</v>
      </c>
      <c r="E265" s="1192">
        <f>D265*1.18</f>
        <v>1.4749999999999999</v>
      </c>
      <c r="F265" s="1192" t="s">
        <v>76</v>
      </c>
      <c r="G265" s="632">
        <v>1200</v>
      </c>
      <c r="H265" s="1525">
        <v>0.18</v>
      </c>
      <c r="I265" s="1536"/>
      <c r="J265" s="1191" t="s">
        <v>663</v>
      </c>
      <c r="K265" s="679"/>
      <c r="L265" s="679"/>
      <c r="N265"/>
      <c r="O265"/>
    </row>
    <row r="266" spans="1:23" ht="15.75" customHeight="1">
      <c r="A266" s="634">
        <f t="shared" si="26"/>
        <v>13</v>
      </c>
      <c r="B266" s="679"/>
      <c r="C266" s="1225" t="s">
        <v>4664</v>
      </c>
      <c r="D266" s="2979">
        <v>0.6</v>
      </c>
      <c r="E266" s="2980">
        <f>D266*1.18</f>
        <v>0.70799999999999996</v>
      </c>
      <c r="F266" s="1192" t="s">
        <v>76</v>
      </c>
      <c r="G266" s="2981">
        <v>4000</v>
      </c>
      <c r="H266" s="1525">
        <v>0.18</v>
      </c>
      <c r="I266" s="1523" t="s">
        <v>3682</v>
      </c>
      <c r="J266" s="1519" t="s">
        <v>264</v>
      </c>
    </row>
    <row r="267" spans="1:23" ht="15.75" customHeight="1">
      <c r="A267" s="634">
        <f t="shared" si="26"/>
        <v>14</v>
      </c>
      <c r="B267" s="647">
        <v>39249090</v>
      </c>
      <c r="C267" s="1225" t="s">
        <v>2632</v>
      </c>
      <c r="D267" s="913">
        <v>0.85</v>
      </c>
      <c r="E267" s="1192">
        <f t="shared" si="25"/>
        <v>1.0029999999999999</v>
      </c>
      <c r="F267" s="1192" t="s">
        <v>76</v>
      </c>
      <c r="G267" s="632">
        <v>6000</v>
      </c>
      <c r="H267" s="1525">
        <v>0.18</v>
      </c>
      <c r="I267" s="1523" t="s">
        <v>3682</v>
      </c>
      <c r="J267" s="1519" t="s">
        <v>264</v>
      </c>
    </row>
    <row r="268" spans="1:23" ht="15.75" customHeight="1">
      <c r="A268" s="634">
        <f t="shared" si="26"/>
        <v>15</v>
      </c>
      <c r="B268" s="647">
        <v>39249090</v>
      </c>
      <c r="C268" s="1225" t="s">
        <v>2633</v>
      </c>
      <c r="D268" s="1566">
        <v>2.65</v>
      </c>
      <c r="E268" s="1192">
        <f>D268*1.18</f>
        <v>3.1269999999999998</v>
      </c>
      <c r="F268" s="1192" t="s">
        <v>76</v>
      </c>
      <c r="G268" s="1567">
        <v>1200</v>
      </c>
      <c r="H268" s="1525">
        <v>0.18</v>
      </c>
      <c r="I268" s="1523" t="s">
        <v>3682</v>
      </c>
      <c r="J268" s="1519" t="s">
        <v>264</v>
      </c>
    </row>
    <row r="269" spans="1:23" ht="15.75" customHeight="1">
      <c r="A269" s="634">
        <f t="shared" si="26"/>
        <v>16</v>
      </c>
      <c r="B269" s="647">
        <v>39249090</v>
      </c>
      <c r="C269" s="1225" t="s">
        <v>4665</v>
      </c>
      <c r="D269" s="1566">
        <v>2</v>
      </c>
      <c r="E269" s="1192">
        <f>D269*1.18</f>
        <v>2.36</v>
      </c>
      <c r="F269" s="1192" t="s">
        <v>76</v>
      </c>
      <c r="G269" s="1567">
        <v>1200</v>
      </c>
      <c r="H269" s="1525">
        <v>0.18</v>
      </c>
    </row>
    <row r="270" spans="1:23" ht="15.75" customHeight="1">
      <c r="A270" s="634">
        <f t="shared" si="26"/>
        <v>17</v>
      </c>
      <c r="B270" s="1134">
        <v>39249090</v>
      </c>
      <c r="C270" s="2982" t="s">
        <v>2634</v>
      </c>
      <c r="D270" s="2983">
        <v>2.8</v>
      </c>
      <c r="E270" s="1190">
        <f>D270*1.18</f>
        <v>3.3039999999999998</v>
      </c>
      <c r="F270" s="1190" t="s">
        <v>76</v>
      </c>
      <c r="G270" s="2984">
        <v>1200</v>
      </c>
      <c r="H270" s="1583">
        <v>0.18</v>
      </c>
      <c r="I270" s="1523" t="s">
        <v>3682</v>
      </c>
      <c r="J270" s="1519" t="s">
        <v>264</v>
      </c>
    </row>
    <row r="271" spans="1:23" ht="15.75" customHeight="1" thickBot="1">
      <c r="A271" s="3504">
        <f t="shared" si="26"/>
        <v>18</v>
      </c>
      <c r="B271" s="3505"/>
      <c r="C271" s="3506" t="s">
        <v>4427</v>
      </c>
      <c r="D271" s="3507">
        <v>0.9</v>
      </c>
      <c r="E271" s="3508">
        <f>D271*1.18</f>
        <v>1.0620000000000001</v>
      </c>
      <c r="F271" s="3508" t="s">
        <v>76</v>
      </c>
      <c r="G271" s="3509">
        <v>2600</v>
      </c>
      <c r="H271" s="3510">
        <v>0.18</v>
      </c>
      <c r="I271" s="1524"/>
      <c r="J271" s="1520" t="s">
        <v>3126</v>
      </c>
    </row>
    <row r="272" spans="1:23" ht="15.75" customHeight="1">
      <c r="A272" s="1500"/>
      <c r="B272" s="2978"/>
      <c r="C272" s="1211"/>
      <c r="D272" s="2985"/>
      <c r="E272" s="2986"/>
      <c r="F272" s="2986"/>
      <c r="G272" s="1212"/>
      <c r="H272" s="2936"/>
      <c r="I272" s="678"/>
      <c r="J272" s="678"/>
    </row>
    <row r="273" spans="1:8" ht="15.75" customHeight="1">
      <c r="A273" s="1561" t="s">
        <v>675</v>
      </c>
      <c r="B273" s="1561"/>
      <c r="C273" s="1561"/>
      <c r="D273" s="1561"/>
      <c r="E273" s="1561"/>
      <c r="F273" s="1561"/>
      <c r="G273" s="1561"/>
      <c r="H273" s="1561"/>
    </row>
    <row r="274" spans="1:8" ht="15.75" customHeight="1">
      <c r="A274" s="19"/>
      <c r="B274" s="19"/>
      <c r="C274" s="20"/>
      <c r="D274" s="19"/>
      <c r="E274" s="19"/>
      <c r="F274" s="19"/>
      <c r="G274" s="19"/>
      <c r="H274" s="19"/>
    </row>
    <row r="275" spans="1:8" ht="15.75" customHeight="1">
      <c r="A275" s="19"/>
      <c r="B275" s="19"/>
      <c r="D275" s="19"/>
      <c r="E275" s="19"/>
      <c r="F275" s="19"/>
      <c r="G275" s="19"/>
      <c r="H275" s="19"/>
    </row>
    <row r="276" spans="1:8" ht="15.75" customHeight="1">
      <c r="A276" s="19"/>
      <c r="B276" s="19"/>
      <c r="C276" s="1282"/>
      <c r="D276" s="19"/>
      <c r="E276" s="19"/>
      <c r="F276" s="19"/>
      <c r="G276" s="19"/>
      <c r="H276" s="19"/>
    </row>
    <row r="277" spans="1:8" ht="15.75" customHeight="1">
      <c r="A277" s="19"/>
      <c r="B277" s="19"/>
      <c r="D277" s="19"/>
      <c r="E277" s="19"/>
      <c r="F277" s="19"/>
      <c r="G277" s="19"/>
      <c r="H277" s="19"/>
    </row>
    <row r="278" spans="1:8" ht="15.75" customHeight="1">
      <c r="A278" s="19"/>
      <c r="B278" s="19"/>
      <c r="D278" s="19"/>
      <c r="E278" s="19"/>
      <c r="F278" s="19"/>
      <c r="G278" s="19"/>
      <c r="H278" s="19"/>
    </row>
    <row r="279" spans="1:8" ht="15.75" customHeight="1">
      <c r="A279" s="19"/>
      <c r="B279" s="19"/>
      <c r="D279" s="19"/>
      <c r="E279" s="19"/>
      <c r="F279" s="19"/>
      <c r="G279" s="19"/>
      <c r="H279" s="19"/>
    </row>
    <row r="280" spans="1:8" ht="15.75" customHeight="1">
      <c r="A280" s="19"/>
      <c r="B280" s="19"/>
      <c r="D280" s="19"/>
      <c r="E280" s="19"/>
      <c r="F280" s="19"/>
      <c r="G280" s="19"/>
      <c r="H280" s="19"/>
    </row>
    <row r="281" spans="1:8" ht="15.75" customHeight="1">
      <c r="A281" s="19"/>
      <c r="B281" s="19"/>
      <c r="D281" s="19"/>
      <c r="E281" s="19"/>
      <c r="F281" s="19"/>
      <c r="G281" s="19"/>
      <c r="H281" s="19"/>
    </row>
    <row r="282" spans="1:8" ht="15.75" customHeight="1">
      <c r="A282" s="19"/>
      <c r="B282" s="19"/>
      <c r="D282" s="19"/>
      <c r="E282" s="19"/>
      <c r="F282" s="19"/>
      <c r="G282" s="19"/>
      <c r="H282" s="19"/>
    </row>
    <row r="283" spans="1:8" ht="15.75" customHeight="1">
      <c r="A283" s="19"/>
      <c r="B283" s="19"/>
      <c r="C283" s="20"/>
      <c r="D283" s="19"/>
      <c r="E283" s="19"/>
      <c r="F283" s="19"/>
      <c r="G283" s="19"/>
      <c r="H283" s="19"/>
    </row>
    <row r="284" spans="1:8" ht="15.75" customHeight="1">
      <c r="A284" s="19"/>
      <c r="B284" s="19"/>
      <c r="D284" s="19"/>
      <c r="E284" s="19"/>
      <c r="F284" s="19"/>
      <c r="G284" s="19"/>
      <c r="H284" s="19"/>
    </row>
    <row r="285" spans="1:8" ht="15.75" customHeight="1">
      <c r="A285" s="19"/>
      <c r="B285" s="19"/>
      <c r="C285" s="20"/>
      <c r="D285" s="19"/>
      <c r="E285" s="19"/>
      <c r="F285" s="19"/>
      <c r="G285" s="19"/>
      <c r="H285" s="19"/>
    </row>
    <row r="286" spans="1:8" ht="15.75" customHeight="1">
      <c r="A286" s="19"/>
      <c r="B286" s="19"/>
      <c r="C286" s="20"/>
      <c r="D286" s="19"/>
      <c r="E286" s="19"/>
      <c r="F286" s="19"/>
      <c r="G286" s="19"/>
      <c r="H286" s="19"/>
    </row>
    <row r="287" spans="1:8" ht="15.75" customHeight="1">
      <c r="A287" s="19"/>
      <c r="B287" s="19"/>
      <c r="C287" s="20"/>
      <c r="D287" s="19"/>
      <c r="E287" s="19"/>
      <c r="F287" s="19"/>
      <c r="G287" s="19"/>
      <c r="H287" s="19"/>
    </row>
    <row r="288" spans="1:8" ht="15.75" customHeight="1">
      <c r="A288" s="19"/>
      <c r="B288" s="19"/>
      <c r="C288" s="20"/>
      <c r="D288" s="19"/>
      <c r="E288" s="19"/>
      <c r="F288" s="19"/>
      <c r="G288" s="19"/>
      <c r="H288" s="19"/>
    </row>
    <row r="289" spans="1:8" ht="15.75" customHeight="1">
      <c r="A289" s="19"/>
      <c r="B289" s="19"/>
      <c r="C289" s="20"/>
      <c r="D289" s="19"/>
      <c r="E289" s="19"/>
      <c r="F289" s="19"/>
      <c r="G289" s="19"/>
      <c r="H289" s="19"/>
    </row>
    <row r="290" spans="1:8" ht="15.75" customHeight="1">
      <c r="A290" s="19"/>
      <c r="B290" s="19"/>
      <c r="C290" s="20"/>
      <c r="D290" s="19"/>
      <c r="E290" s="19"/>
      <c r="F290" s="19"/>
      <c r="G290" s="19"/>
      <c r="H290" s="19"/>
    </row>
    <row r="291" spans="1:8" ht="15.75" customHeight="1">
      <c r="A291" s="19"/>
      <c r="B291" s="19"/>
      <c r="C291" s="20"/>
      <c r="D291" s="19"/>
      <c r="E291" s="19"/>
      <c r="F291" s="19"/>
      <c r="G291" s="19"/>
      <c r="H291" s="19"/>
    </row>
    <row r="292" spans="1:8" ht="15.75" customHeight="1">
      <c r="A292" s="19"/>
      <c r="B292" s="19"/>
      <c r="C292" s="20"/>
      <c r="D292" s="19"/>
      <c r="E292" s="19"/>
      <c r="F292" s="19"/>
      <c r="G292" s="19"/>
      <c r="H292" s="19"/>
    </row>
    <row r="293" spans="1:8" ht="15.75" customHeight="1">
      <c r="A293" s="19"/>
      <c r="B293" s="19"/>
      <c r="C293" s="20"/>
      <c r="D293" s="19"/>
      <c r="E293" s="19"/>
      <c r="F293" s="19"/>
      <c r="G293" s="19"/>
      <c r="H293" s="19"/>
    </row>
    <row r="294" spans="1:8" ht="15.75" customHeight="1">
      <c r="A294" s="19"/>
      <c r="B294" s="19"/>
      <c r="C294" s="20"/>
      <c r="D294" s="19"/>
      <c r="E294" s="19"/>
      <c r="F294" s="19"/>
      <c r="G294" s="19"/>
      <c r="H294" s="19"/>
    </row>
    <row r="295" spans="1:8" ht="15.75" customHeight="1">
      <c r="A295" s="19"/>
      <c r="B295" s="19"/>
      <c r="C295" s="20"/>
      <c r="D295" s="19"/>
      <c r="E295" s="19"/>
      <c r="F295" s="19"/>
      <c r="G295" s="19"/>
      <c r="H295" s="19"/>
    </row>
    <row r="296" spans="1:8" ht="15.75" customHeight="1">
      <c r="A296" s="19"/>
      <c r="B296" s="19"/>
      <c r="C296" s="20"/>
      <c r="D296" s="19"/>
      <c r="E296" s="19"/>
      <c r="F296" s="19"/>
      <c r="G296" s="19"/>
      <c r="H296" s="19"/>
    </row>
    <row r="297" spans="1:8" ht="15.75" customHeight="1">
      <c r="A297" s="19"/>
      <c r="B297" s="19"/>
      <c r="C297" s="20"/>
      <c r="D297" s="19"/>
      <c r="E297" s="19"/>
      <c r="F297" s="19"/>
      <c r="G297" s="19"/>
      <c r="H297" s="19"/>
    </row>
    <row r="298" spans="1:8" ht="15.75" customHeight="1">
      <c r="A298" s="19"/>
      <c r="B298" s="19"/>
      <c r="C298" s="20"/>
      <c r="D298" s="19"/>
      <c r="E298" s="19"/>
      <c r="F298" s="19"/>
      <c r="G298" s="19"/>
      <c r="H298" s="19"/>
    </row>
    <row r="299" spans="1:8" ht="15.75" customHeight="1">
      <c r="A299" s="19"/>
      <c r="B299" s="19"/>
      <c r="C299" s="20"/>
      <c r="D299" s="19"/>
      <c r="E299" s="19"/>
      <c r="F299" s="19"/>
      <c r="G299" s="19"/>
      <c r="H299" s="19"/>
    </row>
    <row r="300" spans="1:8" ht="15.75" customHeight="1">
      <c r="A300" s="19"/>
      <c r="B300" s="19"/>
      <c r="C300" s="20"/>
      <c r="D300" s="19"/>
      <c r="E300" s="19"/>
      <c r="F300" s="19"/>
      <c r="G300" s="19"/>
      <c r="H300" s="19"/>
    </row>
    <row r="301" spans="1:8" ht="15.75" customHeight="1">
      <c r="A301" s="19"/>
      <c r="B301" s="19"/>
      <c r="C301" s="20"/>
      <c r="D301" s="19"/>
      <c r="E301" s="19"/>
      <c r="F301" s="19"/>
      <c r="G301" s="19"/>
      <c r="H301" s="19"/>
    </row>
    <row r="302" spans="1:8" ht="15.75" customHeight="1">
      <c r="A302" s="19"/>
      <c r="B302" s="19"/>
      <c r="C302" s="20"/>
      <c r="D302" s="19"/>
      <c r="E302" s="19"/>
      <c r="F302" s="19"/>
      <c r="G302" s="19"/>
      <c r="H302" s="19"/>
    </row>
    <row r="303" spans="1:8" ht="15.75" customHeight="1">
      <c r="A303" s="19"/>
      <c r="B303" s="19"/>
      <c r="C303" s="20"/>
      <c r="D303" s="19"/>
      <c r="E303" s="19"/>
      <c r="F303" s="19"/>
      <c r="G303" s="19"/>
      <c r="H303" s="19"/>
    </row>
    <row r="304" spans="1:8" ht="15.75" customHeight="1">
      <c r="A304" s="19"/>
      <c r="B304" s="19"/>
      <c r="C304" s="20"/>
      <c r="D304" s="19"/>
      <c r="E304" s="19"/>
      <c r="F304" s="19"/>
      <c r="G304" s="19"/>
      <c r="H304" s="19"/>
    </row>
    <row r="305" spans="1:8" ht="15.75" customHeight="1">
      <c r="A305" s="19"/>
      <c r="B305" s="19"/>
      <c r="C305" s="20"/>
      <c r="D305" s="19"/>
      <c r="E305" s="19"/>
      <c r="F305" s="19"/>
      <c r="G305" s="19"/>
      <c r="H305" s="19"/>
    </row>
    <row r="306" spans="1:8" ht="15.75" customHeight="1">
      <c r="A306" s="19"/>
      <c r="B306" s="19"/>
      <c r="C306" s="20"/>
      <c r="D306" s="19"/>
      <c r="E306" s="19"/>
      <c r="F306" s="19"/>
      <c r="G306" s="19"/>
      <c r="H306" s="19"/>
    </row>
    <row r="307" spans="1:8" ht="15.75" customHeight="1">
      <c r="A307" s="19"/>
      <c r="B307" s="19"/>
      <c r="C307" s="20"/>
      <c r="D307" s="19"/>
      <c r="E307" s="19"/>
      <c r="F307" s="19"/>
      <c r="G307" s="19"/>
      <c r="H307" s="19"/>
    </row>
    <row r="308" spans="1:8" ht="15.75" customHeight="1">
      <c r="A308" s="19"/>
      <c r="B308" s="19"/>
      <c r="C308" s="20"/>
      <c r="D308" s="19"/>
      <c r="E308" s="19"/>
      <c r="F308" s="19"/>
      <c r="G308" s="19"/>
      <c r="H308" s="19"/>
    </row>
    <row r="309" spans="1:8" ht="15.75" customHeight="1">
      <c r="A309" s="19"/>
      <c r="B309" s="19"/>
      <c r="C309" s="20"/>
      <c r="D309" s="19"/>
      <c r="E309" s="19"/>
      <c r="F309" s="19"/>
      <c r="G309" s="19"/>
      <c r="H309" s="19"/>
    </row>
    <row r="310" spans="1:8" ht="15.75" customHeight="1">
      <c r="A310" s="19"/>
      <c r="B310" s="19"/>
      <c r="C310" s="20"/>
      <c r="D310" s="19"/>
      <c r="E310" s="19"/>
      <c r="F310" s="19"/>
      <c r="G310" s="19"/>
      <c r="H310" s="19"/>
    </row>
    <row r="311" spans="1:8" ht="15.75" customHeight="1">
      <c r="A311" s="19"/>
      <c r="B311" s="19"/>
      <c r="C311" s="20"/>
      <c r="D311" s="19"/>
      <c r="E311" s="19"/>
      <c r="F311" s="19"/>
      <c r="G311" s="19"/>
      <c r="H311" s="19"/>
    </row>
    <row r="312" spans="1:8" ht="15.75" customHeight="1">
      <c r="A312" s="19"/>
      <c r="B312" s="19"/>
      <c r="C312" s="20"/>
      <c r="D312" s="19"/>
      <c r="E312" s="19"/>
      <c r="F312" s="19"/>
      <c r="G312" s="19"/>
      <c r="H312" s="19"/>
    </row>
    <row r="313" spans="1:8" ht="15.75" customHeight="1">
      <c r="A313" s="19"/>
      <c r="B313" s="19"/>
      <c r="C313" s="20"/>
      <c r="D313" s="19"/>
      <c r="E313" s="19"/>
      <c r="F313" s="19"/>
      <c r="G313" s="19"/>
      <c r="H313" s="19"/>
    </row>
    <row r="314" spans="1:8" ht="15.75" customHeight="1">
      <c r="A314" s="19"/>
      <c r="B314" s="19"/>
      <c r="C314" s="20"/>
      <c r="D314" s="19"/>
      <c r="E314" s="19"/>
      <c r="F314" s="19"/>
      <c r="G314" s="19"/>
      <c r="H314" s="19"/>
    </row>
    <row r="315" spans="1:8" ht="15.75" customHeight="1">
      <c r="A315" s="19"/>
      <c r="B315" s="19"/>
      <c r="C315" s="20"/>
      <c r="D315" s="19"/>
      <c r="E315" s="19"/>
      <c r="F315" s="19"/>
      <c r="G315" s="19"/>
      <c r="H315" s="19"/>
    </row>
    <row r="316" spans="1:8" ht="15.75" customHeight="1">
      <c r="A316" s="19"/>
      <c r="B316" s="19"/>
      <c r="C316" s="20"/>
      <c r="D316" s="19"/>
      <c r="E316" s="19"/>
      <c r="F316" s="19"/>
      <c r="G316" s="19"/>
      <c r="H316" s="19"/>
    </row>
    <row r="317" spans="1:8" ht="15.75" customHeight="1">
      <c r="A317" s="19"/>
      <c r="B317" s="19"/>
      <c r="C317" s="20"/>
      <c r="D317" s="19"/>
      <c r="E317" s="19"/>
      <c r="F317" s="19"/>
      <c r="G317" s="19"/>
      <c r="H317" s="19"/>
    </row>
    <row r="318" spans="1:8" ht="15.75" customHeight="1">
      <c r="A318" s="19"/>
      <c r="B318" s="19"/>
      <c r="C318" s="20"/>
      <c r="D318" s="19"/>
      <c r="E318" s="19"/>
      <c r="F318" s="19"/>
      <c r="G318" s="19"/>
      <c r="H318" s="19"/>
    </row>
    <row r="319" spans="1:8" ht="15.75" customHeight="1">
      <c r="A319" s="19"/>
      <c r="B319" s="19"/>
      <c r="C319" s="20"/>
      <c r="D319" s="19"/>
      <c r="E319" s="19"/>
      <c r="F319" s="19"/>
      <c r="G319" s="19"/>
      <c r="H319" s="19"/>
    </row>
    <row r="320" spans="1:8" ht="15.75" customHeight="1">
      <c r="A320" s="19"/>
      <c r="B320" s="19"/>
      <c r="C320" s="20"/>
      <c r="D320" s="19"/>
      <c r="E320" s="19"/>
      <c r="F320" s="19"/>
      <c r="G320" s="19"/>
      <c r="H320" s="19"/>
    </row>
    <row r="321" spans="1:8" ht="15.75" customHeight="1">
      <c r="A321" s="19"/>
      <c r="B321" s="19"/>
      <c r="C321" s="20"/>
      <c r="D321" s="19"/>
      <c r="E321" s="19"/>
      <c r="F321" s="19"/>
      <c r="G321" s="19"/>
      <c r="H321" s="19"/>
    </row>
    <row r="322" spans="1:8" ht="15.75" customHeight="1">
      <c r="A322" s="19"/>
      <c r="B322" s="19"/>
      <c r="C322" s="20"/>
      <c r="D322" s="19"/>
      <c r="E322" s="19"/>
      <c r="F322" s="19"/>
      <c r="G322" s="19"/>
      <c r="H322" s="19"/>
    </row>
    <row r="323" spans="1:8" ht="15.75" customHeight="1">
      <c r="A323" s="19"/>
      <c r="B323" s="19"/>
      <c r="C323" s="20"/>
      <c r="D323" s="19"/>
      <c r="E323" s="19"/>
      <c r="F323" s="19"/>
      <c r="G323" s="19"/>
      <c r="H323" s="19"/>
    </row>
    <row r="324" spans="1:8" ht="15.75" customHeight="1">
      <c r="A324" s="19"/>
      <c r="B324" s="19"/>
      <c r="C324" s="20"/>
      <c r="D324" s="19"/>
      <c r="E324" s="19"/>
      <c r="F324" s="19"/>
      <c r="G324" s="19"/>
      <c r="H324" s="19"/>
    </row>
    <row r="325" spans="1:8" ht="15.75" customHeight="1">
      <c r="A325" s="19"/>
      <c r="B325" s="19"/>
      <c r="C325" s="20"/>
      <c r="D325" s="19"/>
      <c r="E325" s="19"/>
      <c r="F325" s="19"/>
      <c r="G325" s="19"/>
      <c r="H325" s="19"/>
    </row>
    <row r="326" spans="1:8" ht="15.75" customHeight="1">
      <c r="A326" s="19"/>
      <c r="B326" s="19"/>
      <c r="C326" s="20"/>
      <c r="D326" s="19"/>
      <c r="E326" s="19"/>
      <c r="F326" s="19"/>
      <c r="G326" s="19"/>
      <c r="H326" s="19"/>
    </row>
    <row r="327" spans="1:8" ht="15.75" customHeight="1">
      <c r="A327" s="19"/>
      <c r="B327" s="19"/>
      <c r="C327" s="20"/>
      <c r="D327" s="19"/>
      <c r="E327" s="19"/>
      <c r="F327" s="19"/>
      <c r="G327" s="19"/>
      <c r="H327" s="19"/>
    </row>
    <row r="328" spans="1:8" ht="15.75" customHeight="1">
      <c r="A328" s="19"/>
      <c r="B328" s="19"/>
      <c r="C328" s="20"/>
      <c r="D328" s="19"/>
      <c r="E328" s="19"/>
      <c r="F328" s="19"/>
      <c r="G328" s="19"/>
      <c r="H328" s="19"/>
    </row>
    <row r="329" spans="1:8" ht="15.75" customHeight="1">
      <c r="A329" s="19"/>
      <c r="B329" s="19"/>
      <c r="C329" s="20"/>
      <c r="D329" s="19"/>
      <c r="E329" s="19"/>
      <c r="F329" s="19"/>
      <c r="G329" s="19"/>
      <c r="H329" s="19"/>
    </row>
    <row r="330" spans="1:8" ht="15.75" customHeight="1">
      <c r="A330" s="19"/>
      <c r="B330" s="19"/>
      <c r="C330" s="20"/>
      <c r="D330" s="19"/>
      <c r="E330" s="19"/>
      <c r="F330" s="19"/>
      <c r="G330" s="19"/>
      <c r="H330" s="19"/>
    </row>
    <row r="331" spans="1:8" ht="15.75" customHeight="1">
      <c r="A331" s="19"/>
      <c r="B331" s="19"/>
      <c r="C331" s="20"/>
      <c r="D331" s="19"/>
      <c r="E331" s="19"/>
      <c r="F331" s="19"/>
      <c r="G331" s="19"/>
      <c r="H331" s="19"/>
    </row>
    <row r="332" spans="1:8" ht="15.75" customHeight="1">
      <c r="A332" s="19"/>
      <c r="B332" s="19"/>
      <c r="C332" s="20"/>
      <c r="D332" s="19"/>
      <c r="E332" s="19"/>
      <c r="F332" s="19"/>
      <c r="G332" s="19"/>
      <c r="H332" s="19"/>
    </row>
    <row r="333" spans="1:8" ht="15.75" customHeight="1">
      <c r="A333" s="19"/>
      <c r="B333" s="19"/>
      <c r="C333" s="20"/>
      <c r="D333" s="19"/>
      <c r="E333" s="19"/>
      <c r="F333" s="19"/>
      <c r="G333" s="19"/>
      <c r="H333" s="19"/>
    </row>
    <row r="334" spans="1:8" ht="15.75" customHeight="1">
      <c r="A334" s="19"/>
      <c r="B334" s="19"/>
      <c r="C334" s="20"/>
      <c r="D334" s="19"/>
      <c r="E334" s="19"/>
      <c r="F334" s="19"/>
      <c r="G334" s="19"/>
      <c r="H334" s="19"/>
    </row>
    <row r="335" spans="1:8" ht="15.75" customHeight="1">
      <c r="A335" s="19"/>
      <c r="B335" s="19"/>
      <c r="C335" s="20"/>
      <c r="D335" s="19"/>
      <c r="E335" s="19"/>
      <c r="F335" s="19"/>
      <c r="G335" s="19"/>
      <c r="H335" s="19"/>
    </row>
    <row r="336" spans="1:8" ht="15.75" customHeight="1">
      <c r="A336" s="19"/>
      <c r="B336" s="19"/>
      <c r="C336" s="20"/>
      <c r="D336" s="19"/>
      <c r="E336" s="19"/>
      <c r="F336" s="19"/>
      <c r="G336" s="19"/>
      <c r="H336" s="19"/>
    </row>
    <row r="337" spans="1:8" ht="15.75" customHeight="1">
      <c r="A337" s="19"/>
      <c r="B337" s="19"/>
      <c r="C337" s="20"/>
      <c r="D337" s="19"/>
      <c r="E337" s="19"/>
      <c r="F337" s="19"/>
      <c r="G337" s="19"/>
      <c r="H337" s="19"/>
    </row>
    <row r="338" spans="1:8" ht="15.75" customHeight="1">
      <c r="A338" s="19"/>
      <c r="B338" s="19"/>
      <c r="C338" s="20"/>
      <c r="D338" s="19"/>
      <c r="E338" s="19"/>
      <c r="F338" s="19"/>
      <c r="G338" s="19"/>
      <c r="H338" s="19"/>
    </row>
    <row r="339" spans="1:8" ht="15.75" customHeight="1">
      <c r="A339" s="19"/>
      <c r="B339" s="19"/>
      <c r="C339" s="20"/>
      <c r="D339" s="19"/>
      <c r="E339" s="19"/>
      <c r="F339" s="19"/>
      <c r="G339" s="19"/>
      <c r="H339" s="19"/>
    </row>
    <row r="340" spans="1:8" ht="15.75" customHeight="1">
      <c r="A340" s="19"/>
      <c r="B340" s="19"/>
      <c r="C340" s="20"/>
      <c r="D340" s="19"/>
      <c r="E340" s="19"/>
      <c r="F340" s="19"/>
      <c r="G340" s="19"/>
      <c r="H340" s="19"/>
    </row>
    <row r="341" spans="1:8" ht="15.75" customHeight="1">
      <c r="A341" s="19"/>
      <c r="B341" s="19"/>
      <c r="C341" s="20"/>
      <c r="D341" s="19"/>
      <c r="E341" s="19"/>
      <c r="F341" s="19"/>
      <c r="G341" s="19"/>
      <c r="H341" s="19"/>
    </row>
    <row r="342" spans="1:8" ht="15.75" customHeight="1">
      <c r="A342" s="19"/>
      <c r="B342" s="19"/>
      <c r="C342" s="20"/>
      <c r="D342" s="19"/>
      <c r="E342" s="19"/>
      <c r="F342" s="19"/>
      <c r="G342" s="19"/>
      <c r="H342" s="19"/>
    </row>
    <row r="343" spans="1:8" ht="15.75" customHeight="1">
      <c r="A343" s="19"/>
      <c r="B343" s="19"/>
      <c r="C343" s="20"/>
      <c r="D343" s="19"/>
      <c r="E343" s="19"/>
      <c r="F343" s="19"/>
      <c r="G343" s="19"/>
      <c r="H343" s="19"/>
    </row>
    <row r="344" spans="1:8" ht="15.75" customHeight="1">
      <c r="A344" s="19"/>
      <c r="B344" s="19"/>
      <c r="C344" s="20"/>
      <c r="D344" s="19"/>
      <c r="E344" s="19"/>
      <c r="F344" s="19"/>
      <c r="G344" s="19"/>
      <c r="H344" s="19"/>
    </row>
    <row r="345" spans="1:8" ht="15.75" customHeight="1">
      <c r="A345" s="19"/>
      <c r="B345" s="19"/>
      <c r="C345" s="20"/>
      <c r="D345" s="19"/>
      <c r="E345" s="19"/>
      <c r="F345" s="19"/>
      <c r="G345" s="19"/>
      <c r="H345" s="19"/>
    </row>
    <row r="346" spans="1:8" ht="15.75" customHeight="1">
      <c r="A346" s="19"/>
      <c r="B346" s="19"/>
      <c r="C346" s="20"/>
      <c r="D346" s="19"/>
      <c r="E346" s="19"/>
      <c r="F346" s="19"/>
      <c r="G346" s="19"/>
      <c r="H346" s="19"/>
    </row>
    <row r="347" spans="1:8" ht="15.75" customHeight="1">
      <c r="A347" s="19"/>
      <c r="B347" s="19"/>
      <c r="C347" s="20"/>
      <c r="D347" s="19"/>
      <c r="E347" s="19"/>
      <c r="F347" s="19"/>
      <c r="G347" s="19"/>
      <c r="H347" s="19"/>
    </row>
    <row r="348" spans="1:8" ht="15.75" customHeight="1">
      <c r="A348" s="19"/>
      <c r="B348" s="19"/>
      <c r="C348" s="20"/>
      <c r="D348" s="19"/>
      <c r="E348" s="19"/>
      <c r="F348" s="19"/>
      <c r="G348" s="19"/>
      <c r="H348" s="19"/>
    </row>
    <row r="349" spans="1:8" ht="15.75" customHeight="1">
      <c r="A349" s="19"/>
      <c r="B349" s="19"/>
      <c r="C349" s="20"/>
      <c r="D349" s="19"/>
      <c r="E349" s="19"/>
      <c r="F349" s="19"/>
      <c r="G349" s="19"/>
      <c r="H349" s="19"/>
    </row>
    <row r="350" spans="1:8" ht="15.75" customHeight="1">
      <c r="A350" s="19"/>
      <c r="B350" s="19"/>
      <c r="C350" s="20"/>
      <c r="D350" s="19"/>
      <c r="E350" s="19"/>
      <c r="F350" s="19"/>
      <c r="G350" s="19"/>
      <c r="H350" s="19"/>
    </row>
    <row r="351" spans="1:8" ht="15.75" customHeight="1">
      <c r="A351" s="19"/>
      <c r="B351" s="19"/>
      <c r="C351" s="20"/>
      <c r="D351" s="19"/>
      <c r="E351" s="19"/>
      <c r="F351" s="19"/>
      <c r="G351" s="19"/>
      <c r="H351" s="19"/>
    </row>
    <row r="352" spans="1:8" ht="15.75" customHeight="1">
      <c r="A352" s="19"/>
      <c r="B352" s="19"/>
      <c r="C352" s="20"/>
      <c r="D352" s="19"/>
      <c r="E352" s="19"/>
      <c r="F352" s="19"/>
      <c r="G352" s="19"/>
      <c r="H352" s="19"/>
    </row>
    <row r="353" spans="1:8" ht="15.75" customHeight="1">
      <c r="A353" s="19"/>
      <c r="B353" s="19"/>
      <c r="C353" s="20"/>
      <c r="D353" s="19"/>
      <c r="E353" s="19"/>
      <c r="F353" s="19"/>
      <c r="G353" s="19"/>
      <c r="H353" s="19"/>
    </row>
    <row r="354" spans="1:8" ht="15.75" customHeight="1">
      <c r="A354" s="19"/>
      <c r="B354" s="19"/>
      <c r="C354" s="20"/>
      <c r="D354" s="19"/>
      <c r="E354" s="19"/>
      <c r="F354" s="19"/>
      <c r="G354" s="19"/>
      <c r="H354" s="19"/>
    </row>
    <row r="355" spans="1:8" ht="15.75" customHeight="1">
      <c r="A355" s="19"/>
      <c r="B355" s="19"/>
      <c r="C355" s="20"/>
      <c r="D355" s="19"/>
      <c r="E355" s="19"/>
      <c r="F355" s="19"/>
      <c r="G355" s="19"/>
      <c r="H355" s="19"/>
    </row>
    <row r="356" spans="1:8" ht="15.75" customHeight="1">
      <c r="A356" s="19"/>
      <c r="B356" s="19"/>
      <c r="C356" s="20"/>
      <c r="D356" s="19"/>
      <c r="E356" s="19"/>
      <c r="F356" s="19"/>
      <c r="G356" s="19"/>
      <c r="H356" s="19"/>
    </row>
    <row r="357" spans="1:8" ht="15.75" customHeight="1">
      <c r="A357" s="19"/>
      <c r="B357" s="19"/>
      <c r="C357" s="20"/>
      <c r="D357" s="19"/>
      <c r="E357" s="19"/>
      <c r="F357" s="19"/>
      <c r="G357" s="19"/>
      <c r="H357" s="19"/>
    </row>
    <row r="358" spans="1:8" ht="15.75" customHeight="1">
      <c r="A358" s="19"/>
      <c r="B358" s="19"/>
      <c r="C358" s="20"/>
      <c r="D358" s="19"/>
      <c r="E358" s="19"/>
      <c r="F358" s="19"/>
      <c r="G358" s="19"/>
      <c r="H358" s="19"/>
    </row>
    <row r="359" spans="1:8" ht="15.75" customHeight="1">
      <c r="A359" s="19"/>
      <c r="B359" s="19"/>
      <c r="C359" s="20"/>
      <c r="D359" s="19"/>
      <c r="E359" s="19"/>
      <c r="F359" s="19"/>
      <c r="G359" s="19"/>
      <c r="H359" s="19"/>
    </row>
    <row r="360" spans="1:8" ht="15.75" customHeight="1">
      <c r="A360" s="19"/>
      <c r="B360" s="19"/>
      <c r="C360" s="20"/>
      <c r="D360" s="19"/>
      <c r="E360" s="19"/>
      <c r="F360" s="19"/>
      <c r="G360" s="19"/>
      <c r="H360" s="19"/>
    </row>
    <row r="361" spans="1:8" ht="15.75" customHeight="1">
      <c r="A361" s="19"/>
      <c r="B361" s="19"/>
      <c r="C361" s="20"/>
      <c r="D361" s="19"/>
      <c r="E361" s="19"/>
      <c r="F361" s="19"/>
      <c r="G361" s="19"/>
      <c r="H361" s="19"/>
    </row>
    <row r="362" spans="1:8" ht="15.75" customHeight="1">
      <c r="A362" s="19"/>
      <c r="B362" s="19"/>
      <c r="C362" s="20"/>
      <c r="D362" s="19"/>
      <c r="E362" s="19"/>
      <c r="F362" s="19"/>
      <c r="G362" s="19"/>
      <c r="H362" s="19"/>
    </row>
    <row r="363" spans="1:8" ht="15.75" customHeight="1">
      <c r="A363" s="19"/>
      <c r="B363" s="19"/>
      <c r="C363" s="20"/>
      <c r="D363" s="19"/>
      <c r="E363" s="19"/>
      <c r="F363" s="19"/>
      <c r="G363" s="19"/>
      <c r="H363" s="19"/>
    </row>
    <row r="364" spans="1:8" ht="15.75" customHeight="1">
      <c r="A364" s="19"/>
      <c r="B364" s="19"/>
      <c r="C364" s="20"/>
      <c r="D364" s="19"/>
      <c r="E364" s="19"/>
      <c r="F364" s="19"/>
      <c r="G364" s="19"/>
      <c r="H364" s="19"/>
    </row>
    <row r="365" spans="1:8" ht="15.75" customHeight="1">
      <c r="A365" s="19"/>
      <c r="B365" s="19"/>
      <c r="C365" s="20"/>
      <c r="D365" s="19"/>
      <c r="E365" s="19"/>
      <c r="F365" s="19"/>
      <c r="G365" s="19"/>
      <c r="H365" s="19"/>
    </row>
    <row r="366" spans="1:8" ht="15.75" customHeight="1">
      <c r="A366" s="19"/>
      <c r="B366" s="19"/>
      <c r="C366" s="20"/>
      <c r="D366" s="19"/>
      <c r="E366" s="19"/>
      <c r="F366" s="19"/>
      <c r="G366" s="19"/>
      <c r="H366" s="19"/>
    </row>
    <row r="367" spans="1:8" ht="15.75" customHeight="1">
      <c r="A367" s="19"/>
      <c r="B367" s="19"/>
      <c r="C367" s="20"/>
      <c r="D367" s="19"/>
      <c r="E367" s="19"/>
      <c r="F367" s="19"/>
      <c r="G367" s="19"/>
      <c r="H367" s="19"/>
    </row>
    <row r="368" spans="1:8" ht="15.75" customHeight="1">
      <c r="A368" s="19"/>
      <c r="B368" s="19"/>
      <c r="C368" s="20"/>
      <c r="D368" s="19"/>
      <c r="E368" s="19"/>
      <c r="F368" s="19"/>
      <c r="G368" s="19"/>
      <c r="H368" s="19"/>
    </row>
    <row r="369" spans="1:8" ht="15.75" customHeight="1">
      <c r="A369" s="19"/>
      <c r="B369" s="19"/>
      <c r="C369" s="20"/>
      <c r="D369" s="19"/>
      <c r="E369" s="19"/>
      <c r="F369" s="19"/>
      <c r="G369" s="19"/>
      <c r="H369" s="19"/>
    </row>
    <row r="370" spans="1:8" ht="15.75" customHeight="1">
      <c r="A370" s="19"/>
      <c r="B370" s="19"/>
      <c r="C370" s="20"/>
      <c r="D370" s="19"/>
      <c r="E370" s="19"/>
      <c r="F370" s="19"/>
      <c r="G370" s="19"/>
      <c r="H370" s="19"/>
    </row>
    <row r="371" spans="1:8" ht="15.75" customHeight="1">
      <c r="A371" s="19"/>
      <c r="B371" s="19"/>
      <c r="C371" s="20"/>
      <c r="D371" s="19"/>
      <c r="E371" s="19"/>
      <c r="F371" s="19"/>
      <c r="G371" s="19"/>
      <c r="H371" s="19"/>
    </row>
    <row r="372" spans="1:8" ht="15.75" customHeight="1">
      <c r="A372" s="19"/>
      <c r="B372" s="19"/>
      <c r="C372" s="20"/>
      <c r="D372" s="19"/>
      <c r="E372" s="19"/>
      <c r="F372" s="19"/>
      <c r="G372" s="19"/>
      <c r="H372" s="19"/>
    </row>
    <row r="373" spans="1:8" ht="15.75" customHeight="1">
      <c r="A373" s="19"/>
      <c r="B373" s="19"/>
      <c r="C373" s="20"/>
      <c r="D373" s="19"/>
      <c r="E373" s="19"/>
      <c r="F373" s="19"/>
      <c r="G373" s="19"/>
      <c r="H373" s="19"/>
    </row>
    <row r="374" spans="1:8" ht="15.75" customHeight="1">
      <c r="A374" s="19"/>
      <c r="B374" s="19"/>
      <c r="C374" s="20"/>
      <c r="D374" s="19"/>
      <c r="E374" s="19"/>
      <c r="F374" s="19"/>
      <c r="G374" s="19"/>
      <c r="H374" s="19"/>
    </row>
    <row r="375" spans="1:8" ht="15.75" customHeight="1">
      <c r="A375" s="19"/>
      <c r="B375" s="19"/>
      <c r="C375" s="20"/>
      <c r="D375" s="19"/>
      <c r="E375" s="19"/>
      <c r="F375" s="19"/>
      <c r="G375" s="19"/>
      <c r="H375" s="19"/>
    </row>
    <row r="376" spans="1:8" ht="15.75" customHeight="1">
      <c r="A376" s="19"/>
      <c r="B376" s="19"/>
      <c r="C376" s="20"/>
      <c r="D376" s="19"/>
      <c r="E376" s="19"/>
      <c r="F376" s="19"/>
      <c r="G376" s="19"/>
      <c r="H376" s="19"/>
    </row>
    <row r="377" spans="1:8" ht="15.75" customHeight="1">
      <c r="A377" s="19"/>
      <c r="B377" s="19"/>
      <c r="C377" s="20"/>
      <c r="D377" s="19"/>
      <c r="E377" s="19"/>
      <c r="F377" s="19"/>
      <c r="G377" s="19"/>
      <c r="H377" s="19"/>
    </row>
    <row r="378" spans="1:8" ht="15.75" customHeight="1">
      <c r="A378" s="19"/>
      <c r="B378" s="19"/>
      <c r="C378" s="20"/>
      <c r="D378" s="19"/>
      <c r="E378" s="19"/>
      <c r="F378" s="19"/>
      <c r="G378" s="19"/>
      <c r="H378" s="19"/>
    </row>
    <row r="379" spans="1:8" ht="15.75" customHeight="1">
      <c r="A379" s="19"/>
      <c r="B379" s="19"/>
      <c r="C379" s="20"/>
      <c r="D379" s="19"/>
      <c r="E379" s="19"/>
      <c r="F379" s="19"/>
      <c r="G379" s="19"/>
      <c r="H379" s="19"/>
    </row>
    <row r="380" spans="1:8" ht="15.75" customHeight="1">
      <c r="A380" s="19"/>
      <c r="B380" s="19"/>
      <c r="C380" s="20"/>
      <c r="D380" s="19"/>
      <c r="E380" s="19"/>
      <c r="F380" s="19"/>
      <c r="G380" s="19"/>
      <c r="H380" s="19"/>
    </row>
    <row r="381" spans="1:8" ht="15.75" customHeight="1">
      <c r="A381" s="19"/>
      <c r="B381" s="19"/>
      <c r="C381" s="20"/>
      <c r="D381" s="19"/>
      <c r="E381" s="19"/>
      <c r="F381" s="19"/>
      <c r="G381" s="19"/>
      <c r="H381" s="19"/>
    </row>
    <row r="382" spans="1:8" ht="15.75" customHeight="1">
      <c r="A382" s="19"/>
      <c r="B382" s="19"/>
      <c r="C382" s="20"/>
      <c r="D382" s="19"/>
      <c r="E382" s="19"/>
      <c r="F382" s="19"/>
      <c r="G382" s="19"/>
      <c r="H382" s="19"/>
    </row>
    <row r="383" spans="1:8" ht="15.75" customHeight="1">
      <c r="A383" s="19"/>
      <c r="B383" s="19"/>
      <c r="C383" s="20"/>
      <c r="D383" s="19"/>
      <c r="E383" s="19"/>
      <c r="F383" s="19"/>
      <c r="G383" s="19"/>
      <c r="H383" s="19"/>
    </row>
    <row r="384" spans="1:8" ht="15.75" customHeight="1">
      <c r="A384" s="19"/>
      <c r="B384" s="19"/>
      <c r="C384" s="20"/>
      <c r="D384" s="19"/>
      <c r="E384" s="19"/>
      <c r="F384" s="19"/>
      <c r="G384" s="19"/>
      <c r="H384" s="19"/>
    </row>
    <row r="385" spans="1:8" ht="15.75" customHeight="1">
      <c r="A385" s="19"/>
      <c r="B385" s="19"/>
      <c r="C385" s="20"/>
      <c r="D385" s="19"/>
      <c r="E385" s="19"/>
      <c r="F385" s="19"/>
      <c r="G385" s="19"/>
      <c r="H385" s="19"/>
    </row>
    <row r="386" spans="1:8" ht="15.75" customHeight="1">
      <c r="A386" s="19"/>
      <c r="B386" s="19"/>
      <c r="C386" s="20"/>
      <c r="D386" s="19"/>
      <c r="E386" s="19"/>
      <c r="F386" s="19"/>
      <c r="G386" s="19"/>
      <c r="H386" s="19"/>
    </row>
    <row r="387" spans="1:8" ht="15.75" customHeight="1">
      <c r="A387" s="19"/>
      <c r="B387" s="19"/>
      <c r="C387" s="20"/>
      <c r="D387" s="19"/>
      <c r="E387" s="19"/>
      <c r="F387" s="19"/>
      <c r="G387" s="19"/>
      <c r="H387" s="19"/>
    </row>
    <row r="388" spans="1:8" ht="15.75" customHeight="1">
      <c r="A388" s="19"/>
      <c r="B388" s="19"/>
      <c r="C388" s="20"/>
      <c r="D388" s="19"/>
      <c r="E388" s="19"/>
      <c r="F388" s="19"/>
      <c r="G388" s="19"/>
      <c r="H388" s="19"/>
    </row>
    <row r="389" spans="1:8" ht="15.75" customHeight="1">
      <c r="A389" s="19"/>
      <c r="B389" s="19"/>
      <c r="C389" s="20"/>
      <c r="D389" s="19"/>
      <c r="E389" s="19"/>
      <c r="F389" s="19"/>
      <c r="G389" s="19"/>
      <c r="H389" s="19"/>
    </row>
    <row r="390" spans="1:8" ht="15.75" customHeight="1">
      <c r="A390" s="19"/>
      <c r="B390" s="19"/>
      <c r="C390" s="20"/>
      <c r="D390" s="19"/>
      <c r="E390" s="19"/>
      <c r="F390" s="19"/>
      <c r="G390" s="19"/>
      <c r="H390" s="19"/>
    </row>
    <row r="391" spans="1:8" ht="15.75" customHeight="1">
      <c r="A391" s="19"/>
      <c r="B391" s="19"/>
      <c r="C391" s="20"/>
      <c r="D391" s="19"/>
      <c r="E391" s="19"/>
      <c r="F391" s="19"/>
      <c r="G391" s="19"/>
      <c r="H391" s="19"/>
    </row>
    <row r="392" spans="1:8" ht="15.75" customHeight="1">
      <c r="A392" s="19"/>
      <c r="B392" s="19"/>
      <c r="C392" s="20"/>
      <c r="D392" s="19"/>
      <c r="E392" s="19"/>
      <c r="F392" s="19"/>
      <c r="G392" s="19"/>
      <c r="H392" s="19"/>
    </row>
    <row r="393" spans="1:8" ht="15.75" customHeight="1">
      <c r="A393" s="19"/>
      <c r="B393" s="19"/>
      <c r="C393" s="20"/>
      <c r="D393" s="19"/>
      <c r="E393" s="19"/>
      <c r="F393" s="19"/>
      <c r="G393" s="19"/>
      <c r="H393" s="19"/>
    </row>
    <row r="394" spans="1:8" ht="15.75" customHeight="1">
      <c r="A394" s="19"/>
      <c r="B394" s="19"/>
      <c r="C394" s="20"/>
      <c r="D394" s="19"/>
      <c r="E394" s="19"/>
      <c r="F394" s="19"/>
      <c r="G394" s="19"/>
      <c r="H394" s="19"/>
    </row>
    <row r="395" spans="1:8" ht="15.75" customHeight="1">
      <c r="A395" s="19"/>
      <c r="B395" s="19"/>
      <c r="C395" s="20"/>
      <c r="D395" s="19"/>
      <c r="E395" s="19"/>
      <c r="F395" s="19"/>
      <c r="G395" s="19"/>
      <c r="H395" s="19"/>
    </row>
    <row r="396" spans="1:8" ht="15.75" customHeight="1">
      <c r="A396" s="19"/>
      <c r="B396" s="19"/>
      <c r="C396" s="20"/>
      <c r="D396" s="19"/>
      <c r="E396" s="19"/>
      <c r="F396" s="19"/>
      <c r="G396" s="19"/>
      <c r="H396" s="19"/>
    </row>
    <row r="397" spans="1:8" ht="15.75" customHeight="1">
      <c r="A397" s="19"/>
      <c r="B397" s="19"/>
      <c r="C397" s="20"/>
      <c r="D397" s="19"/>
      <c r="E397" s="19"/>
      <c r="F397" s="19"/>
      <c r="G397" s="19"/>
      <c r="H397" s="19"/>
    </row>
    <row r="398" spans="1:8" ht="15.75" customHeight="1">
      <c r="A398" s="19"/>
      <c r="B398" s="19"/>
      <c r="C398" s="20"/>
      <c r="D398" s="19"/>
      <c r="E398" s="19"/>
      <c r="F398" s="19"/>
      <c r="G398" s="19"/>
      <c r="H398" s="19"/>
    </row>
    <row r="399" spans="1:8" ht="15.75" customHeight="1">
      <c r="A399" s="19"/>
      <c r="B399" s="19"/>
      <c r="C399" s="20"/>
      <c r="D399" s="19"/>
      <c r="E399" s="19"/>
      <c r="F399" s="19"/>
      <c r="G399" s="19"/>
      <c r="H399" s="19"/>
    </row>
    <row r="400" spans="1:8" ht="15.75" customHeight="1">
      <c r="A400" s="19"/>
      <c r="B400" s="19"/>
      <c r="C400" s="20"/>
      <c r="D400" s="19"/>
      <c r="E400" s="19"/>
      <c r="F400" s="19"/>
      <c r="G400" s="19"/>
      <c r="H400" s="19"/>
    </row>
    <row r="401" spans="1:8" ht="15.75" customHeight="1">
      <c r="A401" s="19"/>
      <c r="B401" s="19"/>
      <c r="C401" s="20"/>
      <c r="D401" s="19"/>
      <c r="E401" s="19"/>
      <c r="F401" s="19"/>
      <c r="G401" s="19"/>
      <c r="H401" s="19"/>
    </row>
    <row r="402" spans="1:8" ht="15.75" customHeight="1">
      <c r="A402" s="19"/>
      <c r="B402" s="19"/>
      <c r="C402" s="20"/>
      <c r="D402" s="19"/>
      <c r="E402" s="19"/>
      <c r="F402" s="19"/>
      <c r="G402" s="19"/>
      <c r="H402" s="19"/>
    </row>
    <row r="403" spans="1:8" ht="15.75" customHeight="1">
      <c r="A403" s="19"/>
      <c r="B403" s="19"/>
      <c r="C403" s="20"/>
      <c r="D403" s="19"/>
      <c r="E403" s="19"/>
      <c r="F403" s="19"/>
      <c r="G403" s="19"/>
      <c r="H403" s="19"/>
    </row>
    <row r="404" spans="1:8" ht="15.75" customHeight="1">
      <c r="A404" s="19"/>
      <c r="B404" s="19"/>
      <c r="C404" s="20"/>
      <c r="D404" s="19"/>
      <c r="E404" s="19"/>
      <c r="F404" s="19"/>
      <c r="G404" s="19"/>
      <c r="H404" s="19"/>
    </row>
    <row r="405" spans="1:8" ht="15.75" customHeight="1">
      <c r="A405" s="19"/>
      <c r="B405" s="19"/>
      <c r="C405" s="20"/>
      <c r="D405" s="19"/>
      <c r="E405" s="19"/>
      <c r="F405" s="19"/>
      <c r="G405" s="19"/>
      <c r="H405" s="19"/>
    </row>
    <row r="406" spans="1:8" ht="15.75" customHeight="1">
      <c r="A406" s="19"/>
      <c r="B406" s="19"/>
      <c r="C406" s="20"/>
      <c r="D406" s="19"/>
      <c r="E406" s="19"/>
      <c r="F406" s="19"/>
      <c r="G406" s="19"/>
      <c r="H406" s="19"/>
    </row>
    <row r="407" spans="1:8" ht="15.75" customHeight="1">
      <c r="A407" s="19"/>
      <c r="B407" s="19"/>
      <c r="C407" s="20"/>
      <c r="D407" s="19"/>
      <c r="E407" s="19"/>
      <c r="F407" s="19"/>
      <c r="G407" s="19"/>
      <c r="H407" s="19"/>
    </row>
    <row r="408" spans="1:8" ht="15.75" customHeight="1">
      <c r="A408" s="19"/>
      <c r="B408" s="19"/>
      <c r="C408" s="20"/>
      <c r="D408" s="19"/>
      <c r="E408" s="19"/>
      <c r="F408" s="19"/>
      <c r="G408" s="19"/>
      <c r="H408" s="19"/>
    </row>
    <row r="409" spans="1:8" ht="15.75" customHeight="1">
      <c r="A409" s="19"/>
      <c r="B409" s="19"/>
      <c r="C409" s="20"/>
      <c r="D409" s="19"/>
      <c r="E409" s="19"/>
      <c r="F409" s="19"/>
      <c r="G409" s="19"/>
      <c r="H409" s="19"/>
    </row>
    <row r="410" spans="1:8" ht="15.75" customHeight="1">
      <c r="A410" s="19"/>
      <c r="B410" s="19"/>
      <c r="C410" s="20"/>
      <c r="D410" s="19"/>
      <c r="E410" s="19"/>
      <c r="F410" s="19"/>
      <c r="G410" s="19"/>
      <c r="H410" s="19"/>
    </row>
    <row r="411" spans="1:8" ht="15.75" customHeight="1">
      <c r="A411" s="19"/>
      <c r="B411" s="19"/>
      <c r="C411" s="20"/>
      <c r="D411" s="19"/>
      <c r="E411" s="19"/>
      <c r="F411" s="19"/>
      <c r="G411" s="19"/>
      <c r="H411" s="19"/>
    </row>
    <row r="412" spans="1:8" ht="15.75" customHeight="1">
      <c r="A412" s="19"/>
      <c r="B412" s="19"/>
      <c r="C412" s="20"/>
      <c r="D412" s="19"/>
      <c r="E412" s="19"/>
      <c r="F412" s="19"/>
      <c r="G412" s="19"/>
      <c r="H412" s="19"/>
    </row>
    <row r="413" spans="1:8" ht="15.75" customHeight="1">
      <c r="A413" s="19"/>
      <c r="B413" s="19"/>
      <c r="C413" s="20"/>
      <c r="D413" s="19"/>
      <c r="E413" s="19"/>
      <c r="F413" s="19"/>
      <c r="G413" s="19"/>
      <c r="H413" s="19"/>
    </row>
    <row r="414" spans="1:8" ht="15.75" customHeight="1">
      <c r="A414" s="19"/>
      <c r="B414" s="19"/>
      <c r="C414" s="20"/>
      <c r="D414" s="19"/>
      <c r="E414" s="19"/>
      <c r="F414" s="19"/>
      <c r="G414" s="19"/>
      <c r="H414" s="19"/>
    </row>
    <row r="415" spans="1:8" ht="15.75" customHeight="1">
      <c r="A415" s="19"/>
      <c r="B415" s="19"/>
      <c r="C415" s="20"/>
      <c r="D415" s="19"/>
      <c r="E415" s="19"/>
      <c r="F415" s="19"/>
      <c r="G415" s="19"/>
      <c r="H415" s="19"/>
    </row>
    <row r="416" spans="1:8" ht="15.75" customHeight="1">
      <c r="A416" s="19"/>
      <c r="B416" s="19"/>
      <c r="C416" s="20"/>
      <c r="D416" s="19"/>
      <c r="E416" s="19"/>
      <c r="F416" s="19"/>
      <c r="G416" s="19"/>
      <c r="H416" s="19"/>
    </row>
    <row r="417" spans="1:8" ht="15.75" customHeight="1">
      <c r="A417" s="19"/>
      <c r="B417" s="19"/>
      <c r="C417" s="20"/>
      <c r="D417" s="19"/>
      <c r="E417" s="19"/>
      <c r="F417" s="19"/>
      <c r="G417" s="19"/>
      <c r="H417" s="19"/>
    </row>
    <row r="418" spans="1:8" ht="15.75" customHeight="1">
      <c r="A418" s="19"/>
      <c r="B418" s="19"/>
      <c r="C418" s="20"/>
      <c r="D418" s="19"/>
      <c r="E418" s="19"/>
      <c r="F418" s="19"/>
      <c r="G418" s="19"/>
      <c r="H418" s="19"/>
    </row>
    <row r="419" spans="1:8" ht="15.75" customHeight="1">
      <c r="A419" s="19"/>
      <c r="B419" s="19"/>
      <c r="C419" s="20"/>
      <c r="D419" s="19"/>
      <c r="E419" s="19"/>
      <c r="F419" s="19"/>
      <c r="G419" s="19"/>
      <c r="H419" s="19"/>
    </row>
    <row r="420" spans="1:8" ht="15.75" customHeight="1">
      <c r="A420" s="19"/>
      <c r="B420" s="19"/>
      <c r="C420" s="20"/>
      <c r="D420" s="19"/>
      <c r="E420" s="19"/>
      <c r="F420" s="19"/>
      <c r="G420" s="19"/>
      <c r="H420" s="19"/>
    </row>
    <row r="421" spans="1:8" ht="15.75" customHeight="1">
      <c r="A421" s="19"/>
      <c r="B421" s="19"/>
      <c r="C421" s="20"/>
      <c r="D421" s="19"/>
      <c r="E421" s="19"/>
      <c r="F421" s="19"/>
      <c r="G421" s="19"/>
      <c r="H421" s="19"/>
    </row>
    <row r="422" spans="1:8" ht="15.75" customHeight="1">
      <c r="A422" s="19"/>
      <c r="B422" s="19"/>
      <c r="C422" s="20"/>
      <c r="D422" s="19"/>
      <c r="E422" s="19"/>
      <c r="F422" s="19"/>
      <c r="G422" s="19"/>
      <c r="H422" s="19"/>
    </row>
    <row r="423" spans="1:8" ht="15.75" customHeight="1">
      <c r="A423" s="19"/>
      <c r="B423" s="19"/>
      <c r="C423" s="20"/>
      <c r="D423" s="19"/>
      <c r="E423" s="19"/>
      <c r="F423" s="19"/>
      <c r="G423" s="19"/>
      <c r="H423" s="19"/>
    </row>
    <row r="424" spans="1:8" ht="15.75" customHeight="1">
      <c r="A424" s="19"/>
      <c r="B424" s="19"/>
      <c r="C424" s="20"/>
      <c r="D424" s="19"/>
      <c r="E424" s="19"/>
      <c r="F424" s="19"/>
      <c r="G424" s="19"/>
      <c r="H424" s="19"/>
    </row>
    <row r="425" spans="1:8" ht="15.75" customHeight="1">
      <c r="A425" s="19"/>
      <c r="B425" s="19"/>
      <c r="C425" s="20"/>
      <c r="D425" s="19"/>
      <c r="E425" s="19"/>
      <c r="F425" s="19"/>
      <c r="G425" s="19"/>
      <c r="H425" s="19"/>
    </row>
    <row r="426" spans="1:8" ht="15.75" customHeight="1">
      <c r="A426" s="19"/>
      <c r="B426" s="19"/>
      <c r="C426" s="20"/>
      <c r="D426" s="19"/>
      <c r="E426" s="19"/>
      <c r="F426" s="19"/>
      <c r="G426" s="19"/>
      <c r="H426" s="19"/>
    </row>
    <row r="427" spans="1:8" ht="15.75" customHeight="1">
      <c r="A427" s="19"/>
      <c r="B427" s="19"/>
      <c r="C427" s="20"/>
      <c r="D427" s="19"/>
      <c r="E427" s="19"/>
      <c r="F427" s="19"/>
      <c r="G427" s="19"/>
      <c r="H427" s="19"/>
    </row>
    <row r="428" spans="1:8" ht="15.75" customHeight="1">
      <c r="A428" s="19"/>
      <c r="B428" s="19"/>
      <c r="C428" s="20"/>
      <c r="D428" s="19"/>
      <c r="E428" s="19"/>
      <c r="F428" s="19"/>
      <c r="G428" s="19"/>
      <c r="H428" s="19"/>
    </row>
    <row r="429" spans="1:8" ht="15.75" customHeight="1">
      <c r="A429" s="19"/>
      <c r="B429" s="19"/>
      <c r="C429" s="20"/>
      <c r="D429" s="19"/>
      <c r="E429" s="19"/>
      <c r="F429" s="19"/>
      <c r="G429" s="19"/>
      <c r="H429" s="19"/>
    </row>
    <row r="430" spans="1:8" ht="15.75" customHeight="1">
      <c r="A430" s="19"/>
      <c r="B430" s="19"/>
      <c r="C430" s="20"/>
      <c r="D430" s="19"/>
      <c r="E430" s="19"/>
      <c r="F430" s="19"/>
      <c r="G430" s="19"/>
      <c r="H430" s="19"/>
    </row>
    <row r="431" spans="1:8" ht="15.75" customHeight="1">
      <c r="A431" s="19"/>
      <c r="B431" s="19"/>
      <c r="C431" s="20"/>
      <c r="D431" s="19"/>
      <c r="E431" s="19"/>
      <c r="F431" s="19"/>
      <c r="G431" s="19"/>
      <c r="H431" s="19"/>
    </row>
    <row r="432" spans="1:8" ht="15.75" customHeight="1">
      <c r="A432" s="19"/>
      <c r="B432" s="19"/>
      <c r="C432" s="20"/>
      <c r="D432" s="19"/>
      <c r="E432" s="19"/>
      <c r="F432" s="19"/>
      <c r="G432" s="19"/>
      <c r="H432" s="19"/>
    </row>
    <row r="433" spans="1:8" ht="15.75" customHeight="1">
      <c r="A433" s="19"/>
      <c r="B433" s="19"/>
      <c r="C433" s="20"/>
      <c r="D433" s="19"/>
      <c r="E433" s="19"/>
      <c r="F433" s="19"/>
      <c r="G433" s="19"/>
      <c r="H433" s="19"/>
    </row>
    <row r="434" spans="1:8" ht="15.75" customHeight="1">
      <c r="A434" s="19"/>
      <c r="B434" s="19"/>
      <c r="C434" s="20"/>
      <c r="D434" s="19"/>
      <c r="E434" s="19"/>
      <c r="F434" s="19"/>
      <c r="G434" s="19"/>
      <c r="H434" s="19"/>
    </row>
    <row r="435" spans="1:8" ht="15.75" customHeight="1">
      <c r="A435" s="19"/>
      <c r="B435" s="19"/>
      <c r="C435" s="20"/>
      <c r="D435" s="19"/>
      <c r="E435" s="19"/>
      <c r="F435" s="19"/>
      <c r="G435" s="19"/>
      <c r="H435" s="19"/>
    </row>
    <row r="436" spans="1:8" ht="15.75" customHeight="1">
      <c r="A436" s="19"/>
      <c r="B436" s="19"/>
      <c r="C436" s="20"/>
      <c r="D436" s="19"/>
      <c r="E436" s="19"/>
      <c r="F436" s="19"/>
      <c r="G436" s="19"/>
      <c r="H436" s="19"/>
    </row>
    <row r="437" spans="1:8" ht="15.75" customHeight="1">
      <c r="A437" s="19"/>
      <c r="B437" s="19"/>
      <c r="C437" s="20"/>
      <c r="D437" s="19"/>
      <c r="E437" s="19"/>
      <c r="F437" s="19"/>
      <c r="G437" s="19"/>
      <c r="H437" s="19"/>
    </row>
    <row r="438" spans="1:8" ht="15.75" customHeight="1">
      <c r="A438" s="19"/>
      <c r="B438" s="19"/>
      <c r="C438" s="20"/>
      <c r="D438" s="19"/>
      <c r="E438" s="19"/>
      <c r="F438" s="19"/>
      <c r="G438" s="19"/>
      <c r="H438" s="19"/>
    </row>
    <row r="439" spans="1:8" ht="15.75" customHeight="1">
      <c r="A439" s="19"/>
      <c r="B439" s="19"/>
      <c r="C439" s="20"/>
      <c r="D439" s="19"/>
      <c r="E439" s="19"/>
      <c r="F439" s="19"/>
      <c r="G439" s="19"/>
      <c r="H439" s="19"/>
    </row>
    <row r="440" spans="1:8" ht="15.75" customHeight="1">
      <c r="A440" s="19"/>
      <c r="B440" s="19"/>
      <c r="C440" s="20"/>
      <c r="D440" s="19"/>
      <c r="E440" s="19"/>
      <c r="F440" s="19"/>
      <c r="G440" s="19"/>
      <c r="H440" s="19"/>
    </row>
    <row r="441" spans="1:8" ht="15.75" customHeight="1">
      <c r="A441" s="19"/>
      <c r="B441" s="19"/>
      <c r="C441" s="20"/>
      <c r="D441" s="19"/>
      <c r="E441" s="19"/>
      <c r="F441" s="19"/>
      <c r="G441" s="19"/>
      <c r="H441" s="19"/>
    </row>
    <row r="442" spans="1:8" ht="15.75" customHeight="1">
      <c r="A442" s="19"/>
      <c r="B442" s="19"/>
      <c r="C442" s="20"/>
      <c r="D442" s="19"/>
      <c r="E442" s="19"/>
      <c r="F442" s="19"/>
      <c r="G442" s="19"/>
      <c r="H442" s="19"/>
    </row>
    <row r="443" spans="1:8" ht="15.75" customHeight="1">
      <c r="A443" s="19"/>
      <c r="B443" s="19"/>
      <c r="C443" s="20"/>
      <c r="D443" s="19"/>
      <c r="E443" s="19"/>
      <c r="F443" s="19"/>
      <c r="G443" s="19"/>
      <c r="H443" s="19"/>
    </row>
    <row r="444" spans="1:8" ht="15.75" customHeight="1">
      <c r="A444" s="19"/>
      <c r="B444" s="19"/>
      <c r="C444" s="20"/>
      <c r="D444" s="19"/>
      <c r="E444" s="19"/>
      <c r="F444" s="19"/>
      <c r="G444" s="19"/>
      <c r="H444" s="19"/>
    </row>
    <row r="445" spans="1:8" ht="15.75" customHeight="1">
      <c r="A445" s="19"/>
      <c r="B445" s="19"/>
      <c r="C445" s="20"/>
      <c r="D445" s="19"/>
      <c r="E445" s="19"/>
      <c r="F445" s="19"/>
      <c r="G445" s="19"/>
      <c r="H445" s="19"/>
    </row>
    <row r="446" spans="1:8" ht="15.75" customHeight="1">
      <c r="A446" s="19"/>
      <c r="B446" s="19"/>
      <c r="C446" s="20"/>
      <c r="D446" s="19"/>
      <c r="E446" s="19"/>
      <c r="F446" s="19"/>
      <c r="G446" s="19"/>
      <c r="H446" s="19"/>
    </row>
    <row r="447" spans="1:8" ht="15.75" customHeight="1">
      <c r="A447" s="19"/>
      <c r="B447" s="19"/>
      <c r="C447" s="20"/>
      <c r="D447" s="19"/>
      <c r="E447" s="19"/>
      <c r="F447" s="19"/>
      <c r="G447" s="19"/>
      <c r="H447" s="19"/>
    </row>
    <row r="448" spans="1:8" ht="15.75" customHeight="1">
      <c r="A448" s="19"/>
      <c r="B448" s="19"/>
      <c r="C448" s="20"/>
      <c r="D448" s="19"/>
      <c r="E448" s="19"/>
      <c r="F448" s="19"/>
      <c r="G448" s="19"/>
      <c r="H448" s="19"/>
    </row>
    <row r="449" spans="1:8" ht="15.75" customHeight="1">
      <c r="A449" s="19"/>
      <c r="B449" s="19"/>
      <c r="C449" s="20"/>
      <c r="D449" s="19"/>
      <c r="E449" s="19"/>
      <c r="F449" s="19"/>
      <c r="G449" s="19"/>
      <c r="H449" s="19"/>
    </row>
    <row r="450" spans="1:8" ht="15.75" customHeight="1">
      <c r="A450" s="19"/>
      <c r="B450" s="19"/>
      <c r="C450" s="20"/>
      <c r="D450" s="19"/>
      <c r="E450" s="19"/>
      <c r="F450" s="19"/>
      <c r="G450" s="19"/>
      <c r="H450" s="19"/>
    </row>
    <row r="451" spans="1:8" ht="15.75" customHeight="1">
      <c r="A451" s="19"/>
      <c r="B451" s="19"/>
      <c r="C451" s="20"/>
      <c r="D451" s="19"/>
      <c r="E451" s="19"/>
      <c r="F451" s="19"/>
      <c r="G451" s="19"/>
      <c r="H451" s="19"/>
    </row>
    <row r="452" spans="1:8" ht="15.75" customHeight="1">
      <c r="A452" s="19"/>
      <c r="B452" s="19"/>
      <c r="C452" s="20"/>
      <c r="D452" s="19"/>
      <c r="E452" s="19"/>
      <c r="F452" s="19"/>
      <c r="G452" s="19"/>
      <c r="H452" s="19"/>
    </row>
    <row r="453" spans="1:8" ht="15.75" customHeight="1">
      <c r="A453" s="19"/>
      <c r="B453" s="19"/>
      <c r="C453" s="20"/>
      <c r="D453" s="19"/>
      <c r="E453" s="19"/>
      <c r="F453" s="19"/>
      <c r="G453" s="19"/>
      <c r="H453" s="19"/>
    </row>
    <row r="454" spans="1:8" ht="15.75" customHeight="1">
      <c r="A454" s="19"/>
      <c r="B454" s="19"/>
      <c r="C454" s="20"/>
      <c r="D454" s="19"/>
      <c r="E454" s="19"/>
      <c r="F454" s="19"/>
      <c r="G454" s="19"/>
      <c r="H454" s="19"/>
    </row>
    <row r="455" spans="1:8" ht="15.75" customHeight="1">
      <c r="A455" s="19"/>
      <c r="B455" s="19"/>
      <c r="C455" s="20"/>
      <c r="D455" s="19"/>
      <c r="E455" s="19"/>
      <c r="F455" s="19"/>
      <c r="G455" s="19"/>
      <c r="H455" s="19"/>
    </row>
    <row r="456" spans="1:8" ht="15.75" customHeight="1">
      <c r="A456" s="19"/>
      <c r="B456" s="19"/>
      <c r="C456" s="20"/>
      <c r="D456" s="19"/>
      <c r="E456" s="19"/>
      <c r="F456" s="19"/>
      <c r="G456" s="19"/>
      <c r="H456" s="19"/>
    </row>
    <row r="457" spans="1:8" ht="15.75" customHeight="1">
      <c r="A457" s="19"/>
      <c r="B457" s="19"/>
      <c r="C457" s="20"/>
      <c r="D457" s="19"/>
      <c r="E457" s="19"/>
      <c r="F457" s="19"/>
      <c r="G457" s="19"/>
      <c r="H457" s="19"/>
    </row>
    <row r="458" spans="1:8" ht="15.75" customHeight="1">
      <c r="A458" s="19"/>
      <c r="B458" s="19"/>
      <c r="C458" s="20"/>
      <c r="D458" s="19"/>
      <c r="E458" s="19"/>
      <c r="F458" s="19"/>
      <c r="G458" s="19"/>
      <c r="H458" s="19"/>
    </row>
    <row r="459" spans="1:8" ht="15.75" customHeight="1">
      <c r="A459" s="19"/>
      <c r="B459" s="19"/>
      <c r="C459" s="20"/>
      <c r="D459" s="19"/>
      <c r="E459" s="19"/>
      <c r="F459" s="19"/>
      <c r="G459" s="19"/>
      <c r="H459" s="19"/>
    </row>
    <row r="460" spans="1:8" ht="15.75" customHeight="1">
      <c r="A460" s="19"/>
      <c r="B460" s="19"/>
      <c r="C460" s="20"/>
      <c r="D460" s="19"/>
      <c r="E460" s="19"/>
      <c r="F460" s="19"/>
      <c r="G460" s="19"/>
      <c r="H460" s="19"/>
    </row>
    <row r="461" spans="1:8" ht="15.75" customHeight="1">
      <c r="A461" s="19"/>
      <c r="B461" s="19"/>
      <c r="C461" s="20"/>
      <c r="D461" s="19"/>
      <c r="E461" s="19"/>
      <c r="F461" s="19"/>
      <c r="G461" s="19"/>
      <c r="H461" s="19"/>
    </row>
    <row r="462" spans="1:8" ht="15.75" customHeight="1">
      <c r="A462" s="19"/>
      <c r="B462" s="19"/>
      <c r="C462" s="20"/>
      <c r="D462" s="19"/>
      <c r="E462" s="19"/>
      <c r="F462" s="19"/>
      <c r="G462" s="19"/>
      <c r="H462" s="19"/>
    </row>
    <row r="463" spans="1:8" ht="15.75" customHeight="1">
      <c r="A463" s="19"/>
      <c r="B463" s="19"/>
      <c r="C463" s="20"/>
      <c r="D463" s="19"/>
      <c r="E463" s="19"/>
      <c r="F463" s="19"/>
      <c r="G463" s="19"/>
      <c r="H463" s="19"/>
    </row>
    <row r="464" spans="1:8" ht="15.75" customHeight="1">
      <c r="A464" s="19"/>
      <c r="B464" s="19"/>
      <c r="C464" s="20"/>
      <c r="D464" s="19"/>
      <c r="E464" s="19"/>
      <c r="F464" s="19"/>
      <c r="G464" s="19"/>
      <c r="H464" s="19"/>
    </row>
    <row r="465" spans="1:8" ht="15.75" customHeight="1">
      <c r="A465" s="19"/>
      <c r="B465" s="19"/>
      <c r="C465" s="20"/>
      <c r="D465" s="19"/>
      <c r="E465" s="19"/>
      <c r="F465" s="19"/>
      <c r="G465" s="19"/>
      <c r="H465" s="19"/>
    </row>
    <row r="466" spans="1:8" ht="15.75" customHeight="1">
      <c r="A466" s="19"/>
      <c r="B466" s="19"/>
      <c r="C466" s="20"/>
      <c r="D466" s="19"/>
      <c r="E466" s="19"/>
      <c r="F466" s="19"/>
      <c r="G466" s="19"/>
      <c r="H466" s="19"/>
    </row>
    <row r="467" spans="1:8" ht="15.75" customHeight="1">
      <c r="A467" s="19"/>
      <c r="B467" s="19"/>
      <c r="C467" s="20"/>
      <c r="D467" s="19"/>
      <c r="E467" s="19"/>
      <c r="F467" s="19"/>
      <c r="G467" s="19"/>
      <c r="H467" s="19"/>
    </row>
    <row r="468" spans="1:8" ht="15.75" customHeight="1">
      <c r="A468" s="19"/>
      <c r="B468" s="19"/>
      <c r="C468" s="20"/>
      <c r="D468" s="19"/>
      <c r="E468" s="19"/>
      <c r="F468" s="19"/>
      <c r="G468" s="19"/>
      <c r="H468" s="19"/>
    </row>
    <row r="469" spans="1:8" ht="15.75" customHeight="1">
      <c r="A469" s="19"/>
      <c r="B469" s="19"/>
      <c r="C469" s="20"/>
      <c r="D469" s="19"/>
      <c r="E469" s="19"/>
      <c r="F469" s="19"/>
      <c r="G469" s="19"/>
      <c r="H469" s="19"/>
    </row>
    <row r="470" spans="1:8" ht="15.75" customHeight="1">
      <c r="A470" s="19"/>
      <c r="B470" s="19"/>
      <c r="C470" s="20"/>
      <c r="D470" s="19"/>
      <c r="E470" s="19"/>
      <c r="F470" s="19"/>
      <c r="G470" s="19"/>
      <c r="H470" s="19"/>
    </row>
    <row r="471" spans="1:8" ht="15.75" customHeight="1">
      <c r="A471" s="19"/>
      <c r="B471" s="19"/>
      <c r="C471" s="20"/>
      <c r="D471" s="19"/>
      <c r="E471" s="19"/>
      <c r="F471" s="19"/>
      <c r="G471" s="19"/>
      <c r="H471" s="19"/>
    </row>
    <row r="472" spans="1:8" ht="15.75" customHeight="1">
      <c r="A472" s="19"/>
      <c r="B472" s="19"/>
      <c r="C472" s="20"/>
      <c r="D472" s="19"/>
      <c r="E472" s="19"/>
      <c r="F472" s="19"/>
      <c r="G472" s="19"/>
      <c r="H472" s="19"/>
    </row>
    <row r="473" spans="1:8" ht="15.75" customHeight="1">
      <c r="A473" s="19"/>
      <c r="B473" s="19"/>
      <c r="C473" s="20"/>
      <c r="D473" s="19"/>
      <c r="E473" s="19"/>
      <c r="F473" s="19"/>
      <c r="G473" s="19"/>
      <c r="H473" s="19"/>
    </row>
    <row r="474" spans="1:8" ht="15.75" customHeight="1">
      <c r="A474" s="19"/>
      <c r="B474" s="19"/>
      <c r="C474" s="20"/>
      <c r="D474" s="19"/>
      <c r="E474" s="19"/>
      <c r="F474" s="19"/>
      <c r="G474" s="19"/>
      <c r="H474" s="19"/>
    </row>
    <row r="475" spans="1:8" ht="15.75" customHeight="1">
      <c r="A475" s="19"/>
      <c r="B475" s="19"/>
      <c r="C475" s="20"/>
      <c r="D475" s="19"/>
      <c r="E475" s="19"/>
      <c r="F475" s="19"/>
      <c r="G475" s="19"/>
      <c r="H475" s="19"/>
    </row>
    <row r="476" spans="1:8" ht="15.75" customHeight="1">
      <c r="A476" s="19"/>
      <c r="B476" s="19"/>
      <c r="C476" s="20"/>
      <c r="D476" s="19"/>
      <c r="E476" s="19"/>
      <c r="F476" s="19"/>
      <c r="G476" s="19"/>
      <c r="H476" s="19"/>
    </row>
    <row r="477" spans="1:8" ht="15.75" customHeight="1">
      <c r="A477" s="19"/>
      <c r="B477" s="19"/>
      <c r="C477" s="20"/>
      <c r="D477" s="19"/>
      <c r="E477" s="19"/>
      <c r="F477" s="19"/>
      <c r="G477" s="19"/>
      <c r="H477" s="19"/>
    </row>
    <row r="478" spans="1:8" ht="15.75" customHeight="1">
      <c r="A478" s="19"/>
      <c r="B478" s="19"/>
      <c r="C478" s="20"/>
      <c r="D478" s="19"/>
      <c r="E478" s="19"/>
      <c r="F478" s="19"/>
      <c r="G478" s="19"/>
      <c r="H478" s="19"/>
    </row>
    <row r="479" spans="1:8" ht="15.75" customHeight="1">
      <c r="A479" s="19"/>
      <c r="B479" s="19"/>
      <c r="C479" s="20"/>
      <c r="D479" s="19"/>
      <c r="E479" s="19"/>
      <c r="F479" s="19"/>
      <c r="G479" s="19"/>
      <c r="H479" s="19"/>
    </row>
    <row r="480" spans="1:8" ht="15.75" customHeight="1">
      <c r="A480" s="19"/>
      <c r="B480" s="19"/>
      <c r="C480" s="20"/>
      <c r="D480" s="19"/>
      <c r="E480" s="19"/>
      <c r="F480" s="19"/>
      <c r="G480" s="19"/>
      <c r="H480" s="19"/>
    </row>
    <row r="481" spans="1:8" ht="15.75" customHeight="1">
      <c r="A481" s="19"/>
      <c r="B481" s="19"/>
      <c r="C481" s="20"/>
      <c r="D481" s="19"/>
      <c r="E481" s="19"/>
      <c r="F481" s="19"/>
      <c r="G481" s="19"/>
      <c r="H481" s="19"/>
    </row>
    <row r="482" spans="1:8" ht="15.75" customHeight="1">
      <c r="A482" s="19"/>
      <c r="B482" s="19"/>
      <c r="C482" s="20"/>
      <c r="D482" s="19"/>
      <c r="E482" s="19"/>
      <c r="F482" s="19"/>
      <c r="G482" s="19"/>
      <c r="H482" s="19"/>
    </row>
    <row r="483" spans="1:8" ht="15.75" customHeight="1">
      <c r="A483" s="19"/>
      <c r="B483" s="19"/>
      <c r="C483" s="20"/>
      <c r="D483" s="19"/>
      <c r="E483" s="19"/>
      <c r="F483" s="19"/>
      <c r="G483" s="19"/>
      <c r="H483" s="19"/>
    </row>
    <row r="484" spans="1:8" ht="15.75" customHeight="1">
      <c r="A484" s="19"/>
      <c r="B484" s="19"/>
      <c r="C484" s="20"/>
      <c r="D484" s="19"/>
      <c r="E484" s="19"/>
      <c r="F484" s="19"/>
      <c r="G484" s="19"/>
      <c r="H484" s="19"/>
    </row>
    <row r="485" spans="1:8" ht="15.75" customHeight="1">
      <c r="A485" s="19"/>
      <c r="B485" s="19"/>
      <c r="C485" s="20"/>
      <c r="D485" s="19"/>
      <c r="E485" s="19"/>
      <c r="F485" s="19"/>
      <c r="G485" s="19"/>
      <c r="H485" s="19"/>
    </row>
    <row r="486" spans="1:8" ht="15.75" customHeight="1">
      <c r="A486" s="19"/>
      <c r="B486" s="19"/>
      <c r="C486" s="20"/>
      <c r="D486" s="19"/>
      <c r="E486" s="19"/>
      <c r="F486" s="19"/>
      <c r="G486" s="19"/>
      <c r="H486" s="19"/>
    </row>
    <row r="487" spans="1:8" ht="15.75" customHeight="1">
      <c r="A487" s="19"/>
      <c r="B487" s="19"/>
      <c r="C487" s="20"/>
      <c r="D487" s="19"/>
      <c r="E487" s="19"/>
      <c r="F487" s="19"/>
      <c r="G487" s="19"/>
      <c r="H487" s="19"/>
    </row>
    <row r="488" spans="1:8" ht="15.75" customHeight="1">
      <c r="A488" s="19"/>
      <c r="B488" s="19"/>
      <c r="C488" s="20"/>
      <c r="D488" s="19"/>
      <c r="E488" s="19"/>
      <c r="F488" s="19"/>
      <c r="G488" s="19"/>
      <c r="H488" s="19"/>
    </row>
    <row r="489" spans="1:8" ht="15.75" customHeight="1">
      <c r="A489" s="19"/>
      <c r="B489" s="19"/>
      <c r="C489" s="20"/>
      <c r="D489" s="19"/>
      <c r="E489" s="19"/>
      <c r="F489" s="19"/>
      <c r="G489" s="19"/>
      <c r="H489" s="19"/>
    </row>
    <row r="490" spans="1:8" ht="15.75" customHeight="1">
      <c r="A490" s="19"/>
      <c r="B490" s="19"/>
      <c r="C490" s="20"/>
      <c r="D490" s="19"/>
      <c r="E490" s="19"/>
      <c r="F490" s="19"/>
      <c r="G490" s="19"/>
      <c r="H490" s="19"/>
    </row>
    <row r="491" spans="1:8" ht="15.75" customHeight="1">
      <c r="A491" s="19"/>
      <c r="B491" s="19"/>
      <c r="C491" s="20"/>
      <c r="D491" s="19"/>
      <c r="E491" s="19"/>
      <c r="F491" s="19"/>
      <c r="G491" s="19"/>
      <c r="H491" s="19"/>
    </row>
    <row r="492" spans="1:8" ht="15.75" customHeight="1">
      <c r="A492" s="19"/>
      <c r="B492" s="19"/>
      <c r="C492" s="20"/>
      <c r="D492" s="19"/>
      <c r="E492" s="19"/>
      <c r="F492" s="19"/>
      <c r="G492" s="19"/>
      <c r="H492" s="19"/>
    </row>
    <row r="493" spans="1:8" ht="15.75" customHeight="1">
      <c r="A493" s="19"/>
      <c r="B493" s="19"/>
      <c r="C493" s="20"/>
      <c r="D493" s="19"/>
      <c r="E493" s="19"/>
      <c r="F493" s="19"/>
      <c r="G493" s="19"/>
      <c r="H493" s="19"/>
    </row>
    <row r="494" spans="1:8" ht="15.75" customHeight="1">
      <c r="A494" s="19"/>
      <c r="B494" s="19"/>
      <c r="C494" s="20"/>
      <c r="D494" s="19"/>
      <c r="E494" s="19"/>
      <c r="F494" s="19"/>
      <c r="G494" s="19"/>
      <c r="H494" s="19"/>
    </row>
    <row r="495" spans="1:8" ht="15.75" customHeight="1">
      <c r="A495" s="19"/>
      <c r="B495" s="19"/>
      <c r="C495" s="20"/>
      <c r="D495" s="19"/>
      <c r="E495" s="19"/>
      <c r="F495" s="19"/>
      <c r="G495" s="19"/>
      <c r="H495" s="19"/>
    </row>
    <row r="496" spans="1:8" ht="15.75" customHeight="1">
      <c r="A496" s="19"/>
      <c r="B496" s="19"/>
      <c r="C496" s="20"/>
      <c r="D496" s="19"/>
      <c r="E496" s="19"/>
      <c r="F496" s="19"/>
      <c r="G496" s="19"/>
      <c r="H496" s="19"/>
    </row>
    <row r="497" spans="1:8" ht="15.75" customHeight="1">
      <c r="A497" s="19"/>
      <c r="B497" s="19"/>
      <c r="C497" s="20"/>
      <c r="D497" s="19"/>
      <c r="E497" s="19"/>
      <c r="F497" s="19"/>
      <c r="G497" s="19"/>
      <c r="H497" s="19"/>
    </row>
    <row r="498" spans="1:8" ht="15.75" customHeight="1">
      <c r="A498" s="19"/>
      <c r="B498" s="19"/>
      <c r="C498" s="20"/>
      <c r="D498" s="19"/>
      <c r="E498" s="19"/>
      <c r="F498" s="19"/>
      <c r="G498" s="19"/>
      <c r="H498" s="19"/>
    </row>
    <row r="499" spans="1:8" ht="15.75" customHeight="1">
      <c r="A499" s="19"/>
      <c r="B499" s="19"/>
      <c r="C499" s="20"/>
      <c r="D499" s="19"/>
      <c r="E499" s="19"/>
      <c r="F499" s="19"/>
      <c r="G499" s="19"/>
      <c r="H499" s="19"/>
    </row>
    <row r="500" spans="1:8" ht="15.75" customHeight="1">
      <c r="A500" s="19"/>
      <c r="B500" s="19"/>
      <c r="C500" s="20"/>
      <c r="D500" s="19"/>
      <c r="E500" s="19"/>
      <c r="F500" s="19"/>
      <c r="G500" s="19"/>
      <c r="H500" s="19"/>
    </row>
    <row r="501" spans="1:8" ht="15.75" customHeight="1">
      <c r="A501" s="19"/>
      <c r="B501" s="19"/>
      <c r="C501" s="20"/>
      <c r="D501" s="19"/>
      <c r="E501" s="19"/>
      <c r="F501" s="19"/>
      <c r="G501" s="19"/>
      <c r="H501" s="19"/>
    </row>
    <row r="502" spans="1:8" ht="15.75" customHeight="1">
      <c r="A502" s="19"/>
      <c r="B502" s="19"/>
      <c r="C502" s="20"/>
      <c r="D502" s="19"/>
      <c r="E502" s="19"/>
      <c r="F502" s="19"/>
      <c r="G502" s="19"/>
      <c r="H502" s="19"/>
    </row>
    <row r="503" spans="1:8" ht="15.75" customHeight="1">
      <c r="A503" s="19"/>
      <c r="B503" s="19"/>
      <c r="C503" s="20"/>
      <c r="D503" s="19"/>
      <c r="E503" s="19"/>
      <c r="F503" s="19"/>
      <c r="G503" s="19"/>
      <c r="H503" s="19"/>
    </row>
    <row r="504" spans="1:8" ht="15.75" customHeight="1">
      <c r="A504" s="19"/>
      <c r="B504" s="19"/>
      <c r="C504" s="20"/>
      <c r="D504" s="19"/>
      <c r="E504" s="19"/>
      <c r="F504" s="19"/>
      <c r="G504" s="19"/>
      <c r="H504" s="19"/>
    </row>
    <row r="505" spans="1:8" ht="15.75" customHeight="1">
      <c r="A505" s="19"/>
      <c r="B505" s="19"/>
      <c r="C505" s="20"/>
      <c r="D505" s="19"/>
      <c r="E505" s="19"/>
      <c r="F505" s="19"/>
      <c r="G505" s="19"/>
      <c r="H505" s="19"/>
    </row>
    <row r="506" spans="1:8" ht="15.75" customHeight="1">
      <c r="A506" s="19"/>
      <c r="B506" s="19"/>
      <c r="C506" s="20"/>
      <c r="D506" s="19"/>
      <c r="E506" s="19"/>
      <c r="F506" s="19"/>
      <c r="G506" s="19"/>
      <c r="H506" s="19"/>
    </row>
    <row r="507" spans="1:8" ht="15.75" customHeight="1">
      <c r="A507" s="19"/>
      <c r="B507" s="19"/>
      <c r="C507" s="20"/>
      <c r="D507" s="19"/>
      <c r="E507" s="19"/>
      <c r="F507" s="19"/>
      <c r="G507" s="19"/>
      <c r="H507" s="19"/>
    </row>
    <row r="508" spans="1:8" ht="15.75" customHeight="1">
      <c r="A508" s="19"/>
      <c r="B508" s="19"/>
      <c r="C508" s="20"/>
      <c r="D508" s="19"/>
      <c r="E508" s="19"/>
      <c r="F508" s="19"/>
      <c r="G508" s="19"/>
      <c r="H508" s="19"/>
    </row>
    <row r="509" spans="1:8" ht="15.75" customHeight="1">
      <c r="A509" s="19"/>
      <c r="B509" s="19"/>
      <c r="C509" s="20"/>
      <c r="D509" s="19"/>
      <c r="E509" s="19"/>
      <c r="F509" s="19"/>
      <c r="G509" s="19"/>
      <c r="H509" s="19"/>
    </row>
    <row r="510" spans="1:8" ht="15.75" customHeight="1">
      <c r="A510" s="19"/>
      <c r="B510" s="19"/>
      <c r="C510" s="20"/>
      <c r="D510" s="19"/>
      <c r="E510" s="19"/>
      <c r="F510" s="19"/>
      <c r="G510" s="19"/>
      <c r="H510" s="19"/>
    </row>
    <row r="511" spans="1:8" ht="15.75" customHeight="1">
      <c r="A511" s="19"/>
      <c r="B511" s="19"/>
      <c r="C511" s="20"/>
      <c r="D511" s="19"/>
      <c r="E511" s="19"/>
      <c r="F511" s="19"/>
      <c r="G511" s="19"/>
      <c r="H511" s="19"/>
    </row>
    <row r="512" spans="1:8" ht="15.75" customHeight="1">
      <c r="A512" s="19"/>
      <c r="B512" s="19"/>
      <c r="C512" s="20"/>
      <c r="D512" s="19"/>
      <c r="E512" s="19"/>
      <c r="F512" s="19"/>
      <c r="G512" s="19"/>
      <c r="H512" s="19"/>
    </row>
    <row r="513" spans="1:8" ht="15.75" customHeight="1">
      <c r="A513" s="19"/>
      <c r="B513" s="19"/>
      <c r="C513" s="20"/>
      <c r="D513" s="19"/>
      <c r="E513" s="19"/>
      <c r="F513" s="19"/>
      <c r="G513" s="19"/>
      <c r="H513" s="19"/>
    </row>
    <row r="514" spans="1:8" ht="15.75" customHeight="1">
      <c r="A514" s="19"/>
      <c r="B514" s="19"/>
      <c r="C514" s="20"/>
      <c r="D514" s="19"/>
      <c r="E514" s="19"/>
      <c r="F514" s="19"/>
      <c r="G514" s="19"/>
      <c r="H514" s="19"/>
    </row>
    <row r="515" spans="1:8" ht="15.75" customHeight="1">
      <c r="A515" s="19"/>
      <c r="B515" s="19"/>
      <c r="C515" s="20"/>
      <c r="D515" s="19"/>
      <c r="E515" s="19"/>
      <c r="F515" s="19"/>
      <c r="G515" s="19"/>
      <c r="H515" s="19"/>
    </row>
    <row r="516" spans="1:8" ht="15.75" customHeight="1">
      <c r="A516" s="19"/>
      <c r="B516" s="19"/>
      <c r="C516" s="20"/>
      <c r="D516" s="19"/>
      <c r="E516" s="19"/>
      <c r="F516" s="19"/>
      <c r="G516" s="19"/>
      <c r="H516" s="19"/>
    </row>
    <row r="517" spans="1:8" ht="15.75" customHeight="1">
      <c r="A517" s="19"/>
      <c r="B517" s="19"/>
      <c r="C517" s="20"/>
      <c r="D517" s="19"/>
      <c r="E517" s="19"/>
      <c r="F517" s="19"/>
      <c r="G517" s="19"/>
      <c r="H517" s="19"/>
    </row>
    <row r="518" spans="1:8" ht="15.75" customHeight="1">
      <c r="A518" s="19"/>
      <c r="B518" s="19"/>
      <c r="C518" s="20"/>
      <c r="D518" s="19"/>
      <c r="E518" s="19"/>
      <c r="F518" s="19"/>
      <c r="G518" s="19"/>
      <c r="H518" s="19"/>
    </row>
    <row r="519" spans="1:8" ht="15.75" customHeight="1">
      <c r="A519" s="19"/>
      <c r="B519" s="19"/>
      <c r="C519" s="20"/>
      <c r="D519" s="19"/>
      <c r="E519" s="19"/>
      <c r="F519" s="19"/>
      <c r="G519" s="19"/>
      <c r="H519" s="19"/>
    </row>
    <row r="520" spans="1:8" ht="15.75" customHeight="1">
      <c r="A520" s="19"/>
      <c r="B520" s="19"/>
      <c r="C520" s="20"/>
      <c r="D520" s="19"/>
      <c r="E520" s="19"/>
      <c r="F520" s="19"/>
      <c r="G520" s="19"/>
      <c r="H520" s="19"/>
    </row>
    <row r="521" spans="1:8" ht="15.75" customHeight="1">
      <c r="A521" s="19"/>
      <c r="B521" s="19"/>
      <c r="C521" s="20"/>
      <c r="D521" s="19"/>
      <c r="E521" s="19"/>
      <c r="F521" s="19"/>
      <c r="G521" s="19"/>
      <c r="H521" s="19"/>
    </row>
    <row r="522" spans="1:8" ht="15.75" customHeight="1">
      <c r="A522" s="19"/>
      <c r="B522" s="19"/>
      <c r="C522" s="20"/>
      <c r="D522" s="19"/>
      <c r="E522" s="19"/>
      <c r="F522" s="19"/>
      <c r="G522" s="19"/>
      <c r="H522" s="19"/>
    </row>
    <row r="523" spans="1:8" ht="15.75" customHeight="1">
      <c r="A523" s="19"/>
      <c r="B523" s="19"/>
      <c r="C523" s="20"/>
      <c r="D523" s="19"/>
      <c r="E523" s="19"/>
      <c r="F523" s="19"/>
      <c r="G523" s="19"/>
      <c r="H523" s="19"/>
    </row>
    <row r="524" spans="1:8" ht="15.75" customHeight="1">
      <c r="A524" s="19"/>
      <c r="B524" s="19"/>
      <c r="C524" s="20"/>
      <c r="D524" s="19"/>
      <c r="E524" s="19"/>
      <c r="F524" s="19"/>
      <c r="G524" s="19"/>
      <c r="H524" s="19"/>
    </row>
    <row r="525" spans="1:8" ht="15.75" customHeight="1">
      <c r="A525" s="19"/>
      <c r="B525" s="19"/>
      <c r="C525" s="20"/>
      <c r="D525" s="19"/>
      <c r="E525" s="19"/>
      <c r="F525" s="19"/>
      <c r="G525" s="19"/>
      <c r="H525" s="19"/>
    </row>
    <row r="526" spans="1:8" ht="15.75" customHeight="1">
      <c r="A526" s="19"/>
      <c r="B526" s="19"/>
      <c r="C526" s="20"/>
      <c r="D526" s="19"/>
      <c r="E526" s="19"/>
      <c r="F526" s="19"/>
      <c r="G526" s="19"/>
      <c r="H526" s="19"/>
    </row>
    <row r="527" spans="1:8" ht="15.75" customHeight="1">
      <c r="A527" s="19"/>
      <c r="B527" s="19"/>
      <c r="C527" s="20"/>
      <c r="D527" s="19"/>
      <c r="E527" s="19"/>
      <c r="F527" s="19"/>
      <c r="G527" s="19"/>
      <c r="H527" s="19"/>
    </row>
    <row r="528" spans="1:8" ht="15.75" customHeight="1">
      <c r="A528" s="19"/>
      <c r="B528" s="19"/>
      <c r="C528" s="20"/>
      <c r="D528" s="19"/>
      <c r="E528" s="19"/>
      <c r="F528" s="19"/>
      <c r="G528" s="19"/>
      <c r="H528" s="19"/>
    </row>
    <row r="529" spans="1:8" ht="15.75" customHeight="1">
      <c r="A529" s="19"/>
      <c r="B529" s="19"/>
      <c r="C529" s="20"/>
      <c r="D529" s="19"/>
      <c r="E529" s="19"/>
      <c r="F529" s="19"/>
      <c r="G529" s="19"/>
      <c r="H529" s="19"/>
    </row>
    <row r="530" spans="1:8" ht="15.75" customHeight="1">
      <c r="A530" s="19"/>
      <c r="B530" s="19"/>
      <c r="C530" s="20"/>
      <c r="D530" s="19"/>
      <c r="E530" s="19"/>
      <c r="F530" s="19"/>
      <c r="G530" s="19"/>
      <c r="H530" s="19"/>
    </row>
    <row r="531" spans="1:8" ht="15.75" customHeight="1">
      <c r="A531" s="19"/>
      <c r="B531" s="19"/>
      <c r="C531" s="20"/>
      <c r="D531" s="19"/>
      <c r="E531" s="19"/>
      <c r="F531" s="19"/>
      <c r="G531" s="19"/>
      <c r="H531" s="19"/>
    </row>
    <row r="532" spans="1:8" ht="15.75" customHeight="1">
      <c r="A532" s="19"/>
      <c r="B532" s="19"/>
      <c r="C532" s="20"/>
      <c r="D532" s="19"/>
      <c r="E532" s="19"/>
      <c r="F532" s="19"/>
      <c r="G532" s="19"/>
      <c r="H532" s="19"/>
    </row>
    <row r="533" spans="1:8" ht="15.75" customHeight="1">
      <c r="A533" s="19"/>
      <c r="B533" s="19"/>
      <c r="C533" s="20"/>
      <c r="D533" s="19"/>
      <c r="E533" s="19"/>
      <c r="F533" s="19"/>
      <c r="G533" s="19"/>
      <c r="H533" s="19"/>
    </row>
    <row r="534" spans="1:8" ht="15.75" customHeight="1">
      <c r="A534" s="19"/>
      <c r="B534" s="19"/>
      <c r="C534" s="20"/>
      <c r="D534" s="19"/>
      <c r="E534" s="19"/>
      <c r="F534" s="19"/>
      <c r="G534" s="19"/>
      <c r="H534" s="19"/>
    </row>
    <row r="535" spans="1:8" ht="15.75" customHeight="1">
      <c r="A535" s="19"/>
      <c r="B535" s="19"/>
      <c r="C535" s="20"/>
      <c r="D535" s="19"/>
      <c r="E535" s="19"/>
      <c r="F535" s="19"/>
      <c r="G535" s="19"/>
      <c r="H535" s="19"/>
    </row>
    <row r="536" spans="1:8" ht="15.75" customHeight="1">
      <c r="A536" s="19"/>
      <c r="B536" s="19"/>
      <c r="C536" s="20"/>
      <c r="D536" s="19"/>
      <c r="E536" s="19"/>
      <c r="F536" s="19"/>
      <c r="G536" s="19"/>
      <c r="H536" s="19"/>
    </row>
    <row r="537" spans="1:8" ht="15.75" customHeight="1">
      <c r="A537" s="19"/>
      <c r="B537" s="19"/>
      <c r="C537" s="20"/>
      <c r="D537" s="19"/>
      <c r="E537" s="19"/>
      <c r="F537" s="19"/>
      <c r="G537" s="19"/>
      <c r="H537" s="19"/>
    </row>
    <row r="538" spans="1:8" ht="15.75" customHeight="1">
      <c r="A538" s="19"/>
      <c r="B538" s="19"/>
      <c r="C538" s="20"/>
      <c r="D538" s="19"/>
      <c r="E538" s="19"/>
      <c r="F538" s="19"/>
      <c r="G538" s="19"/>
      <c r="H538" s="19"/>
    </row>
    <row r="539" spans="1:8" ht="15.75" customHeight="1">
      <c r="A539" s="19"/>
      <c r="B539" s="19"/>
      <c r="C539" s="20"/>
      <c r="D539" s="19"/>
      <c r="E539" s="19"/>
      <c r="F539" s="19"/>
      <c r="G539" s="19"/>
      <c r="H539" s="19"/>
    </row>
    <row r="540" spans="1:8" ht="15.75" customHeight="1">
      <c r="A540" s="19"/>
      <c r="B540" s="19"/>
      <c r="C540" s="20"/>
      <c r="D540" s="19"/>
      <c r="E540" s="19"/>
      <c r="F540" s="19"/>
      <c r="G540" s="19"/>
      <c r="H540" s="19"/>
    </row>
    <row r="541" spans="1:8" ht="15.75" customHeight="1">
      <c r="A541" s="19"/>
      <c r="B541" s="19"/>
      <c r="C541" s="20"/>
      <c r="D541" s="19"/>
      <c r="E541" s="19"/>
      <c r="F541" s="19"/>
      <c r="G541" s="19"/>
      <c r="H541" s="19"/>
    </row>
    <row r="542" spans="1:8" ht="15.75" customHeight="1">
      <c r="A542" s="19"/>
      <c r="B542" s="19"/>
      <c r="C542" s="20"/>
      <c r="D542" s="19"/>
      <c r="E542" s="19"/>
      <c r="F542" s="19"/>
      <c r="G542" s="19"/>
      <c r="H542" s="19"/>
    </row>
    <row r="543" spans="1:8" ht="15.75" customHeight="1">
      <c r="A543" s="19"/>
      <c r="B543" s="19"/>
      <c r="C543" s="20"/>
      <c r="D543" s="19"/>
      <c r="E543" s="19"/>
      <c r="F543" s="19"/>
      <c r="G543" s="19"/>
      <c r="H543" s="19"/>
    </row>
    <row r="544" spans="1:8" ht="15.75" customHeight="1">
      <c r="A544" s="19"/>
      <c r="B544" s="19"/>
      <c r="C544" s="20"/>
      <c r="D544" s="19"/>
      <c r="E544" s="19"/>
      <c r="F544" s="19"/>
      <c r="G544" s="19"/>
      <c r="H544" s="19"/>
    </row>
    <row r="545" spans="1:8" ht="15.75" customHeight="1">
      <c r="A545" s="19"/>
      <c r="B545" s="19"/>
      <c r="C545" s="20"/>
      <c r="D545" s="19"/>
      <c r="E545" s="19"/>
      <c r="F545" s="19"/>
      <c r="G545" s="19"/>
      <c r="H545" s="19"/>
    </row>
    <row r="546" spans="1:8" ht="15.75" customHeight="1">
      <c r="A546" s="19"/>
      <c r="B546" s="19"/>
      <c r="C546" s="20"/>
      <c r="D546" s="19"/>
      <c r="E546" s="19"/>
      <c r="F546" s="19"/>
      <c r="G546" s="19"/>
      <c r="H546" s="19"/>
    </row>
    <row r="547" spans="1:8" ht="15.75" customHeight="1">
      <c r="A547" s="19"/>
      <c r="B547" s="19"/>
      <c r="C547" s="20"/>
      <c r="D547" s="19"/>
      <c r="E547" s="19"/>
      <c r="F547" s="19"/>
      <c r="G547" s="19"/>
      <c r="H547" s="19"/>
    </row>
    <row r="548" spans="1:8" ht="15.75" customHeight="1">
      <c r="A548" s="19"/>
      <c r="B548" s="19"/>
      <c r="C548" s="20"/>
      <c r="D548" s="19"/>
      <c r="E548" s="19"/>
      <c r="F548" s="19"/>
      <c r="G548" s="19"/>
      <c r="H548" s="19"/>
    </row>
    <row r="549" spans="1:8" ht="15.75" customHeight="1">
      <c r="A549" s="19"/>
      <c r="B549" s="19"/>
      <c r="C549" s="20"/>
      <c r="D549" s="19"/>
      <c r="E549" s="19"/>
      <c r="F549" s="19"/>
      <c r="G549" s="19"/>
      <c r="H549" s="19"/>
    </row>
    <row r="550" spans="1:8" ht="15.75" customHeight="1">
      <c r="A550" s="19"/>
      <c r="B550" s="19"/>
      <c r="C550" s="20"/>
      <c r="D550" s="19"/>
      <c r="E550" s="19"/>
      <c r="F550" s="19"/>
      <c r="G550" s="19"/>
      <c r="H550" s="19"/>
    </row>
    <row r="551" spans="1:8" ht="15.75" customHeight="1">
      <c r="A551" s="19"/>
      <c r="B551" s="19"/>
      <c r="C551" s="20"/>
      <c r="D551" s="19"/>
      <c r="E551" s="19"/>
      <c r="F551" s="19"/>
      <c r="G551" s="19"/>
      <c r="H551" s="19"/>
    </row>
    <row r="552" spans="1:8" ht="15.75" customHeight="1">
      <c r="A552" s="19"/>
      <c r="B552" s="19"/>
      <c r="C552" s="20"/>
      <c r="D552" s="19"/>
      <c r="E552" s="19"/>
      <c r="F552" s="19"/>
      <c r="G552" s="19"/>
      <c r="H552" s="19"/>
    </row>
    <row r="553" spans="1:8" ht="15.75" customHeight="1">
      <c r="A553" s="19"/>
      <c r="B553" s="19"/>
      <c r="C553" s="20"/>
      <c r="D553" s="19"/>
      <c r="E553" s="19"/>
      <c r="F553" s="19"/>
      <c r="G553" s="19"/>
      <c r="H553" s="19"/>
    </row>
    <row r="554" spans="1:8" ht="15.75" customHeight="1">
      <c r="A554" s="19"/>
      <c r="B554" s="19"/>
      <c r="C554" s="20"/>
      <c r="D554" s="19"/>
      <c r="E554" s="19"/>
      <c r="F554" s="19"/>
      <c r="G554" s="19"/>
      <c r="H554" s="19"/>
    </row>
    <row r="555" spans="1:8" ht="15.75" customHeight="1">
      <c r="A555" s="19"/>
      <c r="B555" s="19"/>
      <c r="C555" s="20"/>
      <c r="D555" s="19"/>
      <c r="E555" s="19"/>
      <c r="F555" s="19"/>
      <c r="G555" s="19"/>
      <c r="H555" s="19"/>
    </row>
    <row r="556" spans="1:8" ht="15.75" customHeight="1">
      <c r="A556" s="19"/>
      <c r="B556" s="19"/>
      <c r="C556" s="20"/>
      <c r="D556" s="19"/>
      <c r="E556" s="19"/>
      <c r="F556" s="19"/>
      <c r="G556" s="19"/>
      <c r="H556" s="19"/>
    </row>
    <row r="557" spans="1:8" ht="15.75" customHeight="1">
      <c r="A557" s="19"/>
      <c r="B557" s="19"/>
      <c r="C557" s="20"/>
      <c r="D557" s="19"/>
      <c r="E557" s="19"/>
      <c r="F557" s="19"/>
      <c r="G557" s="19"/>
      <c r="H557" s="19"/>
    </row>
    <row r="558" spans="1:8" ht="15.75" customHeight="1">
      <c r="A558" s="19"/>
      <c r="B558" s="19"/>
      <c r="C558" s="20"/>
      <c r="D558" s="19"/>
      <c r="E558" s="19"/>
      <c r="F558" s="19"/>
      <c r="G558" s="19"/>
      <c r="H558" s="19"/>
    </row>
    <row r="559" spans="1:8" ht="15.75" customHeight="1">
      <c r="A559" s="19"/>
      <c r="B559" s="19"/>
      <c r="C559" s="20"/>
      <c r="D559" s="19"/>
      <c r="E559" s="19"/>
      <c r="F559" s="19"/>
      <c r="G559" s="19"/>
      <c r="H559" s="19"/>
    </row>
    <row r="560" spans="1:8" ht="15.75" customHeight="1">
      <c r="A560" s="19"/>
      <c r="B560" s="19"/>
      <c r="C560" s="20"/>
      <c r="D560" s="19"/>
      <c r="E560" s="19"/>
      <c r="F560" s="19"/>
      <c r="G560" s="19"/>
      <c r="H560" s="19"/>
    </row>
    <row r="561" spans="1:8" ht="15.75" customHeight="1">
      <c r="A561" s="19"/>
      <c r="B561" s="19"/>
      <c r="C561" s="20"/>
      <c r="D561" s="19"/>
      <c r="E561" s="19"/>
      <c r="F561" s="19"/>
      <c r="G561" s="19"/>
      <c r="H561" s="19"/>
    </row>
    <row r="562" spans="1:8" ht="15.75" customHeight="1">
      <c r="A562" s="19"/>
      <c r="B562" s="19"/>
      <c r="C562" s="20"/>
      <c r="D562" s="19"/>
      <c r="E562" s="19"/>
      <c r="F562" s="19"/>
      <c r="G562" s="19"/>
      <c r="H562" s="19"/>
    </row>
    <row r="563" spans="1:8" ht="15.75" customHeight="1">
      <c r="A563" s="19"/>
      <c r="B563" s="19"/>
      <c r="C563" s="20"/>
      <c r="D563" s="19"/>
      <c r="E563" s="19"/>
      <c r="F563" s="19"/>
      <c r="G563" s="19"/>
      <c r="H563" s="19"/>
    </row>
    <row r="564" spans="1:8" ht="15.75" customHeight="1">
      <c r="A564" s="19"/>
      <c r="B564" s="19"/>
      <c r="C564" s="20"/>
      <c r="D564" s="19"/>
      <c r="E564" s="19"/>
      <c r="F564" s="19"/>
      <c r="G564" s="19"/>
      <c r="H564" s="19"/>
    </row>
    <row r="565" spans="1:8" ht="15.75" customHeight="1">
      <c r="A565" s="19"/>
      <c r="B565" s="19"/>
      <c r="C565" s="20"/>
      <c r="D565" s="19"/>
      <c r="E565" s="19"/>
      <c r="F565" s="19"/>
      <c r="G565" s="19"/>
      <c r="H565" s="19"/>
    </row>
    <row r="566" spans="1:8" ht="15.75" customHeight="1">
      <c r="A566" s="19"/>
      <c r="B566" s="19"/>
      <c r="C566" s="20"/>
      <c r="D566" s="19"/>
      <c r="E566" s="19"/>
      <c r="F566" s="19"/>
      <c r="G566" s="19"/>
      <c r="H566" s="19"/>
    </row>
    <row r="567" spans="1:8" ht="15.75" customHeight="1">
      <c r="A567" s="19"/>
      <c r="B567" s="19"/>
      <c r="C567" s="20"/>
      <c r="D567" s="19"/>
      <c r="E567" s="19"/>
      <c r="F567" s="19"/>
      <c r="G567" s="19"/>
      <c r="H567" s="19"/>
    </row>
    <row r="568" spans="1:8" ht="15.75" customHeight="1">
      <c r="A568" s="19"/>
      <c r="B568" s="19"/>
      <c r="C568" s="20"/>
      <c r="D568" s="19"/>
      <c r="E568" s="19"/>
      <c r="F568" s="19"/>
      <c r="G568" s="19"/>
      <c r="H568" s="19"/>
    </row>
    <row r="569" spans="1:8" ht="15.75" customHeight="1">
      <c r="A569" s="19"/>
      <c r="B569" s="19"/>
      <c r="C569" s="20"/>
      <c r="D569" s="19"/>
      <c r="E569" s="19"/>
      <c r="F569" s="19"/>
      <c r="G569" s="19"/>
      <c r="H569" s="19"/>
    </row>
    <row r="570" spans="1:8" ht="15.75" customHeight="1">
      <c r="A570" s="19"/>
      <c r="B570" s="19"/>
      <c r="C570" s="20"/>
      <c r="D570" s="19"/>
      <c r="E570" s="19"/>
      <c r="F570" s="19"/>
      <c r="G570" s="19"/>
      <c r="H570" s="19"/>
    </row>
    <row r="571" spans="1:8" ht="15.75" customHeight="1">
      <c r="A571" s="19"/>
      <c r="B571" s="19"/>
      <c r="C571" s="20"/>
      <c r="D571" s="19"/>
      <c r="E571" s="19"/>
      <c r="F571" s="19"/>
      <c r="G571" s="19"/>
      <c r="H571" s="19"/>
    </row>
    <row r="572" spans="1:8" ht="15.75" customHeight="1">
      <c r="A572" s="19"/>
      <c r="B572" s="19"/>
      <c r="C572" s="20"/>
      <c r="D572" s="19"/>
      <c r="E572" s="19"/>
      <c r="F572" s="19"/>
      <c r="G572" s="19"/>
      <c r="H572" s="19"/>
    </row>
    <row r="573" spans="1:8" ht="15.75" customHeight="1">
      <c r="A573" s="19"/>
      <c r="B573" s="19"/>
      <c r="C573" s="20"/>
      <c r="D573" s="19"/>
      <c r="E573" s="19"/>
      <c r="F573" s="19"/>
      <c r="G573" s="19"/>
      <c r="H573" s="19"/>
    </row>
    <row r="574" spans="1:8" ht="15.75" customHeight="1">
      <c r="A574" s="19"/>
      <c r="B574" s="19"/>
      <c r="C574" s="20"/>
      <c r="D574" s="19"/>
      <c r="E574" s="19"/>
      <c r="F574" s="19"/>
      <c r="G574" s="19"/>
      <c r="H574" s="19"/>
    </row>
    <row r="575" spans="1:8" ht="15.75" customHeight="1">
      <c r="A575" s="19"/>
      <c r="B575" s="19"/>
      <c r="C575" s="20"/>
      <c r="D575" s="19"/>
      <c r="E575" s="19"/>
      <c r="F575" s="19"/>
      <c r="G575" s="19"/>
      <c r="H575" s="19"/>
    </row>
    <row r="576" spans="1:8" ht="15.75" customHeight="1">
      <c r="A576" s="19"/>
      <c r="B576" s="19"/>
      <c r="C576" s="20"/>
      <c r="D576" s="19"/>
      <c r="E576" s="19"/>
      <c r="F576" s="19"/>
      <c r="G576" s="19"/>
      <c r="H576" s="19"/>
    </row>
    <row r="577" spans="1:8" ht="15.75" customHeight="1">
      <c r="A577" s="19"/>
      <c r="B577" s="19"/>
      <c r="C577" s="20"/>
      <c r="D577" s="19"/>
      <c r="E577" s="19"/>
      <c r="F577" s="19"/>
      <c r="G577" s="19"/>
      <c r="H577" s="19"/>
    </row>
    <row r="578" spans="1:8" ht="15.75" customHeight="1">
      <c r="A578" s="19"/>
      <c r="B578" s="19"/>
      <c r="C578" s="20"/>
      <c r="D578" s="19"/>
      <c r="E578" s="19"/>
      <c r="F578" s="19"/>
      <c r="G578" s="19"/>
      <c r="H578" s="19"/>
    </row>
    <row r="579" spans="1:8" ht="15.75" customHeight="1">
      <c r="A579" s="19"/>
      <c r="B579" s="19"/>
      <c r="C579" s="20"/>
      <c r="D579" s="19"/>
      <c r="E579" s="19"/>
      <c r="F579" s="19"/>
      <c r="G579" s="19"/>
      <c r="H579" s="19"/>
    </row>
    <row r="580" spans="1:8" ht="15.75" customHeight="1">
      <c r="A580" s="19"/>
      <c r="B580" s="19"/>
      <c r="C580" s="20"/>
      <c r="D580" s="19"/>
      <c r="E580" s="19"/>
      <c r="F580" s="19"/>
      <c r="G580" s="19"/>
      <c r="H580" s="19"/>
    </row>
    <row r="581" spans="1:8" ht="15.75" customHeight="1">
      <c r="A581" s="19"/>
      <c r="B581" s="19"/>
      <c r="C581" s="20"/>
      <c r="D581" s="19"/>
      <c r="E581" s="19"/>
      <c r="F581" s="19"/>
      <c r="G581" s="19"/>
      <c r="H581" s="19"/>
    </row>
    <row r="582" spans="1:8" ht="15.75" customHeight="1">
      <c r="A582" s="19"/>
      <c r="B582" s="19"/>
      <c r="C582" s="20"/>
      <c r="D582" s="19"/>
      <c r="E582" s="19"/>
      <c r="F582" s="19"/>
      <c r="G582" s="19"/>
      <c r="H582" s="19"/>
    </row>
    <row r="583" spans="1:8" ht="15.75" customHeight="1">
      <c r="A583" s="19"/>
      <c r="B583" s="19"/>
      <c r="C583" s="20"/>
      <c r="D583" s="19"/>
      <c r="E583" s="19"/>
      <c r="F583" s="19"/>
      <c r="G583" s="19"/>
      <c r="H583" s="19"/>
    </row>
    <row r="584" spans="1:8" ht="15.75" customHeight="1">
      <c r="A584" s="19"/>
      <c r="B584" s="19"/>
      <c r="C584" s="20"/>
      <c r="D584" s="19"/>
      <c r="E584" s="19"/>
      <c r="F584" s="19"/>
      <c r="G584" s="19"/>
      <c r="H584" s="19"/>
    </row>
    <row r="585" spans="1:8" ht="15.75" customHeight="1">
      <c r="A585" s="19"/>
      <c r="B585" s="19"/>
      <c r="C585" s="20"/>
      <c r="D585" s="19"/>
      <c r="E585" s="19"/>
      <c r="F585" s="19"/>
      <c r="G585" s="19"/>
      <c r="H585" s="19"/>
    </row>
    <row r="586" spans="1:8" ht="15.75" customHeight="1">
      <c r="A586" s="19"/>
      <c r="B586" s="19"/>
      <c r="C586" s="20"/>
      <c r="D586" s="19"/>
      <c r="E586" s="19"/>
      <c r="F586" s="19"/>
      <c r="G586" s="19"/>
      <c r="H586" s="19"/>
    </row>
    <row r="587" spans="1:8" ht="15.75" customHeight="1">
      <c r="A587" s="19"/>
      <c r="B587" s="19"/>
      <c r="C587" s="20"/>
      <c r="D587" s="19"/>
      <c r="E587" s="19"/>
      <c r="F587" s="19"/>
      <c r="G587" s="19"/>
      <c r="H587" s="19"/>
    </row>
    <row r="588" spans="1:8" ht="15.75" customHeight="1">
      <c r="A588" s="19"/>
      <c r="B588" s="19"/>
      <c r="C588" s="20"/>
      <c r="D588" s="19"/>
      <c r="E588" s="19"/>
      <c r="F588" s="19"/>
      <c r="G588" s="19"/>
      <c r="H588" s="19"/>
    </row>
    <row r="589" spans="1:8" ht="15.75" customHeight="1">
      <c r="A589" s="19"/>
      <c r="B589" s="19"/>
      <c r="C589" s="20"/>
      <c r="D589" s="19"/>
      <c r="E589" s="19"/>
      <c r="F589" s="19"/>
      <c r="G589" s="19"/>
      <c r="H589" s="19"/>
    </row>
    <row r="590" spans="1:8" ht="15.75" customHeight="1">
      <c r="A590" s="19"/>
      <c r="B590" s="19"/>
      <c r="C590" s="20"/>
      <c r="D590" s="19"/>
      <c r="E590" s="19"/>
      <c r="F590" s="19"/>
      <c r="G590" s="19"/>
      <c r="H590" s="19"/>
    </row>
    <row r="591" spans="1:8" ht="15.75" customHeight="1">
      <c r="A591" s="19"/>
      <c r="B591" s="19"/>
      <c r="C591" s="20"/>
      <c r="D591" s="19"/>
      <c r="E591" s="19"/>
      <c r="F591" s="19"/>
      <c r="G591" s="19"/>
      <c r="H591" s="19"/>
    </row>
    <row r="592" spans="1:8" ht="15.75" customHeight="1">
      <c r="A592" s="19"/>
      <c r="B592" s="19"/>
      <c r="C592" s="20"/>
      <c r="D592" s="19"/>
      <c r="E592" s="19"/>
      <c r="F592" s="19"/>
      <c r="G592" s="19"/>
      <c r="H592" s="19"/>
    </row>
    <row r="593" spans="1:8" ht="15.75" customHeight="1">
      <c r="A593" s="19"/>
      <c r="B593" s="19"/>
      <c r="C593" s="20"/>
      <c r="D593" s="19"/>
      <c r="E593" s="19"/>
      <c r="F593" s="19"/>
      <c r="G593" s="19"/>
      <c r="H593" s="19"/>
    </row>
    <row r="594" spans="1:8" ht="15.75" customHeight="1">
      <c r="A594" s="19"/>
      <c r="B594" s="19"/>
      <c r="C594" s="20"/>
      <c r="D594" s="19"/>
      <c r="E594" s="19"/>
      <c r="F594" s="19"/>
      <c r="G594" s="19"/>
      <c r="H594" s="19"/>
    </row>
    <row r="595" spans="1:8" ht="15.75" customHeight="1">
      <c r="A595" s="19"/>
      <c r="B595" s="19"/>
      <c r="C595" s="20"/>
      <c r="D595" s="19"/>
      <c r="E595" s="19"/>
      <c r="F595" s="19"/>
      <c r="G595" s="19"/>
      <c r="H595" s="19"/>
    </row>
    <row r="596" spans="1:8" ht="15.75" customHeight="1">
      <c r="A596" s="19"/>
      <c r="B596" s="19"/>
      <c r="C596" s="20"/>
      <c r="D596" s="19"/>
      <c r="E596" s="19"/>
      <c r="F596" s="19"/>
      <c r="G596" s="19"/>
      <c r="H596" s="19"/>
    </row>
    <row r="597" spans="1:8" ht="15.75" customHeight="1">
      <c r="A597" s="19"/>
      <c r="B597" s="19"/>
      <c r="C597" s="20"/>
      <c r="D597" s="19"/>
      <c r="E597" s="19"/>
      <c r="F597" s="19"/>
      <c r="G597" s="19"/>
      <c r="H597" s="19"/>
    </row>
    <row r="598" spans="1:8" ht="15.75" customHeight="1">
      <c r="A598" s="19"/>
      <c r="B598" s="19"/>
      <c r="C598" s="20"/>
      <c r="D598" s="19"/>
      <c r="E598" s="19"/>
      <c r="F598" s="19"/>
      <c r="G598" s="19"/>
      <c r="H598" s="19"/>
    </row>
    <row r="599" spans="1:8" ht="15.75" customHeight="1">
      <c r="A599" s="19"/>
      <c r="B599" s="19"/>
      <c r="C599" s="20"/>
      <c r="D599" s="19"/>
      <c r="E599" s="19"/>
      <c r="F599" s="19"/>
      <c r="G599" s="19"/>
      <c r="H599" s="19"/>
    </row>
    <row r="600" spans="1:8" ht="15.75" customHeight="1">
      <c r="A600" s="19"/>
      <c r="B600" s="19"/>
      <c r="C600" s="20"/>
      <c r="D600" s="19"/>
      <c r="E600" s="19"/>
      <c r="F600" s="19"/>
      <c r="G600" s="19"/>
      <c r="H600" s="19"/>
    </row>
    <row r="601" spans="1:8" ht="15.75" customHeight="1">
      <c r="A601" s="19"/>
      <c r="B601" s="19"/>
      <c r="C601" s="20"/>
      <c r="D601" s="19"/>
      <c r="E601" s="19"/>
      <c r="F601" s="19"/>
      <c r="G601" s="19"/>
      <c r="H601" s="19"/>
    </row>
    <row r="602" spans="1:8" ht="15.75" customHeight="1">
      <c r="A602" s="19"/>
      <c r="B602" s="19"/>
      <c r="C602" s="20"/>
      <c r="D602" s="19"/>
      <c r="E602" s="19"/>
      <c r="F602" s="19"/>
      <c r="G602" s="19"/>
      <c r="H602" s="19"/>
    </row>
    <row r="603" spans="1:8" ht="15.75" customHeight="1">
      <c r="A603" s="19"/>
      <c r="B603" s="19"/>
      <c r="C603" s="20"/>
      <c r="D603" s="19"/>
      <c r="E603" s="19"/>
      <c r="F603" s="19"/>
      <c r="G603" s="19"/>
      <c r="H603" s="19"/>
    </row>
    <row r="604" spans="1:8" ht="15.75" customHeight="1">
      <c r="A604" s="19"/>
      <c r="B604" s="19"/>
      <c r="C604" s="20"/>
      <c r="D604" s="19"/>
      <c r="E604" s="19"/>
      <c r="F604" s="19"/>
      <c r="G604" s="19"/>
      <c r="H604" s="19"/>
    </row>
    <row r="605" spans="1:8" ht="15.75" customHeight="1">
      <c r="A605" s="19"/>
      <c r="B605" s="19"/>
      <c r="C605" s="20"/>
      <c r="D605" s="19"/>
      <c r="E605" s="19"/>
      <c r="F605" s="19"/>
      <c r="G605" s="19"/>
      <c r="H605" s="19"/>
    </row>
    <row r="606" spans="1:8" ht="15.75" customHeight="1">
      <c r="A606" s="19"/>
      <c r="B606" s="19"/>
      <c r="C606" s="20"/>
      <c r="D606" s="19"/>
      <c r="E606" s="19"/>
      <c r="F606" s="19"/>
      <c r="G606" s="19"/>
      <c r="H606" s="19"/>
    </row>
    <row r="607" spans="1:8" ht="15.75" customHeight="1">
      <c r="A607" s="19"/>
      <c r="B607" s="19"/>
      <c r="C607" s="20"/>
      <c r="D607" s="19"/>
      <c r="E607" s="19"/>
      <c r="F607" s="19"/>
      <c r="G607" s="19"/>
      <c r="H607" s="19"/>
    </row>
    <row r="608" spans="1:8" ht="15.75" customHeight="1">
      <c r="A608" s="19"/>
      <c r="B608" s="19"/>
      <c r="C608" s="20"/>
      <c r="D608" s="19"/>
      <c r="E608" s="19"/>
      <c r="F608" s="19"/>
      <c r="G608" s="19"/>
      <c r="H608" s="19"/>
    </row>
    <row r="609" spans="1:8" ht="15.75" customHeight="1">
      <c r="A609" s="19"/>
      <c r="B609" s="19"/>
      <c r="C609" s="20"/>
      <c r="D609" s="19"/>
      <c r="E609" s="19"/>
      <c r="F609" s="19"/>
      <c r="G609" s="19"/>
      <c r="H609" s="19"/>
    </row>
    <row r="610" spans="1:8" ht="15.75" customHeight="1">
      <c r="A610" s="19"/>
      <c r="B610" s="19"/>
      <c r="C610" s="20"/>
      <c r="D610" s="19"/>
      <c r="E610" s="19"/>
      <c r="F610" s="19"/>
      <c r="G610" s="19"/>
      <c r="H610" s="19"/>
    </row>
    <row r="611" spans="1:8" ht="15.75" customHeight="1">
      <c r="A611" s="19"/>
      <c r="B611" s="19"/>
      <c r="C611" s="20"/>
      <c r="D611" s="19"/>
      <c r="E611" s="19"/>
      <c r="F611" s="19"/>
      <c r="G611" s="19"/>
      <c r="H611" s="19"/>
    </row>
    <row r="612" spans="1:8" ht="15.75" customHeight="1">
      <c r="A612" s="19"/>
      <c r="B612" s="19"/>
      <c r="C612" s="20"/>
      <c r="D612" s="19"/>
      <c r="E612" s="19"/>
      <c r="F612" s="19"/>
      <c r="G612" s="19"/>
      <c r="H612" s="19"/>
    </row>
    <row r="613" spans="1:8" ht="15.75" customHeight="1">
      <c r="A613" s="19"/>
      <c r="B613" s="19"/>
      <c r="C613" s="20"/>
      <c r="D613" s="19"/>
      <c r="E613" s="19"/>
      <c r="F613" s="19"/>
      <c r="G613" s="19"/>
      <c r="H613" s="19"/>
    </row>
    <row r="614" spans="1:8" ht="15.75" customHeight="1">
      <c r="A614" s="19"/>
      <c r="B614" s="19"/>
      <c r="C614" s="20"/>
      <c r="D614" s="19"/>
      <c r="E614" s="19"/>
      <c r="F614" s="19"/>
      <c r="G614" s="19"/>
      <c r="H614" s="19"/>
    </row>
    <row r="615" spans="1:8" ht="15.75" customHeight="1">
      <c r="A615" s="19"/>
      <c r="B615" s="19"/>
      <c r="C615" s="20"/>
      <c r="D615" s="19"/>
      <c r="E615" s="19"/>
      <c r="F615" s="19"/>
      <c r="G615" s="19"/>
      <c r="H615" s="19"/>
    </row>
    <row r="616" spans="1:8" ht="15.75" customHeight="1">
      <c r="A616" s="19"/>
      <c r="B616" s="19"/>
      <c r="C616" s="20"/>
      <c r="D616" s="19"/>
      <c r="E616" s="19"/>
      <c r="F616" s="19"/>
      <c r="G616" s="19"/>
      <c r="H616" s="19"/>
    </row>
    <row r="617" spans="1:8" ht="15.75" customHeight="1">
      <c r="A617" s="19"/>
      <c r="B617" s="19"/>
      <c r="C617" s="20"/>
      <c r="D617" s="19"/>
      <c r="E617" s="19"/>
      <c r="F617" s="19"/>
      <c r="G617" s="19"/>
      <c r="H617" s="19"/>
    </row>
    <row r="618" spans="1:8" ht="15.75" customHeight="1">
      <c r="A618" s="19"/>
      <c r="B618" s="19"/>
      <c r="C618" s="20"/>
      <c r="D618" s="19"/>
      <c r="E618" s="19"/>
      <c r="F618" s="19"/>
      <c r="G618" s="19"/>
      <c r="H618" s="19"/>
    </row>
    <row r="619" spans="1:8" ht="15.75" customHeight="1">
      <c r="A619" s="19"/>
      <c r="B619" s="19"/>
      <c r="C619" s="20"/>
      <c r="D619" s="19"/>
      <c r="E619" s="19"/>
      <c r="F619" s="19"/>
      <c r="G619" s="19"/>
      <c r="H619" s="19"/>
    </row>
    <row r="620" spans="1:8" ht="15.75" customHeight="1">
      <c r="A620" s="19"/>
      <c r="B620" s="19"/>
      <c r="C620" s="20"/>
      <c r="D620" s="19"/>
      <c r="E620" s="19"/>
      <c r="F620" s="19"/>
      <c r="G620" s="19"/>
      <c r="H620" s="19"/>
    </row>
    <row r="621" spans="1:8" ht="15.75" customHeight="1">
      <c r="A621" s="19"/>
      <c r="B621" s="19"/>
      <c r="C621" s="20"/>
      <c r="D621" s="19"/>
      <c r="E621" s="19"/>
      <c r="F621" s="19"/>
      <c r="G621" s="19"/>
      <c r="H621" s="19"/>
    </row>
    <row r="622" spans="1:8" ht="15.75" customHeight="1">
      <c r="A622" s="19"/>
      <c r="B622" s="19"/>
      <c r="C622" s="20"/>
      <c r="D622" s="19"/>
      <c r="E622" s="19"/>
      <c r="F622" s="19"/>
      <c r="G622" s="19"/>
      <c r="H622" s="19"/>
    </row>
    <row r="623" spans="1:8" ht="15.75" customHeight="1">
      <c r="A623" s="19"/>
      <c r="B623" s="19"/>
      <c r="C623" s="20"/>
      <c r="D623" s="19"/>
      <c r="E623" s="19"/>
      <c r="F623" s="19"/>
      <c r="G623" s="19"/>
      <c r="H623" s="19"/>
    </row>
    <row r="624" spans="1:8" ht="15.75" customHeight="1">
      <c r="A624" s="19"/>
      <c r="B624" s="19"/>
      <c r="C624" s="20"/>
      <c r="D624" s="19"/>
      <c r="E624" s="19"/>
      <c r="F624" s="19"/>
      <c r="G624" s="19"/>
      <c r="H624" s="19"/>
    </row>
    <row r="625" spans="1:8" ht="15.75" customHeight="1">
      <c r="A625" s="19"/>
      <c r="B625" s="19"/>
      <c r="C625" s="20"/>
      <c r="D625" s="19"/>
      <c r="E625" s="19"/>
      <c r="F625" s="19"/>
      <c r="G625" s="19"/>
      <c r="H625" s="19"/>
    </row>
    <row r="626" spans="1:8" ht="15.75" customHeight="1">
      <c r="A626" s="19"/>
      <c r="B626" s="19"/>
      <c r="C626" s="20"/>
      <c r="D626" s="19"/>
      <c r="E626" s="19"/>
      <c r="F626" s="19"/>
      <c r="G626" s="19"/>
      <c r="H626" s="19"/>
    </row>
    <row r="627" spans="1:8" ht="15.75" customHeight="1">
      <c r="A627" s="19"/>
      <c r="B627" s="19"/>
      <c r="C627" s="20"/>
      <c r="D627" s="19"/>
      <c r="E627" s="19"/>
      <c r="F627" s="19"/>
      <c r="G627" s="19"/>
      <c r="H627" s="19"/>
    </row>
    <row r="628" spans="1:8" ht="15.75" customHeight="1">
      <c r="A628" s="19"/>
      <c r="B628" s="19"/>
      <c r="C628" s="20"/>
      <c r="D628" s="19"/>
      <c r="E628" s="19"/>
      <c r="F628" s="19"/>
      <c r="G628" s="19"/>
      <c r="H628" s="19"/>
    </row>
    <row r="629" spans="1:8" ht="15.75" customHeight="1">
      <c r="A629" s="19"/>
      <c r="B629" s="19"/>
      <c r="C629" s="20"/>
      <c r="D629" s="19"/>
      <c r="E629" s="19"/>
      <c r="F629" s="19"/>
      <c r="G629" s="19"/>
      <c r="H629" s="19"/>
    </row>
    <row r="630" spans="1:8" ht="15.75" customHeight="1">
      <c r="A630" s="19"/>
      <c r="B630" s="19"/>
      <c r="C630" s="20"/>
      <c r="D630" s="19"/>
      <c r="E630" s="19"/>
      <c r="F630" s="19"/>
      <c r="G630" s="19"/>
      <c r="H630" s="19"/>
    </row>
    <row r="631" spans="1:8" ht="15.75" customHeight="1">
      <c r="A631" s="19"/>
      <c r="B631" s="19"/>
      <c r="C631" s="20"/>
      <c r="D631" s="19"/>
      <c r="E631" s="19"/>
      <c r="F631" s="19"/>
      <c r="G631" s="19"/>
      <c r="H631" s="19"/>
    </row>
    <row r="632" spans="1:8" ht="15.75" customHeight="1">
      <c r="A632" s="19"/>
      <c r="B632" s="19"/>
      <c r="C632" s="20"/>
      <c r="D632" s="19"/>
      <c r="E632" s="19"/>
      <c r="F632" s="19"/>
      <c r="G632" s="19"/>
      <c r="H632" s="19"/>
    </row>
    <row r="633" spans="1:8" ht="15.75" customHeight="1">
      <c r="A633" s="19"/>
      <c r="B633" s="19"/>
      <c r="C633" s="20"/>
      <c r="D633" s="19"/>
      <c r="E633" s="19"/>
      <c r="F633" s="19"/>
      <c r="G633" s="19"/>
      <c r="H633" s="19"/>
    </row>
    <row r="634" spans="1:8" ht="15.75" customHeight="1">
      <c r="A634" s="19"/>
      <c r="B634" s="19"/>
      <c r="C634" s="20"/>
      <c r="D634" s="19"/>
      <c r="E634" s="19"/>
      <c r="F634" s="19"/>
      <c r="G634" s="19"/>
      <c r="H634" s="19"/>
    </row>
    <row r="635" spans="1:8" ht="15.75" customHeight="1">
      <c r="A635" s="19"/>
      <c r="B635" s="19"/>
      <c r="C635" s="20"/>
      <c r="D635" s="19"/>
      <c r="E635" s="19"/>
      <c r="F635" s="19"/>
      <c r="G635" s="19"/>
      <c r="H635" s="19"/>
    </row>
    <row r="636" spans="1:8" ht="15.75" customHeight="1">
      <c r="A636" s="19"/>
      <c r="B636" s="19"/>
      <c r="C636" s="20"/>
      <c r="D636" s="19"/>
      <c r="E636" s="19"/>
      <c r="F636" s="19"/>
      <c r="G636" s="19"/>
      <c r="H636" s="19"/>
    </row>
    <row r="637" spans="1:8" ht="15.75" customHeight="1">
      <c r="A637" s="19"/>
      <c r="B637" s="19"/>
      <c r="C637" s="20"/>
      <c r="D637" s="19"/>
      <c r="E637" s="19"/>
      <c r="F637" s="19"/>
      <c r="G637" s="19"/>
      <c r="H637" s="19"/>
    </row>
    <row r="638" spans="1:8" ht="15.75" customHeight="1">
      <c r="A638" s="19"/>
      <c r="B638" s="19"/>
      <c r="C638" s="20"/>
      <c r="D638" s="19"/>
      <c r="E638" s="19"/>
      <c r="F638" s="19"/>
      <c r="G638" s="19"/>
      <c r="H638" s="19"/>
    </row>
    <row r="639" spans="1:8" ht="15.75" customHeight="1">
      <c r="A639" s="19"/>
      <c r="B639" s="19"/>
      <c r="C639" s="20"/>
      <c r="D639" s="19"/>
      <c r="E639" s="19"/>
      <c r="F639" s="19"/>
      <c r="G639" s="19"/>
      <c r="H639" s="19"/>
    </row>
    <row r="640" spans="1:8" ht="15.75" customHeight="1">
      <c r="A640" s="19"/>
      <c r="B640" s="19"/>
      <c r="C640" s="20"/>
      <c r="D640" s="19"/>
      <c r="E640" s="19"/>
      <c r="F640" s="19"/>
      <c r="G640" s="19"/>
      <c r="H640" s="19"/>
    </row>
    <row r="641" spans="1:8" ht="15.75" customHeight="1">
      <c r="A641" s="19"/>
      <c r="B641" s="19"/>
      <c r="C641" s="20"/>
      <c r="D641" s="19"/>
      <c r="E641" s="19"/>
      <c r="F641" s="19"/>
      <c r="G641" s="19"/>
      <c r="H641" s="19"/>
    </row>
    <row r="642" spans="1:8" ht="15.75" customHeight="1">
      <c r="A642" s="19"/>
      <c r="B642" s="19"/>
      <c r="C642" s="20"/>
      <c r="D642" s="19"/>
      <c r="E642" s="19"/>
      <c r="F642" s="19"/>
      <c r="G642" s="19"/>
      <c r="H642" s="19"/>
    </row>
    <row r="643" spans="1:8" ht="15.75" customHeight="1">
      <c r="A643" s="19"/>
      <c r="B643" s="19"/>
      <c r="C643" s="20"/>
      <c r="D643" s="19"/>
      <c r="E643" s="19"/>
      <c r="F643" s="19"/>
      <c r="G643" s="19"/>
      <c r="H643" s="19"/>
    </row>
    <row r="644" spans="1:8" ht="15.75" customHeight="1">
      <c r="A644" s="19"/>
      <c r="B644" s="19"/>
      <c r="C644" s="20"/>
      <c r="D644" s="19"/>
      <c r="E644" s="19"/>
      <c r="F644" s="19"/>
      <c r="G644" s="19"/>
      <c r="H644" s="19"/>
    </row>
    <row r="645" spans="1:8" ht="15.75" customHeight="1">
      <c r="A645" s="19"/>
      <c r="B645" s="19"/>
      <c r="C645" s="20"/>
      <c r="D645" s="19"/>
      <c r="E645" s="19"/>
      <c r="F645" s="19"/>
      <c r="G645" s="19"/>
      <c r="H645" s="19"/>
    </row>
    <row r="646" spans="1:8" ht="15.75" customHeight="1">
      <c r="A646" s="19"/>
      <c r="B646" s="19"/>
      <c r="C646" s="20"/>
      <c r="D646" s="19"/>
      <c r="E646" s="19"/>
      <c r="F646" s="19"/>
      <c r="G646" s="19"/>
      <c r="H646" s="19"/>
    </row>
    <row r="647" spans="1:8" ht="15.75" customHeight="1">
      <c r="A647" s="19"/>
      <c r="B647" s="19"/>
      <c r="C647" s="20"/>
      <c r="D647" s="19"/>
      <c r="E647" s="19"/>
      <c r="F647" s="19"/>
      <c r="G647" s="19"/>
      <c r="H647" s="19"/>
    </row>
    <row r="648" spans="1:8" ht="15.75" customHeight="1">
      <c r="A648" s="19"/>
      <c r="B648" s="19"/>
      <c r="C648" s="20"/>
      <c r="D648" s="19"/>
      <c r="E648" s="19"/>
      <c r="F648" s="19"/>
      <c r="G648" s="19"/>
      <c r="H648" s="19"/>
    </row>
    <row r="649" spans="1:8" ht="15.75" customHeight="1">
      <c r="A649" s="19"/>
      <c r="B649" s="19"/>
      <c r="C649" s="20"/>
      <c r="D649" s="19"/>
      <c r="E649" s="19"/>
      <c r="F649" s="19"/>
      <c r="G649" s="19"/>
      <c r="H649" s="19"/>
    </row>
    <row r="650" spans="1:8" ht="15.75" customHeight="1">
      <c r="A650" s="19"/>
      <c r="B650" s="19"/>
      <c r="C650" s="20"/>
      <c r="D650" s="19"/>
      <c r="E650" s="19"/>
      <c r="F650" s="19"/>
      <c r="G650" s="19"/>
      <c r="H650" s="19"/>
    </row>
    <row r="651" spans="1:8" ht="15.75" customHeight="1">
      <c r="A651" s="19"/>
      <c r="B651" s="19"/>
      <c r="C651" s="20"/>
      <c r="D651" s="19"/>
      <c r="E651" s="19"/>
      <c r="F651" s="19"/>
      <c r="G651" s="19"/>
      <c r="H651" s="19"/>
    </row>
    <row r="652" spans="1:8" ht="15.75" customHeight="1">
      <c r="A652" s="19"/>
      <c r="B652" s="19"/>
      <c r="C652" s="20"/>
      <c r="D652" s="19"/>
      <c r="E652" s="19"/>
      <c r="F652" s="19"/>
      <c r="G652" s="19"/>
      <c r="H652" s="19"/>
    </row>
    <row r="653" spans="1:8" ht="15.75" customHeight="1">
      <c r="A653" s="19"/>
      <c r="B653" s="19"/>
      <c r="C653" s="20"/>
      <c r="D653" s="19"/>
      <c r="E653" s="19"/>
      <c r="F653" s="19"/>
      <c r="G653" s="19"/>
      <c r="H653" s="19"/>
    </row>
    <row r="654" spans="1:8" ht="15.75" customHeight="1">
      <c r="A654" s="19"/>
      <c r="B654" s="19"/>
      <c r="C654" s="20"/>
      <c r="D654" s="19"/>
      <c r="E654" s="19"/>
      <c r="F654" s="19"/>
      <c r="G654" s="19"/>
      <c r="H654" s="19"/>
    </row>
    <row r="655" spans="1:8" ht="15.75" customHeight="1">
      <c r="A655" s="19"/>
      <c r="B655" s="19"/>
      <c r="C655" s="20"/>
      <c r="D655" s="19"/>
      <c r="E655" s="19"/>
      <c r="F655" s="19"/>
      <c r="G655" s="19"/>
      <c r="H655" s="19"/>
    </row>
    <row r="656" spans="1:8" ht="15.75" customHeight="1">
      <c r="A656" s="19"/>
      <c r="B656" s="19"/>
      <c r="C656" s="20"/>
      <c r="D656" s="19"/>
      <c r="E656" s="19"/>
      <c r="F656" s="19"/>
      <c r="G656" s="19"/>
      <c r="H656" s="19"/>
    </row>
    <row r="657" spans="1:8" ht="15.75" customHeight="1">
      <c r="A657" s="19"/>
      <c r="B657" s="19"/>
      <c r="C657" s="20"/>
      <c r="D657" s="19"/>
      <c r="E657" s="19"/>
      <c r="F657" s="19"/>
      <c r="G657" s="19"/>
      <c r="H657" s="19"/>
    </row>
    <row r="658" spans="1:8" ht="15.75" customHeight="1">
      <c r="A658" s="19"/>
      <c r="B658" s="19"/>
      <c r="C658" s="20"/>
      <c r="D658" s="19"/>
      <c r="E658" s="19"/>
      <c r="F658" s="19"/>
      <c r="G658" s="19"/>
      <c r="H658" s="19"/>
    </row>
    <row r="659" spans="1:8" ht="15.75" customHeight="1">
      <c r="A659" s="19"/>
      <c r="B659" s="19"/>
      <c r="C659" s="20"/>
      <c r="D659" s="19"/>
      <c r="E659" s="19"/>
      <c r="F659" s="19"/>
      <c r="G659" s="19"/>
      <c r="H659" s="19"/>
    </row>
    <row r="660" spans="1:8" ht="15.75" customHeight="1">
      <c r="A660" s="19"/>
      <c r="B660" s="19"/>
      <c r="C660" s="20"/>
      <c r="D660" s="19"/>
      <c r="E660" s="19"/>
      <c r="F660" s="19"/>
      <c r="G660" s="19"/>
      <c r="H660" s="19"/>
    </row>
    <row r="661" spans="1:8" ht="15.75" customHeight="1">
      <c r="A661" s="19"/>
      <c r="B661" s="19"/>
      <c r="C661" s="20"/>
      <c r="D661" s="19"/>
      <c r="E661" s="19"/>
      <c r="F661" s="19"/>
      <c r="G661" s="19"/>
      <c r="H661" s="19"/>
    </row>
    <row r="662" spans="1:8" ht="15.75" customHeight="1">
      <c r="A662" s="19"/>
      <c r="B662" s="19"/>
      <c r="C662" s="20"/>
      <c r="D662" s="19"/>
      <c r="E662" s="19"/>
      <c r="F662" s="19"/>
      <c r="G662" s="19"/>
      <c r="H662" s="19"/>
    </row>
    <row r="663" spans="1:8" ht="15.75" customHeight="1">
      <c r="A663" s="19"/>
      <c r="B663" s="19"/>
      <c r="C663" s="20"/>
      <c r="D663" s="19"/>
      <c r="E663" s="19"/>
      <c r="F663" s="19"/>
      <c r="G663" s="19"/>
      <c r="H663" s="19"/>
    </row>
    <row r="664" spans="1:8" ht="15.75" customHeight="1">
      <c r="A664" s="19"/>
      <c r="B664" s="19"/>
      <c r="C664" s="20"/>
      <c r="D664" s="19"/>
      <c r="E664" s="19"/>
      <c r="F664" s="19"/>
      <c r="G664" s="19"/>
      <c r="H664" s="19"/>
    </row>
    <row r="665" spans="1:8" ht="15.75" customHeight="1">
      <c r="A665" s="19"/>
      <c r="B665" s="19"/>
      <c r="C665" s="20"/>
      <c r="D665" s="19"/>
      <c r="E665" s="19"/>
      <c r="F665" s="19"/>
      <c r="G665" s="19"/>
      <c r="H665" s="19"/>
    </row>
    <row r="666" spans="1:8" ht="15.75" customHeight="1">
      <c r="A666" s="19"/>
      <c r="B666" s="19"/>
      <c r="C666" s="20"/>
      <c r="D666" s="19"/>
      <c r="E666" s="19"/>
      <c r="F666" s="19"/>
      <c r="G666" s="19"/>
      <c r="H666" s="19"/>
    </row>
    <row r="667" spans="1:8" ht="15.75" customHeight="1">
      <c r="A667" s="19"/>
      <c r="B667" s="19"/>
      <c r="C667" s="20"/>
      <c r="D667" s="19"/>
      <c r="E667" s="19"/>
      <c r="F667" s="19"/>
      <c r="G667" s="19"/>
      <c r="H667" s="19"/>
    </row>
    <row r="668" spans="1:8" ht="15.75" customHeight="1">
      <c r="A668" s="19"/>
      <c r="B668" s="19"/>
      <c r="C668" s="20"/>
      <c r="D668" s="19"/>
      <c r="E668" s="19"/>
      <c r="F668" s="19"/>
      <c r="G668" s="19"/>
      <c r="H668" s="19"/>
    </row>
    <row r="669" spans="1:8" ht="15.75" customHeight="1">
      <c r="A669" s="19"/>
      <c r="B669" s="19"/>
      <c r="C669" s="20"/>
      <c r="D669" s="19"/>
      <c r="E669" s="19"/>
      <c r="F669" s="19"/>
      <c r="G669" s="19"/>
      <c r="H669" s="19"/>
    </row>
    <row r="670" spans="1:8" ht="15.75" customHeight="1">
      <c r="A670" s="19"/>
      <c r="B670" s="19"/>
      <c r="C670" s="20"/>
      <c r="D670" s="19"/>
      <c r="E670" s="19"/>
      <c r="F670" s="19"/>
      <c r="G670" s="19"/>
      <c r="H670" s="19"/>
    </row>
    <row r="671" spans="1:8" ht="15.75" customHeight="1">
      <c r="A671" s="19"/>
      <c r="B671" s="19"/>
      <c r="C671" s="20"/>
      <c r="D671" s="19"/>
      <c r="E671" s="19"/>
      <c r="F671" s="19"/>
      <c r="G671" s="19"/>
      <c r="H671" s="19"/>
    </row>
    <row r="672" spans="1:8" ht="15.75" customHeight="1">
      <c r="A672" s="19"/>
      <c r="B672" s="19"/>
      <c r="C672" s="20"/>
      <c r="D672" s="19"/>
      <c r="E672" s="19"/>
      <c r="F672" s="19"/>
      <c r="G672" s="19"/>
      <c r="H672" s="19"/>
    </row>
    <row r="673" spans="1:8" ht="15.75" customHeight="1">
      <c r="A673" s="19"/>
      <c r="B673" s="19"/>
      <c r="C673" s="20"/>
      <c r="D673" s="19"/>
      <c r="E673" s="19"/>
      <c r="F673" s="19"/>
      <c r="G673" s="19"/>
      <c r="H673" s="19"/>
    </row>
    <row r="674" spans="1:8" ht="15.75" customHeight="1">
      <c r="A674" s="19"/>
      <c r="B674" s="19"/>
      <c r="C674" s="20"/>
      <c r="D674" s="19"/>
      <c r="E674" s="19"/>
      <c r="F674" s="19"/>
      <c r="G674" s="19"/>
      <c r="H674" s="19"/>
    </row>
    <row r="675" spans="1:8" ht="15.75" customHeight="1">
      <c r="A675" s="19"/>
      <c r="B675" s="19"/>
      <c r="C675" s="20"/>
      <c r="D675" s="19"/>
      <c r="E675" s="19"/>
      <c r="F675" s="19"/>
      <c r="G675" s="19"/>
      <c r="H675" s="19"/>
    </row>
    <row r="676" spans="1:8" ht="15.75" customHeight="1">
      <c r="A676" s="19"/>
      <c r="B676" s="19"/>
      <c r="C676" s="20"/>
      <c r="D676" s="19"/>
      <c r="E676" s="19"/>
      <c r="F676" s="19"/>
      <c r="G676" s="19"/>
      <c r="H676" s="19"/>
    </row>
    <row r="677" spans="1:8" ht="15.75" customHeight="1">
      <c r="A677" s="19"/>
      <c r="B677" s="19"/>
      <c r="C677" s="20"/>
      <c r="D677" s="19"/>
      <c r="E677" s="19"/>
      <c r="F677" s="19"/>
      <c r="G677" s="19"/>
      <c r="H677" s="19"/>
    </row>
    <row r="678" spans="1:8" ht="15.75" customHeight="1">
      <c r="A678" s="19"/>
      <c r="B678" s="19"/>
      <c r="C678" s="20"/>
      <c r="D678" s="19"/>
      <c r="E678" s="19"/>
      <c r="F678" s="19"/>
      <c r="G678" s="19"/>
      <c r="H678" s="19"/>
    </row>
    <row r="679" spans="1:8" ht="15.75" customHeight="1">
      <c r="A679" s="19"/>
      <c r="B679" s="19"/>
      <c r="C679" s="20"/>
      <c r="D679" s="19"/>
      <c r="E679" s="19"/>
      <c r="F679" s="19"/>
      <c r="G679" s="19"/>
      <c r="H679" s="19"/>
    </row>
    <row r="680" spans="1:8" ht="15.75" customHeight="1">
      <c r="A680" s="19"/>
      <c r="B680" s="19"/>
      <c r="C680" s="20"/>
      <c r="D680" s="19"/>
      <c r="E680" s="19"/>
      <c r="F680" s="19"/>
      <c r="G680" s="19"/>
      <c r="H680" s="19"/>
    </row>
    <row r="681" spans="1:8" ht="15.75" customHeight="1">
      <c r="A681" s="19"/>
      <c r="B681" s="19"/>
      <c r="C681" s="20"/>
      <c r="D681" s="19"/>
      <c r="E681" s="19"/>
      <c r="F681" s="19"/>
      <c r="G681" s="19"/>
      <c r="H681" s="19"/>
    </row>
    <row r="682" spans="1:8" ht="15.75" customHeight="1">
      <c r="A682" s="19"/>
      <c r="B682" s="19"/>
      <c r="C682" s="20"/>
      <c r="D682" s="19"/>
      <c r="E682" s="19"/>
      <c r="F682" s="19"/>
      <c r="G682" s="19"/>
      <c r="H682" s="19"/>
    </row>
    <row r="683" spans="1:8" ht="15.75" customHeight="1">
      <c r="A683" s="19"/>
      <c r="B683" s="19"/>
      <c r="C683" s="20"/>
      <c r="D683" s="19"/>
      <c r="E683" s="19"/>
      <c r="F683" s="19"/>
      <c r="G683" s="19"/>
      <c r="H683" s="19"/>
    </row>
    <row r="684" spans="1:8" ht="15.75" customHeight="1">
      <c r="A684" s="19"/>
      <c r="B684" s="19"/>
      <c r="C684" s="20"/>
      <c r="D684" s="19"/>
      <c r="E684" s="19"/>
      <c r="F684" s="19"/>
      <c r="G684" s="19"/>
      <c r="H684" s="19"/>
    </row>
    <row r="685" spans="1:8" ht="15.75" customHeight="1">
      <c r="A685" s="19"/>
      <c r="B685" s="19"/>
      <c r="C685" s="20"/>
      <c r="D685" s="19"/>
      <c r="E685" s="19"/>
      <c r="F685" s="19"/>
      <c r="G685" s="19"/>
      <c r="H685" s="19"/>
    </row>
    <row r="686" spans="1:8" ht="15.75" customHeight="1">
      <c r="A686" s="19"/>
      <c r="B686" s="19"/>
      <c r="C686" s="20"/>
      <c r="D686" s="19"/>
      <c r="E686" s="19"/>
      <c r="F686" s="19"/>
      <c r="G686" s="19"/>
      <c r="H686" s="19"/>
    </row>
    <row r="687" spans="1:8" ht="15.75" customHeight="1">
      <c r="A687" s="19"/>
      <c r="B687" s="19"/>
      <c r="C687" s="20"/>
      <c r="D687" s="19"/>
      <c r="E687" s="19"/>
      <c r="F687" s="19"/>
      <c r="G687" s="19"/>
      <c r="H687" s="19"/>
    </row>
    <row r="688" spans="1:8" ht="15.75" customHeight="1">
      <c r="A688" s="19"/>
      <c r="B688" s="19"/>
      <c r="C688" s="20"/>
      <c r="D688" s="19"/>
      <c r="E688" s="19"/>
      <c r="F688" s="19"/>
      <c r="G688" s="19"/>
      <c r="H688" s="19"/>
    </row>
    <row r="689" spans="1:8" ht="15.75" customHeight="1">
      <c r="A689" s="19"/>
      <c r="B689" s="19"/>
      <c r="C689" s="20"/>
      <c r="D689" s="19"/>
      <c r="E689" s="19"/>
      <c r="F689" s="19"/>
      <c r="G689" s="19"/>
      <c r="H689" s="19"/>
    </row>
    <row r="690" spans="1:8" ht="15.75" customHeight="1">
      <c r="A690" s="19"/>
      <c r="B690" s="19"/>
      <c r="C690" s="20"/>
      <c r="D690" s="19"/>
      <c r="E690" s="19"/>
      <c r="F690" s="19"/>
      <c r="G690" s="19"/>
      <c r="H690" s="19"/>
    </row>
    <row r="691" spans="1:8" ht="15.75" customHeight="1">
      <c r="A691" s="19"/>
      <c r="B691" s="19"/>
      <c r="C691" s="20"/>
      <c r="D691" s="19"/>
      <c r="E691" s="19"/>
      <c r="F691" s="19"/>
      <c r="G691" s="19"/>
      <c r="H691" s="19"/>
    </row>
    <row r="692" spans="1:8" ht="15.75" customHeight="1">
      <c r="A692" s="19"/>
      <c r="B692" s="19"/>
      <c r="C692" s="20"/>
      <c r="D692" s="19"/>
      <c r="E692" s="19"/>
      <c r="F692" s="19"/>
      <c r="G692" s="19"/>
      <c r="H692" s="19"/>
    </row>
    <row r="693" spans="1:8" ht="15.75" customHeight="1">
      <c r="A693" s="19"/>
      <c r="B693" s="19"/>
      <c r="C693" s="20"/>
      <c r="D693" s="19"/>
      <c r="E693" s="19"/>
      <c r="F693" s="19"/>
      <c r="G693" s="19"/>
      <c r="H693" s="19"/>
    </row>
    <row r="694" spans="1:8" ht="15.75" customHeight="1">
      <c r="A694" s="19"/>
      <c r="B694" s="19"/>
      <c r="C694" s="20"/>
      <c r="D694" s="19"/>
      <c r="E694" s="19"/>
      <c r="F694" s="19"/>
      <c r="G694" s="19"/>
      <c r="H694" s="19"/>
    </row>
    <row r="695" spans="1:8" ht="15.75" customHeight="1">
      <c r="A695" s="19"/>
      <c r="B695" s="19"/>
      <c r="C695" s="20"/>
      <c r="D695" s="19"/>
      <c r="E695" s="19"/>
      <c r="F695" s="19"/>
      <c r="G695" s="19"/>
      <c r="H695" s="19"/>
    </row>
    <row r="696" spans="1:8" ht="15.75" customHeight="1">
      <c r="A696" s="19"/>
      <c r="B696" s="19"/>
      <c r="C696" s="20"/>
      <c r="D696" s="19"/>
      <c r="E696" s="19"/>
      <c r="F696" s="19"/>
      <c r="G696" s="19"/>
      <c r="H696" s="19"/>
    </row>
    <row r="697" spans="1:8" ht="15.75" customHeight="1">
      <c r="A697" s="19"/>
      <c r="B697" s="19"/>
      <c r="C697" s="20"/>
      <c r="D697" s="19"/>
      <c r="E697" s="19"/>
      <c r="F697" s="19"/>
      <c r="G697" s="19"/>
      <c r="H697" s="19"/>
    </row>
    <row r="698" spans="1:8" ht="15.75" customHeight="1">
      <c r="A698" s="19"/>
      <c r="B698" s="19"/>
      <c r="C698" s="20"/>
      <c r="D698" s="19"/>
      <c r="E698" s="19"/>
      <c r="F698" s="19"/>
      <c r="G698" s="19"/>
      <c r="H698" s="19"/>
    </row>
    <row r="699" spans="1:8" ht="15.75" customHeight="1">
      <c r="A699" s="19"/>
      <c r="B699" s="19"/>
      <c r="C699" s="20"/>
      <c r="D699" s="19"/>
      <c r="E699" s="19"/>
      <c r="F699" s="19"/>
      <c r="G699" s="19"/>
      <c r="H699" s="19"/>
    </row>
    <row r="700" spans="1:8" ht="15.75" customHeight="1">
      <c r="A700" s="19"/>
      <c r="B700" s="19"/>
      <c r="C700" s="20"/>
      <c r="D700" s="19"/>
      <c r="E700" s="19"/>
      <c r="F700" s="19"/>
      <c r="G700" s="19"/>
      <c r="H700" s="19"/>
    </row>
    <row r="701" spans="1:8" ht="15.75" customHeight="1">
      <c r="A701" s="19"/>
      <c r="B701" s="19"/>
      <c r="C701" s="20"/>
      <c r="D701" s="19"/>
      <c r="E701" s="19"/>
      <c r="F701" s="19"/>
      <c r="G701" s="19"/>
      <c r="H701" s="19"/>
    </row>
    <row r="702" spans="1:8" ht="15.75" customHeight="1">
      <c r="A702" s="19"/>
      <c r="B702" s="19"/>
      <c r="C702" s="20"/>
      <c r="D702" s="19"/>
      <c r="E702" s="19"/>
      <c r="F702" s="19"/>
      <c r="G702" s="19"/>
      <c r="H702" s="19"/>
    </row>
    <row r="703" spans="1:8" ht="15.75" customHeight="1">
      <c r="A703" s="19"/>
      <c r="B703" s="19"/>
      <c r="C703" s="20"/>
      <c r="D703" s="19"/>
      <c r="E703" s="19"/>
      <c r="F703" s="19"/>
      <c r="G703" s="19"/>
      <c r="H703" s="19"/>
    </row>
    <row r="704" spans="1:8" ht="15.75" customHeight="1">
      <c r="A704" s="19"/>
      <c r="B704" s="19"/>
      <c r="C704" s="20"/>
      <c r="D704" s="19"/>
      <c r="E704" s="19"/>
      <c r="F704" s="19"/>
      <c r="G704" s="19"/>
      <c r="H704" s="19"/>
    </row>
    <row r="705" spans="1:8" ht="15.75" customHeight="1">
      <c r="A705" s="19"/>
      <c r="B705" s="19"/>
      <c r="C705" s="20"/>
      <c r="D705" s="19"/>
      <c r="E705" s="19"/>
      <c r="F705" s="19"/>
      <c r="G705" s="19"/>
      <c r="H705" s="19"/>
    </row>
    <row r="706" spans="1:8" ht="15.75" customHeight="1">
      <c r="A706" s="19"/>
      <c r="B706" s="19"/>
      <c r="C706" s="20"/>
      <c r="D706" s="19"/>
      <c r="E706" s="19"/>
      <c r="F706" s="19"/>
      <c r="G706" s="19"/>
      <c r="H706" s="19"/>
    </row>
    <row r="707" spans="1:8" ht="15.75" customHeight="1">
      <c r="A707" s="19"/>
      <c r="B707" s="19"/>
      <c r="C707" s="20"/>
      <c r="D707" s="19"/>
      <c r="E707" s="19"/>
      <c r="F707" s="19"/>
      <c r="G707" s="19"/>
      <c r="H707" s="19"/>
    </row>
    <row r="708" spans="1:8" ht="15.75" customHeight="1">
      <c r="A708" s="19"/>
      <c r="B708" s="19"/>
      <c r="C708" s="20"/>
      <c r="D708" s="19"/>
      <c r="E708" s="19"/>
      <c r="F708" s="19"/>
      <c r="G708" s="19"/>
      <c r="H708" s="19"/>
    </row>
    <row r="709" spans="1:8" ht="15.75" customHeight="1">
      <c r="A709" s="19"/>
      <c r="B709" s="19"/>
      <c r="C709" s="20"/>
      <c r="D709" s="19"/>
      <c r="E709" s="19"/>
      <c r="F709" s="19"/>
      <c r="G709" s="19"/>
      <c r="H709" s="19"/>
    </row>
    <row r="710" spans="1:8" ht="15.75" customHeight="1">
      <c r="A710" s="19"/>
      <c r="B710" s="19"/>
      <c r="C710" s="20"/>
      <c r="D710" s="19"/>
      <c r="E710" s="19"/>
      <c r="F710" s="19"/>
      <c r="G710" s="19"/>
      <c r="H710" s="19"/>
    </row>
    <row r="711" spans="1:8" ht="15.75" customHeight="1">
      <c r="A711" s="19"/>
      <c r="B711" s="19"/>
      <c r="C711" s="20"/>
      <c r="D711" s="19"/>
      <c r="E711" s="19"/>
      <c r="F711" s="19"/>
      <c r="G711" s="19"/>
      <c r="H711" s="19"/>
    </row>
    <row r="712" spans="1:8" ht="15.75" customHeight="1">
      <c r="A712" s="19"/>
      <c r="B712" s="19"/>
      <c r="C712" s="20"/>
      <c r="D712" s="19"/>
      <c r="E712" s="19"/>
      <c r="F712" s="19"/>
      <c r="G712" s="19"/>
      <c r="H712" s="19"/>
    </row>
    <row r="713" spans="1:8" ht="15.75" customHeight="1">
      <c r="A713" s="19"/>
      <c r="B713" s="19"/>
      <c r="C713" s="20"/>
      <c r="D713" s="19"/>
      <c r="E713" s="19"/>
      <c r="F713" s="19"/>
      <c r="G713" s="19"/>
      <c r="H713" s="19"/>
    </row>
    <row r="714" spans="1:8" ht="15.75" customHeight="1">
      <c r="A714" s="19"/>
      <c r="B714" s="19"/>
      <c r="C714" s="20"/>
      <c r="D714" s="19"/>
      <c r="E714" s="19"/>
      <c r="F714" s="19"/>
      <c r="G714" s="19"/>
      <c r="H714" s="19"/>
    </row>
    <row r="715" spans="1:8" ht="15.75" customHeight="1">
      <c r="A715" s="19"/>
      <c r="B715" s="19"/>
      <c r="C715" s="20"/>
      <c r="D715" s="19"/>
      <c r="E715" s="19"/>
      <c r="F715" s="19"/>
      <c r="G715" s="19"/>
      <c r="H715" s="19"/>
    </row>
    <row r="716" spans="1:8" ht="15.75" customHeight="1">
      <c r="A716" s="19"/>
      <c r="B716" s="19"/>
      <c r="C716" s="20"/>
      <c r="D716" s="19"/>
      <c r="E716" s="19"/>
      <c r="F716" s="19"/>
      <c r="G716" s="19"/>
      <c r="H716" s="19"/>
    </row>
    <row r="717" spans="1:8" ht="15.75" customHeight="1">
      <c r="A717" s="19"/>
      <c r="B717" s="19"/>
      <c r="C717" s="20"/>
      <c r="D717" s="19"/>
      <c r="E717" s="19"/>
      <c r="F717" s="19"/>
      <c r="G717" s="19"/>
      <c r="H717" s="19"/>
    </row>
    <row r="718" spans="1:8" ht="15.75" customHeight="1">
      <c r="A718" s="19"/>
      <c r="B718" s="19"/>
      <c r="C718" s="20"/>
      <c r="D718" s="19"/>
      <c r="E718" s="19"/>
      <c r="F718" s="19"/>
      <c r="G718" s="19"/>
      <c r="H718" s="19"/>
    </row>
    <row r="719" spans="1:8" ht="15.75" customHeight="1">
      <c r="A719" s="19"/>
      <c r="B719" s="19"/>
      <c r="C719" s="20"/>
      <c r="D719" s="19"/>
      <c r="E719" s="19"/>
      <c r="F719" s="19"/>
      <c r="G719" s="19"/>
      <c r="H719" s="19"/>
    </row>
    <row r="720" spans="1:8" ht="15.75" customHeight="1">
      <c r="A720" s="19"/>
      <c r="B720" s="19"/>
      <c r="C720" s="20"/>
      <c r="D720" s="19"/>
      <c r="E720" s="19"/>
      <c r="F720" s="19"/>
      <c r="G720" s="19"/>
      <c r="H720" s="19"/>
    </row>
    <row r="721" spans="1:8" ht="15.75" customHeight="1">
      <c r="A721" s="19"/>
      <c r="B721" s="19"/>
      <c r="C721" s="20"/>
      <c r="D721" s="19"/>
      <c r="E721" s="19"/>
      <c r="F721" s="19"/>
      <c r="G721" s="19"/>
      <c r="H721" s="19"/>
    </row>
    <row r="722" spans="1:8" ht="15.75" customHeight="1">
      <c r="A722" s="19"/>
      <c r="B722" s="19"/>
      <c r="C722" s="20"/>
      <c r="D722" s="19"/>
      <c r="E722" s="19"/>
      <c r="F722" s="19"/>
      <c r="G722" s="19"/>
      <c r="H722" s="19"/>
    </row>
    <row r="723" spans="1:8" ht="15.75" customHeight="1">
      <c r="A723" s="19"/>
      <c r="B723" s="19"/>
      <c r="C723" s="20"/>
      <c r="D723" s="19"/>
      <c r="E723" s="19"/>
      <c r="F723" s="19"/>
      <c r="G723" s="19"/>
      <c r="H723" s="19"/>
    </row>
    <row r="724" spans="1:8" ht="15.75" customHeight="1">
      <c r="A724" s="19"/>
      <c r="B724" s="19"/>
      <c r="C724" s="20"/>
      <c r="D724" s="19"/>
      <c r="E724" s="19"/>
      <c r="F724" s="19"/>
      <c r="G724" s="19"/>
      <c r="H724" s="19"/>
    </row>
    <row r="725" spans="1:8" ht="15.75" customHeight="1">
      <c r="A725" s="19"/>
      <c r="B725" s="19"/>
      <c r="C725" s="20"/>
      <c r="D725" s="19"/>
      <c r="E725" s="19"/>
      <c r="F725" s="19"/>
      <c r="G725" s="19"/>
      <c r="H725" s="19"/>
    </row>
    <row r="726" spans="1:8" ht="15.75" customHeight="1">
      <c r="A726" s="19"/>
      <c r="B726" s="19"/>
      <c r="C726" s="20"/>
      <c r="D726" s="19"/>
      <c r="E726" s="19"/>
      <c r="F726" s="19"/>
      <c r="G726" s="19"/>
      <c r="H726" s="19"/>
    </row>
    <row r="727" spans="1:8" ht="15.75" customHeight="1">
      <c r="A727" s="19"/>
      <c r="B727" s="19"/>
      <c r="C727" s="20"/>
      <c r="D727" s="19"/>
      <c r="E727" s="19"/>
      <c r="F727" s="19"/>
      <c r="G727" s="19"/>
      <c r="H727" s="19"/>
    </row>
    <row r="728" spans="1:8" ht="15.75" customHeight="1">
      <c r="A728" s="19"/>
      <c r="B728" s="19"/>
      <c r="C728" s="20"/>
      <c r="D728" s="19"/>
      <c r="E728" s="19"/>
      <c r="F728" s="19"/>
      <c r="G728" s="19"/>
      <c r="H728" s="19"/>
    </row>
    <row r="729" spans="1:8" ht="15.75" customHeight="1">
      <c r="A729" s="19"/>
      <c r="B729" s="19"/>
      <c r="C729" s="20"/>
      <c r="D729" s="19"/>
      <c r="E729" s="19"/>
      <c r="F729" s="19"/>
      <c r="G729" s="19"/>
      <c r="H729" s="19"/>
    </row>
    <row r="730" spans="1:8" ht="15.75" customHeight="1">
      <c r="A730" s="19"/>
      <c r="B730" s="19"/>
      <c r="C730" s="20"/>
      <c r="D730" s="19"/>
      <c r="E730" s="19"/>
      <c r="F730" s="19"/>
      <c r="G730" s="19"/>
      <c r="H730" s="19"/>
    </row>
    <row r="731" spans="1:8" ht="15.75" customHeight="1">
      <c r="A731" s="19"/>
      <c r="B731" s="19"/>
      <c r="C731" s="20"/>
      <c r="D731" s="19"/>
      <c r="E731" s="19"/>
      <c r="F731" s="19"/>
      <c r="G731" s="19"/>
      <c r="H731" s="19"/>
    </row>
    <row r="732" spans="1:8" ht="15.75" customHeight="1">
      <c r="A732" s="19"/>
      <c r="B732" s="19"/>
      <c r="C732" s="20"/>
      <c r="D732" s="19"/>
      <c r="E732" s="19"/>
      <c r="F732" s="19"/>
      <c r="G732" s="19"/>
      <c r="H732" s="19"/>
    </row>
    <row r="733" spans="1:8" ht="15.75" customHeight="1">
      <c r="A733" s="19"/>
      <c r="B733" s="19"/>
      <c r="C733" s="20"/>
      <c r="D733" s="19"/>
      <c r="E733" s="19"/>
      <c r="F733" s="19"/>
      <c r="G733" s="19"/>
      <c r="H733" s="19"/>
    </row>
    <row r="734" spans="1:8" ht="15.75" customHeight="1">
      <c r="A734" s="19"/>
      <c r="B734" s="19"/>
      <c r="C734" s="20"/>
      <c r="D734" s="19"/>
      <c r="E734" s="19"/>
      <c r="F734" s="19"/>
      <c r="G734" s="19"/>
      <c r="H734" s="19"/>
    </row>
    <row r="735" spans="1:8" ht="15.75" customHeight="1">
      <c r="A735" s="19"/>
      <c r="B735" s="19"/>
      <c r="C735" s="20"/>
      <c r="D735" s="19"/>
      <c r="E735" s="19"/>
      <c r="F735" s="19"/>
      <c r="G735" s="19"/>
      <c r="H735" s="19"/>
    </row>
    <row r="736" spans="1:8" ht="15.75" customHeight="1">
      <c r="A736" s="19"/>
      <c r="B736" s="19"/>
      <c r="C736" s="20"/>
      <c r="D736" s="19"/>
      <c r="E736" s="19"/>
      <c r="F736" s="19"/>
      <c r="G736" s="19"/>
      <c r="H736" s="19"/>
    </row>
    <row r="737" spans="1:8" ht="15.75" customHeight="1">
      <c r="A737" s="19"/>
      <c r="B737" s="19"/>
      <c r="C737" s="20"/>
      <c r="D737" s="19"/>
      <c r="E737" s="19"/>
      <c r="F737" s="19"/>
      <c r="G737" s="19"/>
      <c r="H737" s="19"/>
    </row>
    <row r="738" spans="1:8" ht="15.75" customHeight="1">
      <c r="A738" s="19"/>
      <c r="B738" s="19"/>
      <c r="C738" s="20"/>
      <c r="D738" s="19"/>
      <c r="E738" s="19"/>
      <c r="F738" s="19"/>
      <c r="G738" s="19"/>
      <c r="H738" s="19"/>
    </row>
    <row r="739" spans="1:8" ht="15.75" customHeight="1">
      <c r="A739" s="19"/>
      <c r="B739" s="19"/>
      <c r="C739" s="20"/>
      <c r="D739" s="19"/>
      <c r="E739" s="19"/>
      <c r="F739" s="19"/>
      <c r="G739" s="19"/>
      <c r="H739" s="19"/>
    </row>
    <row r="740" spans="1:8" ht="15.75" customHeight="1">
      <c r="A740" s="19"/>
      <c r="B740" s="19"/>
      <c r="C740" s="20"/>
      <c r="D740" s="19"/>
      <c r="E740" s="19"/>
      <c r="F740" s="19"/>
      <c r="G740" s="19"/>
      <c r="H740" s="19"/>
    </row>
    <row r="741" spans="1:8" ht="15.75" customHeight="1">
      <c r="A741" s="19"/>
      <c r="B741" s="19"/>
      <c r="C741" s="20"/>
      <c r="D741" s="19"/>
      <c r="E741" s="19"/>
      <c r="F741" s="19"/>
      <c r="G741" s="19"/>
      <c r="H741" s="19"/>
    </row>
    <row r="742" spans="1:8" ht="15.75" customHeight="1">
      <c r="A742" s="19"/>
      <c r="B742" s="19"/>
      <c r="C742" s="20"/>
      <c r="D742" s="19"/>
      <c r="E742" s="19"/>
      <c r="F742" s="19"/>
      <c r="G742" s="19"/>
      <c r="H742" s="19"/>
    </row>
    <row r="743" spans="1:8" ht="15.75" customHeight="1">
      <c r="A743" s="19"/>
      <c r="B743" s="19"/>
      <c r="C743" s="20"/>
      <c r="D743" s="19"/>
      <c r="E743" s="19"/>
      <c r="F743" s="19"/>
      <c r="G743" s="19"/>
      <c r="H743" s="19"/>
    </row>
    <row r="744" spans="1:8" ht="15.75" customHeight="1">
      <c r="A744" s="19"/>
      <c r="B744" s="19"/>
      <c r="C744" s="20"/>
      <c r="D744" s="19"/>
      <c r="E744" s="19"/>
      <c r="F744" s="19"/>
      <c r="G744" s="19"/>
      <c r="H744" s="19"/>
    </row>
    <row r="745" spans="1:8" ht="15.75" customHeight="1">
      <c r="A745" s="19"/>
      <c r="B745" s="19"/>
      <c r="C745" s="20"/>
      <c r="D745" s="19"/>
      <c r="E745" s="19"/>
      <c r="F745" s="19"/>
      <c r="G745" s="19"/>
      <c r="H745" s="19"/>
    </row>
    <row r="746" spans="1:8" ht="15.75" customHeight="1">
      <c r="A746" s="19"/>
      <c r="B746" s="19"/>
      <c r="C746" s="20"/>
      <c r="D746" s="19"/>
      <c r="E746" s="19"/>
      <c r="F746" s="19"/>
      <c r="G746" s="19"/>
      <c r="H746" s="19"/>
    </row>
    <row r="747" spans="1:8" ht="15.75" customHeight="1">
      <c r="A747" s="19"/>
      <c r="B747" s="19"/>
      <c r="C747" s="20"/>
      <c r="D747" s="19"/>
      <c r="E747" s="19"/>
      <c r="F747" s="19"/>
      <c r="G747" s="19"/>
      <c r="H747" s="19"/>
    </row>
    <row r="748" spans="1:8" ht="15.75" customHeight="1">
      <c r="A748" s="19"/>
      <c r="B748" s="19"/>
      <c r="C748" s="20"/>
      <c r="D748" s="19"/>
      <c r="E748" s="19"/>
      <c r="F748" s="19"/>
      <c r="G748" s="19"/>
      <c r="H748" s="19"/>
    </row>
    <row r="749" spans="1:8" ht="15.75" customHeight="1">
      <c r="A749" s="19"/>
      <c r="B749" s="19"/>
      <c r="C749" s="20"/>
      <c r="D749" s="19"/>
      <c r="E749" s="19"/>
      <c r="F749" s="19"/>
      <c r="G749" s="19"/>
      <c r="H749" s="19"/>
    </row>
    <row r="750" spans="1:8" ht="15.75" customHeight="1">
      <c r="A750" s="19"/>
      <c r="B750" s="19"/>
      <c r="C750" s="20"/>
      <c r="D750" s="19"/>
      <c r="E750" s="19"/>
      <c r="F750" s="19"/>
      <c r="G750" s="19"/>
      <c r="H750" s="19"/>
    </row>
    <row r="751" spans="1:8" ht="15.75" customHeight="1">
      <c r="A751" s="19"/>
      <c r="B751" s="19"/>
      <c r="C751" s="20"/>
      <c r="D751" s="19"/>
      <c r="E751" s="19"/>
      <c r="F751" s="19"/>
      <c r="G751" s="19"/>
      <c r="H751" s="19"/>
    </row>
    <row r="752" spans="1:8" ht="15.75" customHeight="1">
      <c r="A752" s="19"/>
      <c r="B752" s="19"/>
      <c r="C752" s="20"/>
      <c r="D752" s="19"/>
      <c r="E752" s="19"/>
      <c r="F752" s="19"/>
      <c r="G752" s="19"/>
      <c r="H752" s="19"/>
    </row>
    <row r="753" spans="1:8" ht="15.75" customHeight="1">
      <c r="A753" s="19"/>
      <c r="B753" s="19"/>
      <c r="C753" s="20"/>
      <c r="D753" s="19"/>
      <c r="E753" s="19"/>
      <c r="F753" s="19"/>
      <c r="G753" s="19"/>
      <c r="H753" s="19"/>
    </row>
    <row r="754" spans="1:8" ht="15.75" customHeight="1">
      <c r="A754" s="19"/>
      <c r="B754" s="19"/>
      <c r="C754" s="20"/>
      <c r="D754" s="19"/>
      <c r="E754" s="19"/>
      <c r="F754" s="19"/>
      <c r="G754" s="19"/>
      <c r="H754" s="19"/>
    </row>
    <row r="755" spans="1:8" ht="15.75" customHeight="1">
      <c r="A755" s="19"/>
      <c r="B755" s="19"/>
      <c r="C755" s="20"/>
      <c r="D755" s="19"/>
      <c r="E755" s="19"/>
      <c r="F755" s="19"/>
      <c r="G755" s="19"/>
      <c r="H755" s="19"/>
    </row>
    <row r="756" spans="1:8" ht="15.75" customHeight="1">
      <c r="A756" s="19"/>
      <c r="B756" s="19"/>
      <c r="C756" s="20"/>
      <c r="D756" s="19"/>
      <c r="E756" s="19"/>
      <c r="F756" s="19"/>
      <c r="G756" s="19"/>
      <c r="H756" s="19"/>
    </row>
    <row r="757" spans="1:8" ht="15.75" customHeight="1">
      <c r="A757" s="19"/>
      <c r="B757" s="19"/>
      <c r="C757" s="20"/>
      <c r="D757" s="19"/>
      <c r="E757" s="19"/>
      <c r="F757" s="19"/>
      <c r="G757" s="19"/>
      <c r="H757" s="19"/>
    </row>
    <row r="758" spans="1:8" ht="15.75" customHeight="1">
      <c r="A758" s="19"/>
      <c r="B758" s="19"/>
      <c r="C758" s="20"/>
      <c r="D758" s="19"/>
      <c r="E758" s="19"/>
      <c r="F758" s="19"/>
      <c r="G758" s="19"/>
      <c r="H758" s="19"/>
    </row>
    <row r="759" spans="1:8" ht="15.75" customHeight="1">
      <c r="A759" s="19"/>
      <c r="B759" s="19"/>
      <c r="C759" s="20"/>
      <c r="D759" s="19"/>
      <c r="E759" s="19"/>
      <c r="F759" s="19"/>
      <c r="G759" s="19"/>
      <c r="H759" s="19"/>
    </row>
    <row r="760" spans="1:8" ht="15.75" customHeight="1">
      <c r="A760" s="19"/>
      <c r="B760" s="19"/>
      <c r="C760" s="20"/>
      <c r="D760" s="19"/>
      <c r="E760" s="19"/>
      <c r="F760" s="19"/>
      <c r="G760" s="19"/>
      <c r="H760" s="19"/>
    </row>
    <row r="761" spans="1:8" ht="15.75" customHeight="1">
      <c r="A761" s="19"/>
      <c r="B761" s="19"/>
      <c r="C761" s="20"/>
      <c r="D761" s="19"/>
      <c r="E761" s="19"/>
      <c r="F761" s="19"/>
      <c r="G761" s="19"/>
      <c r="H761" s="19"/>
    </row>
    <row r="762" spans="1:8" ht="15.75" customHeight="1">
      <c r="A762" s="19"/>
      <c r="B762" s="19"/>
      <c r="C762" s="20"/>
      <c r="D762" s="19"/>
      <c r="E762" s="19"/>
      <c r="F762" s="19"/>
      <c r="G762" s="19"/>
      <c r="H762" s="19"/>
    </row>
    <row r="763" spans="1:8" ht="15.75" customHeight="1">
      <c r="A763" s="19"/>
      <c r="B763" s="19"/>
      <c r="C763" s="20"/>
      <c r="D763" s="19"/>
      <c r="E763" s="19"/>
      <c r="F763" s="19"/>
      <c r="G763" s="19"/>
      <c r="H763" s="19"/>
    </row>
    <row r="764" spans="1:8" ht="15.75" customHeight="1">
      <c r="A764" s="19"/>
      <c r="B764" s="19"/>
      <c r="C764" s="20"/>
      <c r="D764" s="19"/>
      <c r="E764" s="19"/>
      <c r="F764" s="19"/>
      <c r="G764" s="19"/>
      <c r="H764" s="19"/>
    </row>
    <row r="765" spans="1:8" ht="15.75" customHeight="1">
      <c r="A765" s="19"/>
      <c r="B765" s="19"/>
      <c r="C765" s="20"/>
      <c r="D765" s="19"/>
      <c r="E765" s="19"/>
      <c r="F765" s="19"/>
      <c r="G765" s="19"/>
      <c r="H765" s="19"/>
    </row>
    <row r="766" spans="1:8" ht="15.75" customHeight="1">
      <c r="A766" s="19"/>
      <c r="B766" s="19"/>
      <c r="C766" s="20"/>
      <c r="D766" s="19"/>
      <c r="E766" s="19"/>
      <c r="F766" s="19"/>
      <c r="G766" s="19"/>
      <c r="H766" s="19"/>
    </row>
    <row r="767" spans="1:8" ht="15.75" customHeight="1">
      <c r="A767" s="19"/>
      <c r="B767" s="19"/>
      <c r="C767" s="20"/>
      <c r="D767" s="19"/>
      <c r="E767" s="19"/>
      <c r="F767" s="19"/>
      <c r="G767" s="19"/>
      <c r="H767" s="19"/>
    </row>
    <row r="768" spans="1:8" ht="15.75" customHeight="1">
      <c r="A768" s="19"/>
      <c r="B768" s="19"/>
      <c r="C768" s="20"/>
      <c r="D768" s="19"/>
      <c r="E768" s="19"/>
      <c r="F768" s="19"/>
      <c r="G768" s="19"/>
      <c r="H768" s="19"/>
    </row>
    <row r="769" spans="1:8" ht="15.75" customHeight="1">
      <c r="A769" s="19"/>
      <c r="B769" s="19"/>
      <c r="C769" s="20"/>
      <c r="D769" s="19"/>
      <c r="E769" s="19"/>
      <c r="F769" s="19"/>
      <c r="G769" s="19"/>
      <c r="H769" s="19"/>
    </row>
    <row r="770" spans="1:8" ht="15.75" customHeight="1">
      <c r="A770" s="19"/>
      <c r="B770" s="19"/>
      <c r="C770" s="20"/>
      <c r="D770" s="19"/>
      <c r="E770" s="19"/>
      <c r="F770" s="19"/>
      <c r="G770" s="19"/>
      <c r="H770" s="19"/>
    </row>
    <row r="771" spans="1:8" ht="15.75" customHeight="1">
      <c r="A771" s="19"/>
      <c r="B771" s="19"/>
      <c r="C771" s="20"/>
      <c r="D771" s="19"/>
      <c r="E771" s="19"/>
      <c r="F771" s="19"/>
      <c r="G771" s="19"/>
      <c r="H771" s="19"/>
    </row>
    <row r="772" spans="1:8" ht="15.75" customHeight="1">
      <c r="A772" s="19"/>
      <c r="B772" s="19"/>
      <c r="C772" s="20"/>
      <c r="D772" s="19"/>
      <c r="E772" s="19"/>
      <c r="F772" s="19"/>
      <c r="G772" s="19"/>
      <c r="H772" s="19"/>
    </row>
    <row r="773" spans="1:8" ht="15.75" customHeight="1">
      <c r="A773" s="19"/>
      <c r="B773" s="19"/>
      <c r="C773" s="20"/>
      <c r="D773" s="19"/>
      <c r="E773" s="19"/>
      <c r="F773" s="19"/>
      <c r="G773" s="19"/>
      <c r="H773" s="19"/>
    </row>
    <row r="774" spans="1:8" ht="15.75" customHeight="1">
      <c r="A774" s="19"/>
      <c r="B774" s="19"/>
      <c r="C774" s="20"/>
      <c r="D774" s="19"/>
      <c r="E774" s="19"/>
      <c r="F774" s="19"/>
      <c r="G774" s="19"/>
      <c r="H774" s="19"/>
    </row>
    <row r="775" spans="1:8" ht="15.75" customHeight="1">
      <c r="A775" s="19"/>
      <c r="B775" s="19"/>
      <c r="C775" s="20"/>
      <c r="D775" s="19"/>
      <c r="E775" s="19"/>
      <c r="F775" s="19"/>
      <c r="G775" s="19"/>
      <c r="H775" s="19"/>
    </row>
    <row r="776" spans="1:8" ht="15.75" customHeight="1">
      <c r="A776" s="19"/>
      <c r="B776" s="19"/>
      <c r="C776" s="20"/>
      <c r="D776" s="19"/>
      <c r="E776" s="19"/>
      <c r="F776" s="19"/>
      <c r="G776" s="19"/>
      <c r="H776" s="19"/>
    </row>
    <row r="777" spans="1:8" ht="15.75" customHeight="1">
      <c r="A777" s="19"/>
      <c r="B777" s="19"/>
      <c r="C777" s="20"/>
      <c r="D777" s="19"/>
      <c r="E777" s="19"/>
      <c r="F777" s="19"/>
      <c r="G777" s="19"/>
      <c r="H777" s="19"/>
    </row>
    <row r="778" spans="1:8" ht="15.75" customHeight="1">
      <c r="A778" s="19"/>
      <c r="B778" s="19"/>
      <c r="C778" s="20"/>
      <c r="D778" s="19"/>
      <c r="E778" s="19"/>
      <c r="F778" s="19"/>
      <c r="G778" s="19"/>
      <c r="H778" s="19"/>
    </row>
    <row r="779" spans="1:8" ht="15.75" customHeight="1">
      <c r="A779" s="19"/>
      <c r="B779" s="19"/>
      <c r="C779" s="20"/>
      <c r="D779" s="19"/>
      <c r="E779" s="19"/>
      <c r="F779" s="19"/>
      <c r="G779" s="19"/>
      <c r="H779" s="19"/>
    </row>
    <row r="780" spans="1:8" ht="15.75" customHeight="1">
      <c r="A780" s="19"/>
      <c r="B780" s="19"/>
      <c r="C780" s="20"/>
      <c r="D780" s="19"/>
      <c r="E780" s="19"/>
      <c r="F780" s="19"/>
      <c r="G780" s="19"/>
      <c r="H780" s="19"/>
    </row>
    <row r="781" spans="1:8" ht="15.75" customHeight="1">
      <c r="A781" s="19"/>
      <c r="B781" s="19"/>
      <c r="C781" s="20"/>
      <c r="D781" s="19"/>
      <c r="E781" s="19"/>
      <c r="F781" s="19"/>
      <c r="G781" s="19"/>
      <c r="H781" s="19"/>
    </row>
    <row r="782" spans="1:8" ht="15.75" customHeight="1">
      <c r="A782" s="19"/>
      <c r="B782" s="19"/>
      <c r="C782" s="20"/>
      <c r="D782" s="19"/>
      <c r="E782" s="19"/>
      <c r="F782" s="19"/>
      <c r="G782" s="19"/>
      <c r="H782" s="19"/>
    </row>
    <row r="783" spans="1:8" ht="15.75" customHeight="1">
      <c r="A783" s="19"/>
      <c r="B783" s="19"/>
      <c r="C783" s="20"/>
      <c r="D783" s="19"/>
      <c r="E783" s="19"/>
      <c r="F783" s="19"/>
      <c r="G783" s="19"/>
      <c r="H783" s="19"/>
    </row>
    <row r="784" spans="1:8" ht="15.75" customHeight="1">
      <c r="A784" s="19"/>
      <c r="B784" s="19"/>
      <c r="C784" s="20"/>
      <c r="D784" s="19"/>
      <c r="E784" s="19"/>
      <c r="F784" s="19"/>
      <c r="G784" s="19"/>
      <c r="H784" s="19"/>
    </row>
    <row r="785" spans="1:8" ht="15.75" customHeight="1">
      <c r="A785" s="19"/>
      <c r="B785" s="19"/>
      <c r="C785" s="20"/>
      <c r="D785" s="19"/>
      <c r="E785" s="19"/>
      <c r="F785" s="19"/>
      <c r="G785" s="19"/>
      <c r="H785" s="19"/>
    </row>
    <row r="786" spans="1:8" ht="15.75" customHeight="1">
      <c r="A786" s="19"/>
      <c r="B786" s="19"/>
      <c r="C786" s="20"/>
      <c r="D786" s="19"/>
      <c r="E786" s="19"/>
      <c r="F786" s="19"/>
      <c r="G786" s="19"/>
      <c r="H786" s="19"/>
    </row>
    <row r="787" spans="1:8" ht="15.75" customHeight="1">
      <c r="A787" s="19"/>
      <c r="B787" s="19"/>
      <c r="C787" s="20"/>
      <c r="D787" s="19"/>
      <c r="E787" s="19"/>
      <c r="F787" s="19"/>
      <c r="G787" s="19"/>
      <c r="H787" s="19"/>
    </row>
    <row r="788" spans="1:8" ht="15.75" customHeight="1">
      <c r="A788" s="19"/>
      <c r="B788" s="19"/>
      <c r="C788" s="20"/>
      <c r="D788" s="19"/>
      <c r="E788" s="19"/>
      <c r="F788" s="19"/>
      <c r="G788" s="19"/>
      <c r="H788" s="19"/>
    </row>
    <row r="789" spans="1:8" ht="15.75" customHeight="1">
      <c r="A789" s="19"/>
      <c r="B789" s="19"/>
      <c r="C789" s="20"/>
      <c r="D789" s="19"/>
      <c r="E789" s="19"/>
      <c r="F789" s="19"/>
      <c r="G789" s="19"/>
      <c r="H789" s="19"/>
    </row>
    <row r="790" spans="1:8" ht="15.75" customHeight="1">
      <c r="A790" s="19"/>
      <c r="B790" s="19"/>
      <c r="C790" s="20"/>
      <c r="D790" s="19"/>
      <c r="E790" s="19"/>
      <c r="F790" s="19"/>
      <c r="G790" s="19"/>
      <c r="H790" s="19"/>
    </row>
    <row r="791" spans="1:8" ht="15.75" customHeight="1">
      <c r="A791" s="19"/>
      <c r="B791" s="19"/>
      <c r="C791" s="20"/>
      <c r="D791" s="19"/>
      <c r="E791" s="19"/>
      <c r="F791" s="19"/>
      <c r="G791" s="19"/>
      <c r="H791" s="19"/>
    </row>
    <row r="792" spans="1:8" ht="15.75" customHeight="1">
      <c r="A792" s="19"/>
      <c r="B792" s="19"/>
      <c r="C792" s="20"/>
      <c r="D792" s="19"/>
      <c r="E792" s="19"/>
      <c r="F792" s="19"/>
      <c r="G792" s="19"/>
      <c r="H792" s="19"/>
    </row>
    <row r="793" spans="1:8" ht="15.75" customHeight="1">
      <c r="A793" s="19"/>
      <c r="B793" s="19"/>
      <c r="C793" s="20"/>
      <c r="D793" s="19"/>
      <c r="E793" s="19"/>
      <c r="F793" s="19"/>
      <c r="G793" s="19"/>
      <c r="H793" s="19"/>
    </row>
    <row r="794" spans="1:8" ht="15.75" customHeight="1">
      <c r="A794" s="19"/>
      <c r="B794" s="19"/>
      <c r="C794" s="20"/>
      <c r="D794" s="19"/>
      <c r="E794" s="19"/>
      <c r="F794" s="19"/>
      <c r="G794" s="19"/>
      <c r="H794" s="19"/>
    </row>
    <row r="795" spans="1:8" ht="15.75" customHeight="1">
      <c r="A795" s="19"/>
      <c r="B795" s="19"/>
      <c r="C795" s="20"/>
      <c r="D795" s="19"/>
      <c r="E795" s="19"/>
      <c r="F795" s="19"/>
      <c r="G795" s="19"/>
      <c r="H795" s="19"/>
    </row>
    <row r="796" spans="1:8" ht="15.75" customHeight="1">
      <c r="A796" s="19"/>
      <c r="B796" s="19"/>
      <c r="C796" s="20"/>
      <c r="D796" s="19"/>
      <c r="E796" s="19"/>
      <c r="F796" s="19"/>
      <c r="G796" s="19"/>
      <c r="H796" s="19"/>
    </row>
    <row r="797" spans="1:8" ht="15.75" customHeight="1">
      <c r="A797" s="19"/>
      <c r="B797" s="19"/>
      <c r="C797" s="20"/>
      <c r="D797" s="19"/>
      <c r="E797" s="19"/>
      <c r="F797" s="19"/>
      <c r="G797" s="19"/>
      <c r="H797" s="19"/>
    </row>
    <row r="798" spans="1:8" ht="15.75" customHeight="1">
      <c r="A798" s="19"/>
      <c r="B798" s="19"/>
      <c r="C798" s="20"/>
      <c r="D798" s="19"/>
      <c r="E798" s="19"/>
      <c r="F798" s="19"/>
      <c r="G798" s="19"/>
      <c r="H798" s="19"/>
    </row>
    <row r="799" spans="1:8" ht="15.75" customHeight="1">
      <c r="A799" s="19"/>
      <c r="B799" s="19"/>
      <c r="C799" s="20"/>
      <c r="D799" s="19"/>
      <c r="E799" s="19"/>
      <c r="F799" s="19"/>
      <c r="G799" s="19"/>
      <c r="H799" s="19"/>
    </row>
    <row r="800" spans="1:8" ht="15.75" customHeight="1">
      <c r="A800" s="19"/>
      <c r="B800" s="19"/>
      <c r="C800" s="20"/>
      <c r="D800" s="19"/>
      <c r="E800" s="19"/>
      <c r="F800" s="19"/>
      <c r="G800" s="19"/>
      <c r="H800" s="19"/>
    </row>
    <row r="801" spans="1:8" ht="15.75" customHeight="1">
      <c r="A801" s="19"/>
      <c r="B801" s="19"/>
      <c r="C801" s="20"/>
      <c r="D801" s="19"/>
      <c r="E801" s="19"/>
      <c r="F801" s="19"/>
      <c r="G801" s="19"/>
      <c r="H801" s="19"/>
    </row>
    <row r="802" spans="1:8" ht="15.75" customHeight="1">
      <c r="A802" s="19"/>
      <c r="B802" s="19"/>
      <c r="C802" s="20"/>
      <c r="D802" s="19"/>
      <c r="E802" s="19"/>
      <c r="F802" s="19"/>
      <c r="G802" s="19"/>
      <c r="H802" s="19"/>
    </row>
    <row r="803" spans="1:8" ht="15.75" customHeight="1">
      <c r="A803" s="19"/>
      <c r="B803" s="19"/>
      <c r="C803" s="20"/>
      <c r="D803" s="19"/>
      <c r="E803" s="19"/>
      <c r="F803" s="19"/>
      <c r="G803" s="19"/>
      <c r="H803" s="19"/>
    </row>
    <row r="804" spans="1:8" ht="15.75" customHeight="1">
      <c r="A804" s="19"/>
      <c r="B804" s="19"/>
      <c r="C804" s="20"/>
      <c r="D804" s="19"/>
      <c r="E804" s="19"/>
      <c r="F804" s="19"/>
      <c r="G804" s="19"/>
      <c r="H804" s="19"/>
    </row>
    <row r="805" spans="1:8" ht="15.75" customHeight="1">
      <c r="A805" s="19"/>
      <c r="B805" s="19"/>
      <c r="C805" s="20"/>
      <c r="D805" s="19"/>
      <c r="E805" s="19"/>
      <c r="F805" s="19"/>
      <c r="G805" s="19"/>
      <c r="H805" s="19"/>
    </row>
    <row r="806" spans="1:8" ht="15.75" customHeight="1">
      <c r="A806" s="19"/>
      <c r="B806" s="19"/>
      <c r="C806" s="20"/>
      <c r="D806" s="19"/>
      <c r="E806" s="19"/>
      <c r="F806" s="19"/>
      <c r="G806" s="19"/>
      <c r="H806" s="19"/>
    </row>
    <row r="807" spans="1:8" ht="15.75" customHeight="1">
      <c r="A807" s="19"/>
      <c r="B807" s="19"/>
      <c r="C807" s="20"/>
      <c r="D807" s="19"/>
      <c r="E807" s="19"/>
      <c r="F807" s="19"/>
      <c r="G807" s="19"/>
      <c r="H807" s="19"/>
    </row>
    <row r="808" spans="1:8" ht="15.75" customHeight="1">
      <c r="A808" s="19"/>
      <c r="B808" s="19"/>
      <c r="C808" s="20"/>
      <c r="D808" s="19"/>
      <c r="E808" s="19"/>
      <c r="F808" s="19"/>
      <c r="G808" s="19"/>
      <c r="H808" s="19"/>
    </row>
    <row r="809" spans="1:8" ht="15.75" customHeight="1">
      <c r="A809" s="19"/>
      <c r="B809" s="19"/>
      <c r="C809" s="20"/>
      <c r="D809" s="19"/>
      <c r="E809" s="19"/>
      <c r="F809" s="19"/>
      <c r="G809" s="19"/>
      <c r="H809" s="19"/>
    </row>
    <row r="810" spans="1:8" ht="15.75" customHeight="1">
      <c r="A810" s="19"/>
      <c r="B810" s="19"/>
      <c r="C810" s="20"/>
      <c r="D810" s="19"/>
      <c r="E810" s="19"/>
      <c r="F810" s="19"/>
      <c r="G810" s="19"/>
      <c r="H810" s="19"/>
    </row>
    <row r="811" spans="1:8" ht="15.75" customHeight="1">
      <c r="A811" s="19"/>
      <c r="B811" s="19"/>
      <c r="C811" s="20"/>
      <c r="D811" s="19"/>
      <c r="E811" s="19"/>
      <c r="F811" s="19"/>
      <c r="G811" s="19"/>
      <c r="H811" s="19"/>
    </row>
    <row r="812" spans="1:8" ht="15.75" customHeight="1">
      <c r="A812" s="19"/>
      <c r="B812" s="19"/>
      <c r="C812" s="20"/>
      <c r="D812" s="19"/>
      <c r="E812" s="19"/>
      <c r="F812" s="19"/>
      <c r="G812" s="19"/>
      <c r="H812" s="19"/>
    </row>
    <row r="813" spans="1:8" ht="15.75" customHeight="1">
      <c r="A813" s="19"/>
      <c r="B813" s="19"/>
      <c r="C813" s="20"/>
      <c r="D813" s="19"/>
      <c r="E813" s="19"/>
      <c r="F813" s="19"/>
      <c r="G813" s="19"/>
      <c r="H813" s="19"/>
    </row>
    <row r="814" spans="1:8" ht="15.75" customHeight="1">
      <c r="A814" s="19"/>
      <c r="B814" s="19"/>
      <c r="C814" s="20"/>
      <c r="D814" s="19"/>
      <c r="E814" s="19"/>
      <c r="F814" s="19"/>
      <c r="G814" s="19"/>
      <c r="H814" s="19"/>
    </row>
    <row r="815" spans="1:8" ht="15.75" customHeight="1">
      <c r="A815" s="19"/>
      <c r="B815" s="19"/>
      <c r="C815" s="20"/>
      <c r="D815" s="19"/>
      <c r="E815" s="19"/>
      <c r="F815" s="19"/>
      <c r="G815" s="19"/>
      <c r="H815" s="19"/>
    </row>
    <row r="816" spans="1:8" ht="15.75" customHeight="1">
      <c r="A816" s="19"/>
      <c r="B816" s="19"/>
      <c r="C816" s="20"/>
      <c r="D816" s="19"/>
      <c r="E816" s="19"/>
      <c r="F816" s="19"/>
      <c r="G816" s="19"/>
      <c r="H816" s="19"/>
    </row>
    <row r="817" spans="1:8" ht="15.75" customHeight="1">
      <c r="A817" s="19"/>
      <c r="B817" s="19"/>
      <c r="C817" s="20"/>
      <c r="D817" s="19"/>
      <c r="E817" s="19"/>
      <c r="F817" s="19"/>
      <c r="G817" s="19"/>
      <c r="H817" s="19"/>
    </row>
    <row r="818" spans="1:8" ht="15.75" customHeight="1">
      <c r="A818" s="19"/>
      <c r="B818" s="19"/>
      <c r="C818" s="20"/>
      <c r="D818" s="19"/>
      <c r="E818" s="19"/>
      <c r="F818" s="19"/>
      <c r="G818" s="19"/>
      <c r="H818" s="19"/>
    </row>
    <row r="819" spans="1:8" ht="15.75" customHeight="1">
      <c r="A819" s="19"/>
      <c r="B819" s="19"/>
      <c r="C819" s="20"/>
      <c r="D819" s="19"/>
      <c r="E819" s="19"/>
      <c r="F819" s="19"/>
      <c r="G819" s="19"/>
      <c r="H819" s="19"/>
    </row>
    <row r="820" spans="1:8" ht="15.75" customHeight="1">
      <c r="A820" s="19"/>
      <c r="B820" s="19"/>
      <c r="C820" s="20"/>
      <c r="D820" s="19"/>
      <c r="E820" s="19"/>
      <c r="F820" s="19"/>
      <c r="G820" s="19"/>
      <c r="H820" s="19"/>
    </row>
    <row r="821" spans="1:8" ht="15.75" customHeight="1">
      <c r="A821" s="19"/>
      <c r="B821" s="19"/>
      <c r="C821" s="20"/>
      <c r="D821" s="19"/>
      <c r="E821" s="19"/>
      <c r="F821" s="19"/>
      <c r="G821" s="19"/>
      <c r="H821" s="19"/>
    </row>
    <row r="822" spans="1:8" ht="15.75" customHeight="1">
      <c r="A822" s="19"/>
      <c r="B822" s="19"/>
      <c r="C822" s="20"/>
      <c r="D822" s="19"/>
      <c r="E822" s="19"/>
      <c r="F822" s="19"/>
      <c r="G822" s="19"/>
      <c r="H822" s="19"/>
    </row>
    <row r="823" spans="1:8" ht="15.75" customHeight="1">
      <c r="A823" s="19"/>
      <c r="B823" s="19"/>
      <c r="C823" s="20"/>
      <c r="D823" s="19"/>
      <c r="E823" s="19"/>
      <c r="F823" s="19"/>
      <c r="G823" s="19"/>
      <c r="H823" s="19"/>
    </row>
    <row r="824" spans="1:8" ht="15.75" customHeight="1">
      <c r="A824" s="19"/>
      <c r="B824" s="19"/>
      <c r="C824" s="20"/>
      <c r="D824" s="19"/>
      <c r="E824" s="19"/>
      <c r="F824" s="19"/>
      <c r="G824" s="19"/>
      <c r="H824" s="19"/>
    </row>
    <row r="825" spans="1:8" ht="15.75" customHeight="1">
      <c r="A825" s="19"/>
      <c r="B825" s="19"/>
      <c r="C825" s="20"/>
      <c r="D825" s="19"/>
      <c r="E825" s="19"/>
      <c r="F825" s="19"/>
      <c r="G825" s="19"/>
      <c r="H825" s="19"/>
    </row>
    <row r="826" spans="1:8" ht="15.75" customHeight="1">
      <c r="A826" s="19"/>
      <c r="B826" s="19"/>
      <c r="C826" s="20"/>
      <c r="D826" s="19"/>
      <c r="E826" s="19"/>
      <c r="F826" s="19"/>
      <c r="G826" s="19"/>
      <c r="H826" s="19"/>
    </row>
    <row r="827" spans="1:8" ht="15.75" customHeight="1">
      <c r="A827" s="19"/>
      <c r="B827" s="19"/>
      <c r="C827" s="20"/>
      <c r="D827" s="19"/>
      <c r="E827" s="19"/>
      <c r="F827" s="19"/>
      <c r="G827" s="19"/>
      <c r="H827" s="19"/>
    </row>
    <row r="828" spans="1:8" ht="15.75" customHeight="1">
      <c r="A828" s="19"/>
      <c r="B828" s="19"/>
      <c r="C828" s="20"/>
      <c r="D828" s="19"/>
      <c r="E828" s="19"/>
      <c r="F828" s="19"/>
      <c r="G828" s="19"/>
      <c r="H828" s="19"/>
    </row>
    <row r="829" spans="1:8" ht="15.75" customHeight="1">
      <c r="A829" s="19"/>
      <c r="B829" s="19"/>
      <c r="C829" s="20"/>
      <c r="D829" s="19"/>
      <c r="E829" s="19"/>
      <c r="F829" s="19"/>
      <c r="G829" s="19"/>
      <c r="H829" s="19"/>
    </row>
    <row r="830" spans="1:8" ht="15.75" customHeight="1">
      <c r="A830" s="19"/>
      <c r="B830" s="19"/>
      <c r="C830" s="20"/>
      <c r="D830" s="19"/>
      <c r="E830" s="19"/>
      <c r="F830" s="19"/>
      <c r="G830" s="19"/>
      <c r="H830" s="19"/>
    </row>
    <row r="831" spans="1:8" ht="15.75" customHeight="1">
      <c r="A831" s="19"/>
      <c r="B831" s="19"/>
      <c r="C831" s="20"/>
      <c r="D831" s="19"/>
      <c r="E831" s="19"/>
      <c r="F831" s="19"/>
      <c r="G831" s="19"/>
      <c r="H831" s="19"/>
    </row>
    <row r="832" spans="1:8" ht="15.75" customHeight="1">
      <c r="A832" s="19"/>
      <c r="B832" s="19"/>
      <c r="C832" s="20"/>
      <c r="D832" s="19"/>
      <c r="E832" s="19"/>
      <c r="F832" s="19"/>
      <c r="G832" s="19"/>
      <c r="H832" s="19"/>
    </row>
    <row r="833" spans="1:8" ht="15.75" customHeight="1">
      <c r="A833" s="19"/>
      <c r="B833" s="19"/>
      <c r="C833" s="20"/>
      <c r="D833" s="19"/>
      <c r="E833" s="19"/>
      <c r="F833" s="19"/>
      <c r="G833" s="19"/>
      <c r="H833" s="19"/>
    </row>
    <row r="834" spans="1:8" ht="15.75" customHeight="1">
      <c r="A834" s="19"/>
      <c r="B834" s="19"/>
      <c r="C834" s="20"/>
      <c r="D834" s="19"/>
      <c r="E834" s="19"/>
      <c r="F834" s="19"/>
      <c r="G834" s="19"/>
      <c r="H834" s="19"/>
    </row>
    <row r="835" spans="1:8" ht="15.75" customHeight="1">
      <c r="A835" s="19"/>
      <c r="B835" s="19"/>
      <c r="C835" s="20"/>
      <c r="D835" s="19"/>
      <c r="E835" s="19"/>
      <c r="F835" s="19"/>
      <c r="G835" s="19"/>
      <c r="H835" s="19"/>
    </row>
    <row r="836" spans="1:8" ht="15.75" customHeight="1">
      <c r="A836" s="19"/>
      <c r="B836" s="19"/>
      <c r="C836" s="20"/>
      <c r="D836" s="19"/>
      <c r="E836" s="19"/>
      <c r="F836" s="19"/>
      <c r="G836" s="19"/>
      <c r="H836" s="19"/>
    </row>
    <row r="837" spans="1:8" ht="15.75" customHeight="1">
      <c r="A837" s="19"/>
      <c r="B837" s="19"/>
      <c r="C837" s="20"/>
      <c r="D837" s="19"/>
      <c r="E837" s="19"/>
      <c r="F837" s="19"/>
      <c r="G837" s="19"/>
      <c r="H837" s="19"/>
    </row>
    <row r="838" spans="1:8" ht="15.75" customHeight="1">
      <c r="A838" s="19"/>
      <c r="B838" s="19"/>
      <c r="C838" s="20"/>
      <c r="D838" s="19"/>
      <c r="E838" s="19"/>
      <c r="F838" s="19"/>
      <c r="G838" s="19"/>
      <c r="H838" s="19"/>
    </row>
    <row r="839" spans="1:8" ht="15.75" customHeight="1">
      <c r="A839" s="19"/>
      <c r="B839" s="19"/>
      <c r="C839" s="20"/>
      <c r="D839" s="19"/>
      <c r="E839" s="19"/>
      <c r="F839" s="19"/>
      <c r="G839" s="19"/>
      <c r="H839" s="19"/>
    </row>
    <row r="840" spans="1:8" ht="15.75" customHeight="1">
      <c r="A840" s="19"/>
      <c r="B840" s="19"/>
      <c r="C840" s="20"/>
      <c r="D840" s="19"/>
      <c r="E840" s="19"/>
      <c r="F840" s="19"/>
      <c r="G840" s="19"/>
      <c r="H840" s="19"/>
    </row>
    <row r="841" spans="1:8" ht="15.75" customHeight="1">
      <c r="A841" s="19"/>
      <c r="B841" s="19"/>
      <c r="C841" s="20"/>
      <c r="D841" s="19"/>
      <c r="E841" s="19"/>
      <c r="F841" s="19"/>
      <c r="G841" s="19"/>
      <c r="H841" s="19"/>
    </row>
    <row r="842" spans="1:8" ht="15.75" customHeight="1">
      <c r="A842" s="19"/>
      <c r="B842" s="19"/>
      <c r="C842" s="20"/>
      <c r="D842" s="19"/>
      <c r="E842" s="19"/>
      <c r="F842" s="19"/>
      <c r="G842" s="19"/>
      <c r="H842" s="19"/>
    </row>
    <row r="843" spans="1:8" ht="15.75" customHeight="1">
      <c r="A843" s="19"/>
      <c r="B843" s="19"/>
      <c r="C843" s="20"/>
      <c r="D843" s="19"/>
      <c r="E843" s="19"/>
      <c r="F843" s="19"/>
      <c r="G843" s="19"/>
      <c r="H843" s="19"/>
    </row>
    <row r="844" spans="1:8" ht="15.75" customHeight="1">
      <c r="A844" s="19"/>
      <c r="B844" s="19"/>
      <c r="C844" s="20"/>
      <c r="D844" s="19"/>
      <c r="E844" s="19"/>
      <c r="F844" s="19"/>
      <c r="G844" s="19"/>
      <c r="H844" s="19"/>
    </row>
    <row r="845" spans="1:8" ht="15.75" customHeight="1">
      <c r="A845" s="19"/>
      <c r="B845" s="19"/>
      <c r="C845" s="20"/>
      <c r="D845" s="19"/>
      <c r="E845" s="19"/>
      <c r="F845" s="19"/>
      <c r="G845" s="19"/>
      <c r="H845" s="19"/>
    </row>
    <row r="846" spans="1:8" ht="15.75" customHeight="1">
      <c r="A846" s="19"/>
      <c r="B846" s="19"/>
      <c r="C846" s="20"/>
      <c r="D846" s="19"/>
      <c r="E846" s="19"/>
      <c r="F846" s="19"/>
      <c r="G846" s="19"/>
      <c r="H846" s="19"/>
    </row>
    <row r="847" spans="1:8" ht="15.75" customHeight="1">
      <c r="A847" s="19"/>
      <c r="B847" s="19"/>
      <c r="C847" s="20"/>
      <c r="D847" s="19"/>
      <c r="E847" s="19"/>
      <c r="F847" s="19"/>
      <c r="G847" s="19"/>
      <c r="H847" s="19"/>
    </row>
    <row r="848" spans="1:8" ht="15.75" customHeight="1">
      <c r="A848" s="19"/>
      <c r="B848" s="19"/>
      <c r="C848" s="20"/>
      <c r="D848" s="19"/>
      <c r="E848" s="19"/>
      <c r="F848" s="19"/>
      <c r="G848" s="19"/>
      <c r="H848" s="19"/>
    </row>
    <row r="849" spans="1:8" ht="15.75" customHeight="1">
      <c r="A849" s="19"/>
      <c r="B849" s="19"/>
      <c r="C849" s="20"/>
      <c r="D849" s="19"/>
      <c r="E849" s="19"/>
      <c r="F849" s="19"/>
      <c r="G849" s="19"/>
      <c r="H849" s="19"/>
    </row>
    <row r="850" spans="1:8" ht="15.75" customHeight="1">
      <c r="A850" s="19"/>
      <c r="B850" s="19"/>
      <c r="C850" s="20"/>
      <c r="D850" s="19"/>
      <c r="E850" s="19"/>
      <c r="F850" s="19"/>
      <c r="G850" s="19"/>
      <c r="H850" s="19"/>
    </row>
    <row r="851" spans="1:8" ht="15.75" customHeight="1">
      <c r="A851" s="19"/>
      <c r="B851" s="19"/>
      <c r="C851" s="20"/>
      <c r="D851" s="19"/>
      <c r="E851" s="19"/>
      <c r="F851" s="19"/>
      <c r="G851" s="19"/>
      <c r="H851" s="19"/>
    </row>
    <row r="852" spans="1:8" ht="15.75" customHeight="1">
      <c r="A852" s="19"/>
      <c r="B852" s="19"/>
      <c r="C852" s="20"/>
      <c r="D852" s="19"/>
      <c r="E852" s="19"/>
      <c r="F852" s="19"/>
      <c r="G852" s="19"/>
      <c r="H852" s="19"/>
    </row>
    <row r="853" spans="1:8" ht="15.75" customHeight="1">
      <c r="A853" s="19"/>
      <c r="B853" s="19"/>
      <c r="C853" s="20"/>
      <c r="D853" s="19"/>
      <c r="E853" s="19"/>
      <c r="F853" s="19"/>
      <c r="G853" s="19"/>
      <c r="H853" s="19"/>
    </row>
    <row r="854" spans="1:8" ht="15.75" customHeight="1">
      <c r="A854" s="19"/>
      <c r="B854" s="19"/>
      <c r="C854" s="20"/>
      <c r="D854" s="19"/>
      <c r="E854" s="19"/>
      <c r="F854" s="19"/>
      <c r="G854" s="19"/>
      <c r="H854" s="19"/>
    </row>
    <row r="855" spans="1:8" ht="15.75" customHeight="1">
      <c r="A855" s="19"/>
      <c r="B855" s="19"/>
      <c r="C855" s="20"/>
      <c r="D855" s="19"/>
      <c r="E855" s="19"/>
      <c r="F855" s="19"/>
      <c r="G855" s="19"/>
      <c r="H855" s="19"/>
    </row>
    <row r="856" spans="1:8" ht="15.75" customHeight="1">
      <c r="A856" s="19"/>
      <c r="B856" s="19"/>
      <c r="C856" s="20"/>
      <c r="D856" s="19"/>
      <c r="E856" s="19"/>
      <c r="F856" s="19"/>
      <c r="G856" s="19"/>
      <c r="H856" s="19"/>
    </row>
    <row r="857" spans="1:8" ht="15.75" customHeight="1">
      <c r="A857" s="19"/>
      <c r="B857" s="19"/>
      <c r="C857" s="20"/>
      <c r="D857" s="19"/>
      <c r="E857" s="19"/>
      <c r="F857" s="19"/>
      <c r="G857" s="19"/>
      <c r="H857" s="19"/>
    </row>
    <row r="858" spans="1:8" ht="15.75" customHeight="1">
      <c r="A858" s="19"/>
      <c r="B858" s="19"/>
      <c r="C858" s="20"/>
      <c r="D858" s="19"/>
      <c r="E858" s="19"/>
      <c r="F858" s="19"/>
      <c r="G858" s="19"/>
      <c r="H858" s="19"/>
    </row>
    <row r="859" spans="1:8" ht="15.75" customHeight="1">
      <c r="A859" s="19"/>
      <c r="B859" s="19"/>
      <c r="C859" s="20"/>
      <c r="D859" s="19"/>
      <c r="E859" s="19"/>
      <c r="F859" s="19"/>
      <c r="G859" s="19"/>
      <c r="H859" s="19"/>
    </row>
    <row r="860" spans="1:8" ht="15.75" customHeight="1">
      <c r="A860" s="19"/>
      <c r="B860" s="19"/>
      <c r="C860" s="20"/>
      <c r="D860" s="19"/>
      <c r="E860" s="19"/>
      <c r="F860" s="19"/>
      <c r="G860" s="19"/>
      <c r="H860" s="19"/>
    </row>
    <row r="861" spans="1:8" ht="15.75" customHeight="1">
      <c r="A861" s="19"/>
      <c r="B861" s="19"/>
      <c r="C861" s="20"/>
      <c r="D861" s="19"/>
      <c r="E861" s="19"/>
      <c r="F861" s="19"/>
      <c r="G861" s="19"/>
      <c r="H861" s="19"/>
    </row>
    <row r="862" spans="1:8" ht="15.75" customHeight="1">
      <c r="A862" s="19"/>
      <c r="B862" s="19"/>
      <c r="C862" s="20"/>
      <c r="D862" s="19"/>
      <c r="E862" s="19"/>
      <c r="F862" s="19"/>
      <c r="G862" s="19"/>
      <c r="H862" s="19"/>
    </row>
    <row r="863" spans="1:8" ht="15.75" customHeight="1">
      <c r="A863" s="19"/>
      <c r="B863" s="19"/>
      <c r="C863" s="20"/>
      <c r="D863" s="19"/>
      <c r="E863" s="19"/>
      <c r="F863" s="19"/>
      <c r="G863" s="19"/>
      <c r="H863" s="19"/>
    </row>
    <row r="864" spans="1:8" ht="15.75" customHeight="1">
      <c r="A864" s="19"/>
      <c r="B864" s="19"/>
      <c r="C864" s="20"/>
      <c r="D864" s="19"/>
      <c r="E864" s="19"/>
      <c r="F864" s="19"/>
      <c r="G864" s="19"/>
      <c r="H864" s="19"/>
    </row>
    <row r="865" spans="1:8" ht="15.75" customHeight="1">
      <c r="A865" s="19"/>
      <c r="B865" s="19"/>
      <c r="C865" s="20"/>
      <c r="D865" s="19"/>
      <c r="E865" s="19"/>
      <c r="F865" s="19"/>
      <c r="G865" s="19"/>
      <c r="H865" s="19"/>
    </row>
    <row r="866" spans="1:8" ht="15.75" customHeight="1">
      <c r="A866" s="19"/>
      <c r="B866" s="19"/>
      <c r="C866" s="20"/>
      <c r="D866" s="19"/>
      <c r="E866" s="19"/>
      <c r="F866" s="19"/>
      <c r="G866" s="19"/>
      <c r="H866" s="19"/>
    </row>
    <row r="867" spans="1:8" ht="15.75" customHeight="1">
      <c r="A867" s="19"/>
      <c r="B867" s="19"/>
      <c r="C867" s="20"/>
      <c r="D867" s="19"/>
      <c r="E867" s="19"/>
      <c r="F867" s="19"/>
      <c r="G867" s="19"/>
      <c r="H867" s="19"/>
    </row>
    <row r="868" spans="1:8" ht="15.75" customHeight="1">
      <c r="A868" s="19"/>
      <c r="B868" s="19"/>
      <c r="C868" s="20"/>
      <c r="D868" s="19"/>
      <c r="E868" s="19"/>
      <c r="F868" s="19"/>
      <c r="G868" s="19"/>
      <c r="H868" s="19"/>
    </row>
    <row r="869" spans="1:8" ht="15.75" customHeight="1">
      <c r="A869" s="19"/>
      <c r="B869" s="19"/>
      <c r="C869" s="20"/>
      <c r="D869" s="19"/>
      <c r="E869" s="19"/>
      <c r="F869" s="19"/>
      <c r="G869" s="19"/>
      <c r="H869" s="19"/>
    </row>
    <row r="870" spans="1:8" ht="15.75" customHeight="1">
      <c r="A870" s="19"/>
      <c r="B870" s="19"/>
      <c r="C870" s="20"/>
      <c r="D870" s="19"/>
      <c r="E870" s="19"/>
      <c r="F870" s="19"/>
      <c r="G870" s="19"/>
      <c r="H870" s="19"/>
    </row>
    <row r="871" spans="1:8" ht="15.75" customHeight="1">
      <c r="A871" s="19"/>
      <c r="B871" s="19"/>
      <c r="C871" s="20"/>
      <c r="D871" s="19"/>
      <c r="E871" s="19"/>
      <c r="F871" s="19"/>
      <c r="G871" s="19"/>
      <c r="H871" s="19"/>
    </row>
    <row r="872" spans="1:8" ht="15.75" customHeight="1">
      <c r="A872" s="19"/>
      <c r="B872" s="19"/>
      <c r="C872" s="20"/>
      <c r="D872" s="19"/>
      <c r="E872" s="19"/>
      <c r="F872" s="19"/>
      <c r="G872" s="19"/>
      <c r="H872" s="19"/>
    </row>
    <row r="873" spans="1:8" ht="15.75" customHeight="1">
      <c r="A873" s="19"/>
      <c r="B873" s="19"/>
      <c r="C873" s="20"/>
      <c r="D873" s="19"/>
      <c r="E873" s="19"/>
      <c r="F873" s="19"/>
      <c r="G873" s="19"/>
      <c r="H873" s="19"/>
    </row>
    <row r="874" spans="1:8" ht="15.75" customHeight="1">
      <c r="A874" s="19"/>
      <c r="B874" s="19"/>
      <c r="C874" s="20"/>
      <c r="D874" s="19"/>
      <c r="E874" s="19"/>
      <c r="F874" s="19"/>
      <c r="G874" s="19"/>
      <c r="H874" s="19"/>
    </row>
    <row r="875" spans="1:8" ht="15.75" customHeight="1">
      <c r="A875" s="19"/>
      <c r="B875" s="19"/>
      <c r="C875" s="20"/>
      <c r="D875" s="19"/>
      <c r="E875" s="19"/>
      <c r="F875" s="19"/>
      <c r="G875" s="19"/>
      <c r="H875" s="19"/>
    </row>
    <row r="876" spans="1:8" ht="15.75" customHeight="1">
      <c r="A876" s="19"/>
      <c r="B876" s="19"/>
      <c r="C876" s="20"/>
      <c r="D876" s="19"/>
      <c r="E876" s="19"/>
      <c r="F876" s="19"/>
      <c r="G876" s="19"/>
      <c r="H876" s="19"/>
    </row>
    <row r="877" spans="1:8" ht="15.75" customHeight="1">
      <c r="A877" s="19"/>
      <c r="B877" s="19"/>
      <c r="C877" s="20"/>
      <c r="D877" s="19"/>
      <c r="E877" s="19"/>
      <c r="F877" s="19"/>
      <c r="G877" s="19"/>
      <c r="H877" s="19"/>
    </row>
    <row r="878" spans="1:8" ht="15.75" customHeight="1">
      <c r="A878" s="19"/>
      <c r="B878" s="19"/>
      <c r="C878" s="20"/>
      <c r="D878" s="19"/>
      <c r="E878" s="19"/>
      <c r="F878" s="19"/>
      <c r="G878" s="19"/>
      <c r="H878" s="19"/>
    </row>
    <row r="879" spans="1:8" ht="15.75" customHeight="1">
      <c r="A879" s="19"/>
      <c r="B879" s="19"/>
      <c r="C879" s="20"/>
      <c r="D879" s="19"/>
      <c r="E879" s="19"/>
      <c r="F879" s="19"/>
      <c r="G879" s="19"/>
      <c r="H879" s="19"/>
    </row>
    <row r="880" spans="1:8" ht="15.75" customHeight="1">
      <c r="A880" s="19"/>
      <c r="B880" s="19"/>
      <c r="C880" s="20"/>
      <c r="D880" s="19"/>
      <c r="E880" s="19"/>
      <c r="F880" s="19"/>
      <c r="G880" s="19"/>
      <c r="H880" s="19"/>
    </row>
    <row r="881" spans="1:8" ht="15.75" customHeight="1">
      <c r="A881" s="19"/>
      <c r="B881" s="19"/>
      <c r="C881" s="20"/>
      <c r="D881" s="19"/>
      <c r="E881" s="19"/>
      <c r="F881" s="19"/>
      <c r="G881" s="19"/>
      <c r="H881" s="19"/>
    </row>
    <row r="882" spans="1:8" ht="15.75" customHeight="1">
      <c r="A882" s="19"/>
      <c r="B882" s="19"/>
      <c r="C882" s="20"/>
      <c r="D882" s="19"/>
      <c r="E882" s="19"/>
      <c r="F882" s="19"/>
      <c r="G882" s="19"/>
      <c r="H882" s="19"/>
    </row>
    <row r="883" spans="1:8" ht="15.75" customHeight="1">
      <c r="A883" s="19"/>
      <c r="B883" s="19"/>
      <c r="C883" s="20"/>
      <c r="D883" s="19"/>
      <c r="E883" s="19"/>
      <c r="F883" s="19"/>
      <c r="G883" s="19"/>
      <c r="H883" s="19"/>
    </row>
    <row r="884" spans="1:8" ht="15.75" customHeight="1">
      <c r="A884" s="19"/>
      <c r="B884" s="19"/>
      <c r="C884" s="20"/>
      <c r="D884" s="19"/>
      <c r="E884" s="19"/>
      <c r="F884" s="19"/>
      <c r="G884" s="19"/>
      <c r="H884" s="19"/>
    </row>
    <row r="885" spans="1:8" ht="15.75" customHeight="1">
      <c r="A885" s="19"/>
      <c r="B885" s="19"/>
      <c r="C885" s="20"/>
      <c r="D885" s="19"/>
      <c r="E885" s="19"/>
      <c r="F885" s="19"/>
      <c r="G885" s="19"/>
      <c r="H885" s="19"/>
    </row>
    <row r="886" spans="1:8" ht="15.75" customHeight="1">
      <c r="A886" s="19"/>
      <c r="B886" s="19"/>
      <c r="C886" s="20"/>
      <c r="D886" s="19"/>
      <c r="E886" s="19"/>
      <c r="F886" s="19"/>
      <c r="G886" s="19"/>
      <c r="H886" s="19"/>
    </row>
    <row r="887" spans="1:8" ht="15.75" customHeight="1">
      <c r="A887" s="19"/>
      <c r="B887" s="19"/>
      <c r="C887" s="20"/>
      <c r="D887" s="19"/>
      <c r="E887" s="19"/>
      <c r="F887" s="19"/>
      <c r="G887" s="19"/>
      <c r="H887" s="19"/>
    </row>
    <row r="888" spans="1:8" ht="15.75" customHeight="1">
      <c r="A888" s="19"/>
      <c r="B888" s="19"/>
      <c r="C888" s="20"/>
      <c r="D888" s="19"/>
      <c r="E888" s="19"/>
      <c r="F888" s="19"/>
      <c r="G888" s="19"/>
      <c r="H888" s="19"/>
    </row>
    <row r="889" spans="1:8" ht="15.75" customHeight="1">
      <c r="A889" s="19"/>
      <c r="B889" s="19"/>
      <c r="C889" s="20"/>
      <c r="D889" s="19"/>
      <c r="E889" s="19"/>
      <c r="F889" s="19"/>
      <c r="G889" s="19"/>
      <c r="H889" s="19"/>
    </row>
    <row r="890" spans="1:8" ht="15.75" customHeight="1">
      <c r="A890" s="19"/>
      <c r="B890" s="19"/>
      <c r="C890" s="20"/>
      <c r="D890" s="19"/>
      <c r="E890" s="19"/>
      <c r="F890" s="19"/>
      <c r="G890" s="19"/>
      <c r="H890" s="19"/>
    </row>
    <row r="891" spans="1:8" ht="15.75" customHeight="1">
      <c r="A891" s="19"/>
      <c r="B891" s="19"/>
      <c r="C891" s="20"/>
      <c r="D891" s="19"/>
      <c r="E891" s="19"/>
      <c r="F891" s="19"/>
      <c r="G891" s="19"/>
      <c r="H891" s="19"/>
    </row>
    <row r="892" spans="1:8" ht="15.75" customHeight="1">
      <c r="A892" s="19"/>
      <c r="B892" s="19"/>
      <c r="C892" s="20"/>
      <c r="D892" s="19"/>
      <c r="E892" s="19"/>
      <c r="F892" s="19"/>
      <c r="G892" s="19"/>
      <c r="H892" s="19"/>
    </row>
    <row r="893" spans="1:8" ht="15.75" customHeight="1">
      <c r="A893" s="19"/>
      <c r="B893" s="19"/>
      <c r="C893" s="20"/>
      <c r="D893" s="19"/>
      <c r="E893" s="19"/>
      <c r="F893" s="19"/>
      <c r="G893" s="19"/>
      <c r="H893" s="19"/>
    </row>
    <row r="894" spans="1:8" ht="15.75" customHeight="1">
      <c r="A894" s="19"/>
      <c r="B894" s="19"/>
      <c r="C894" s="20"/>
      <c r="D894" s="19"/>
      <c r="E894" s="19"/>
      <c r="F894" s="19"/>
      <c r="G894" s="19"/>
      <c r="H894" s="19"/>
    </row>
    <row r="895" spans="1:8" ht="15.75" customHeight="1">
      <c r="A895" s="19"/>
      <c r="B895" s="19"/>
      <c r="C895" s="20"/>
      <c r="D895" s="19"/>
      <c r="E895" s="19"/>
      <c r="F895" s="19"/>
      <c r="G895" s="19"/>
      <c r="H895" s="19"/>
    </row>
    <row r="896" spans="1:8" ht="15.75" customHeight="1">
      <c r="A896" s="19"/>
      <c r="B896" s="19"/>
      <c r="C896" s="20"/>
      <c r="D896" s="19"/>
      <c r="E896" s="19"/>
      <c r="F896" s="19"/>
      <c r="G896" s="19"/>
      <c r="H896" s="19"/>
    </row>
    <row r="897" spans="1:8" ht="15.75" customHeight="1">
      <c r="A897" s="19"/>
      <c r="B897" s="19"/>
      <c r="C897" s="20"/>
      <c r="D897" s="19"/>
      <c r="E897" s="19"/>
      <c r="F897" s="19"/>
      <c r="G897" s="19"/>
      <c r="H897" s="19"/>
    </row>
    <row r="898" spans="1:8" ht="15.75" customHeight="1">
      <c r="A898" s="19"/>
      <c r="B898" s="19"/>
      <c r="C898" s="20"/>
      <c r="D898" s="19"/>
      <c r="E898" s="19"/>
      <c r="F898" s="19"/>
      <c r="G898" s="19"/>
      <c r="H898" s="19"/>
    </row>
    <row r="899" spans="1:8" ht="15.75" customHeight="1">
      <c r="A899" s="19"/>
      <c r="B899" s="19"/>
      <c r="C899" s="20"/>
      <c r="D899" s="19"/>
      <c r="E899" s="19"/>
      <c r="F899" s="19"/>
      <c r="G899" s="19"/>
      <c r="H899" s="19"/>
    </row>
    <row r="900" spans="1:8" ht="15.75" customHeight="1">
      <c r="A900" s="19"/>
      <c r="B900" s="19"/>
      <c r="C900" s="20"/>
      <c r="D900" s="19"/>
      <c r="E900" s="19"/>
      <c r="F900" s="19"/>
      <c r="G900" s="19"/>
      <c r="H900" s="19"/>
    </row>
    <row r="901" spans="1:8" ht="15.75" customHeight="1">
      <c r="A901" s="19"/>
      <c r="B901" s="19"/>
      <c r="C901" s="20"/>
      <c r="D901" s="19"/>
      <c r="E901" s="19"/>
      <c r="F901" s="19"/>
      <c r="G901" s="19"/>
      <c r="H901" s="19"/>
    </row>
    <row r="902" spans="1:8" ht="15.75" customHeight="1">
      <c r="A902" s="19"/>
      <c r="B902" s="19"/>
      <c r="C902" s="20"/>
      <c r="D902" s="19"/>
      <c r="E902" s="19"/>
      <c r="F902" s="19"/>
      <c r="G902" s="19"/>
      <c r="H902" s="19"/>
    </row>
    <row r="903" spans="1:8" ht="15.75" customHeight="1">
      <c r="A903" s="19"/>
      <c r="B903" s="19"/>
      <c r="C903" s="20"/>
      <c r="D903" s="19"/>
      <c r="E903" s="19"/>
      <c r="F903" s="19"/>
      <c r="G903" s="19"/>
      <c r="H903" s="19"/>
    </row>
    <row r="904" spans="1:8" ht="15.75" customHeight="1">
      <c r="A904" s="19"/>
      <c r="B904" s="19"/>
      <c r="C904" s="20"/>
      <c r="D904" s="19"/>
      <c r="E904" s="19"/>
      <c r="F904" s="19"/>
      <c r="G904" s="19"/>
      <c r="H904" s="19"/>
    </row>
    <row r="905" spans="1:8" ht="15.75" customHeight="1">
      <c r="A905" s="19"/>
      <c r="B905" s="19"/>
      <c r="C905" s="20"/>
      <c r="D905" s="19"/>
      <c r="E905" s="19"/>
      <c r="F905" s="19"/>
      <c r="G905" s="19"/>
      <c r="H905" s="19"/>
    </row>
    <row r="906" spans="1:8" ht="15.75" customHeight="1">
      <c r="A906" s="19"/>
      <c r="B906" s="19"/>
      <c r="C906" s="20"/>
      <c r="D906" s="19"/>
      <c r="E906" s="19"/>
      <c r="F906" s="19"/>
      <c r="G906" s="19"/>
      <c r="H906" s="19"/>
    </row>
    <row r="907" spans="1:8" ht="15.75" customHeight="1">
      <c r="A907" s="19"/>
      <c r="B907" s="19"/>
      <c r="C907" s="20"/>
      <c r="D907" s="19"/>
      <c r="E907" s="19"/>
      <c r="F907" s="19"/>
      <c r="G907" s="19"/>
      <c r="H907" s="19"/>
    </row>
    <row r="908" spans="1:8" ht="15.75" customHeight="1">
      <c r="A908" s="19"/>
      <c r="B908" s="19"/>
      <c r="C908" s="20"/>
      <c r="D908" s="19"/>
      <c r="E908" s="19"/>
      <c r="F908" s="19"/>
      <c r="G908" s="19"/>
      <c r="H908" s="19"/>
    </row>
    <row r="909" spans="1:8" ht="15.75" customHeight="1">
      <c r="A909" s="19"/>
      <c r="B909" s="19"/>
      <c r="C909" s="20"/>
      <c r="D909" s="19"/>
      <c r="E909" s="19"/>
      <c r="F909" s="19"/>
      <c r="G909" s="19"/>
      <c r="H909" s="19"/>
    </row>
    <row r="910" spans="1:8" ht="15.75" customHeight="1">
      <c r="A910" s="19"/>
      <c r="B910" s="19"/>
      <c r="C910" s="20"/>
      <c r="D910" s="19"/>
      <c r="E910" s="19"/>
      <c r="F910" s="19"/>
      <c r="G910" s="19"/>
      <c r="H910" s="19"/>
    </row>
    <row r="911" spans="1:8" ht="15.75" customHeight="1">
      <c r="A911" s="19"/>
      <c r="B911" s="19"/>
      <c r="C911" s="20"/>
      <c r="D911" s="19"/>
      <c r="E911" s="19"/>
      <c r="F911" s="19"/>
      <c r="G911" s="19"/>
      <c r="H911" s="19"/>
    </row>
    <row r="912" spans="1:8" ht="15.75" customHeight="1">
      <c r="A912" s="19"/>
      <c r="B912" s="19"/>
      <c r="C912" s="20"/>
      <c r="D912" s="19"/>
      <c r="E912" s="19"/>
      <c r="F912" s="19"/>
      <c r="G912" s="19"/>
      <c r="H912" s="19"/>
    </row>
    <row r="913" spans="1:8" ht="15.75" customHeight="1">
      <c r="A913" s="19"/>
      <c r="B913" s="19"/>
      <c r="C913" s="20"/>
      <c r="D913" s="19"/>
      <c r="E913" s="19"/>
      <c r="F913" s="19"/>
      <c r="G913" s="19"/>
      <c r="H913" s="19"/>
    </row>
    <row r="914" spans="1:8" ht="15.75" customHeight="1">
      <c r="A914" s="19"/>
      <c r="B914" s="19"/>
      <c r="C914" s="20"/>
      <c r="D914" s="19"/>
      <c r="E914" s="19"/>
      <c r="F914" s="19"/>
      <c r="G914" s="19"/>
      <c r="H914" s="19"/>
    </row>
    <row r="915" spans="1:8" ht="15.75" customHeight="1">
      <c r="A915" s="19"/>
      <c r="B915" s="19"/>
      <c r="C915" s="20"/>
      <c r="D915" s="19"/>
      <c r="E915" s="19"/>
      <c r="F915" s="19"/>
      <c r="G915" s="19"/>
      <c r="H915" s="19"/>
    </row>
    <row r="916" spans="1:8" ht="15.75" customHeight="1">
      <c r="A916" s="19"/>
      <c r="B916" s="19"/>
      <c r="C916" s="20"/>
      <c r="D916" s="19"/>
      <c r="E916" s="19"/>
      <c r="F916" s="19"/>
      <c r="G916" s="19"/>
      <c r="H916" s="19"/>
    </row>
    <row r="917" spans="1:8" ht="15.75" customHeight="1">
      <c r="A917" s="19"/>
      <c r="B917" s="19"/>
      <c r="C917" s="20"/>
      <c r="D917" s="19"/>
      <c r="E917" s="19"/>
      <c r="F917" s="19"/>
      <c r="G917" s="19"/>
      <c r="H917" s="19"/>
    </row>
    <row r="918" spans="1:8" ht="15.75" customHeight="1">
      <c r="A918" s="19"/>
      <c r="B918" s="19"/>
      <c r="C918" s="20"/>
      <c r="D918" s="19"/>
      <c r="E918" s="19"/>
      <c r="F918" s="19"/>
      <c r="G918" s="19"/>
      <c r="H918" s="19"/>
    </row>
    <row r="919" spans="1:8" ht="15.75" customHeight="1">
      <c r="A919" s="19"/>
      <c r="B919" s="19"/>
      <c r="C919" s="20"/>
      <c r="D919" s="19"/>
      <c r="E919" s="19"/>
      <c r="F919" s="19"/>
      <c r="G919" s="19"/>
      <c r="H919" s="19"/>
    </row>
    <row r="920" spans="1:8" ht="15.75" customHeight="1">
      <c r="A920" s="19"/>
      <c r="B920" s="19"/>
      <c r="C920" s="20"/>
      <c r="D920" s="19"/>
      <c r="E920" s="19"/>
      <c r="F920" s="19"/>
      <c r="G920" s="19"/>
      <c r="H920" s="19"/>
    </row>
    <row r="921" spans="1:8" ht="15.75" customHeight="1">
      <c r="A921" s="19"/>
      <c r="B921" s="19"/>
      <c r="C921" s="20"/>
      <c r="D921" s="19"/>
      <c r="E921" s="19"/>
      <c r="F921" s="19"/>
      <c r="G921" s="19"/>
      <c r="H921" s="19"/>
    </row>
    <row r="922" spans="1:8" ht="15.75" customHeight="1">
      <c r="A922" s="19"/>
      <c r="B922" s="19"/>
      <c r="C922" s="20"/>
      <c r="D922" s="19"/>
      <c r="E922" s="19"/>
      <c r="F922" s="19"/>
      <c r="G922" s="19"/>
      <c r="H922" s="19"/>
    </row>
    <row r="923" spans="1:8" ht="15.75" customHeight="1">
      <c r="A923" s="19"/>
      <c r="B923" s="19"/>
      <c r="C923" s="20"/>
      <c r="D923" s="19"/>
      <c r="E923" s="19"/>
      <c r="F923" s="19"/>
      <c r="G923" s="19"/>
      <c r="H923" s="19"/>
    </row>
    <row r="924" spans="1:8" ht="15.75" customHeight="1">
      <c r="A924" s="19"/>
      <c r="B924" s="19"/>
      <c r="C924" s="20"/>
      <c r="D924" s="19"/>
      <c r="E924" s="19"/>
      <c r="F924" s="19"/>
      <c r="G924" s="19"/>
      <c r="H924" s="19"/>
    </row>
    <row r="925" spans="1:8" ht="15.75" customHeight="1">
      <c r="A925" s="19"/>
      <c r="B925" s="19"/>
      <c r="C925" s="20"/>
      <c r="D925" s="19"/>
      <c r="E925" s="19"/>
      <c r="F925" s="19"/>
      <c r="G925" s="19"/>
      <c r="H925" s="19"/>
    </row>
    <row r="926" spans="1:8" ht="15.75" customHeight="1">
      <c r="A926" s="19"/>
      <c r="B926" s="19"/>
      <c r="C926" s="20"/>
      <c r="D926" s="19"/>
      <c r="E926" s="19"/>
      <c r="F926" s="19"/>
      <c r="G926" s="19"/>
      <c r="H926" s="19"/>
    </row>
    <row r="927" spans="1:8" ht="15.75" customHeight="1">
      <c r="A927" s="19"/>
      <c r="B927" s="19"/>
      <c r="C927" s="20"/>
      <c r="D927" s="19"/>
      <c r="E927" s="19"/>
      <c r="F927" s="19"/>
      <c r="G927" s="19"/>
      <c r="H927" s="19"/>
    </row>
    <row r="928" spans="1:8" ht="15.75" customHeight="1">
      <c r="A928" s="19"/>
      <c r="B928" s="19"/>
      <c r="C928" s="20"/>
      <c r="D928" s="19"/>
      <c r="E928" s="19"/>
      <c r="F928" s="19"/>
      <c r="G928" s="19"/>
      <c r="H928" s="19"/>
    </row>
    <row r="929" spans="1:8" ht="15.75" customHeight="1">
      <c r="A929" s="19"/>
      <c r="B929" s="19"/>
      <c r="C929" s="20"/>
      <c r="D929" s="19"/>
      <c r="E929" s="19"/>
      <c r="F929" s="19"/>
      <c r="G929" s="19"/>
      <c r="H929" s="19"/>
    </row>
    <row r="930" spans="1:8" ht="15.75" customHeight="1">
      <c r="A930" s="19"/>
      <c r="B930" s="19"/>
      <c r="C930" s="20"/>
      <c r="D930" s="19"/>
      <c r="E930" s="19"/>
      <c r="F930" s="19"/>
      <c r="G930" s="19"/>
      <c r="H930" s="19"/>
    </row>
    <row r="931" spans="1:8" ht="15.75" customHeight="1">
      <c r="A931" s="19"/>
      <c r="B931" s="19"/>
      <c r="C931" s="20"/>
      <c r="D931" s="19"/>
      <c r="E931" s="19"/>
      <c r="F931" s="19"/>
      <c r="G931" s="19"/>
      <c r="H931" s="19"/>
    </row>
    <row r="932" spans="1:8" ht="15.75" customHeight="1">
      <c r="A932" s="19"/>
      <c r="B932" s="19"/>
      <c r="C932" s="20"/>
      <c r="D932" s="19"/>
      <c r="E932" s="19"/>
      <c r="F932" s="19"/>
      <c r="G932" s="19"/>
      <c r="H932" s="19"/>
    </row>
    <row r="933" spans="1:8" ht="15.75" customHeight="1">
      <c r="A933" s="19"/>
      <c r="B933" s="19"/>
      <c r="C933" s="20"/>
      <c r="D933" s="19"/>
      <c r="E933" s="19"/>
      <c r="F933" s="19"/>
      <c r="G933" s="19"/>
      <c r="H933" s="19"/>
    </row>
    <row r="934" spans="1:8" ht="15.75" customHeight="1">
      <c r="A934" s="19"/>
      <c r="B934" s="19"/>
      <c r="C934" s="20"/>
      <c r="D934" s="19"/>
      <c r="E934" s="19"/>
      <c r="F934" s="19"/>
      <c r="G934" s="19"/>
      <c r="H934" s="19"/>
    </row>
    <row r="935" spans="1:8" ht="15.75" customHeight="1">
      <c r="A935" s="19"/>
      <c r="B935" s="19"/>
      <c r="C935" s="20"/>
      <c r="D935" s="19"/>
      <c r="E935" s="19"/>
      <c r="F935" s="19"/>
      <c r="G935" s="19"/>
      <c r="H935" s="19"/>
    </row>
    <row r="936" spans="1:8" ht="15.75" customHeight="1">
      <c r="A936" s="19"/>
      <c r="B936" s="19"/>
      <c r="C936" s="20"/>
      <c r="D936" s="19"/>
      <c r="E936" s="19"/>
      <c r="F936" s="19"/>
      <c r="G936" s="19"/>
      <c r="H936" s="19"/>
    </row>
    <row r="937" spans="1:8" ht="15.75" customHeight="1">
      <c r="A937" s="19"/>
      <c r="B937" s="19"/>
      <c r="C937" s="20"/>
      <c r="D937" s="19"/>
      <c r="E937" s="19"/>
      <c r="F937" s="19"/>
      <c r="G937" s="19"/>
      <c r="H937" s="19"/>
    </row>
    <row r="938" spans="1:8" ht="15.75" customHeight="1">
      <c r="A938" s="19"/>
      <c r="B938" s="19"/>
      <c r="C938" s="20"/>
      <c r="D938" s="19"/>
      <c r="E938" s="19"/>
      <c r="F938" s="19"/>
      <c r="G938" s="19"/>
      <c r="H938" s="19"/>
    </row>
    <row r="939" spans="1:8" ht="15.75" customHeight="1">
      <c r="A939" s="19"/>
      <c r="B939" s="19"/>
      <c r="C939" s="20"/>
      <c r="D939" s="19"/>
      <c r="E939" s="19"/>
      <c r="F939" s="19"/>
      <c r="G939" s="19"/>
      <c r="H939" s="19"/>
    </row>
    <row r="940" spans="1:8" ht="15.75" customHeight="1">
      <c r="A940" s="19"/>
      <c r="B940" s="19"/>
      <c r="C940" s="20"/>
      <c r="D940" s="19"/>
      <c r="E940" s="19"/>
      <c r="F940" s="19"/>
      <c r="G940" s="19"/>
      <c r="H940" s="19"/>
    </row>
    <row r="941" spans="1:8" ht="15.75" customHeight="1">
      <c r="A941" s="19"/>
      <c r="B941" s="19"/>
      <c r="C941" s="20"/>
      <c r="D941" s="19"/>
      <c r="E941" s="19"/>
      <c r="F941" s="19"/>
      <c r="G941" s="19"/>
      <c r="H941" s="19"/>
    </row>
    <row r="942" spans="1:8" ht="15.75" customHeight="1">
      <c r="A942" s="19"/>
      <c r="B942" s="19"/>
      <c r="C942" s="20"/>
      <c r="D942" s="19"/>
      <c r="E942" s="19"/>
      <c r="F942" s="19"/>
      <c r="G942" s="19"/>
      <c r="H942" s="19"/>
    </row>
    <row r="943" spans="1:8" ht="15.75" customHeight="1">
      <c r="A943" s="19"/>
      <c r="B943" s="19"/>
      <c r="C943" s="20"/>
      <c r="D943" s="19"/>
      <c r="E943" s="19"/>
      <c r="F943" s="19"/>
      <c r="G943" s="19"/>
      <c r="H943" s="19"/>
    </row>
    <row r="944" spans="1:8" ht="15.75" customHeight="1">
      <c r="A944" s="19"/>
      <c r="B944" s="19"/>
      <c r="C944" s="20"/>
      <c r="D944" s="19"/>
      <c r="E944" s="19"/>
      <c r="F944" s="19"/>
      <c r="G944" s="19"/>
      <c r="H944" s="19"/>
    </row>
    <row r="945" spans="1:8" ht="15.75" customHeight="1">
      <c r="A945" s="19"/>
      <c r="B945" s="19"/>
      <c r="C945" s="20"/>
      <c r="D945" s="19"/>
      <c r="E945" s="19"/>
      <c r="F945" s="19"/>
      <c r="G945" s="19"/>
      <c r="H945" s="19"/>
    </row>
    <row r="946" spans="1:8" ht="15.75" customHeight="1">
      <c r="A946" s="19"/>
      <c r="B946" s="19"/>
      <c r="C946" s="20"/>
      <c r="D946" s="19"/>
      <c r="E946" s="19"/>
      <c r="F946" s="19"/>
      <c r="G946" s="19"/>
      <c r="H946" s="19"/>
    </row>
    <row r="947" spans="1:8" ht="15.75" customHeight="1">
      <c r="A947" s="19"/>
      <c r="B947" s="19"/>
      <c r="C947" s="20"/>
      <c r="D947" s="19"/>
      <c r="E947" s="19"/>
      <c r="F947" s="19"/>
      <c r="G947" s="19"/>
      <c r="H947" s="19"/>
    </row>
    <row r="948" spans="1:8" ht="15.75" customHeight="1">
      <c r="A948" s="19"/>
      <c r="B948" s="19"/>
      <c r="C948" s="20"/>
      <c r="D948" s="19"/>
      <c r="E948" s="19"/>
      <c r="F948" s="19"/>
      <c r="G948" s="19"/>
      <c r="H948" s="19"/>
    </row>
    <row r="949" spans="1:8" ht="15.75" customHeight="1">
      <c r="A949" s="19"/>
      <c r="B949" s="19"/>
      <c r="C949" s="20"/>
      <c r="D949" s="19"/>
      <c r="E949" s="19"/>
      <c r="F949" s="19"/>
      <c r="G949" s="19"/>
      <c r="H949" s="19"/>
    </row>
    <row r="950" spans="1:8" ht="15.75" customHeight="1">
      <c r="A950" s="19"/>
      <c r="B950" s="19"/>
      <c r="C950" s="20"/>
      <c r="D950" s="19"/>
      <c r="E950" s="19"/>
      <c r="F950" s="19"/>
      <c r="G950" s="19"/>
      <c r="H950" s="19"/>
    </row>
    <row r="951" spans="1:8" ht="15.75" customHeight="1">
      <c r="A951" s="19"/>
      <c r="B951" s="19"/>
      <c r="C951" s="20"/>
      <c r="D951" s="19"/>
      <c r="E951" s="19"/>
      <c r="F951" s="19"/>
      <c r="G951" s="19"/>
      <c r="H951" s="19"/>
    </row>
    <row r="952" spans="1:8" ht="15.75" customHeight="1">
      <c r="A952" s="19"/>
      <c r="B952" s="19"/>
      <c r="C952" s="20"/>
      <c r="D952" s="19"/>
      <c r="E952" s="19"/>
      <c r="F952" s="19"/>
      <c r="G952" s="19"/>
      <c r="H952" s="19"/>
    </row>
    <row r="953" spans="1:8" ht="15.75" customHeight="1">
      <c r="A953" s="19"/>
      <c r="B953" s="19"/>
      <c r="C953" s="20"/>
      <c r="D953" s="19"/>
      <c r="E953" s="19"/>
      <c r="F953" s="19"/>
      <c r="G953" s="19"/>
      <c r="H953" s="19"/>
    </row>
    <row r="954" spans="1:8" ht="15.75" customHeight="1">
      <c r="A954" s="19"/>
      <c r="B954" s="19"/>
      <c r="C954" s="20"/>
      <c r="D954" s="19"/>
      <c r="E954" s="19"/>
      <c r="F954" s="19"/>
      <c r="G954" s="19"/>
      <c r="H954" s="19"/>
    </row>
    <row r="955" spans="1:8" ht="15.75" customHeight="1">
      <c r="A955" s="19"/>
      <c r="B955" s="19"/>
      <c r="C955" s="20"/>
      <c r="D955" s="19"/>
      <c r="E955" s="19"/>
      <c r="F955" s="19"/>
      <c r="G955" s="19"/>
      <c r="H955" s="19"/>
    </row>
    <row r="956" spans="1:8" ht="15.75" customHeight="1">
      <c r="A956" s="19"/>
      <c r="B956" s="19"/>
      <c r="C956" s="20"/>
      <c r="D956" s="19"/>
      <c r="E956" s="19"/>
      <c r="F956" s="19"/>
      <c r="G956" s="19"/>
      <c r="H956" s="19"/>
    </row>
    <row r="957" spans="1:8" ht="15.75" customHeight="1">
      <c r="A957" s="19"/>
      <c r="B957" s="19"/>
      <c r="C957" s="20"/>
      <c r="D957" s="19"/>
      <c r="E957" s="19"/>
      <c r="F957" s="19"/>
      <c r="G957" s="19"/>
      <c r="H957" s="19"/>
    </row>
    <row r="958" spans="1:8" ht="15.75" customHeight="1">
      <c r="A958" s="19"/>
      <c r="B958" s="19"/>
      <c r="C958" s="20"/>
      <c r="D958" s="19"/>
      <c r="E958" s="19"/>
      <c r="F958" s="19"/>
      <c r="G958" s="19"/>
      <c r="H958" s="19"/>
    </row>
    <row r="959" spans="1:8" ht="15.75" customHeight="1">
      <c r="A959" s="19"/>
      <c r="B959" s="19"/>
      <c r="C959" s="20"/>
      <c r="D959" s="19"/>
      <c r="E959" s="19"/>
      <c r="F959" s="19"/>
      <c r="G959" s="19"/>
      <c r="H959" s="19"/>
    </row>
    <row r="960" spans="1:8" ht="15.75" customHeight="1">
      <c r="A960" s="19"/>
      <c r="B960" s="19"/>
      <c r="C960" s="20"/>
      <c r="D960" s="19"/>
      <c r="E960" s="19"/>
      <c r="F960" s="19"/>
      <c r="G960" s="19"/>
      <c r="H960" s="19"/>
    </row>
    <row r="961" spans="1:8" ht="15.75" customHeight="1">
      <c r="A961" s="19"/>
      <c r="B961" s="19"/>
      <c r="C961" s="20"/>
      <c r="D961" s="19"/>
      <c r="E961" s="19"/>
      <c r="F961" s="19"/>
      <c r="G961" s="19"/>
      <c r="H961" s="19"/>
    </row>
    <row r="962" spans="1:8" ht="15.75" customHeight="1">
      <c r="A962" s="19"/>
      <c r="B962" s="19"/>
      <c r="C962" s="20"/>
      <c r="D962" s="19"/>
      <c r="E962" s="19"/>
      <c r="F962" s="19"/>
      <c r="G962" s="19"/>
      <c r="H962" s="19"/>
    </row>
    <row r="963" spans="1:8" ht="15.75" customHeight="1">
      <c r="A963" s="19"/>
      <c r="B963" s="19"/>
      <c r="C963" s="20"/>
      <c r="D963" s="19"/>
      <c r="E963" s="19"/>
      <c r="F963" s="19"/>
      <c r="G963" s="19"/>
      <c r="H963" s="19"/>
    </row>
    <row r="964" spans="1:8" ht="15.75" customHeight="1">
      <c r="A964" s="19"/>
      <c r="B964" s="19"/>
      <c r="C964" s="20"/>
      <c r="D964" s="19"/>
      <c r="E964" s="19"/>
      <c r="F964" s="19"/>
      <c r="G964" s="19"/>
      <c r="H964" s="19"/>
    </row>
    <row r="965" spans="1:8" ht="15.75" customHeight="1">
      <c r="A965" s="19"/>
      <c r="B965" s="19"/>
      <c r="C965" s="20"/>
      <c r="D965" s="19"/>
      <c r="E965" s="19"/>
      <c r="F965" s="19"/>
      <c r="G965" s="19"/>
      <c r="H965" s="19"/>
    </row>
    <row r="966" spans="1:8" ht="15.75" customHeight="1">
      <c r="A966" s="19"/>
      <c r="B966" s="19"/>
      <c r="C966" s="20"/>
      <c r="D966" s="19"/>
      <c r="E966" s="19"/>
      <c r="F966" s="19"/>
      <c r="G966" s="19"/>
      <c r="H966" s="19"/>
    </row>
    <row r="967" spans="1:8" ht="15.75" customHeight="1">
      <c r="A967" s="19"/>
      <c r="B967" s="19"/>
      <c r="C967" s="20"/>
      <c r="D967" s="19"/>
      <c r="E967" s="19"/>
      <c r="F967" s="19"/>
      <c r="G967" s="19"/>
      <c r="H967" s="19"/>
    </row>
    <row r="968" spans="1:8" ht="15.75" customHeight="1">
      <c r="A968" s="19"/>
      <c r="B968" s="19"/>
      <c r="C968" s="20"/>
      <c r="D968" s="19"/>
      <c r="E968" s="19"/>
      <c r="F968" s="19"/>
      <c r="G968" s="19"/>
      <c r="H968" s="19"/>
    </row>
    <row r="969" spans="1:8" ht="15.75" customHeight="1">
      <c r="A969" s="19"/>
      <c r="B969" s="19"/>
      <c r="C969" s="20"/>
      <c r="D969" s="19"/>
      <c r="E969" s="19"/>
      <c r="F969" s="19"/>
      <c r="G969" s="19"/>
      <c r="H969" s="19"/>
    </row>
    <row r="970" spans="1:8" ht="15.75" customHeight="1">
      <c r="A970" s="19"/>
      <c r="B970" s="19"/>
      <c r="C970" s="20"/>
      <c r="D970" s="19"/>
      <c r="E970" s="19"/>
      <c r="F970" s="19"/>
      <c r="G970" s="19"/>
      <c r="H970" s="19"/>
    </row>
    <row r="971" spans="1:8" ht="15.75" customHeight="1">
      <c r="A971" s="19"/>
      <c r="B971" s="19"/>
      <c r="C971" s="20"/>
      <c r="D971" s="19"/>
      <c r="E971" s="19"/>
      <c r="F971" s="19"/>
      <c r="G971" s="19"/>
      <c r="H971" s="19"/>
    </row>
    <row r="972" spans="1:8" ht="15.75" customHeight="1">
      <c r="A972" s="19"/>
      <c r="B972" s="19"/>
      <c r="C972" s="20"/>
      <c r="D972" s="19"/>
      <c r="E972" s="19"/>
      <c r="F972" s="19"/>
      <c r="G972" s="19"/>
      <c r="H972" s="19"/>
    </row>
    <row r="973" spans="1:8" ht="15.75" customHeight="1">
      <c r="A973" s="19"/>
      <c r="B973" s="19"/>
      <c r="C973" s="20"/>
      <c r="D973" s="19"/>
      <c r="E973" s="19"/>
      <c r="F973" s="19"/>
      <c r="G973" s="19"/>
      <c r="H973" s="19"/>
    </row>
    <row r="974" spans="1:8" ht="15.75" customHeight="1">
      <c r="A974" s="19"/>
      <c r="B974" s="19"/>
      <c r="C974" s="20"/>
      <c r="D974" s="19"/>
      <c r="E974" s="19"/>
      <c r="F974" s="19"/>
      <c r="G974" s="19"/>
      <c r="H974" s="19"/>
    </row>
    <row r="975" spans="1:8" ht="15.75" customHeight="1">
      <c r="A975" s="19"/>
      <c r="B975" s="19"/>
      <c r="C975" s="20"/>
      <c r="D975" s="19"/>
      <c r="E975" s="19"/>
      <c r="F975" s="19"/>
      <c r="G975" s="19"/>
      <c r="H975" s="19"/>
    </row>
    <row r="976" spans="1:8" ht="15.75" customHeight="1">
      <c r="A976" s="19"/>
      <c r="B976" s="19"/>
      <c r="C976" s="20"/>
      <c r="D976" s="19"/>
      <c r="E976" s="19"/>
      <c r="F976" s="19"/>
      <c r="G976" s="19"/>
      <c r="H976" s="19"/>
    </row>
    <row r="977" spans="1:8" ht="15.75" customHeight="1">
      <c r="A977" s="19"/>
      <c r="B977" s="19"/>
      <c r="C977" s="20"/>
      <c r="D977" s="19"/>
      <c r="E977" s="19"/>
      <c r="F977" s="19"/>
      <c r="G977" s="19"/>
      <c r="H977" s="19"/>
    </row>
    <row r="978" spans="1:8" ht="15.75" customHeight="1">
      <c r="A978" s="19"/>
      <c r="B978" s="19"/>
      <c r="C978" s="20"/>
      <c r="D978" s="19"/>
      <c r="E978" s="19"/>
      <c r="F978" s="19"/>
      <c r="G978" s="19"/>
      <c r="H978" s="19"/>
    </row>
    <row r="979" spans="1:8" ht="15.75" customHeight="1">
      <c r="A979" s="19"/>
      <c r="B979" s="19"/>
      <c r="C979" s="20"/>
      <c r="D979" s="19"/>
      <c r="E979" s="19"/>
      <c r="F979" s="19"/>
      <c r="G979" s="19"/>
      <c r="H979" s="19"/>
    </row>
    <row r="980" spans="1:8" ht="15.75" customHeight="1">
      <c r="A980" s="19"/>
      <c r="B980" s="19"/>
      <c r="C980" s="20"/>
      <c r="D980" s="19"/>
      <c r="E980" s="19"/>
      <c r="F980" s="19"/>
      <c r="G980" s="19"/>
      <c r="H980" s="19"/>
    </row>
    <row r="981" spans="1:8" ht="15.75" customHeight="1">
      <c r="A981" s="19"/>
      <c r="B981" s="19"/>
      <c r="C981" s="20"/>
      <c r="D981" s="19"/>
      <c r="E981" s="19"/>
      <c r="F981" s="19"/>
      <c r="G981" s="19"/>
      <c r="H981" s="19"/>
    </row>
    <row r="982" spans="1:8" ht="15.75" customHeight="1">
      <c r="A982" s="19"/>
      <c r="B982" s="19"/>
      <c r="C982" s="20"/>
      <c r="D982" s="19"/>
      <c r="E982" s="19"/>
      <c r="F982" s="19"/>
      <c r="G982" s="19"/>
      <c r="H982" s="19"/>
    </row>
    <row r="983" spans="1:8" ht="15.75" customHeight="1">
      <c r="A983" s="19"/>
      <c r="B983" s="19"/>
      <c r="C983" s="20"/>
      <c r="D983" s="19"/>
      <c r="E983" s="19"/>
      <c r="F983" s="19"/>
      <c r="G983" s="19"/>
      <c r="H983" s="19"/>
    </row>
    <row r="984" spans="1:8" ht="15.75" customHeight="1">
      <c r="A984" s="19"/>
      <c r="B984" s="19"/>
      <c r="C984" s="20"/>
      <c r="D984" s="19"/>
      <c r="E984" s="19"/>
      <c r="F984" s="19"/>
      <c r="G984" s="19"/>
      <c r="H984" s="19"/>
    </row>
    <row r="985" spans="1:8" ht="15.75" customHeight="1">
      <c r="A985" s="19"/>
      <c r="B985" s="19"/>
      <c r="C985" s="20"/>
      <c r="D985" s="19"/>
      <c r="E985" s="19"/>
      <c r="F985" s="19"/>
      <c r="G985" s="19"/>
      <c r="H985" s="19"/>
    </row>
    <row r="986" spans="1:8" ht="15.75" customHeight="1">
      <c r="A986" s="19"/>
      <c r="B986" s="19"/>
      <c r="C986" s="20"/>
      <c r="D986" s="19"/>
      <c r="E986" s="19"/>
      <c r="F986" s="19"/>
      <c r="G986" s="19"/>
      <c r="H986" s="19"/>
    </row>
    <row r="987" spans="1:8" ht="15.75" customHeight="1">
      <c r="A987" s="19"/>
      <c r="B987" s="19"/>
      <c r="C987" s="20"/>
      <c r="D987" s="19"/>
      <c r="E987" s="19"/>
      <c r="F987" s="19"/>
      <c r="G987" s="19"/>
      <c r="H987" s="19"/>
    </row>
    <row r="988" spans="1:8" ht="15.75" customHeight="1">
      <c r="A988" s="19"/>
      <c r="B988" s="19"/>
      <c r="C988" s="20"/>
      <c r="D988" s="19"/>
      <c r="E988" s="19"/>
      <c r="F988" s="19"/>
      <c r="G988" s="19"/>
      <c r="H988" s="19"/>
    </row>
    <row r="989" spans="1:8" ht="15.75" customHeight="1">
      <c r="A989" s="19"/>
      <c r="B989" s="19"/>
      <c r="C989" s="20"/>
      <c r="D989" s="19"/>
      <c r="E989" s="19"/>
      <c r="F989" s="19"/>
      <c r="G989" s="19"/>
      <c r="H989" s="19"/>
    </row>
    <row r="990" spans="1:8" ht="15.75" customHeight="1">
      <c r="A990" s="19"/>
      <c r="B990" s="19"/>
      <c r="C990" s="20"/>
      <c r="D990" s="19"/>
      <c r="E990" s="19"/>
      <c r="F990" s="19"/>
      <c r="G990" s="19"/>
      <c r="H990" s="19"/>
    </row>
    <row r="991" spans="1:8" ht="15.75" customHeight="1">
      <c r="A991" s="19"/>
      <c r="B991" s="19"/>
      <c r="C991" s="20"/>
      <c r="D991" s="19"/>
      <c r="E991" s="19"/>
      <c r="F991" s="19"/>
      <c r="G991" s="19"/>
      <c r="H991" s="19"/>
    </row>
    <row r="992" spans="1:8" ht="15.75" customHeight="1">
      <c r="A992" s="19"/>
      <c r="B992" s="19"/>
      <c r="C992" s="20"/>
      <c r="D992" s="19"/>
      <c r="E992" s="19"/>
      <c r="F992" s="19"/>
      <c r="G992" s="19"/>
      <c r="H992" s="19"/>
    </row>
    <row r="993" spans="1:8" ht="15.75" customHeight="1">
      <c r="A993" s="19"/>
      <c r="B993" s="19"/>
      <c r="C993" s="20"/>
      <c r="D993" s="19"/>
      <c r="E993" s="19"/>
      <c r="F993" s="19"/>
      <c r="G993" s="19"/>
      <c r="H993" s="19"/>
    </row>
    <row r="994" spans="1:8" ht="15.75" customHeight="1">
      <c r="A994" s="19"/>
      <c r="B994" s="19"/>
      <c r="C994" s="20"/>
      <c r="D994" s="19"/>
      <c r="E994" s="19"/>
      <c r="F994" s="19"/>
      <c r="G994" s="19"/>
      <c r="H994" s="19"/>
    </row>
    <row r="995" spans="1:8" ht="15.75" customHeight="1">
      <c r="A995" s="19"/>
      <c r="B995" s="19"/>
      <c r="C995" s="20"/>
      <c r="D995" s="19"/>
      <c r="E995" s="19"/>
      <c r="F995" s="19"/>
      <c r="G995" s="19"/>
      <c r="H995" s="19"/>
    </row>
    <row r="996" spans="1:8" ht="15.75" customHeight="1">
      <c r="A996" s="19"/>
      <c r="B996" s="19"/>
      <c r="C996" s="20"/>
      <c r="D996" s="19"/>
      <c r="E996" s="19"/>
      <c r="F996" s="19"/>
      <c r="G996" s="19"/>
      <c r="H996" s="19"/>
    </row>
    <row r="997" spans="1:8" ht="15.75" customHeight="1">
      <c r="A997" s="19"/>
      <c r="B997" s="19"/>
      <c r="C997" s="20"/>
      <c r="D997" s="19"/>
      <c r="E997" s="19"/>
      <c r="F997" s="19"/>
      <c r="G997" s="19"/>
      <c r="H997" s="19"/>
    </row>
    <row r="998" spans="1:8" ht="15.75" customHeight="1">
      <c r="A998" s="19"/>
      <c r="B998" s="19"/>
      <c r="C998" s="20"/>
      <c r="D998" s="19"/>
      <c r="E998" s="19"/>
      <c r="F998" s="19"/>
      <c r="G998" s="19"/>
      <c r="H998" s="19"/>
    </row>
    <row r="999" spans="1:8" ht="15.75" customHeight="1">
      <c r="A999" s="19"/>
      <c r="B999" s="19"/>
      <c r="C999" s="20"/>
      <c r="D999" s="19"/>
      <c r="E999" s="19"/>
      <c r="F999" s="19"/>
      <c r="G999" s="19"/>
      <c r="H999" s="19"/>
    </row>
    <row r="1000" spans="1:8" ht="15.75" customHeight="1">
      <c r="A1000" s="19"/>
      <c r="B1000" s="19"/>
      <c r="C1000" s="20"/>
      <c r="D1000" s="19"/>
      <c r="E1000" s="19"/>
      <c r="F1000" s="19"/>
      <c r="G1000" s="19"/>
      <c r="H1000" s="19"/>
    </row>
    <row r="1001" spans="1:8" ht="15.75" customHeight="1">
      <c r="A1001" s="19"/>
      <c r="B1001" s="19"/>
      <c r="C1001" s="20"/>
      <c r="D1001" s="19"/>
      <c r="E1001" s="19"/>
      <c r="F1001" s="19"/>
      <c r="G1001" s="19"/>
      <c r="H1001" s="19"/>
    </row>
    <row r="1002" spans="1:8" ht="15.75" customHeight="1">
      <c r="A1002" s="19"/>
      <c r="B1002" s="19"/>
      <c r="C1002" s="20"/>
      <c r="D1002" s="19"/>
      <c r="E1002" s="19"/>
      <c r="F1002" s="19"/>
      <c r="G1002" s="19"/>
      <c r="H1002" s="19"/>
    </row>
    <row r="1003" spans="1:8" ht="15.75" customHeight="1">
      <c r="A1003" s="19"/>
      <c r="B1003" s="19"/>
      <c r="C1003" s="20"/>
      <c r="D1003" s="19"/>
      <c r="E1003" s="19"/>
      <c r="F1003" s="19"/>
      <c r="G1003" s="19"/>
      <c r="H1003" s="19"/>
    </row>
    <row r="1004" spans="1:8" ht="15.75" customHeight="1">
      <c r="A1004" s="19"/>
      <c r="B1004" s="19"/>
      <c r="C1004" s="20"/>
      <c r="D1004" s="19"/>
      <c r="E1004" s="19"/>
      <c r="F1004" s="19"/>
      <c r="G1004" s="19"/>
      <c r="H1004" s="19"/>
    </row>
    <row r="1005" spans="1:8" ht="15.75" customHeight="1">
      <c r="A1005" s="19"/>
      <c r="B1005" s="19"/>
      <c r="C1005" s="20"/>
      <c r="D1005" s="19"/>
      <c r="E1005" s="19"/>
      <c r="F1005" s="19"/>
      <c r="G1005" s="19"/>
      <c r="H1005" s="19"/>
    </row>
    <row r="1006" spans="1:8" ht="15.75" customHeight="1">
      <c r="A1006" s="19"/>
      <c r="B1006" s="19"/>
      <c r="C1006" s="20"/>
      <c r="D1006" s="19"/>
      <c r="E1006" s="19"/>
      <c r="F1006" s="19"/>
      <c r="G1006" s="19"/>
      <c r="H1006" s="19"/>
    </row>
    <row r="1007" spans="1:8" ht="15.75" customHeight="1">
      <c r="A1007" s="19"/>
      <c r="B1007" s="19"/>
      <c r="C1007" s="20"/>
      <c r="D1007" s="19"/>
      <c r="E1007" s="19"/>
      <c r="F1007" s="19"/>
      <c r="G1007" s="19"/>
      <c r="H1007" s="19"/>
    </row>
    <row r="1008" spans="1:8" ht="15.75" customHeight="1">
      <c r="A1008" s="19"/>
      <c r="B1008" s="19"/>
      <c r="C1008" s="20"/>
      <c r="D1008" s="19"/>
      <c r="E1008" s="19"/>
      <c r="F1008" s="19"/>
      <c r="G1008" s="19"/>
      <c r="H1008" s="19"/>
    </row>
    <row r="1009" spans="1:8" ht="15.75" customHeight="1">
      <c r="A1009" s="19"/>
      <c r="B1009" s="19"/>
      <c r="C1009" s="20"/>
      <c r="D1009" s="19"/>
      <c r="E1009" s="19"/>
      <c r="F1009" s="19"/>
      <c r="G1009" s="19"/>
      <c r="H1009" s="19"/>
    </row>
    <row r="1010" spans="1:8" ht="15.75" customHeight="1">
      <c r="A1010" s="19"/>
      <c r="B1010" s="19"/>
      <c r="C1010" s="20"/>
      <c r="D1010" s="19"/>
      <c r="E1010" s="19"/>
      <c r="F1010" s="19"/>
      <c r="G1010" s="19"/>
      <c r="H1010" s="19"/>
    </row>
    <row r="1011" spans="1:8" ht="15.75" customHeight="1">
      <c r="A1011" s="19"/>
      <c r="B1011" s="19"/>
      <c r="C1011" s="20"/>
      <c r="D1011" s="19"/>
      <c r="E1011" s="19"/>
      <c r="F1011" s="19"/>
      <c r="G1011" s="19"/>
      <c r="H1011" s="19"/>
    </row>
    <row r="1012" spans="1:8" ht="15.75" customHeight="1">
      <c r="A1012" s="19"/>
      <c r="B1012" s="19"/>
      <c r="C1012" s="20"/>
      <c r="D1012" s="19"/>
      <c r="E1012" s="19"/>
      <c r="F1012" s="19"/>
      <c r="G1012" s="19"/>
      <c r="H1012" s="19"/>
    </row>
    <row r="1013" spans="1:8" ht="15.75" customHeight="1">
      <c r="A1013" s="19"/>
      <c r="B1013" s="19"/>
      <c r="C1013" s="20"/>
      <c r="D1013" s="19"/>
      <c r="E1013" s="19"/>
      <c r="F1013" s="19"/>
      <c r="G1013" s="19"/>
      <c r="H1013" s="19"/>
    </row>
    <row r="1014" spans="1:8" ht="15.75" customHeight="1">
      <c r="A1014" s="19"/>
      <c r="B1014" s="19"/>
      <c r="C1014" s="20"/>
      <c r="D1014" s="19"/>
      <c r="E1014" s="19"/>
      <c r="F1014" s="19"/>
      <c r="G1014" s="19"/>
      <c r="H1014" s="19"/>
    </row>
    <row r="1015" spans="1:8" ht="15.75" customHeight="1">
      <c r="A1015" s="19"/>
      <c r="B1015" s="19"/>
      <c r="C1015" s="20"/>
      <c r="D1015" s="19"/>
      <c r="E1015" s="19"/>
      <c r="F1015" s="19"/>
      <c r="G1015" s="19"/>
      <c r="H1015" s="19"/>
    </row>
    <row r="1016" spans="1:8" ht="15.75" customHeight="1">
      <c r="A1016" s="19"/>
      <c r="B1016" s="19"/>
      <c r="C1016" s="20"/>
      <c r="D1016" s="19"/>
      <c r="E1016" s="19"/>
      <c r="F1016" s="19"/>
      <c r="G1016" s="19"/>
      <c r="H1016" s="19"/>
    </row>
    <row r="1017" spans="1:8" ht="15.75" customHeight="1">
      <c r="A1017" s="19"/>
      <c r="B1017" s="19"/>
      <c r="C1017" s="20"/>
      <c r="D1017" s="19"/>
      <c r="E1017" s="19"/>
      <c r="F1017" s="19"/>
      <c r="G1017" s="19"/>
      <c r="H1017" s="19"/>
    </row>
    <row r="1018" spans="1:8" ht="15.75" customHeight="1">
      <c r="A1018" s="19"/>
      <c r="B1018" s="19"/>
      <c r="C1018" s="20"/>
      <c r="D1018" s="19"/>
      <c r="E1018" s="19"/>
      <c r="F1018" s="19"/>
      <c r="G1018" s="19"/>
      <c r="H1018" s="19"/>
    </row>
    <row r="1019" spans="1:8" ht="15.75" customHeight="1">
      <c r="A1019" s="19"/>
      <c r="B1019" s="19"/>
      <c r="C1019" s="20"/>
      <c r="D1019" s="19"/>
      <c r="E1019" s="19"/>
      <c r="F1019" s="19"/>
      <c r="G1019" s="19"/>
      <c r="H1019" s="19"/>
    </row>
    <row r="1020" spans="1:8" ht="15.75" customHeight="1">
      <c r="A1020" s="19"/>
      <c r="B1020" s="19"/>
      <c r="C1020" s="20"/>
      <c r="D1020" s="19"/>
      <c r="E1020" s="19"/>
      <c r="F1020" s="19"/>
      <c r="G1020" s="19"/>
      <c r="H1020" s="19"/>
    </row>
    <row r="1021" spans="1:8" ht="15.75" customHeight="1">
      <c r="A1021" s="19"/>
      <c r="B1021" s="19"/>
      <c r="C1021" s="20"/>
      <c r="D1021" s="19"/>
      <c r="E1021" s="19"/>
      <c r="F1021" s="19"/>
      <c r="G1021" s="19"/>
      <c r="H1021" s="19"/>
    </row>
    <row r="1022" spans="1:8" ht="15.75" customHeight="1">
      <c r="A1022" s="19"/>
      <c r="B1022" s="19"/>
      <c r="C1022" s="20"/>
      <c r="D1022" s="19"/>
      <c r="E1022" s="19"/>
      <c r="F1022" s="19"/>
      <c r="G1022" s="19"/>
      <c r="H1022" s="19"/>
    </row>
    <row r="1023" spans="1:8" ht="15.75" customHeight="1">
      <c r="A1023" s="19"/>
      <c r="B1023" s="19"/>
      <c r="C1023" s="20"/>
      <c r="D1023" s="19"/>
      <c r="E1023" s="19"/>
      <c r="F1023" s="19"/>
      <c r="G1023" s="19"/>
      <c r="H1023" s="19"/>
    </row>
    <row r="1024" spans="1:8" ht="15.75" customHeight="1">
      <c r="A1024" s="19"/>
      <c r="B1024" s="19"/>
      <c r="C1024" s="20"/>
      <c r="D1024" s="19"/>
      <c r="E1024" s="19"/>
      <c r="F1024" s="19"/>
      <c r="G1024" s="19"/>
      <c r="H1024" s="19"/>
    </row>
    <row r="1025" spans="1:8" ht="15.75" customHeight="1">
      <c r="A1025" s="19"/>
      <c r="B1025" s="19"/>
      <c r="C1025" s="20"/>
      <c r="D1025" s="19"/>
      <c r="E1025" s="19"/>
      <c r="F1025" s="19"/>
      <c r="G1025" s="19"/>
      <c r="H1025" s="19"/>
    </row>
    <row r="1026" spans="1:8" ht="15.75" customHeight="1">
      <c r="A1026" s="19"/>
      <c r="B1026" s="19"/>
      <c r="C1026" s="20"/>
      <c r="D1026" s="19"/>
      <c r="E1026" s="19"/>
      <c r="F1026" s="19"/>
      <c r="G1026" s="19"/>
      <c r="H1026" s="19"/>
    </row>
    <row r="1027" spans="1:8" ht="15.75" customHeight="1">
      <c r="A1027" s="19"/>
      <c r="B1027" s="19"/>
      <c r="C1027" s="20"/>
      <c r="D1027" s="19"/>
      <c r="E1027" s="19"/>
      <c r="F1027" s="19"/>
      <c r="G1027" s="19"/>
      <c r="H1027" s="19"/>
    </row>
    <row r="1028" spans="1:8" ht="15.75" customHeight="1">
      <c r="A1028" s="19"/>
      <c r="B1028" s="19"/>
      <c r="C1028" s="20"/>
      <c r="D1028" s="19"/>
      <c r="E1028" s="19"/>
      <c r="F1028" s="19"/>
      <c r="G1028" s="19"/>
      <c r="H1028" s="19"/>
    </row>
    <row r="1029" spans="1:8" ht="15.75" customHeight="1">
      <c r="A1029" s="19"/>
      <c r="B1029" s="19"/>
      <c r="C1029" s="20"/>
      <c r="D1029" s="19"/>
      <c r="E1029" s="19"/>
      <c r="F1029" s="19"/>
      <c r="G1029" s="19"/>
      <c r="H1029" s="19"/>
    </row>
    <row r="1030" spans="1:8" ht="15.75" customHeight="1">
      <c r="A1030" s="19"/>
      <c r="B1030" s="19"/>
      <c r="C1030" s="20"/>
      <c r="D1030" s="19"/>
      <c r="E1030" s="19"/>
      <c r="F1030" s="19"/>
      <c r="G1030" s="19"/>
      <c r="H1030" s="19"/>
    </row>
    <row r="1031" spans="1:8" ht="15.75" customHeight="1">
      <c r="A1031" s="19"/>
      <c r="B1031" s="19"/>
      <c r="C1031" s="20"/>
      <c r="D1031" s="19"/>
      <c r="E1031" s="19"/>
      <c r="F1031" s="19"/>
      <c r="G1031" s="19"/>
      <c r="H1031" s="19"/>
    </row>
    <row r="1032" spans="1:8" ht="15.75" customHeight="1">
      <c r="A1032" s="19"/>
      <c r="B1032" s="19"/>
      <c r="C1032" s="20"/>
      <c r="D1032" s="19"/>
      <c r="E1032" s="19"/>
      <c r="F1032" s="19"/>
      <c r="G1032" s="19"/>
      <c r="H1032" s="19"/>
    </row>
    <row r="1033" spans="1:8" ht="15.75" customHeight="1">
      <c r="A1033" s="19"/>
      <c r="B1033" s="19"/>
      <c r="C1033" s="20"/>
      <c r="D1033" s="19"/>
      <c r="E1033" s="19"/>
      <c r="F1033" s="19"/>
      <c r="G1033" s="19"/>
      <c r="H1033" s="19"/>
    </row>
    <row r="1034" spans="1:8" ht="15.75" customHeight="1">
      <c r="A1034" s="19"/>
      <c r="B1034" s="19"/>
      <c r="C1034" s="20"/>
      <c r="D1034" s="19"/>
      <c r="E1034" s="19"/>
      <c r="F1034" s="19"/>
      <c r="G1034" s="19"/>
      <c r="H1034" s="19"/>
    </row>
    <row r="1035" spans="1:8" ht="15.75" customHeight="1">
      <c r="A1035" s="19"/>
      <c r="B1035" s="19"/>
      <c r="C1035" s="20"/>
      <c r="D1035" s="19"/>
      <c r="E1035" s="19"/>
      <c r="F1035" s="19"/>
      <c r="G1035" s="19"/>
      <c r="H1035" s="19"/>
    </row>
    <row r="1036" spans="1:8" ht="15.75" customHeight="1">
      <c r="A1036" s="19"/>
      <c r="B1036" s="19"/>
      <c r="C1036" s="20"/>
      <c r="D1036" s="19"/>
      <c r="E1036" s="19"/>
      <c r="F1036" s="19"/>
      <c r="G1036" s="19"/>
      <c r="H1036" s="19"/>
    </row>
    <row r="1037" spans="1:8" ht="15.75" customHeight="1">
      <c r="A1037" s="19"/>
      <c r="B1037" s="19"/>
      <c r="C1037" s="20"/>
      <c r="D1037" s="19"/>
      <c r="E1037" s="19"/>
      <c r="F1037" s="19"/>
      <c r="G1037" s="19"/>
      <c r="H1037" s="19"/>
    </row>
    <row r="1038" spans="1:8" ht="15.75" customHeight="1">
      <c r="A1038" s="19"/>
      <c r="B1038" s="19"/>
      <c r="C1038" s="20"/>
      <c r="D1038" s="19"/>
      <c r="E1038" s="19"/>
      <c r="F1038" s="19"/>
      <c r="G1038" s="19"/>
      <c r="H1038" s="19"/>
    </row>
    <row r="1039" spans="1:8" ht="15.75" customHeight="1">
      <c r="A1039" s="19"/>
      <c r="B1039" s="19"/>
      <c r="C1039" s="20"/>
      <c r="D1039" s="19"/>
      <c r="E1039" s="19"/>
      <c r="F1039" s="19"/>
      <c r="G1039" s="19"/>
      <c r="H1039" s="19"/>
    </row>
    <row r="1040" spans="1:8" ht="15.75" customHeight="1">
      <c r="A1040" s="19"/>
      <c r="B1040" s="19"/>
      <c r="C1040" s="20"/>
      <c r="D1040" s="19"/>
      <c r="E1040" s="19"/>
      <c r="F1040" s="19"/>
      <c r="G1040" s="19"/>
      <c r="H1040" s="19"/>
    </row>
    <row r="1041" spans="1:8" ht="15.75" customHeight="1">
      <c r="A1041" s="19"/>
      <c r="B1041" s="19"/>
      <c r="C1041" s="20"/>
      <c r="D1041" s="19"/>
      <c r="E1041" s="19"/>
      <c r="F1041" s="19"/>
      <c r="G1041" s="19"/>
      <c r="H1041" s="19"/>
    </row>
    <row r="1042" spans="1:8" ht="15.75" customHeight="1">
      <c r="A1042" s="19"/>
      <c r="B1042" s="19"/>
      <c r="C1042" s="20"/>
      <c r="D1042" s="19"/>
      <c r="E1042" s="19"/>
      <c r="F1042" s="19"/>
      <c r="G1042" s="19"/>
      <c r="H1042" s="19"/>
    </row>
    <row r="1043" spans="1:8" ht="15.75" customHeight="1">
      <c r="A1043" s="19"/>
      <c r="B1043" s="19"/>
      <c r="C1043" s="20"/>
      <c r="D1043" s="19"/>
      <c r="E1043" s="19"/>
      <c r="F1043" s="19"/>
      <c r="G1043" s="19"/>
      <c r="H1043" s="19"/>
    </row>
    <row r="1044" spans="1:8" ht="15.75" customHeight="1">
      <c r="A1044" s="19"/>
      <c r="B1044" s="19"/>
      <c r="C1044" s="20"/>
      <c r="D1044" s="19"/>
      <c r="E1044" s="19"/>
      <c r="F1044" s="19"/>
      <c r="G1044" s="19"/>
      <c r="H1044" s="19"/>
    </row>
    <row r="1045" spans="1:8" ht="15.75" customHeight="1">
      <c r="A1045" s="19"/>
      <c r="B1045" s="19"/>
      <c r="C1045" s="20"/>
      <c r="D1045" s="19"/>
      <c r="E1045" s="19"/>
      <c r="F1045" s="19"/>
      <c r="G1045" s="19"/>
      <c r="H1045" s="19"/>
    </row>
    <row r="1046" spans="1:8" ht="15.75" customHeight="1">
      <c r="A1046" s="19"/>
      <c r="B1046" s="19"/>
      <c r="C1046" s="20"/>
      <c r="D1046" s="19"/>
      <c r="E1046" s="19"/>
      <c r="F1046" s="19"/>
      <c r="G1046" s="19"/>
      <c r="H1046" s="19"/>
    </row>
    <row r="1047" spans="1:8" ht="15.75" customHeight="1">
      <c r="A1047" s="19"/>
      <c r="B1047" s="19"/>
      <c r="C1047" s="20"/>
      <c r="D1047" s="19"/>
      <c r="E1047" s="19"/>
      <c r="F1047" s="19"/>
      <c r="G1047" s="19"/>
      <c r="H1047" s="19"/>
    </row>
    <row r="1048" spans="1:8" ht="15.75" customHeight="1">
      <c r="A1048" s="19"/>
      <c r="B1048" s="19"/>
      <c r="C1048" s="20"/>
      <c r="D1048" s="19"/>
      <c r="E1048" s="19"/>
      <c r="F1048" s="19"/>
      <c r="G1048" s="19"/>
      <c r="H1048" s="19"/>
    </row>
    <row r="1049" spans="1:8" ht="15" customHeight="1">
      <c r="A1049" s="19"/>
      <c r="B1049" s="19"/>
      <c r="C1049" s="20"/>
      <c r="D1049" s="19"/>
      <c r="E1049" s="19"/>
      <c r="F1049" s="19"/>
      <c r="G1049" s="19"/>
      <c r="H1049" s="19"/>
    </row>
    <row r="1050" spans="1:8" ht="15" customHeight="1">
      <c r="A1050" s="19"/>
      <c r="B1050" s="19"/>
      <c r="C1050" s="20"/>
      <c r="D1050" s="19"/>
      <c r="E1050" s="19"/>
      <c r="F1050" s="19"/>
      <c r="G1050" s="19"/>
      <c r="H1050" s="19"/>
    </row>
    <row r="1051" spans="1:8" ht="15" customHeight="1">
      <c r="A1051" s="19"/>
      <c r="B1051" s="19"/>
      <c r="C1051" s="20"/>
      <c r="D1051" s="19"/>
      <c r="E1051" s="19"/>
      <c r="F1051" s="19"/>
      <c r="G1051" s="19"/>
      <c r="H1051" s="19"/>
    </row>
    <row r="1052" spans="1:8" ht="15" customHeight="1">
      <c r="A1052" s="19"/>
      <c r="B1052" s="19"/>
      <c r="C1052" s="20"/>
      <c r="D1052" s="19"/>
      <c r="E1052" s="19"/>
      <c r="F1052" s="19"/>
      <c r="G1052" s="19"/>
      <c r="H1052" s="19"/>
    </row>
    <row r="1053" spans="1:8" ht="15" customHeight="1">
      <c r="A1053" s="19"/>
      <c r="B1053" s="19"/>
      <c r="C1053" s="20"/>
      <c r="D1053" s="19"/>
      <c r="E1053" s="19"/>
      <c r="F1053" s="19"/>
      <c r="G1053" s="19"/>
      <c r="H1053" s="19"/>
    </row>
    <row r="1054" spans="1:8" ht="15" customHeight="1">
      <c r="A1054" s="19"/>
      <c r="B1054" s="19"/>
      <c r="C1054" s="20"/>
      <c r="D1054" s="19"/>
      <c r="E1054" s="19"/>
      <c r="F1054" s="19"/>
      <c r="G1054" s="19"/>
      <c r="H1054" s="19"/>
    </row>
    <row r="1055" spans="1:8" ht="15" customHeight="1">
      <c r="A1055" s="19"/>
      <c r="B1055" s="19"/>
      <c r="C1055" s="20"/>
      <c r="D1055" s="19"/>
      <c r="E1055" s="19"/>
      <c r="F1055" s="19"/>
      <c r="G1055" s="19"/>
      <c r="H1055" s="19"/>
    </row>
    <row r="1056" spans="1:8" ht="15" customHeight="1">
      <c r="A1056" s="19"/>
      <c r="B1056" s="19"/>
      <c r="C1056" s="20"/>
      <c r="D1056" s="19"/>
      <c r="E1056" s="19"/>
      <c r="F1056" s="19"/>
      <c r="G1056" s="19"/>
      <c r="H1056" s="19"/>
    </row>
    <row r="1057" spans="1:8" ht="15" customHeight="1">
      <c r="A1057" s="19"/>
      <c r="B1057" s="19"/>
      <c r="C1057" s="20"/>
      <c r="D1057" s="19"/>
      <c r="E1057" s="19"/>
      <c r="F1057" s="19"/>
      <c r="G1057" s="19"/>
      <c r="H1057" s="19"/>
    </row>
    <row r="1058" spans="1:8" ht="15" customHeight="1">
      <c r="A1058" s="19"/>
      <c r="B1058" s="19"/>
      <c r="C1058" s="20"/>
      <c r="D1058" s="19"/>
      <c r="E1058" s="19"/>
      <c r="F1058" s="19"/>
      <c r="G1058" s="19"/>
      <c r="H1058" s="19"/>
    </row>
    <row r="1059" spans="1:8" ht="15" customHeight="1">
      <c r="A1059" s="19"/>
      <c r="B1059" s="19"/>
      <c r="C1059" s="20"/>
      <c r="D1059" s="19"/>
      <c r="E1059" s="19"/>
      <c r="F1059" s="19"/>
      <c r="G1059" s="19"/>
      <c r="H1059" s="19"/>
    </row>
    <row r="1060" spans="1:8" ht="15" customHeight="1">
      <c r="A1060" s="19"/>
      <c r="B1060" s="19"/>
      <c r="C1060" s="20"/>
      <c r="D1060" s="19"/>
      <c r="E1060" s="19"/>
      <c r="F1060" s="19"/>
      <c r="G1060" s="19"/>
      <c r="H1060" s="19"/>
    </row>
    <row r="1061" spans="1:8" ht="15" customHeight="1">
      <c r="A1061" s="19"/>
      <c r="B1061" s="19"/>
      <c r="C1061" s="20"/>
      <c r="D1061" s="19"/>
      <c r="E1061" s="19"/>
      <c r="F1061" s="19"/>
      <c r="G1061" s="19"/>
      <c r="H1061" s="19"/>
    </row>
    <row r="1062" spans="1:8" ht="15" customHeight="1">
      <c r="A1062" s="19"/>
      <c r="B1062" s="19"/>
      <c r="C1062" s="20"/>
      <c r="D1062" s="19"/>
      <c r="E1062" s="19"/>
      <c r="F1062" s="19"/>
      <c r="G1062" s="19"/>
      <c r="H1062" s="19"/>
    </row>
    <row r="1063" spans="1:8" ht="15" customHeight="1">
      <c r="A1063" s="19"/>
      <c r="B1063" s="19"/>
      <c r="C1063" s="20"/>
      <c r="D1063" s="19"/>
      <c r="E1063" s="19"/>
      <c r="F1063" s="19"/>
      <c r="G1063" s="19"/>
      <c r="H1063" s="19"/>
    </row>
  </sheetData>
  <mergeCells count="6">
    <mergeCell ref="E39:G39"/>
    <mergeCell ref="A1:H1"/>
    <mergeCell ref="A2:H2"/>
    <mergeCell ref="A3:H3"/>
    <mergeCell ref="A4:H4"/>
    <mergeCell ref="E6:H6"/>
  </mergeCells>
  <phoneticPr fontId="179" type="noConversion"/>
  <conditionalFormatting sqref="A1:B4">
    <cfRule type="cellIs" dxfId="40" priority="1" stopIfTrue="1" operator="between">
      <formula>"a"</formula>
      <formula>"h"</formula>
    </cfRule>
  </conditionalFormatting>
  <hyperlinks>
    <hyperlink ref="A4" r:id="rId1" xr:uid="{00000000-0004-0000-0600-000000000000}"/>
    <hyperlink ref="I1" location="'Summary Sheet'!A1" display="Summary Sheet'" xr:uid="{F940E7FD-D8AC-4478-A8E8-BD6C87DAD7D5}"/>
  </hyperlinks>
  <pageMargins left="0.23622047244094491" right="0.23622047244094491" top="0" bottom="0.11811023622047245" header="0" footer="0"/>
  <pageSetup paperSize="9" scale="74" fitToHeight="0" orientation="portrait" blackAndWhite="1" horizontalDpi="360" verticalDpi="360" r:id="rId2"/>
  <headerFooter>
    <oddFooter>&amp;L&amp;A&amp;C&amp;B Confidential&amp;B&amp;RPage &amp;P</oddFooter>
  </headerFooter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997"/>
  <sheetViews>
    <sheetView topLeftCell="A13" zoomScale="86" zoomScaleNormal="86" workbookViewId="0">
      <selection activeCell="D38" sqref="D38"/>
    </sheetView>
  </sheetViews>
  <sheetFormatPr defaultColWidth="14.42578125" defaultRowHeight="15" customHeight="1"/>
  <cols>
    <col min="1" max="1" width="9" customWidth="1"/>
    <col min="2" max="2" width="13.28515625" customWidth="1"/>
    <col min="3" max="3" width="60.28515625" customWidth="1"/>
    <col min="4" max="4" width="12.85546875" customWidth="1"/>
    <col min="5" max="5" width="13" customWidth="1"/>
    <col min="6" max="6" width="10.85546875" customWidth="1"/>
    <col min="7" max="7" width="11" customWidth="1"/>
    <col min="8" max="8" width="11.28515625" customWidth="1"/>
    <col min="9" max="9" width="12.140625" customWidth="1"/>
    <col min="10" max="11" width="9.5703125" customWidth="1"/>
    <col min="12" max="12" width="5.42578125" customWidth="1"/>
    <col min="13" max="14" width="9.28515625" customWidth="1"/>
    <col min="15" max="15" width="10.85546875" customWidth="1"/>
    <col min="16" max="16" width="1.7109375" customWidth="1"/>
    <col min="17" max="25" width="9.28515625" customWidth="1"/>
  </cols>
  <sheetData>
    <row r="1" spans="1:18" ht="42.75" customHeight="1" thickBot="1">
      <c r="A1" s="5553" t="s">
        <v>3655</v>
      </c>
      <c r="B1" s="5343"/>
      <c r="C1" s="5343"/>
      <c r="D1" s="5343"/>
      <c r="E1" s="5343"/>
      <c r="F1" s="5343"/>
      <c r="G1" s="5343"/>
      <c r="H1" s="5343"/>
      <c r="I1" s="5344"/>
      <c r="J1" s="1943" t="s">
        <v>4015</v>
      </c>
      <c r="K1" s="994"/>
      <c r="M1" s="1015"/>
      <c r="N1" s="1015"/>
      <c r="Q1" s="1017" t="s">
        <v>103</v>
      </c>
      <c r="R1" s="1018" t="s">
        <v>3141</v>
      </c>
    </row>
    <row r="2" spans="1:18" ht="19.5" thickBot="1">
      <c r="A2" s="5554" t="s">
        <v>3770</v>
      </c>
      <c r="B2" s="5346"/>
      <c r="C2" s="5346"/>
      <c r="D2" s="5346"/>
      <c r="E2" s="5346"/>
      <c r="F2" s="5346"/>
      <c r="G2" s="5346"/>
      <c r="H2" s="5346"/>
      <c r="I2" s="5347"/>
      <c r="J2" s="1720"/>
      <c r="K2" s="994"/>
      <c r="M2" s="2390" t="s">
        <v>4106</v>
      </c>
      <c r="N2" s="2391" t="s">
        <v>3765</v>
      </c>
      <c r="O2" s="2392"/>
      <c r="Q2" s="1019" t="s">
        <v>79</v>
      </c>
      <c r="R2" s="1020" t="s">
        <v>3142</v>
      </c>
    </row>
    <row r="3" spans="1:18" ht="19.5" thickTop="1" thickBot="1">
      <c r="A3" s="5348" t="s">
        <v>703</v>
      </c>
      <c r="B3" s="5349"/>
      <c r="C3" s="5349"/>
      <c r="D3" s="5349"/>
      <c r="E3" s="5349"/>
      <c r="F3" s="5349"/>
      <c r="G3" s="5349"/>
      <c r="H3" s="5349"/>
      <c r="I3" s="5350"/>
      <c r="J3" s="1720"/>
      <c r="K3" s="994"/>
      <c r="M3" s="1027" t="s">
        <v>67</v>
      </c>
      <c r="N3" s="1606"/>
      <c r="O3" s="1028" t="s">
        <v>68</v>
      </c>
      <c r="Q3" s="1019" t="s">
        <v>1977</v>
      </c>
      <c r="R3" s="1020" t="s">
        <v>3145</v>
      </c>
    </row>
    <row r="4" spans="1:18" ht="19.5" thickTop="1" thickBot="1">
      <c r="A4" s="5351" t="s">
        <v>52</v>
      </c>
      <c r="B4" s="5352"/>
      <c r="C4" s="5352"/>
      <c r="D4" s="5352"/>
      <c r="E4" s="5352"/>
      <c r="F4" s="5352"/>
      <c r="G4" s="5352"/>
      <c r="H4" s="5352"/>
      <c r="I4" s="5353"/>
      <c r="J4" s="1720"/>
      <c r="K4" s="994"/>
      <c r="M4" s="1027" t="s">
        <v>3124</v>
      </c>
      <c r="N4" s="1023" t="s">
        <v>3125</v>
      </c>
      <c r="O4" s="1028" t="s">
        <v>72</v>
      </c>
      <c r="Q4" s="1019" t="s">
        <v>70</v>
      </c>
      <c r="R4" s="1020" t="s">
        <v>3143</v>
      </c>
    </row>
    <row r="5" spans="1:18" ht="16.5" thickBot="1">
      <c r="A5" s="2666"/>
      <c r="B5" s="2667"/>
      <c r="C5" s="2667"/>
      <c r="D5" s="2667"/>
      <c r="E5" s="2667"/>
      <c r="F5" s="2667"/>
      <c r="G5" s="2667"/>
      <c r="H5" s="2667"/>
      <c r="I5" s="2699"/>
      <c r="J5" s="1720"/>
      <c r="K5" s="994"/>
      <c r="M5" s="1029" t="s">
        <v>3126</v>
      </c>
      <c r="N5" s="1030" t="s">
        <v>3127</v>
      </c>
      <c r="O5" s="1031" t="s">
        <v>74</v>
      </c>
      <c r="Q5" s="1021" t="s">
        <v>96</v>
      </c>
      <c r="R5" s="1022" t="s">
        <v>3144</v>
      </c>
    </row>
    <row r="6" spans="1:18" ht="20.25" customHeight="1">
      <c r="A6" s="2668" t="s">
        <v>2661</v>
      </c>
      <c r="B6" s="2669"/>
      <c r="C6" s="2669"/>
      <c r="D6" s="2669"/>
      <c r="E6" s="2669"/>
      <c r="F6" s="2670"/>
      <c r="G6" s="2671" t="s">
        <v>704</v>
      </c>
      <c r="H6" s="2672" t="str">
        <f>'Summary Sheet'!C7</f>
        <v>Date 16.06.2026</v>
      </c>
      <c r="I6" s="1301"/>
      <c r="J6" s="1720"/>
      <c r="K6" s="994"/>
      <c r="N6" s="679"/>
      <c r="O6" s="679"/>
      <c r="P6" s="679"/>
    </row>
    <row r="7" spans="1:18" ht="16.5" thickBot="1">
      <c r="A7" s="2673"/>
      <c r="B7" s="2669"/>
      <c r="C7" s="2669"/>
      <c r="D7" s="2669"/>
      <c r="E7" s="2669"/>
      <c r="F7" s="2674"/>
      <c r="G7" s="2674"/>
      <c r="H7" s="1875"/>
      <c r="I7" s="2699"/>
      <c r="J7" s="1720"/>
      <c r="K7" s="994"/>
      <c r="N7" s="679"/>
      <c r="O7" s="679"/>
      <c r="P7" s="679"/>
    </row>
    <row r="8" spans="1:18" ht="27" thickBot="1">
      <c r="A8" s="2675"/>
      <c r="B8" s="2568"/>
      <c r="C8" s="2569" t="s">
        <v>705</v>
      </c>
      <c r="D8" s="2568" t="s">
        <v>706</v>
      </c>
      <c r="E8" s="2568" t="s">
        <v>707</v>
      </c>
      <c r="F8" s="2568" t="s">
        <v>708</v>
      </c>
      <c r="G8" s="2570" t="s">
        <v>709</v>
      </c>
      <c r="H8" s="2570" t="s">
        <v>697</v>
      </c>
      <c r="I8" s="2700" t="s">
        <v>710</v>
      </c>
      <c r="J8" s="1522" t="s">
        <v>62</v>
      </c>
      <c r="K8" s="1521" t="s">
        <v>63</v>
      </c>
      <c r="L8" s="124" t="s">
        <v>3967</v>
      </c>
      <c r="N8" s="679"/>
      <c r="O8" s="679"/>
      <c r="P8" s="679"/>
    </row>
    <row r="9" spans="1:18" ht="18" customHeight="1">
      <c r="A9" s="5148">
        <v>1</v>
      </c>
      <c r="B9" s="5149">
        <v>48194000</v>
      </c>
      <c r="C9" s="4645" t="s">
        <v>711</v>
      </c>
      <c r="D9" s="3371">
        <v>75</v>
      </c>
      <c r="E9" s="5150">
        <f t="shared" ref="E9:E14" si="0">D9*I9+D9</f>
        <v>88.5</v>
      </c>
      <c r="F9" s="3371">
        <v>170</v>
      </c>
      <c r="G9" s="3371">
        <f t="shared" ref="G9:G14" si="1">E9/F9</f>
        <v>0.52058823529411768</v>
      </c>
      <c r="H9" s="5149" t="s">
        <v>712</v>
      </c>
      <c r="I9" s="5151">
        <v>0.18</v>
      </c>
      <c r="J9" s="1598" t="s">
        <v>3143</v>
      </c>
      <c r="K9" s="1592" t="s">
        <v>67</v>
      </c>
      <c r="N9" s="679"/>
      <c r="O9" s="679"/>
      <c r="P9" s="679"/>
    </row>
    <row r="10" spans="1:18" ht="18" customHeight="1">
      <c r="A10" s="5152">
        <v>2</v>
      </c>
      <c r="B10" s="5153">
        <v>48194000</v>
      </c>
      <c r="C10" s="4645" t="s">
        <v>713</v>
      </c>
      <c r="D10" s="3371">
        <v>75</v>
      </c>
      <c r="E10" s="5150">
        <f t="shared" si="0"/>
        <v>88.5</v>
      </c>
      <c r="F10" s="3372">
        <v>100</v>
      </c>
      <c r="G10" s="3371">
        <f t="shared" si="1"/>
        <v>0.88500000000000001</v>
      </c>
      <c r="H10" s="5149" t="s">
        <v>712</v>
      </c>
      <c r="I10" s="5151">
        <v>0.18</v>
      </c>
      <c r="J10" s="1598" t="s">
        <v>3143</v>
      </c>
      <c r="K10" s="1592" t="s">
        <v>67</v>
      </c>
      <c r="N10" s="679"/>
      <c r="O10" s="679"/>
      <c r="P10" s="679"/>
    </row>
    <row r="11" spans="1:18" ht="18" customHeight="1">
      <c r="A11" s="5148">
        <v>3</v>
      </c>
      <c r="B11" s="5154">
        <v>48194000</v>
      </c>
      <c r="C11" s="4645" t="s">
        <v>714</v>
      </c>
      <c r="D11" s="3371">
        <v>75</v>
      </c>
      <c r="E11" s="5150">
        <f t="shared" si="0"/>
        <v>88.5</v>
      </c>
      <c r="F11" s="3372">
        <v>90</v>
      </c>
      <c r="G11" s="3371">
        <f t="shared" si="1"/>
        <v>0.98333333333333328</v>
      </c>
      <c r="H11" s="5149" t="s">
        <v>712</v>
      </c>
      <c r="I11" s="5151">
        <v>0.18</v>
      </c>
      <c r="J11" s="1598" t="s">
        <v>3143</v>
      </c>
      <c r="K11" s="1592" t="s">
        <v>67</v>
      </c>
      <c r="N11" s="679"/>
      <c r="O11" s="679"/>
      <c r="P11" s="679"/>
    </row>
    <row r="12" spans="1:18" ht="18" customHeight="1">
      <c r="A12" s="5152">
        <v>4</v>
      </c>
      <c r="B12" s="5154">
        <v>48194000</v>
      </c>
      <c r="C12" s="4645" t="s">
        <v>715</v>
      </c>
      <c r="D12" s="3371">
        <v>75</v>
      </c>
      <c r="E12" s="5150">
        <f t="shared" si="0"/>
        <v>88.5</v>
      </c>
      <c r="F12" s="3372">
        <v>80</v>
      </c>
      <c r="G12" s="3371">
        <f t="shared" si="1"/>
        <v>1.10625</v>
      </c>
      <c r="H12" s="5149" t="s">
        <v>712</v>
      </c>
      <c r="I12" s="5151">
        <v>0.18</v>
      </c>
      <c r="J12" s="1598" t="s">
        <v>3143</v>
      </c>
      <c r="K12" s="1592" t="s">
        <v>67</v>
      </c>
      <c r="N12" s="679"/>
      <c r="O12" s="679"/>
      <c r="P12" s="679"/>
    </row>
    <row r="13" spans="1:18" ht="18" customHeight="1">
      <c r="A13" s="5148">
        <v>5</v>
      </c>
      <c r="B13" s="5153">
        <v>48194000</v>
      </c>
      <c r="C13" s="4645" t="s">
        <v>716</v>
      </c>
      <c r="D13" s="3371">
        <v>75</v>
      </c>
      <c r="E13" s="5150">
        <f t="shared" si="0"/>
        <v>88.5</v>
      </c>
      <c r="F13" s="3372">
        <v>55</v>
      </c>
      <c r="G13" s="3371">
        <f t="shared" si="1"/>
        <v>1.6090909090909091</v>
      </c>
      <c r="H13" s="5149" t="s">
        <v>712</v>
      </c>
      <c r="I13" s="5151">
        <v>0.18</v>
      </c>
      <c r="J13" s="1598" t="s">
        <v>3143</v>
      </c>
      <c r="K13" s="1592" t="s">
        <v>67</v>
      </c>
      <c r="N13" s="679"/>
      <c r="O13" s="679"/>
      <c r="P13" s="679"/>
    </row>
    <row r="14" spans="1:18" ht="18" customHeight="1" thickBot="1">
      <c r="A14" s="5152">
        <v>6</v>
      </c>
      <c r="B14" s="5154">
        <v>48194000</v>
      </c>
      <c r="C14" s="3268" t="s">
        <v>717</v>
      </c>
      <c r="D14" s="3371">
        <v>75</v>
      </c>
      <c r="E14" s="5150">
        <f t="shared" si="0"/>
        <v>88.5</v>
      </c>
      <c r="F14" s="5155">
        <v>50</v>
      </c>
      <c r="G14" s="3371">
        <f t="shared" si="1"/>
        <v>1.77</v>
      </c>
      <c r="H14" s="5149" t="s">
        <v>712</v>
      </c>
      <c r="I14" s="5151">
        <v>0.18</v>
      </c>
      <c r="J14" s="1600" t="s">
        <v>718</v>
      </c>
      <c r="K14" s="1594" t="s">
        <v>3124</v>
      </c>
      <c r="N14" s="679"/>
      <c r="O14" s="679"/>
      <c r="P14" s="679"/>
    </row>
    <row r="15" spans="1:18" ht="18" customHeight="1" thickBot="1">
      <c r="A15" s="5156"/>
      <c r="B15" s="5157"/>
      <c r="C15" s="5158" t="s">
        <v>719</v>
      </c>
      <c r="D15" s="5157" t="s">
        <v>706</v>
      </c>
      <c r="E15" s="5159" t="s">
        <v>707</v>
      </c>
      <c r="F15" s="5157" t="s">
        <v>708</v>
      </c>
      <c r="G15" s="5160" t="s">
        <v>709</v>
      </c>
      <c r="H15" s="5160" t="s">
        <v>697</v>
      </c>
      <c r="I15" s="5161" t="s">
        <v>710</v>
      </c>
      <c r="J15" s="1597"/>
      <c r="K15" s="680"/>
      <c r="N15" s="679"/>
      <c r="O15" s="679"/>
      <c r="P15" s="679"/>
    </row>
    <row r="16" spans="1:18" ht="18" customHeight="1">
      <c r="A16" s="5148">
        <v>1</v>
      </c>
      <c r="B16" s="5149">
        <v>48194000</v>
      </c>
      <c r="C16" s="4645" t="s">
        <v>2653</v>
      </c>
      <c r="D16" s="3371">
        <v>75</v>
      </c>
      <c r="E16" s="5150">
        <f>D16*I16+D16</f>
        <v>88.5</v>
      </c>
      <c r="F16" s="5162">
        <v>61.507936507936506</v>
      </c>
      <c r="G16" s="3371">
        <f t="shared" ref="G16:G23" si="2">E16/F16</f>
        <v>1.4388387096774193</v>
      </c>
      <c r="H16" s="5149" t="s">
        <v>712</v>
      </c>
      <c r="I16" s="5151">
        <v>0.18</v>
      </c>
      <c r="J16" s="1598" t="s">
        <v>3143</v>
      </c>
      <c r="K16" s="1592" t="s">
        <v>67</v>
      </c>
      <c r="L16" s="1282" t="s">
        <v>4013</v>
      </c>
      <c r="N16" s="679"/>
      <c r="O16" s="679"/>
      <c r="P16" s="679"/>
    </row>
    <row r="17" spans="1:16" ht="18" customHeight="1">
      <c r="A17" s="5152">
        <v>2</v>
      </c>
      <c r="B17" s="5149">
        <v>48194000</v>
      </c>
      <c r="C17" s="4645" t="s">
        <v>2654</v>
      </c>
      <c r="D17" s="3371">
        <v>75</v>
      </c>
      <c r="E17" s="5150">
        <f>D17*I17+D17</f>
        <v>88.5</v>
      </c>
      <c r="F17" s="5163">
        <v>53</v>
      </c>
      <c r="G17" s="3371">
        <f>E17/F17</f>
        <v>1.6698113207547169</v>
      </c>
      <c r="H17" s="5149" t="s">
        <v>712</v>
      </c>
      <c r="I17" s="5151">
        <v>0.18</v>
      </c>
      <c r="J17" s="1598" t="s">
        <v>3143</v>
      </c>
      <c r="K17" s="1592" t="s">
        <v>67</v>
      </c>
      <c r="N17" s="679"/>
      <c r="O17" s="679"/>
      <c r="P17" s="679"/>
    </row>
    <row r="18" spans="1:16" ht="18" customHeight="1">
      <c r="A18" s="5152">
        <v>2</v>
      </c>
      <c r="B18" s="5149">
        <v>48194000</v>
      </c>
      <c r="C18" s="4645" t="s">
        <v>2655</v>
      </c>
      <c r="D18" s="3371">
        <v>75</v>
      </c>
      <c r="E18" s="5150">
        <f t="shared" ref="E18:E22" si="3">D18*I18+D18</f>
        <v>88.5</v>
      </c>
      <c r="F18" s="5163">
        <v>54</v>
      </c>
      <c r="G18" s="3371">
        <f t="shared" ref="G18" si="4">E18/F18</f>
        <v>1.6388888888888888</v>
      </c>
      <c r="H18" s="5149" t="s">
        <v>712</v>
      </c>
      <c r="I18" s="5151">
        <v>0.18</v>
      </c>
      <c r="J18" s="1598" t="s">
        <v>3143</v>
      </c>
      <c r="K18" s="1592" t="s">
        <v>67</v>
      </c>
    </row>
    <row r="19" spans="1:16" ht="18" customHeight="1">
      <c r="A19" s="5148">
        <v>3</v>
      </c>
      <c r="B19" s="5149">
        <v>48194000</v>
      </c>
      <c r="C19" s="4645" t="s">
        <v>2656</v>
      </c>
      <c r="D19" s="3371">
        <v>75</v>
      </c>
      <c r="E19" s="5150">
        <f t="shared" si="3"/>
        <v>88.5</v>
      </c>
      <c r="F19" s="5163">
        <v>43</v>
      </c>
      <c r="G19" s="3371">
        <f t="shared" si="2"/>
        <v>2.058139534883721</v>
      </c>
      <c r="H19" s="5149" t="s">
        <v>712</v>
      </c>
      <c r="I19" s="5151">
        <v>0.18</v>
      </c>
      <c r="J19" s="1598" t="s">
        <v>3143</v>
      </c>
      <c r="K19" s="1592" t="s">
        <v>67</v>
      </c>
    </row>
    <row r="20" spans="1:16" ht="18" customHeight="1">
      <c r="A20" s="5148">
        <v>4</v>
      </c>
      <c r="B20" s="5149">
        <v>48194000</v>
      </c>
      <c r="C20" s="4645" t="s">
        <v>2657</v>
      </c>
      <c r="D20" s="3371">
        <v>75</v>
      </c>
      <c r="E20" s="5150">
        <f t="shared" si="3"/>
        <v>88.5</v>
      </c>
      <c r="F20" s="5163">
        <v>39</v>
      </c>
      <c r="G20" s="3371">
        <f t="shared" si="2"/>
        <v>2.2692307692307692</v>
      </c>
      <c r="H20" s="5149" t="s">
        <v>712</v>
      </c>
      <c r="I20" s="5151">
        <v>0.18</v>
      </c>
      <c r="J20" s="1598" t="s">
        <v>3143</v>
      </c>
      <c r="K20" s="1592" t="s">
        <v>67</v>
      </c>
    </row>
    <row r="21" spans="1:16" ht="18" customHeight="1">
      <c r="A21" s="5152">
        <v>5</v>
      </c>
      <c r="B21" s="5149">
        <v>48194000</v>
      </c>
      <c r="C21" s="4645" t="s">
        <v>2658</v>
      </c>
      <c r="D21" s="3371">
        <v>75</v>
      </c>
      <c r="E21" s="5150">
        <f t="shared" si="3"/>
        <v>88.5</v>
      </c>
      <c r="F21" s="5163">
        <v>34</v>
      </c>
      <c r="G21" s="3371">
        <f t="shared" si="2"/>
        <v>2.6029411764705883</v>
      </c>
      <c r="H21" s="5149" t="s">
        <v>712</v>
      </c>
      <c r="I21" s="5151">
        <v>0.18</v>
      </c>
      <c r="J21" s="1598" t="s">
        <v>3143</v>
      </c>
      <c r="K21" s="1592" t="s">
        <v>67</v>
      </c>
      <c r="L21" s="1282" t="s">
        <v>4010</v>
      </c>
    </row>
    <row r="22" spans="1:16" ht="18" customHeight="1">
      <c r="A22" s="5148">
        <v>6</v>
      </c>
      <c r="B22" s="5149">
        <v>48194000</v>
      </c>
      <c r="C22" s="4645" t="s">
        <v>2659</v>
      </c>
      <c r="D22" s="3371">
        <v>75</v>
      </c>
      <c r="E22" s="5150">
        <f t="shared" si="3"/>
        <v>88.5</v>
      </c>
      <c r="F22" s="5163">
        <v>27</v>
      </c>
      <c r="G22" s="3371">
        <f t="shared" si="2"/>
        <v>3.2777777777777777</v>
      </c>
      <c r="H22" s="5149" t="s">
        <v>712</v>
      </c>
      <c r="I22" s="5151">
        <v>0.18</v>
      </c>
      <c r="J22" s="1598" t="s">
        <v>3143</v>
      </c>
      <c r="K22" s="1592" t="s">
        <v>67</v>
      </c>
      <c r="L22" s="1282" t="s">
        <v>4011</v>
      </c>
    </row>
    <row r="23" spans="1:16" ht="18" customHeight="1" thickBot="1">
      <c r="A23" s="5148">
        <v>7</v>
      </c>
      <c r="B23" s="5149">
        <v>48194000</v>
      </c>
      <c r="C23" s="4645" t="s">
        <v>2660</v>
      </c>
      <c r="D23" s="3371">
        <v>75</v>
      </c>
      <c r="E23" s="5150">
        <f>D23*I23+D23</f>
        <v>88.5</v>
      </c>
      <c r="F23" s="5163">
        <v>23</v>
      </c>
      <c r="G23" s="3371">
        <f t="shared" si="2"/>
        <v>3.847826086956522</v>
      </c>
      <c r="H23" s="5149" t="s">
        <v>712</v>
      </c>
      <c r="I23" s="5151">
        <v>0.18</v>
      </c>
      <c r="J23" s="1598" t="s">
        <v>3143</v>
      </c>
      <c r="K23" s="1592" t="s">
        <v>67</v>
      </c>
      <c r="L23" s="1282" t="s">
        <v>4012</v>
      </c>
    </row>
    <row r="24" spans="1:16" ht="18" customHeight="1" thickBot="1">
      <c r="A24" s="5156"/>
      <c r="B24" s="5157"/>
      <c r="C24" s="5158" t="s">
        <v>720</v>
      </c>
      <c r="D24" s="5157" t="s">
        <v>706</v>
      </c>
      <c r="E24" s="5159" t="s">
        <v>707</v>
      </c>
      <c r="F24" s="5157" t="s">
        <v>708</v>
      </c>
      <c r="G24" s="5164" t="s">
        <v>709</v>
      </c>
      <c r="H24" s="5160" t="s">
        <v>697</v>
      </c>
      <c r="I24" s="5161" t="s">
        <v>710</v>
      </c>
      <c r="J24" s="1597"/>
      <c r="K24" s="680"/>
    </row>
    <row r="25" spans="1:16" ht="18" customHeight="1">
      <c r="A25" s="5148">
        <v>1</v>
      </c>
      <c r="B25" s="5149">
        <v>48194000</v>
      </c>
      <c r="C25" s="4645" t="s">
        <v>721</v>
      </c>
      <c r="D25" s="3371">
        <v>95</v>
      </c>
      <c r="E25" s="5150">
        <f>D25*I25+D25</f>
        <v>112.1</v>
      </c>
      <c r="F25" s="5162">
        <v>67</v>
      </c>
      <c r="G25" s="3371">
        <f t="shared" ref="G25:G28" si="5">E25/F25</f>
        <v>1.673134328358209</v>
      </c>
      <c r="H25" s="5149" t="s">
        <v>722</v>
      </c>
      <c r="I25" s="5151">
        <v>0.18</v>
      </c>
      <c r="J25" s="1599"/>
      <c r="K25" s="1593" t="s">
        <v>3126</v>
      </c>
    </row>
    <row r="26" spans="1:16" ht="18" customHeight="1">
      <c r="A26" s="5148">
        <v>2</v>
      </c>
      <c r="B26" s="5149">
        <v>48194000</v>
      </c>
      <c r="C26" s="4645" t="s">
        <v>723</v>
      </c>
      <c r="D26" s="3371">
        <v>95</v>
      </c>
      <c r="E26" s="5150">
        <f>D26*I26+D26</f>
        <v>112.1</v>
      </c>
      <c r="F26" s="5162">
        <v>55</v>
      </c>
      <c r="G26" s="3371">
        <f t="shared" si="5"/>
        <v>2.0381818181818181</v>
      </c>
      <c r="H26" s="5149" t="s">
        <v>722</v>
      </c>
      <c r="I26" s="5151">
        <v>0.18</v>
      </c>
      <c r="J26" s="1599"/>
      <c r="K26" s="1593" t="s">
        <v>3126</v>
      </c>
    </row>
    <row r="27" spans="1:16" ht="18" customHeight="1">
      <c r="A27" s="5152">
        <v>3</v>
      </c>
      <c r="B27" s="5153">
        <v>48194000</v>
      </c>
      <c r="C27" s="4645" t="s">
        <v>724</v>
      </c>
      <c r="D27" s="3372">
        <v>95</v>
      </c>
      <c r="E27" s="5150">
        <f>D27*I27+D27</f>
        <v>112.1</v>
      </c>
      <c r="F27" s="5163">
        <v>61</v>
      </c>
      <c r="G27" s="3371">
        <f t="shared" si="5"/>
        <v>1.8377049180327867</v>
      </c>
      <c r="H27" s="5149" t="s">
        <v>722</v>
      </c>
      <c r="I27" s="5151">
        <v>0.18</v>
      </c>
      <c r="J27" s="1598" t="s">
        <v>3143</v>
      </c>
      <c r="K27" s="1592" t="s">
        <v>67</v>
      </c>
    </row>
    <row r="28" spans="1:16" ht="18" customHeight="1" thickBot="1">
      <c r="A28" s="5165">
        <v>4</v>
      </c>
      <c r="B28" s="5154">
        <v>48194000</v>
      </c>
      <c r="C28" s="4645" t="s">
        <v>725</v>
      </c>
      <c r="D28" s="3372">
        <v>95</v>
      </c>
      <c r="E28" s="5150">
        <f>D28*I28+D28</f>
        <v>112.1</v>
      </c>
      <c r="F28" s="5163">
        <v>44</v>
      </c>
      <c r="G28" s="3371">
        <f t="shared" si="5"/>
        <v>2.5477272727272724</v>
      </c>
      <c r="H28" s="5149" t="s">
        <v>722</v>
      </c>
      <c r="I28" s="5151">
        <v>0.18</v>
      </c>
      <c r="J28" s="1598" t="s">
        <v>3143</v>
      </c>
      <c r="K28" s="1592" t="s">
        <v>67</v>
      </c>
    </row>
    <row r="29" spans="1:16" ht="18" customHeight="1" thickBot="1">
      <c r="A29" s="5166"/>
      <c r="B29" s="5159"/>
      <c r="C29" s="5167" t="s">
        <v>726</v>
      </c>
      <c r="D29" s="5159" t="s">
        <v>706</v>
      </c>
      <c r="E29" s="5159" t="s">
        <v>707</v>
      </c>
      <c r="F29" s="5159" t="s">
        <v>708</v>
      </c>
      <c r="G29" s="5164" t="s">
        <v>709</v>
      </c>
      <c r="H29" s="5164" t="s">
        <v>697</v>
      </c>
      <c r="I29" s="5161" t="s">
        <v>710</v>
      </c>
      <c r="J29" s="1597"/>
      <c r="K29" s="680"/>
    </row>
    <row r="30" spans="1:16" ht="18" customHeight="1">
      <c r="A30" s="5168">
        <v>1</v>
      </c>
      <c r="B30" s="5149">
        <v>48194000</v>
      </c>
      <c r="C30" s="4645" t="s">
        <v>727</v>
      </c>
      <c r="D30" s="3371">
        <v>110</v>
      </c>
      <c r="E30" s="5150">
        <f>D30*I30+D30</f>
        <v>129.80000000000001</v>
      </c>
      <c r="F30" s="5162">
        <v>67</v>
      </c>
      <c r="G30" s="3371">
        <f>E30/F30</f>
        <v>1.937313432835821</v>
      </c>
      <c r="H30" s="5162">
        <v>2000</v>
      </c>
      <c r="I30" s="5151">
        <v>0.18</v>
      </c>
      <c r="J30" s="1599"/>
      <c r="K30" s="1593" t="s">
        <v>3126</v>
      </c>
    </row>
    <row r="31" spans="1:16" ht="18" customHeight="1">
      <c r="A31" s="5152">
        <v>2</v>
      </c>
      <c r="B31" s="5153">
        <v>48194000</v>
      </c>
      <c r="C31" s="4645" t="s">
        <v>728</v>
      </c>
      <c r="D31" s="3371">
        <v>110</v>
      </c>
      <c r="E31" s="5150">
        <f>D31*I31+D31</f>
        <v>129.80000000000001</v>
      </c>
      <c r="F31" s="5163">
        <v>61</v>
      </c>
      <c r="G31" s="3371">
        <f t="shared" ref="G31:G33" si="6">E31/F31</f>
        <v>2.1278688524590166</v>
      </c>
      <c r="H31" s="5162">
        <v>2000</v>
      </c>
      <c r="I31" s="5151">
        <v>0.18</v>
      </c>
      <c r="J31" s="1599"/>
      <c r="K31" s="1593" t="s">
        <v>3126</v>
      </c>
    </row>
    <row r="32" spans="1:16" ht="18" customHeight="1">
      <c r="A32" s="5152">
        <v>3</v>
      </c>
      <c r="B32" s="5149">
        <v>48194000</v>
      </c>
      <c r="C32" s="4645" t="s">
        <v>729</v>
      </c>
      <c r="D32" s="3371">
        <v>100</v>
      </c>
      <c r="E32" s="5150">
        <f>D32*I32+D32</f>
        <v>118</v>
      </c>
      <c r="F32" s="5163">
        <v>49</v>
      </c>
      <c r="G32" s="3371">
        <f t="shared" si="6"/>
        <v>2.4081632653061225</v>
      </c>
      <c r="H32" s="5162">
        <v>1000</v>
      </c>
      <c r="I32" s="5151">
        <v>0.18</v>
      </c>
      <c r="J32" s="1599"/>
      <c r="K32" s="1593" t="s">
        <v>3126</v>
      </c>
    </row>
    <row r="33" spans="1:12" ht="18" customHeight="1" thickBot="1">
      <c r="A33" s="5169">
        <v>4</v>
      </c>
      <c r="B33" s="5149">
        <v>48194000</v>
      </c>
      <c r="C33" s="4645" t="s">
        <v>730</v>
      </c>
      <c r="D33" s="3371">
        <v>100</v>
      </c>
      <c r="E33" s="5150">
        <f>D33*I33+D33</f>
        <v>118</v>
      </c>
      <c r="F33" s="5170">
        <v>44</v>
      </c>
      <c r="G33" s="3371">
        <f t="shared" si="6"/>
        <v>2.6818181818181817</v>
      </c>
      <c r="H33" s="5162">
        <v>1000</v>
      </c>
      <c r="I33" s="5151">
        <v>0.18</v>
      </c>
      <c r="J33" s="1599"/>
      <c r="K33" s="1593" t="s">
        <v>3126</v>
      </c>
    </row>
    <row r="34" spans="1:12" ht="18" customHeight="1" thickBot="1">
      <c r="A34" s="5555" t="s">
        <v>731</v>
      </c>
      <c r="B34" s="5461"/>
      <c r="C34" s="5461"/>
      <c r="D34" s="5461"/>
      <c r="E34" s="5461"/>
      <c r="F34" s="5461"/>
      <c r="G34" s="5461"/>
      <c r="H34" s="5461"/>
      <c r="I34" s="5556"/>
      <c r="J34" s="2665"/>
      <c r="K34" s="1910"/>
    </row>
    <row r="35" spans="1:12" ht="18" customHeight="1" thickBot="1">
      <c r="A35" s="2680"/>
      <c r="B35" s="2681"/>
      <c r="C35" s="2681"/>
      <c r="D35" s="2681"/>
      <c r="E35" s="2681"/>
      <c r="F35" s="2681"/>
      <c r="G35" s="2681"/>
      <c r="H35" s="2681"/>
      <c r="I35" s="2703"/>
      <c r="J35" s="1597"/>
      <c r="K35" s="680"/>
    </row>
    <row r="36" spans="1:12" ht="18" customHeight="1" thickBot="1">
      <c r="A36" s="2682"/>
      <c r="B36" s="196"/>
      <c r="C36" s="197" t="s">
        <v>3110</v>
      </c>
      <c r="D36" s="193" t="s">
        <v>706</v>
      </c>
      <c r="E36" s="192" t="s">
        <v>707</v>
      </c>
      <c r="F36" s="192" t="s">
        <v>708</v>
      </c>
      <c r="G36" s="194" t="s">
        <v>709</v>
      </c>
      <c r="H36" s="194" t="s">
        <v>697</v>
      </c>
      <c r="I36" s="2702" t="s">
        <v>710</v>
      </c>
      <c r="J36" s="1597"/>
      <c r="K36" s="680"/>
    </row>
    <row r="37" spans="1:12" ht="18" customHeight="1">
      <c r="A37" s="2676">
        <v>1</v>
      </c>
      <c r="B37" s="834">
        <v>48194000</v>
      </c>
      <c r="C37" s="2677" t="s">
        <v>732</v>
      </c>
      <c r="D37" s="909">
        <v>160</v>
      </c>
      <c r="E37" s="2678">
        <f t="shared" ref="E37:E42" si="7">D37*I37+D37</f>
        <v>188.8</v>
      </c>
      <c r="F37" s="2679">
        <v>330</v>
      </c>
      <c r="G37" s="909">
        <f t="shared" ref="G37:G41" si="8">E37/F37</f>
        <v>0.57212121212121214</v>
      </c>
      <c r="H37" s="834" t="s">
        <v>733</v>
      </c>
      <c r="I37" s="2701">
        <v>0.18</v>
      </c>
      <c r="J37" s="1598" t="s">
        <v>3143</v>
      </c>
      <c r="K37" s="1592" t="s">
        <v>67</v>
      </c>
    </row>
    <row r="38" spans="1:12" ht="18" customHeight="1">
      <c r="A38" s="1387">
        <v>2</v>
      </c>
      <c r="B38" s="141">
        <v>48194000</v>
      </c>
      <c r="C38" s="2677" t="s">
        <v>734</v>
      </c>
      <c r="D38" s="909">
        <v>160</v>
      </c>
      <c r="E38" s="2678">
        <f t="shared" si="7"/>
        <v>188.8</v>
      </c>
      <c r="F38" s="195">
        <v>240</v>
      </c>
      <c r="G38" s="909">
        <f t="shared" si="8"/>
        <v>0.78666666666666674</v>
      </c>
      <c r="H38" s="834" t="s">
        <v>733</v>
      </c>
      <c r="I38" s="2701">
        <v>0.18</v>
      </c>
      <c r="J38" s="1598" t="s">
        <v>3143</v>
      </c>
      <c r="K38" s="1592" t="s">
        <v>67</v>
      </c>
    </row>
    <row r="39" spans="1:12" ht="18" customHeight="1">
      <c r="A39" s="1387">
        <v>3</v>
      </c>
      <c r="B39" s="141">
        <v>48194000</v>
      </c>
      <c r="C39" s="2677" t="s">
        <v>735</v>
      </c>
      <c r="D39" s="909">
        <v>160</v>
      </c>
      <c r="E39" s="2678">
        <f t="shared" si="7"/>
        <v>188.8</v>
      </c>
      <c r="F39" s="195">
        <v>165</v>
      </c>
      <c r="G39" s="909">
        <f t="shared" si="8"/>
        <v>1.1442424242424243</v>
      </c>
      <c r="H39" s="834" t="s">
        <v>733</v>
      </c>
      <c r="I39" s="2701">
        <v>0.18</v>
      </c>
      <c r="J39" s="1598" t="s">
        <v>3143</v>
      </c>
      <c r="K39" s="1592" t="s">
        <v>67</v>
      </c>
    </row>
    <row r="40" spans="1:12" ht="18" customHeight="1">
      <c r="A40" s="1387">
        <v>4</v>
      </c>
      <c r="B40" s="141">
        <v>48194000</v>
      </c>
      <c r="C40" s="2677" t="s">
        <v>736</v>
      </c>
      <c r="D40" s="909">
        <v>160</v>
      </c>
      <c r="E40" s="2678">
        <f t="shared" si="7"/>
        <v>188.8</v>
      </c>
      <c r="F40" s="195">
        <v>110</v>
      </c>
      <c r="G40" s="909">
        <f t="shared" si="8"/>
        <v>1.7163636363636365</v>
      </c>
      <c r="H40" s="834" t="s">
        <v>733</v>
      </c>
      <c r="I40" s="2701">
        <v>0.18</v>
      </c>
      <c r="J40" s="1600" t="s">
        <v>3143</v>
      </c>
      <c r="K40" s="1594" t="s">
        <v>3124</v>
      </c>
    </row>
    <row r="41" spans="1:12" ht="18" customHeight="1">
      <c r="A41" s="1387">
        <v>5</v>
      </c>
      <c r="B41" s="141">
        <v>48194000</v>
      </c>
      <c r="C41" s="2677" t="s">
        <v>737</v>
      </c>
      <c r="D41" s="909">
        <v>160</v>
      </c>
      <c r="E41" s="2678">
        <f t="shared" si="7"/>
        <v>188.8</v>
      </c>
      <c r="F41" s="195">
        <v>100</v>
      </c>
      <c r="G41" s="909">
        <f t="shared" si="8"/>
        <v>1.8880000000000001</v>
      </c>
      <c r="H41" s="834" t="s">
        <v>733</v>
      </c>
      <c r="I41" s="2701">
        <v>0.18</v>
      </c>
      <c r="J41" s="1600" t="s">
        <v>3144</v>
      </c>
      <c r="K41" s="1594" t="s">
        <v>3124</v>
      </c>
    </row>
    <row r="42" spans="1:12" ht="18" customHeight="1" thickBot="1">
      <c r="A42" s="1387">
        <v>6</v>
      </c>
      <c r="B42" s="141">
        <v>48194000</v>
      </c>
      <c r="C42" s="2677" t="s">
        <v>5350</v>
      </c>
      <c r="D42" s="139">
        <v>0.75</v>
      </c>
      <c r="E42" s="2678">
        <f t="shared" si="7"/>
        <v>0.88500000000000001</v>
      </c>
      <c r="F42" s="195" t="s">
        <v>76</v>
      </c>
      <c r="G42" s="909" t="s">
        <v>77</v>
      </c>
      <c r="H42" s="141">
        <v>3000</v>
      </c>
      <c r="I42" s="2701">
        <v>0.18</v>
      </c>
      <c r="J42" s="1600" t="s">
        <v>3144</v>
      </c>
      <c r="K42" s="1594" t="s">
        <v>3124</v>
      </c>
    </row>
    <row r="43" spans="1:12" ht="18" customHeight="1" thickBot="1">
      <c r="A43" s="2683"/>
      <c r="B43" s="198"/>
      <c r="C43" s="199" t="s">
        <v>738</v>
      </c>
      <c r="D43" s="193" t="s">
        <v>739</v>
      </c>
      <c r="E43" s="192" t="s">
        <v>707</v>
      </c>
      <c r="F43" s="192" t="s">
        <v>708</v>
      </c>
      <c r="G43" s="194" t="s">
        <v>709</v>
      </c>
      <c r="H43" s="194" t="s">
        <v>697</v>
      </c>
      <c r="I43" s="2704"/>
      <c r="J43" s="1597"/>
      <c r="K43" s="680"/>
    </row>
    <row r="44" spans="1:12" ht="18" customHeight="1">
      <c r="A44" s="2676">
        <v>1</v>
      </c>
      <c r="B44" s="834">
        <v>48194000</v>
      </c>
      <c r="C44" s="2677" t="s">
        <v>740</v>
      </c>
      <c r="D44" s="909">
        <v>2.6</v>
      </c>
      <c r="E44" s="2678">
        <f>D44*I44+D44</f>
        <v>3.0680000000000001</v>
      </c>
      <c r="F44" s="2679"/>
      <c r="G44" s="909"/>
      <c r="H44" s="834">
        <v>1000</v>
      </c>
      <c r="I44" s="2701">
        <v>0.18</v>
      </c>
      <c r="J44" s="1600" t="s">
        <v>3143</v>
      </c>
      <c r="K44" s="1594" t="s">
        <v>3124</v>
      </c>
    </row>
    <row r="45" spans="1:12" ht="18" customHeight="1">
      <c r="A45" s="1387">
        <v>2</v>
      </c>
      <c r="B45" s="141">
        <v>48194000</v>
      </c>
      <c r="C45" s="200" t="s">
        <v>741</v>
      </c>
      <c r="D45" s="139">
        <v>3.6</v>
      </c>
      <c r="E45" s="2678">
        <f>D45*I45+D45</f>
        <v>4.2480000000000002</v>
      </c>
      <c r="F45" s="195"/>
      <c r="G45" s="139"/>
      <c r="H45" s="141">
        <v>1000</v>
      </c>
      <c r="I45" s="2701">
        <v>0.18</v>
      </c>
      <c r="J45" s="1600" t="s">
        <v>3143</v>
      </c>
      <c r="K45" s="1594" t="s">
        <v>3124</v>
      </c>
    </row>
    <row r="46" spans="1:12" ht="18" customHeight="1">
      <c r="A46" s="1387">
        <v>3</v>
      </c>
      <c r="B46" s="141">
        <v>48194000</v>
      </c>
      <c r="C46" s="200" t="s">
        <v>742</v>
      </c>
      <c r="D46" s="139">
        <v>3.1</v>
      </c>
      <c r="E46" s="2678">
        <f>D46*I46+D46</f>
        <v>3.6579999999999999</v>
      </c>
      <c r="F46" s="195"/>
      <c r="G46" s="139"/>
      <c r="H46" s="141">
        <v>800</v>
      </c>
      <c r="I46" s="2701">
        <v>0.18</v>
      </c>
      <c r="J46" s="1599"/>
      <c r="K46" s="1593" t="s">
        <v>3126</v>
      </c>
      <c r="L46" s="1282" t="s">
        <v>4014</v>
      </c>
    </row>
    <row r="47" spans="1:12" ht="18" customHeight="1" thickBot="1">
      <c r="A47" s="1389">
        <v>4</v>
      </c>
      <c r="B47" s="142">
        <v>48194000</v>
      </c>
      <c r="C47" s="201" t="s">
        <v>743</v>
      </c>
      <c r="D47" s="140">
        <v>4</v>
      </c>
      <c r="E47" s="2678">
        <f>D47*I47+D47</f>
        <v>4.72</v>
      </c>
      <c r="F47" s="202"/>
      <c r="G47" s="140"/>
      <c r="H47" s="142">
        <v>800</v>
      </c>
      <c r="I47" s="2701">
        <v>0.18</v>
      </c>
      <c r="J47" s="1599"/>
      <c r="K47" s="1593" t="s">
        <v>3126</v>
      </c>
    </row>
    <row r="48" spans="1:12" ht="18" customHeight="1" thickBot="1">
      <c r="A48" s="5548" t="s">
        <v>744</v>
      </c>
      <c r="B48" s="5393"/>
      <c r="C48" s="5393"/>
      <c r="D48" s="5393"/>
      <c r="E48" s="5393"/>
      <c r="F48" s="5393"/>
      <c r="G48" s="5393"/>
      <c r="H48" s="5393"/>
      <c r="I48" s="5394"/>
      <c r="J48" s="1597"/>
      <c r="K48" s="680"/>
    </row>
    <row r="49" spans="1:18" ht="18" customHeight="1" thickBot="1">
      <c r="A49" s="2239"/>
      <c r="B49" s="2240"/>
      <c r="C49" s="2241" t="s">
        <v>2625</v>
      </c>
      <c r="D49" s="2242" t="s">
        <v>745</v>
      </c>
      <c r="E49" s="2243" t="s">
        <v>3207</v>
      </c>
      <c r="F49" s="2242" t="s">
        <v>746</v>
      </c>
      <c r="G49" s="2244" t="s">
        <v>709</v>
      </c>
      <c r="H49" s="2244" t="s">
        <v>747</v>
      </c>
      <c r="I49" s="2245" t="s">
        <v>748</v>
      </c>
      <c r="J49" s="1597"/>
      <c r="K49" s="680"/>
    </row>
    <row r="50" spans="1:18" ht="18" customHeight="1">
      <c r="A50" s="2234">
        <v>1</v>
      </c>
      <c r="B50" s="2143">
        <v>48062000</v>
      </c>
      <c r="C50" s="2159" t="s">
        <v>2621</v>
      </c>
      <c r="D50" s="2235">
        <v>100</v>
      </c>
      <c r="E50" s="2158">
        <f>D50+D50*I50</f>
        <v>118</v>
      </c>
      <c r="F50" s="2143">
        <v>250</v>
      </c>
      <c r="G50" s="2161">
        <f t="shared" ref="G50:G52" si="9">D50/F50</f>
        <v>0.4</v>
      </c>
      <c r="H50" s="2236" t="s">
        <v>749</v>
      </c>
      <c r="I50" s="1533">
        <v>0.18</v>
      </c>
      <c r="J50" s="1598" t="s">
        <v>3143</v>
      </c>
      <c r="K50" s="1592" t="s">
        <v>67</v>
      </c>
      <c r="R50" s="1901"/>
    </row>
    <row r="51" spans="1:18" ht="18" customHeight="1">
      <c r="A51" s="2237">
        <v>2</v>
      </c>
      <c r="B51" s="644">
        <v>48062000</v>
      </c>
      <c r="C51" s="1769" t="s">
        <v>2622</v>
      </c>
      <c r="D51" s="2233">
        <v>150</v>
      </c>
      <c r="E51" s="1191">
        <f t="shared" ref="E51:E55" si="10">D51+D51*I51</f>
        <v>177</v>
      </c>
      <c r="F51" s="644">
        <v>250</v>
      </c>
      <c r="G51" s="643">
        <f t="shared" si="9"/>
        <v>0.6</v>
      </c>
      <c r="H51" s="645" t="s">
        <v>749</v>
      </c>
      <c r="I51" s="1525">
        <v>0.18</v>
      </c>
      <c r="J51" s="1598" t="s">
        <v>3143</v>
      </c>
      <c r="K51" s="1592" t="s">
        <v>67</v>
      </c>
    </row>
    <row r="52" spans="1:18" ht="18" customHeight="1">
      <c r="A52" s="2237">
        <v>3</v>
      </c>
      <c r="B52" s="644">
        <v>48062000</v>
      </c>
      <c r="C52" s="1769" t="s">
        <v>2623</v>
      </c>
      <c r="D52" s="2233">
        <v>225</v>
      </c>
      <c r="E52" s="1191">
        <f t="shared" si="10"/>
        <v>265.5</v>
      </c>
      <c r="F52" s="644">
        <v>250</v>
      </c>
      <c r="G52" s="643">
        <f t="shared" si="9"/>
        <v>0.9</v>
      </c>
      <c r="H52" s="645" t="s">
        <v>749</v>
      </c>
      <c r="I52" s="1525">
        <v>0.18</v>
      </c>
      <c r="J52" s="1598" t="s">
        <v>3143</v>
      </c>
      <c r="K52" s="1592" t="s">
        <v>67</v>
      </c>
    </row>
    <row r="53" spans="1:18" ht="18" customHeight="1">
      <c r="A53" s="2237">
        <v>4</v>
      </c>
      <c r="B53" s="644">
        <v>48062000</v>
      </c>
      <c r="C53" s="1769" t="s">
        <v>2624</v>
      </c>
      <c r="D53" s="2150">
        <v>3.5</v>
      </c>
      <c r="E53" s="1191">
        <f t="shared" si="10"/>
        <v>4.13</v>
      </c>
      <c r="F53" s="644"/>
      <c r="G53" s="643"/>
      <c r="H53" s="645" t="s">
        <v>750</v>
      </c>
      <c r="I53" s="1525">
        <v>0.18</v>
      </c>
      <c r="J53" s="1599"/>
      <c r="K53" s="1593" t="s">
        <v>3126</v>
      </c>
    </row>
    <row r="54" spans="1:18" ht="15.75" customHeight="1">
      <c r="A54" s="2237">
        <v>5</v>
      </c>
      <c r="B54" s="644">
        <v>48062000</v>
      </c>
      <c r="C54" s="1769" t="s">
        <v>751</v>
      </c>
      <c r="D54" s="2233">
        <v>125</v>
      </c>
      <c r="E54" s="1191">
        <f t="shared" si="10"/>
        <v>147.5</v>
      </c>
      <c r="F54" s="644"/>
      <c r="G54" s="644"/>
      <c r="H54" s="2233" t="s">
        <v>752</v>
      </c>
      <c r="I54" s="1525">
        <v>0.18</v>
      </c>
      <c r="J54" s="1598" t="s">
        <v>3141</v>
      </c>
      <c r="K54" s="1592" t="s">
        <v>67</v>
      </c>
    </row>
    <row r="55" spans="1:18" ht="15.75" customHeight="1" thickBot="1">
      <c r="A55" s="3128">
        <v>6</v>
      </c>
      <c r="B55" s="1893">
        <v>48062000</v>
      </c>
      <c r="C55" s="3129" t="s">
        <v>753</v>
      </c>
      <c r="D55" s="2995">
        <v>1350</v>
      </c>
      <c r="E55" s="1590">
        <f t="shared" si="10"/>
        <v>1593</v>
      </c>
      <c r="F55" s="3130">
        <v>1568</v>
      </c>
      <c r="G55" s="3130" t="s">
        <v>76</v>
      </c>
      <c r="H55" s="3131" t="s">
        <v>754</v>
      </c>
      <c r="I55" s="3132">
        <v>0.18</v>
      </c>
      <c r="J55" s="1598" t="s">
        <v>3141</v>
      </c>
      <c r="K55" s="1592" t="s">
        <v>67</v>
      </c>
      <c r="L55" s="1282"/>
    </row>
    <row r="56" spans="1:18" ht="30" thickBot="1">
      <c r="A56" s="3133"/>
      <c r="B56" s="3134"/>
      <c r="C56" s="714" t="s">
        <v>4759</v>
      </c>
      <c r="D56" s="713" t="s">
        <v>4760</v>
      </c>
      <c r="E56" s="1213" t="s">
        <v>4761</v>
      </c>
      <c r="F56" s="3135" t="s">
        <v>99</v>
      </c>
      <c r="G56" s="713" t="s">
        <v>348</v>
      </c>
      <c r="H56" s="2715" t="s">
        <v>755</v>
      </c>
      <c r="I56" s="3136" t="s">
        <v>306</v>
      </c>
      <c r="J56" s="1598"/>
      <c r="K56" s="1592"/>
      <c r="L56" s="1282"/>
    </row>
    <row r="57" spans="1:18" ht="15.75" customHeight="1">
      <c r="A57" s="3139"/>
      <c r="B57" s="644">
        <v>48062000</v>
      </c>
      <c r="C57" s="3140" t="s">
        <v>4005</v>
      </c>
      <c r="D57" s="3141">
        <v>130</v>
      </c>
      <c r="E57" s="3818">
        <f>D57+D57*I57</f>
        <v>153.4</v>
      </c>
      <c r="F57" s="3142"/>
      <c r="G57" s="3142" t="s">
        <v>4762</v>
      </c>
      <c r="H57" s="3143"/>
      <c r="I57" s="3144">
        <v>0.18</v>
      </c>
      <c r="J57" s="1598" t="s">
        <v>3143</v>
      </c>
      <c r="K57" s="1592" t="s">
        <v>67</v>
      </c>
      <c r="L57" s="1282"/>
    </row>
    <row r="58" spans="1:18" ht="15.75">
      <c r="A58" s="645"/>
      <c r="B58" s="644">
        <v>48062000</v>
      </c>
      <c r="C58" s="980" t="s">
        <v>4763</v>
      </c>
      <c r="D58" s="905">
        <v>175</v>
      </c>
      <c r="E58" s="3818">
        <f t="shared" ref="E58:E59" si="11">D58+D58*I58</f>
        <v>206.5</v>
      </c>
      <c r="F58" s="981"/>
      <c r="G58" s="3142" t="s">
        <v>4762</v>
      </c>
      <c r="H58" s="3137"/>
      <c r="I58" s="3138">
        <v>0.18</v>
      </c>
      <c r="J58" s="1598" t="s">
        <v>3143</v>
      </c>
      <c r="K58" s="1592" t="s">
        <v>67</v>
      </c>
      <c r="L58" s="1282"/>
    </row>
    <row r="59" spans="1:18" ht="15.75" customHeight="1">
      <c r="A59" s="645"/>
      <c r="B59" s="644">
        <v>48062000</v>
      </c>
      <c r="C59" s="980" t="s">
        <v>4764</v>
      </c>
      <c r="D59" s="905">
        <v>175</v>
      </c>
      <c r="E59" s="3818">
        <f t="shared" si="11"/>
        <v>206.5</v>
      </c>
      <c r="F59" s="981"/>
      <c r="G59" s="3142" t="s">
        <v>4762</v>
      </c>
      <c r="H59" s="3137"/>
      <c r="I59" s="3138">
        <v>0.18</v>
      </c>
      <c r="J59" s="1598" t="s">
        <v>3143</v>
      </c>
      <c r="K59" s="1592" t="s">
        <v>67</v>
      </c>
      <c r="L59" s="1282"/>
    </row>
    <row r="60" spans="1:18" ht="18" customHeight="1" thickBot="1">
      <c r="A60" s="5549" t="s">
        <v>2511</v>
      </c>
      <c r="B60" s="5550"/>
      <c r="C60" s="5550"/>
      <c r="D60" s="5550"/>
      <c r="E60" s="5550"/>
      <c r="F60" s="5550"/>
      <c r="G60" s="5550"/>
      <c r="H60" s="5550"/>
      <c r="I60" s="5551"/>
      <c r="J60" s="1597"/>
      <c r="K60" s="680"/>
    </row>
    <row r="61" spans="1:18" ht="15.75" customHeight="1">
      <c r="A61" s="2705" t="s">
        <v>482</v>
      </c>
      <c r="B61" s="2706"/>
      <c r="C61" s="2706"/>
      <c r="D61" s="2706"/>
      <c r="E61" s="2706"/>
      <c r="F61" s="2706"/>
      <c r="G61" s="2706"/>
      <c r="H61" s="2706"/>
      <c r="I61" s="2707"/>
      <c r="J61" s="1396"/>
    </row>
    <row r="62" spans="1:18" ht="15.75" customHeight="1">
      <c r="A62" s="2685" t="s">
        <v>483</v>
      </c>
      <c r="B62" s="2684"/>
      <c r="C62" s="2684"/>
      <c r="D62" s="2684"/>
      <c r="E62" s="2684"/>
      <c r="F62" s="2684"/>
      <c r="G62" s="2684"/>
      <c r="H62" s="2684"/>
      <c r="I62" s="2708"/>
      <c r="J62" s="1396"/>
    </row>
    <row r="63" spans="1:18" ht="15.75" customHeight="1">
      <c r="A63" s="2685" t="s">
        <v>484</v>
      </c>
      <c r="B63" s="2684"/>
      <c r="C63" s="2684"/>
      <c r="D63" s="2684"/>
      <c r="E63" s="2684"/>
      <c r="F63" s="2684"/>
      <c r="G63" s="2684"/>
      <c r="H63" s="2684"/>
      <c r="I63" s="2708"/>
      <c r="J63" s="1396"/>
    </row>
    <row r="64" spans="1:18" ht="15.75" customHeight="1">
      <c r="A64" s="2686" t="s">
        <v>485</v>
      </c>
      <c r="B64" s="2687"/>
      <c r="C64" s="1875"/>
      <c r="D64" s="1875"/>
      <c r="E64" s="1875"/>
      <c r="F64" s="1881"/>
      <c r="G64" s="1881"/>
      <c r="H64" s="2687"/>
      <c r="I64" s="2709"/>
      <c r="J64" s="1396"/>
    </row>
    <row r="65" spans="1:10" ht="15.75" customHeight="1">
      <c r="A65" s="2686" t="s">
        <v>756</v>
      </c>
      <c r="B65" s="2687"/>
      <c r="C65" s="1875"/>
      <c r="D65" s="1875"/>
      <c r="E65" s="1875"/>
      <c r="F65" s="1881"/>
      <c r="G65" s="1881"/>
      <c r="H65" s="2687"/>
      <c r="I65" s="2709"/>
      <c r="J65" s="1396"/>
    </row>
    <row r="66" spans="1:10" ht="15.75" customHeight="1">
      <c r="A66" s="2686" t="s">
        <v>757</v>
      </c>
      <c r="B66" s="2687"/>
      <c r="C66" s="1875"/>
      <c r="D66" s="1875"/>
      <c r="E66" s="1875"/>
      <c r="F66" s="1881"/>
      <c r="G66" s="1881"/>
      <c r="H66" s="2687"/>
      <c r="I66" s="2709"/>
      <c r="J66" s="1396"/>
    </row>
    <row r="67" spans="1:10" ht="15.75" customHeight="1">
      <c r="A67" s="2686" t="s">
        <v>758</v>
      </c>
      <c r="B67" s="2687"/>
      <c r="C67" s="1875"/>
      <c r="D67" s="1875"/>
      <c r="E67" s="1875"/>
      <c r="F67" s="1881"/>
      <c r="G67" s="1881"/>
      <c r="H67" s="2687"/>
      <c r="I67" s="2709"/>
      <c r="J67" s="1396"/>
    </row>
    <row r="68" spans="1:10" ht="15.75" customHeight="1">
      <c r="A68" s="2686" t="s">
        <v>759</v>
      </c>
      <c r="B68" s="2687"/>
      <c r="C68" s="1875"/>
      <c r="D68" s="1875"/>
      <c r="E68" s="1875"/>
      <c r="F68" s="1881"/>
      <c r="G68" s="1881"/>
      <c r="H68" s="2687"/>
      <c r="I68" s="2709"/>
      <c r="J68" s="1396"/>
    </row>
    <row r="69" spans="1:10" ht="15.75" customHeight="1">
      <c r="A69" s="2686"/>
      <c r="B69" s="2687"/>
      <c r="C69" s="1875"/>
      <c r="D69" s="1875"/>
      <c r="E69" s="1875"/>
      <c r="F69" s="1881"/>
      <c r="G69" s="1881"/>
      <c r="H69" s="2687"/>
      <c r="I69" s="2709"/>
      <c r="J69" s="1396"/>
    </row>
    <row r="70" spans="1:10" ht="15.75" customHeight="1">
      <c r="A70" s="2686"/>
      <c r="B70" s="2687"/>
      <c r="C70" s="1875"/>
      <c r="D70" s="1875"/>
      <c r="E70" s="1875"/>
      <c r="F70" s="1881"/>
      <c r="G70" s="1881"/>
      <c r="H70" s="2687"/>
      <c r="I70" s="2709"/>
      <c r="J70" s="1396"/>
    </row>
    <row r="71" spans="1:10" ht="15.75" customHeight="1">
      <c r="A71" s="2686"/>
      <c r="B71" s="2687"/>
      <c r="C71" s="1875"/>
      <c r="D71" s="1875"/>
      <c r="E71" s="1875"/>
      <c r="F71" s="1881"/>
      <c r="G71" s="1881"/>
      <c r="H71" s="2687"/>
      <c r="I71" s="2709"/>
      <c r="J71" s="1396"/>
    </row>
    <row r="72" spans="1:10" ht="15.75" customHeight="1" thickBot="1">
      <c r="A72" s="2686"/>
      <c r="B72" s="679"/>
      <c r="C72" s="679"/>
      <c r="D72" s="679"/>
      <c r="E72" s="679"/>
      <c r="F72" s="679"/>
      <c r="G72" s="679"/>
      <c r="H72" s="2687"/>
      <c r="I72" s="2709"/>
      <c r="J72" s="1396"/>
    </row>
    <row r="73" spans="1:10" ht="15.75" customHeight="1" thickBot="1">
      <c r="A73" s="1294"/>
      <c r="B73" s="952"/>
      <c r="C73" s="953"/>
      <c r="D73" s="953" t="s">
        <v>760</v>
      </c>
      <c r="E73" s="953"/>
      <c r="F73" s="954"/>
      <c r="G73" s="955"/>
      <c r="H73" s="2687"/>
      <c r="I73" s="2709"/>
      <c r="J73" s="1396"/>
    </row>
    <row r="74" spans="1:10" ht="34.5" customHeight="1">
      <c r="A74" s="2686"/>
      <c r="B74" s="2691"/>
      <c r="C74" s="2158"/>
      <c r="D74" s="1868" t="s">
        <v>761</v>
      </c>
      <c r="E74" s="1868" t="s">
        <v>762</v>
      </c>
      <c r="F74" s="2692" t="s">
        <v>763</v>
      </c>
      <c r="G74" s="2693" t="s">
        <v>764</v>
      </c>
      <c r="H74" s="2687"/>
      <c r="I74" s="2709"/>
      <c r="J74" s="1396"/>
    </row>
    <row r="75" spans="1:10" ht="15.75" customHeight="1">
      <c r="A75" s="2686"/>
      <c r="B75" s="2694"/>
      <c r="C75" s="642" t="s">
        <v>765</v>
      </c>
      <c r="D75" s="644">
        <v>10</v>
      </c>
      <c r="E75" s="644">
        <v>15</v>
      </c>
      <c r="F75" s="643"/>
      <c r="G75" s="2695"/>
      <c r="H75" s="2687"/>
      <c r="I75" s="2709"/>
      <c r="J75" s="1396"/>
    </row>
    <row r="76" spans="1:10" ht="15.75" customHeight="1">
      <c r="A76" s="2686"/>
      <c r="B76" s="2694"/>
      <c r="C76" s="642" t="s">
        <v>766</v>
      </c>
      <c r="D76" s="644" t="s">
        <v>767</v>
      </c>
      <c r="E76" s="644" t="s">
        <v>768</v>
      </c>
      <c r="F76" s="644" t="s">
        <v>768</v>
      </c>
      <c r="G76" s="2696" t="s">
        <v>768</v>
      </c>
      <c r="H76" s="2687"/>
      <c r="I76" s="2709"/>
      <c r="J76" s="1396"/>
    </row>
    <row r="77" spans="1:10" ht="15.75" customHeight="1">
      <c r="A77" s="2686"/>
      <c r="B77" s="2694"/>
      <c r="C77" s="642" t="s">
        <v>769</v>
      </c>
      <c r="D77" s="644">
        <v>20</v>
      </c>
      <c r="E77" s="644">
        <v>25</v>
      </c>
      <c r="F77" s="643">
        <v>30</v>
      </c>
      <c r="G77" s="2695">
        <v>35</v>
      </c>
      <c r="H77" s="2687"/>
      <c r="I77" s="2709"/>
      <c r="J77" s="1396"/>
    </row>
    <row r="78" spans="1:10" ht="15.75" customHeight="1" thickBot="1">
      <c r="A78" s="2688"/>
      <c r="B78" s="2697"/>
      <c r="C78" s="1238" t="s">
        <v>305</v>
      </c>
      <c r="D78" s="1770" t="s">
        <v>768</v>
      </c>
      <c r="E78" s="1770" t="s">
        <v>3208</v>
      </c>
      <c r="F78" s="2689" t="s">
        <v>3209</v>
      </c>
      <c r="G78" s="2698">
        <v>600</v>
      </c>
      <c r="H78" s="2690"/>
      <c r="I78" s="2710"/>
      <c r="J78" s="679"/>
    </row>
    <row r="79" spans="1:10" ht="15.75" customHeight="1">
      <c r="A79" s="187"/>
      <c r="B79" s="184"/>
      <c r="C79" s="185"/>
      <c r="D79" s="185"/>
      <c r="E79" s="185"/>
      <c r="F79" s="186"/>
      <c r="G79" s="186"/>
      <c r="H79" s="184"/>
      <c r="I79" s="187"/>
    </row>
    <row r="80" spans="1:10" ht="15.75" customHeight="1">
      <c r="A80" s="5552" t="s">
        <v>702</v>
      </c>
      <c r="B80" s="5547"/>
      <c r="C80" s="5547"/>
      <c r="D80" s="5547"/>
      <c r="E80" s="5547"/>
      <c r="F80" s="5547"/>
      <c r="G80" s="5547"/>
      <c r="H80" s="5547"/>
      <c r="I80" s="5547"/>
    </row>
    <row r="81" spans="1:9" ht="15.75" customHeight="1">
      <c r="A81" s="189"/>
      <c r="B81" s="189"/>
      <c r="C81" s="189"/>
      <c r="D81" s="189"/>
      <c r="E81" s="189"/>
      <c r="F81" s="148"/>
      <c r="G81" s="148"/>
      <c r="H81" s="148"/>
      <c r="I81" s="148"/>
    </row>
    <row r="82" spans="1:9" ht="15.75" customHeight="1">
      <c r="A82" s="189"/>
      <c r="B82" s="189"/>
      <c r="C82" s="189"/>
      <c r="D82" s="189"/>
      <c r="E82" s="189"/>
      <c r="F82" s="148"/>
      <c r="G82" s="148"/>
      <c r="H82" s="148"/>
      <c r="I82" s="148"/>
    </row>
    <row r="83" spans="1:9" ht="15.75" customHeight="1">
      <c r="A83" s="19"/>
      <c r="B83" s="19"/>
      <c r="C83" s="19"/>
      <c r="D83" s="19"/>
      <c r="E83" s="19"/>
      <c r="F83" s="190"/>
      <c r="G83" s="190"/>
      <c r="H83" s="190"/>
    </row>
    <row r="84" spans="1:9" ht="15.75" customHeight="1">
      <c r="A84" s="210"/>
      <c r="B84" s="210"/>
      <c r="C84" s="210"/>
      <c r="D84" s="210"/>
      <c r="E84" s="210"/>
      <c r="F84" s="191"/>
      <c r="G84" s="191"/>
    </row>
    <row r="85" spans="1:9" ht="15.75" customHeight="1">
      <c r="A85" s="19"/>
      <c r="B85" s="19"/>
      <c r="D85" s="19"/>
      <c r="E85" s="19"/>
      <c r="F85" s="191"/>
      <c r="G85" s="191"/>
    </row>
    <row r="86" spans="1:9" ht="15.75" customHeight="1">
      <c r="A86" s="19"/>
      <c r="B86" s="19"/>
      <c r="D86" s="19"/>
      <c r="E86" s="19"/>
      <c r="F86" s="191"/>
      <c r="G86" s="191"/>
    </row>
    <row r="87" spans="1:9" ht="15.75" customHeight="1">
      <c r="A87" s="19"/>
      <c r="B87" s="19"/>
      <c r="D87" s="19"/>
      <c r="E87" s="19"/>
      <c r="F87" s="191"/>
      <c r="G87" s="191"/>
    </row>
    <row r="88" spans="1:9" ht="15.75" customHeight="1">
      <c r="A88" s="19"/>
      <c r="B88" s="19"/>
      <c r="D88" s="19"/>
      <c r="E88" s="19"/>
      <c r="F88" s="191"/>
      <c r="G88" s="191"/>
    </row>
    <row r="89" spans="1:9" ht="15.75" customHeight="1">
      <c r="A89" s="19"/>
      <c r="B89" s="19"/>
      <c r="D89" s="19"/>
      <c r="E89" s="19"/>
      <c r="F89" s="191"/>
      <c r="G89" s="191"/>
    </row>
    <row r="90" spans="1:9" ht="15.75" customHeight="1">
      <c r="A90" s="19"/>
      <c r="B90" s="19"/>
      <c r="C90" s="19"/>
      <c r="D90" s="19"/>
      <c r="E90" s="19"/>
      <c r="F90" s="191"/>
      <c r="G90" s="191"/>
    </row>
    <row r="91" spans="1:9" ht="15.75" customHeight="1">
      <c r="A91" s="19"/>
      <c r="B91" s="19"/>
      <c r="C91" s="19"/>
      <c r="D91" s="19"/>
      <c r="E91" s="19"/>
      <c r="F91" s="191"/>
      <c r="G91" s="191"/>
    </row>
    <row r="92" spans="1:9" ht="15.75" customHeight="1">
      <c r="A92" s="19"/>
      <c r="B92" s="19"/>
      <c r="C92" s="19"/>
      <c r="D92" s="19"/>
      <c r="E92" s="19"/>
      <c r="F92" s="191"/>
      <c r="G92" s="191"/>
    </row>
    <row r="93" spans="1:9" ht="15.75" customHeight="1">
      <c r="A93" s="19"/>
      <c r="B93" s="19"/>
      <c r="C93" s="19"/>
      <c r="D93" s="19"/>
      <c r="E93" s="19"/>
      <c r="F93" s="191"/>
      <c r="G93" s="191"/>
    </row>
    <row r="94" spans="1:9" ht="15.75" customHeight="1">
      <c r="A94" s="19"/>
      <c r="B94" s="19"/>
      <c r="C94" s="19"/>
      <c r="D94" s="19"/>
      <c r="E94" s="19"/>
      <c r="F94" s="191"/>
      <c r="G94" s="191"/>
    </row>
    <row r="95" spans="1:9" ht="15.75" customHeight="1">
      <c r="A95" s="19"/>
      <c r="B95" s="19"/>
      <c r="C95" s="19"/>
      <c r="D95" s="19"/>
      <c r="E95" s="19"/>
      <c r="F95" s="191"/>
      <c r="G95" s="191"/>
    </row>
    <row r="96" spans="1:9" ht="15.75" customHeight="1">
      <c r="A96" s="19"/>
      <c r="B96" s="19"/>
      <c r="C96" s="19"/>
      <c r="D96" s="19"/>
      <c r="E96" s="19"/>
      <c r="F96" s="191"/>
      <c r="G96" s="191"/>
    </row>
    <row r="97" spans="1:7" ht="15.75" customHeight="1">
      <c r="A97" s="19"/>
      <c r="B97" s="19"/>
      <c r="C97" s="19"/>
      <c r="D97" s="19"/>
      <c r="E97" s="19"/>
      <c r="F97" s="191"/>
      <c r="G97" s="191"/>
    </row>
    <row r="98" spans="1:7" ht="15.75" customHeight="1">
      <c r="A98" s="19"/>
      <c r="B98" s="19"/>
      <c r="C98" s="19"/>
      <c r="D98" s="19"/>
      <c r="E98" s="19"/>
      <c r="F98" s="191"/>
      <c r="G98" s="191"/>
    </row>
    <row r="99" spans="1:7" ht="15.75" customHeight="1">
      <c r="A99" s="19"/>
      <c r="B99" s="19"/>
      <c r="C99" s="19"/>
      <c r="D99" s="19"/>
      <c r="E99" s="19"/>
      <c r="F99" s="191"/>
      <c r="G99" s="191"/>
    </row>
    <row r="100" spans="1:7" ht="15.75" customHeight="1">
      <c r="A100" s="19"/>
      <c r="B100" s="19"/>
      <c r="C100" s="19"/>
      <c r="D100" s="19"/>
      <c r="E100" s="19"/>
      <c r="F100" s="191"/>
      <c r="G100" s="191"/>
    </row>
    <row r="101" spans="1:7" ht="15.75" customHeight="1">
      <c r="A101" s="19"/>
      <c r="B101" s="19"/>
      <c r="C101" s="19"/>
      <c r="D101" s="19"/>
      <c r="E101" s="19"/>
      <c r="F101" s="191"/>
      <c r="G101" s="191"/>
    </row>
    <row r="102" spans="1:7" ht="15.75" customHeight="1">
      <c r="A102" s="19"/>
      <c r="B102" s="19"/>
      <c r="C102" s="19"/>
      <c r="D102" s="19"/>
      <c r="E102" s="19"/>
      <c r="F102" s="191"/>
      <c r="G102" s="191"/>
    </row>
    <row r="103" spans="1:7" ht="15.75" customHeight="1">
      <c r="A103" s="19"/>
      <c r="B103" s="19"/>
      <c r="C103" s="19"/>
      <c r="D103" s="19"/>
      <c r="E103" s="19"/>
      <c r="F103" s="191"/>
      <c r="G103" s="191"/>
    </row>
    <row r="104" spans="1:7" ht="15.75" customHeight="1">
      <c r="A104" s="19"/>
      <c r="B104" s="19"/>
      <c r="C104" s="19"/>
      <c r="D104" s="19"/>
      <c r="E104" s="19"/>
      <c r="F104" s="191"/>
      <c r="G104" s="191"/>
    </row>
    <row r="105" spans="1:7" ht="15.75" customHeight="1">
      <c r="A105" s="19"/>
      <c r="B105" s="19"/>
      <c r="C105" s="19"/>
      <c r="D105" s="19"/>
      <c r="E105" s="19"/>
      <c r="F105" s="191"/>
      <c r="G105" s="191"/>
    </row>
    <row r="106" spans="1:7" ht="15.75" customHeight="1">
      <c r="A106" s="19"/>
      <c r="B106" s="19"/>
      <c r="C106" s="19"/>
      <c r="D106" s="19"/>
      <c r="E106" s="19"/>
      <c r="F106" s="191"/>
      <c r="G106" s="191"/>
    </row>
    <row r="107" spans="1:7" ht="15.75" customHeight="1">
      <c r="A107" s="19"/>
      <c r="B107" s="19"/>
      <c r="C107" s="19"/>
      <c r="D107" s="19"/>
      <c r="E107" s="19"/>
      <c r="F107" s="191"/>
      <c r="G107" s="191"/>
    </row>
    <row r="108" spans="1:7" ht="15.75" customHeight="1">
      <c r="A108" s="19"/>
      <c r="B108" s="19"/>
      <c r="C108" s="19"/>
      <c r="D108" s="19"/>
      <c r="E108" s="19"/>
      <c r="F108" s="191"/>
      <c r="G108" s="191"/>
    </row>
    <row r="109" spans="1:7" ht="15.75" customHeight="1">
      <c r="A109" s="19"/>
      <c r="B109" s="19"/>
      <c r="C109" s="19"/>
      <c r="D109" s="19"/>
      <c r="E109" s="19"/>
      <c r="F109" s="191"/>
      <c r="G109" s="191"/>
    </row>
    <row r="110" spans="1:7" ht="15.75" customHeight="1">
      <c r="A110" s="19"/>
      <c r="B110" s="19"/>
      <c r="C110" s="19"/>
      <c r="D110" s="19"/>
      <c r="E110" s="19"/>
      <c r="F110" s="191"/>
      <c r="G110" s="191"/>
    </row>
    <row r="111" spans="1:7" ht="15.75" customHeight="1">
      <c r="A111" s="19"/>
      <c r="B111" s="19"/>
      <c r="C111" s="19"/>
      <c r="D111" s="19"/>
      <c r="E111" s="19"/>
      <c r="F111" s="191"/>
      <c r="G111" s="191"/>
    </row>
    <row r="112" spans="1:7" ht="15.75" customHeight="1">
      <c r="A112" s="19"/>
      <c r="B112" s="19"/>
      <c r="C112" s="19"/>
      <c r="D112" s="19"/>
      <c r="E112" s="19"/>
      <c r="F112" s="191"/>
      <c r="G112" s="191"/>
    </row>
    <row r="113" spans="1:7" ht="15.75" customHeight="1">
      <c r="A113" s="19"/>
      <c r="B113" s="19"/>
      <c r="C113" s="19"/>
      <c r="D113" s="19"/>
      <c r="E113" s="19"/>
      <c r="F113" s="191"/>
      <c r="G113" s="191"/>
    </row>
    <row r="114" spans="1:7" ht="15.75" customHeight="1">
      <c r="A114" s="19"/>
      <c r="B114" s="19"/>
      <c r="C114" s="19"/>
      <c r="D114" s="19"/>
      <c r="E114" s="19"/>
      <c r="F114" s="191"/>
      <c r="G114" s="191"/>
    </row>
    <row r="115" spans="1:7" ht="15.75" customHeight="1">
      <c r="A115" s="19"/>
      <c r="B115" s="19"/>
      <c r="C115" s="19"/>
      <c r="D115" s="19"/>
      <c r="E115" s="19"/>
      <c r="F115" s="191"/>
      <c r="G115" s="191"/>
    </row>
    <row r="116" spans="1:7" ht="15.75" customHeight="1">
      <c r="A116" s="19"/>
      <c r="B116" s="19"/>
      <c r="C116" s="19"/>
      <c r="D116" s="19"/>
      <c r="E116" s="19"/>
      <c r="F116" s="191"/>
      <c r="G116" s="191"/>
    </row>
    <row r="117" spans="1:7" ht="15.75" customHeight="1">
      <c r="A117" s="19"/>
      <c r="B117" s="19"/>
      <c r="C117" s="19"/>
      <c r="D117" s="19"/>
      <c r="E117" s="19"/>
      <c r="F117" s="191"/>
      <c r="G117" s="191"/>
    </row>
    <row r="118" spans="1:7" ht="15.75" customHeight="1">
      <c r="A118" s="19"/>
      <c r="B118" s="19"/>
      <c r="C118" s="19"/>
      <c r="D118" s="19"/>
      <c r="E118" s="19"/>
      <c r="F118" s="191"/>
      <c r="G118" s="191"/>
    </row>
    <row r="119" spans="1:7" ht="15.75" customHeight="1">
      <c r="A119" s="19"/>
      <c r="B119" s="19"/>
      <c r="C119" s="19"/>
      <c r="D119" s="19"/>
      <c r="E119" s="19"/>
      <c r="F119" s="191"/>
      <c r="G119" s="191"/>
    </row>
    <row r="120" spans="1:7" ht="15.75" customHeight="1">
      <c r="A120" s="19"/>
      <c r="B120" s="19"/>
      <c r="C120" s="19"/>
      <c r="D120" s="19"/>
      <c r="E120" s="19"/>
      <c r="F120" s="191"/>
      <c r="G120" s="191"/>
    </row>
    <row r="121" spans="1:7" ht="15.75" customHeight="1">
      <c r="A121" s="19"/>
      <c r="B121" s="19"/>
      <c r="C121" s="19"/>
      <c r="D121" s="19"/>
      <c r="E121" s="19"/>
      <c r="F121" s="191"/>
      <c r="G121" s="191"/>
    </row>
    <row r="122" spans="1:7" ht="15.75" customHeight="1">
      <c r="A122" s="19"/>
      <c r="B122" s="19"/>
      <c r="C122" s="19"/>
      <c r="D122" s="19"/>
      <c r="E122" s="19"/>
      <c r="F122" s="191"/>
      <c r="G122" s="191"/>
    </row>
    <row r="123" spans="1:7" ht="15.75" customHeight="1">
      <c r="A123" s="19"/>
      <c r="B123" s="19"/>
      <c r="C123" s="19"/>
      <c r="D123" s="19"/>
      <c r="E123" s="19"/>
      <c r="F123" s="191"/>
      <c r="G123" s="191"/>
    </row>
    <row r="124" spans="1:7" ht="15.75" customHeight="1">
      <c r="A124" s="19"/>
      <c r="B124" s="19"/>
      <c r="C124" s="19"/>
      <c r="D124" s="19"/>
      <c r="E124" s="19"/>
      <c r="F124" s="191"/>
      <c r="G124" s="191"/>
    </row>
    <row r="125" spans="1:7" ht="15.75" customHeight="1">
      <c r="A125" s="19"/>
      <c r="B125" s="19"/>
      <c r="C125" s="19"/>
      <c r="D125" s="19"/>
      <c r="E125" s="19"/>
      <c r="F125" s="191"/>
      <c r="G125" s="191"/>
    </row>
    <row r="126" spans="1:7" ht="15.75" customHeight="1">
      <c r="A126" s="19"/>
      <c r="B126" s="19"/>
      <c r="C126" s="19"/>
      <c r="D126" s="19"/>
      <c r="E126" s="19"/>
      <c r="F126" s="191"/>
      <c r="G126" s="191"/>
    </row>
    <row r="127" spans="1:7" ht="15.75" customHeight="1">
      <c r="A127" s="19"/>
      <c r="B127" s="19"/>
      <c r="C127" s="19"/>
      <c r="D127" s="19"/>
      <c r="E127" s="19"/>
      <c r="F127" s="191"/>
      <c r="G127" s="191"/>
    </row>
    <row r="128" spans="1:7" ht="15.75" customHeight="1">
      <c r="A128" s="19"/>
      <c r="B128" s="19"/>
      <c r="C128" s="19"/>
      <c r="D128" s="19"/>
      <c r="E128" s="19"/>
      <c r="F128" s="191"/>
      <c r="G128" s="191"/>
    </row>
    <row r="129" spans="1:7" ht="15.75" customHeight="1">
      <c r="A129" s="19"/>
      <c r="B129" s="19"/>
      <c r="C129" s="19"/>
      <c r="D129" s="19"/>
      <c r="E129" s="19"/>
      <c r="F129" s="191"/>
      <c r="G129" s="191"/>
    </row>
    <row r="130" spans="1:7" ht="15.75" customHeight="1">
      <c r="A130" s="19"/>
      <c r="B130" s="19"/>
      <c r="C130" s="19"/>
      <c r="D130" s="19"/>
      <c r="E130" s="19"/>
      <c r="F130" s="191"/>
      <c r="G130" s="191"/>
    </row>
    <row r="131" spans="1:7" ht="15.75" customHeight="1">
      <c r="A131" s="19"/>
      <c r="B131" s="19"/>
      <c r="C131" s="19"/>
      <c r="D131" s="19"/>
      <c r="E131" s="19"/>
      <c r="F131" s="191"/>
      <c r="G131" s="191"/>
    </row>
    <row r="132" spans="1:7" ht="15.75" customHeight="1">
      <c r="A132" s="19"/>
      <c r="B132" s="19"/>
      <c r="C132" s="19"/>
      <c r="D132" s="19"/>
      <c r="E132" s="19"/>
      <c r="F132" s="191"/>
      <c r="G132" s="191"/>
    </row>
    <row r="133" spans="1:7" ht="15.75" customHeight="1">
      <c r="A133" s="19"/>
      <c r="B133" s="19"/>
      <c r="C133" s="19"/>
      <c r="D133" s="19"/>
      <c r="E133" s="19"/>
      <c r="F133" s="191"/>
      <c r="G133" s="191"/>
    </row>
    <row r="134" spans="1:7" ht="15.75" customHeight="1">
      <c r="A134" s="19"/>
      <c r="B134" s="19"/>
      <c r="C134" s="19"/>
      <c r="D134" s="19"/>
      <c r="E134" s="19"/>
      <c r="F134" s="191"/>
      <c r="G134" s="191"/>
    </row>
    <row r="135" spans="1:7" ht="15.75" customHeight="1">
      <c r="A135" s="19"/>
      <c r="B135" s="19"/>
      <c r="C135" s="19"/>
      <c r="D135" s="19"/>
      <c r="E135" s="19"/>
      <c r="F135" s="191"/>
      <c r="G135" s="191"/>
    </row>
    <row r="136" spans="1:7" ht="15.75" customHeight="1">
      <c r="A136" s="19"/>
      <c r="B136" s="19"/>
      <c r="C136" s="19"/>
      <c r="D136" s="19"/>
      <c r="E136" s="19"/>
      <c r="F136" s="191"/>
      <c r="G136" s="191"/>
    </row>
    <row r="137" spans="1:7" ht="15.75" customHeight="1">
      <c r="A137" s="19"/>
      <c r="B137" s="19"/>
      <c r="C137" s="19"/>
      <c r="D137" s="19"/>
      <c r="E137" s="19"/>
      <c r="F137" s="191"/>
      <c r="G137" s="191"/>
    </row>
    <row r="138" spans="1:7" ht="15.75" customHeight="1">
      <c r="A138" s="19"/>
      <c r="B138" s="19"/>
      <c r="C138" s="19"/>
      <c r="D138" s="19"/>
      <c r="E138" s="19"/>
      <c r="F138" s="191"/>
      <c r="G138" s="191"/>
    </row>
    <row r="139" spans="1:7" ht="15.75" customHeight="1">
      <c r="A139" s="19"/>
      <c r="B139" s="19"/>
      <c r="C139" s="19"/>
      <c r="D139" s="19"/>
      <c r="E139" s="19"/>
      <c r="F139" s="191"/>
      <c r="G139" s="191"/>
    </row>
    <row r="140" spans="1:7" ht="15.75" customHeight="1">
      <c r="A140" s="19"/>
      <c r="B140" s="19"/>
      <c r="C140" s="19"/>
      <c r="D140" s="19"/>
      <c r="E140" s="19"/>
      <c r="F140" s="191"/>
      <c r="G140" s="191"/>
    </row>
    <row r="141" spans="1:7" ht="15.75" customHeight="1">
      <c r="A141" s="19"/>
      <c r="B141" s="19"/>
      <c r="C141" s="19"/>
      <c r="D141" s="19"/>
      <c r="E141" s="19"/>
      <c r="F141" s="191"/>
      <c r="G141" s="191"/>
    </row>
    <row r="142" spans="1:7" ht="15.75" customHeight="1">
      <c r="A142" s="19"/>
      <c r="B142" s="19"/>
      <c r="C142" s="19"/>
      <c r="D142" s="19"/>
      <c r="E142" s="19"/>
      <c r="F142" s="191"/>
      <c r="G142" s="191"/>
    </row>
    <row r="143" spans="1:7" ht="15.75" customHeight="1">
      <c r="A143" s="19"/>
      <c r="B143" s="19"/>
      <c r="C143" s="19"/>
      <c r="D143" s="19"/>
      <c r="E143" s="19"/>
      <c r="F143" s="191"/>
      <c r="G143" s="191"/>
    </row>
    <row r="144" spans="1:7" ht="15.75" customHeight="1">
      <c r="A144" s="19"/>
      <c r="B144" s="19"/>
      <c r="C144" s="19"/>
      <c r="D144" s="19"/>
      <c r="E144" s="19"/>
      <c r="F144" s="191"/>
      <c r="G144" s="191"/>
    </row>
    <row r="145" spans="1:7" ht="15.75" customHeight="1">
      <c r="A145" s="19"/>
      <c r="B145" s="19"/>
      <c r="C145" s="19"/>
      <c r="D145" s="19"/>
      <c r="E145" s="19"/>
      <c r="F145" s="191"/>
      <c r="G145" s="191"/>
    </row>
    <row r="146" spans="1:7" ht="15.75" customHeight="1">
      <c r="A146" s="19"/>
      <c r="B146" s="19"/>
      <c r="C146" s="19"/>
      <c r="D146" s="19"/>
      <c r="E146" s="19"/>
      <c r="F146" s="191"/>
      <c r="G146" s="191"/>
    </row>
    <row r="147" spans="1:7" ht="15.75" customHeight="1">
      <c r="A147" s="19"/>
      <c r="B147" s="19"/>
      <c r="C147" s="19"/>
      <c r="D147" s="19"/>
      <c r="E147" s="19"/>
      <c r="F147" s="191"/>
      <c r="G147" s="191"/>
    </row>
    <row r="148" spans="1:7" ht="15.75" customHeight="1">
      <c r="A148" s="19"/>
      <c r="B148" s="19"/>
      <c r="C148" s="19"/>
      <c r="D148" s="19"/>
      <c r="E148" s="19"/>
      <c r="F148" s="191"/>
      <c r="G148" s="191"/>
    </row>
    <row r="149" spans="1:7" ht="15.75" customHeight="1">
      <c r="A149" s="19"/>
      <c r="B149" s="19"/>
      <c r="C149" s="19"/>
      <c r="D149" s="19"/>
      <c r="E149" s="19"/>
      <c r="F149" s="191"/>
      <c r="G149" s="191"/>
    </row>
    <row r="150" spans="1:7" ht="15.75" customHeight="1">
      <c r="A150" s="19"/>
      <c r="B150" s="19"/>
      <c r="C150" s="19"/>
      <c r="D150" s="19"/>
      <c r="E150" s="19"/>
      <c r="F150" s="191"/>
      <c r="G150" s="191"/>
    </row>
    <row r="151" spans="1:7" ht="15.75" customHeight="1">
      <c r="A151" s="19"/>
      <c r="B151" s="19"/>
      <c r="C151" s="19"/>
      <c r="D151" s="19"/>
      <c r="E151" s="19"/>
      <c r="F151" s="191"/>
      <c r="G151" s="191"/>
    </row>
    <row r="152" spans="1:7" ht="15.75" customHeight="1">
      <c r="A152" s="19"/>
      <c r="B152" s="19"/>
      <c r="C152" s="19"/>
      <c r="D152" s="19"/>
      <c r="E152" s="19"/>
      <c r="F152" s="191"/>
      <c r="G152" s="191"/>
    </row>
    <row r="153" spans="1:7" ht="15.75" customHeight="1">
      <c r="A153" s="19"/>
      <c r="B153" s="19"/>
      <c r="C153" s="19"/>
      <c r="D153" s="19"/>
      <c r="E153" s="19"/>
      <c r="F153" s="191"/>
      <c r="G153" s="191"/>
    </row>
    <row r="154" spans="1:7" ht="15.75" customHeight="1">
      <c r="A154" s="19"/>
      <c r="B154" s="19"/>
      <c r="C154" s="19"/>
      <c r="D154" s="19"/>
      <c r="E154" s="19"/>
      <c r="F154" s="191"/>
      <c r="G154" s="191"/>
    </row>
    <row r="155" spans="1:7" ht="15.75" customHeight="1">
      <c r="A155" s="19"/>
      <c r="B155" s="19"/>
      <c r="C155" s="19"/>
      <c r="D155" s="19"/>
      <c r="E155" s="19"/>
      <c r="F155" s="191"/>
      <c r="G155" s="191"/>
    </row>
    <row r="156" spans="1:7" ht="15.75" customHeight="1">
      <c r="A156" s="19"/>
      <c r="B156" s="19"/>
      <c r="C156" s="19"/>
      <c r="D156" s="19"/>
      <c r="E156" s="19"/>
      <c r="F156" s="191"/>
      <c r="G156" s="191"/>
    </row>
    <row r="157" spans="1:7" ht="15.75" customHeight="1">
      <c r="A157" s="19"/>
      <c r="B157" s="19"/>
      <c r="C157" s="19"/>
      <c r="D157" s="19"/>
      <c r="E157" s="19"/>
      <c r="F157" s="191"/>
      <c r="G157" s="191"/>
    </row>
    <row r="158" spans="1:7" ht="15.75" customHeight="1">
      <c r="A158" s="19"/>
      <c r="B158" s="19"/>
      <c r="C158" s="19"/>
      <c r="D158" s="19"/>
      <c r="E158" s="19"/>
      <c r="F158" s="191"/>
      <c r="G158" s="191"/>
    </row>
    <row r="159" spans="1:7" ht="15.75" customHeight="1">
      <c r="A159" s="19"/>
      <c r="B159" s="19"/>
      <c r="C159" s="19"/>
      <c r="D159" s="19"/>
      <c r="E159" s="19"/>
      <c r="F159" s="191"/>
      <c r="G159" s="191"/>
    </row>
    <row r="160" spans="1:7" ht="15.75" customHeight="1">
      <c r="A160" s="19"/>
      <c r="B160" s="19"/>
      <c r="C160" s="19"/>
      <c r="D160" s="19"/>
      <c r="E160" s="19"/>
      <c r="F160" s="191"/>
      <c r="G160" s="191"/>
    </row>
    <row r="161" spans="1:7" ht="15.75" customHeight="1">
      <c r="A161" s="19"/>
      <c r="B161" s="19"/>
      <c r="C161" s="19"/>
      <c r="D161" s="19"/>
      <c r="E161" s="19"/>
      <c r="F161" s="191"/>
      <c r="G161" s="191"/>
    </row>
    <row r="162" spans="1:7" ht="15.75" customHeight="1">
      <c r="A162" s="19"/>
      <c r="B162" s="19"/>
      <c r="C162" s="19"/>
      <c r="D162" s="19"/>
      <c r="E162" s="19"/>
      <c r="F162" s="191"/>
      <c r="G162" s="191"/>
    </row>
    <row r="163" spans="1:7" ht="15.75" customHeight="1">
      <c r="A163" s="19"/>
      <c r="B163" s="19"/>
      <c r="C163" s="19"/>
      <c r="D163" s="19"/>
      <c r="E163" s="19"/>
      <c r="F163" s="191"/>
      <c r="G163" s="191"/>
    </row>
    <row r="164" spans="1:7" ht="15.75" customHeight="1">
      <c r="A164" s="19"/>
      <c r="B164" s="19"/>
      <c r="C164" s="19"/>
      <c r="D164" s="19"/>
      <c r="E164" s="19"/>
      <c r="F164" s="191"/>
      <c r="G164" s="191"/>
    </row>
    <row r="165" spans="1:7" ht="15.75" customHeight="1">
      <c r="A165" s="19"/>
      <c r="B165" s="19"/>
      <c r="C165" s="19"/>
      <c r="D165" s="19"/>
      <c r="E165" s="19"/>
      <c r="F165" s="191"/>
      <c r="G165" s="191"/>
    </row>
    <row r="166" spans="1:7" ht="15.75" customHeight="1">
      <c r="A166" s="19"/>
      <c r="B166" s="19"/>
      <c r="C166" s="19"/>
      <c r="D166" s="19"/>
      <c r="E166" s="19"/>
      <c r="F166" s="191"/>
      <c r="G166" s="191"/>
    </row>
    <row r="167" spans="1:7" ht="15.75" customHeight="1">
      <c r="A167" s="19"/>
      <c r="B167" s="19"/>
      <c r="C167" s="19"/>
      <c r="D167" s="19"/>
      <c r="E167" s="19"/>
      <c r="F167" s="191"/>
      <c r="G167" s="191"/>
    </row>
    <row r="168" spans="1:7" ht="15.75" customHeight="1">
      <c r="A168" s="19"/>
      <c r="B168" s="19"/>
      <c r="C168" s="19"/>
      <c r="D168" s="19"/>
      <c r="E168" s="19"/>
      <c r="F168" s="191"/>
      <c r="G168" s="191"/>
    </row>
    <row r="169" spans="1:7" ht="15.75" customHeight="1">
      <c r="A169" s="19"/>
      <c r="B169" s="19"/>
      <c r="C169" s="19"/>
      <c r="D169" s="19"/>
      <c r="E169" s="19"/>
      <c r="F169" s="191"/>
      <c r="G169" s="191"/>
    </row>
    <row r="170" spans="1:7" ht="15.75" customHeight="1">
      <c r="A170" s="19"/>
      <c r="B170" s="19"/>
      <c r="C170" s="19"/>
      <c r="D170" s="19"/>
      <c r="E170" s="19"/>
      <c r="F170" s="191"/>
      <c r="G170" s="191"/>
    </row>
    <row r="171" spans="1:7" ht="15.75" customHeight="1">
      <c r="A171" s="19"/>
      <c r="B171" s="19"/>
      <c r="C171" s="19"/>
      <c r="D171" s="19"/>
      <c r="E171" s="19"/>
      <c r="F171" s="191"/>
      <c r="G171" s="191"/>
    </row>
    <row r="172" spans="1:7" ht="15.75" customHeight="1">
      <c r="A172" s="19"/>
      <c r="B172" s="19"/>
      <c r="C172" s="19"/>
      <c r="D172" s="19"/>
      <c r="E172" s="19"/>
      <c r="F172" s="191"/>
      <c r="G172" s="191"/>
    </row>
    <row r="173" spans="1:7" ht="15.75" customHeight="1">
      <c r="A173" s="19"/>
      <c r="B173" s="19"/>
      <c r="C173" s="19"/>
      <c r="D173" s="19"/>
      <c r="E173" s="19"/>
      <c r="F173" s="191"/>
      <c r="G173" s="191"/>
    </row>
    <row r="174" spans="1:7" ht="15.75" customHeight="1">
      <c r="A174" s="19"/>
      <c r="B174" s="19"/>
      <c r="C174" s="19"/>
      <c r="D174" s="19"/>
      <c r="E174" s="19"/>
      <c r="F174" s="191"/>
      <c r="G174" s="191"/>
    </row>
    <row r="175" spans="1:7" ht="15.75" customHeight="1">
      <c r="A175" s="19"/>
      <c r="B175" s="19"/>
      <c r="C175" s="19"/>
      <c r="D175" s="19"/>
      <c r="E175" s="19"/>
      <c r="F175" s="191"/>
      <c r="G175" s="191"/>
    </row>
    <row r="176" spans="1:7" ht="15.75" customHeight="1">
      <c r="A176" s="19"/>
      <c r="B176" s="19"/>
      <c r="C176" s="19"/>
      <c r="D176" s="19"/>
      <c r="E176" s="19"/>
      <c r="F176" s="191"/>
      <c r="G176" s="191"/>
    </row>
    <row r="177" spans="1:7" ht="15.75" customHeight="1">
      <c r="A177" s="19"/>
      <c r="B177" s="19"/>
      <c r="C177" s="19"/>
      <c r="D177" s="19"/>
      <c r="E177" s="19"/>
      <c r="F177" s="191"/>
      <c r="G177" s="191"/>
    </row>
    <row r="178" spans="1:7" ht="15.75" customHeight="1">
      <c r="A178" s="19"/>
      <c r="B178" s="19"/>
      <c r="C178" s="19"/>
      <c r="D178" s="19"/>
      <c r="E178" s="19"/>
      <c r="F178" s="191"/>
      <c r="G178" s="191"/>
    </row>
    <row r="179" spans="1:7" ht="15.75" customHeight="1">
      <c r="A179" s="19"/>
      <c r="B179" s="19"/>
      <c r="C179" s="19"/>
      <c r="D179" s="19"/>
      <c r="E179" s="19"/>
      <c r="F179" s="191"/>
      <c r="G179" s="191"/>
    </row>
    <row r="180" spans="1:7" ht="15.75" customHeight="1">
      <c r="A180" s="19"/>
      <c r="B180" s="19"/>
      <c r="C180" s="19"/>
      <c r="D180" s="19"/>
      <c r="E180" s="19"/>
      <c r="F180" s="191"/>
      <c r="G180" s="191"/>
    </row>
    <row r="181" spans="1:7" ht="15.75" customHeight="1">
      <c r="A181" s="19"/>
      <c r="B181" s="19"/>
      <c r="C181" s="19"/>
      <c r="D181" s="19"/>
      <c r="E181" s="19"/>
      <c r="F181" s="191"/>
      <c r="G181" s="191"/>
    </row>
    <row r="182" spans="1:7" ht="15.75" customHeight="1">
      <c r="A182" s="19"/>
      <c r="B182" s="19"/>
      <c r="C182" s="19"/>
      <c r="D182" s="19"/>
      <c r="E182" s="19"/>
      <c r="F182" s="191"/>
      <c r="G182" s="191"/>
    </row>
    <row r="183" spans="1:7" ht="15.75" customHeight="1">
      <c r="A183" s="19"/>
      <c r="B183" s="19"/>
      <c r="C183" s="19"/>
      <c r="D183" s="19"/>
      <c r="E183" s="19"/>
      <c r="F183" s="191"/>
      <c r="G183" s="191"/>
    </row>
    <row r="184" spans="1:7" ht="15.75" customHeight="1">
      <c r="A184" s="19"/>
      <c r="B184" s="19"/>
      <c r="C184" s="19"/>
      <c r="D184" s="19"/>
      <c r="E184" s="19"/>
      <c r="F184" s="191"/>
      <c r="G184" s="191"/>
    </row>
    <row r="185" spans="1:7" ht="15.75" customHeight="1">
      <c r="A185" s="19"/>
      <c r="B185" s="19"/>
      <c r="C185" s="19"/>
      <c r="D185" s="19"/>
      <c r="E185" s="19"/>
      <c r="F185" s="191"/>
      <c r="G185" s="191"/>
    </row>
    <row r="186" spans="1:7" ht="15.75" customHeight="1">
      <c r="A186" s="19"/>
      <c r="B186" s="19"/>
      <c r="C186" s="19"/>
      <c r="D186" s="19"/>
      <c r="E186" s="19"/>
      <c r="F186" s="191"/>
      <c r="G186" s="191"/>
    </row>
    <row r="187" spans="1:7" ht="15.75" customHeight="1">
      <c r="A187" s="19"/>
      <c r="B187" s="19"/>
      <c r="C187" s="19"/>
      <c r="D187" s="19"/>
      <c r="E187" s="19"/>
      <c r="F187" s="191"/>
      <c r="G187" s="191"/>
    </row>
    <row r="188" spans="1:7" ht="15.75" customHeight="1">
      <c r="A188" s="19"/>
      <c r="B188" s="19"/>
      <c r="C188" s="19"/>
      <c r="D188" s="19"/>
      <c r="E188" s="19"/>
      <c r="F188" s="191"/>
      <c r="G188" s="191"/>
    </row>
    <row r="189" spans="1:7" ht="15.75" customHeight="1">
      <c r="A189" s="19"/>
      <c r="B189" s="19"/>
      <c r="C189" s="19"/>
      <c r="D189" s="19"/>
      <c r="E189" s="19"/>
      <c r="F189" s="191"/>
      <c r="G189" s="191"/>
    </row>
    <row r="190" spans="1:7" ht="15.75" customHeight="1">
      <c r="A190" s="19"/>
      <c r="B190" s="19"/>
      <c r="C190" s="19"/>
      <c r="D190" s="19"/>
      <c r="E190" s="19"/>
      <c r="F190" s="191"/>
      <c r="G190" s="191"/>
    </row>
    <row r="191" spans="1:7" ht="15.75" customHeight="1">
      <c r="A191" s="19"/>
      <c r="B191" s="19"/>
      <c r="C191" s="19"/>
      <c r="D191" s="19"/>
      <c r="E191" s="19"/>
      <c r="F191" s="191"/>
      <c r="G191" s="191"/>
    </row>
    <row r="192" spans="1:7" ht="15.75" customHeight="1">
      <c r="A192" s="19"/>
      <c r="B192" s="19"/>
      <c r="C192" s="19"/>
      <c r="D192" s="19"/>
      <c r="E192" s="19"/>
      <c r="F192" s="191"/>
      <c r="G192" s="191"/>
    </row>
    <row r="193" spans="1:7" ht="15.75" customHeight="1">
      <c r="A193" s="19"/>
      <c r="B193" s="19"/>
      <c r="C193" s="19"/>
      <c r="D193" s="19"/>
      <c r="E193" s="19"/>
      <c r="F193" s="191"/>
      <c r="G193" s="191"/>
    </row>
    <row r="194" spans="1:7" ht="15.75" customHeight="1">
      <c r="A194" s="19"/>
      <c r="B194" s="19"/>
      <c r="C194" s="19"/>
      <c r="D194" s="19"/>
      <c r="E194" s="19"/>
      <c r="F194" s="191"/>
      <c r="G194" s="191"/>
    </row>
    <row r="195" spans="1:7" ht="15.75" customHeight="1">
      <c r="A195" s="19"/>
      <c r="B195" s="19"/>
      <c r="C195" s="19"/>
      <c r="D195" s="19"/>
      <c r="E195" s="19"/>
      <c r="F195" s="191"/>
      <c r="G195" s="191"/>
    </row>
    <row r="196" spans="1:7" ht="15.75" customHeight="1">
      <c r="A196" s="19"/>
      <c r="B196" s="19"/>
      <c r="C196" s="19"/>
      <c r="D196" s="19"/>
      <c r="E196" s="19"/>
      <c r="F196" s="191"/>
      <c r="G196" s="191"/>
    </row>
    <row r="197" spans="1:7" ht="15.75" customHeight="1">
      <c r="A197" s="19"/>
      <c r="B197" s="19"/>
      <c r="C197" s="19"/>
      <c r="D197" s="19"/>
      <c r="E197" s="19"/>
      <c r="F197" s="191"/>
      <c r="G197" s="191"/>
    </row>
    <row r="198" spans="1:7" ht="15.75" customHeight="1">
      <c r="A198" s="19"/>
      <c r="B198" s="19"/>
      <c r="C198" s="19"/>
      <c r="D198" s="19"/>
      <c r="E198" s="19"/>
      <c r="F198" s="191"/>
      <c r="G198" s="191"/>
    </row>
    <row r="199" spans="1:7" ht="15.75" customHeight="1">
      <c r="A199" s="19"/>
      <c r="B199" s="19"/>
      <c r="C199" s="19"/>
      <c r="D199" s="19"/>
      <c r="E199" s="19"/>
      <c r="F199" s="191"/>
      <c r="G199" s="191"/>
    </row>
    <row r="200" spans="1:7" ht="15.75" customHeight="1">
      <c r="A200" s="19"/>
      <c r="B200" s="19"/>
      <c r="C200" s="19"/>
      <c r="D200" s="19"/>
      <c r="E200" s="19"/>
      <c r="F200" s="191"/>
      <c r="G200" s="191"/>
    </row>
    <row r="201" spans="1:7" ht="15.75" customHeight="1">
      <c r="A201" s="19"/>
      <c r="B201" s="19"/>
      <c r="C201" s="19"/>
      <c r="D201" s="19"/>
      <c r="E201" s="19"/>
      <c r="F201" s="191"/>
      <c r="G201" s="191"/>
    </row>
    <row r="202" spans="1:7" ht="15.75" customHeight="1">
      <c r="A202" s="19"/>
      <c r="B202" s="19"/>
      <c r="C202" s="19"/>
      <c r="D202" s="19"/>
      <c r="E202" s="19"/>
      <c r="F202" s="191"/>
      <c r="G202" s="191"/>
    </row>
    <row r="203" spans="1:7" ht="15.75" customHeight="1">
      <c r="A203" s="19"/>
      <c r="B203" s="19"/>
      <c r="C203" s="19"/>
      <c r="D203" s="19"/>
      <c r="E203" s="19"/>
      <c r="F203" s="191"/>
      <c r="G203" s="191"/>
    </row>
    <row r="204" spans="1:7" ht="15.75" customHeight="1">
      <c r="A204" s="19"/>
      <c r="B204" s="19"/>
      <c r="C204" s="19"/>
      <c r="D204" s="19"/>
      <c r="E204" s="19"/>
      <c r="F204" s="191"/>
      <c r="G204" s="191"/>
    </row>
    <row r="205" spans="1:7" ht="15.75" customHeight="1">
      <c r="A205" s="19"/>
      <c r="B205" s="19"/>
      <c r="C205" s="19"/>
      <c r="D205" s="19"/>
      <c r="E205" s="19"/>
      <c r="F205" s="191"/>
      <c r="G205" s="191"/>
    </row>
    <row r="206" spans="1:7" ht="15.75" customHeight="1">
      <c r="A206" s="19"/>
      <c r="B206" s="19"/>
      <c r="C206" s="19"/>
      <c r="D206" s="19"/>
      <c r="E206" s="19"/>
      <c r="F206" s="191"/>
      <c r="G206" s="191"/>
    </row>
    <row r="207" spans="1:7" ht="15.75" customHeight="1">
      <c r="A207" s="19"/>
      <c r="B207" s="19"/>
      <c r="C207" s="19"/>
      <c r="D207" s="19"/>
      <c r="E207" s="19"/>
      <c r="F207" s="191"/>
      <c r="G207" s="191"/>
    </row>
    <row r="208" spans="1:7" ht="15.75" customHeight="1">
      <c r="A208" s="19"/>
      <c r="B208" s="19"/>
      <c r="C208" s="19"/>
      <c r="D208" s="19"/>
      <c r="E208" s="19"/>
      <c r="F208" s="191"/>
      <c r="G208" s="191"/>
    </row>
    <row r="209" spans="1:7" ht="15.75" customHeight="1">
      <c r="A209" s="19"/>
      <c r="B209" s="19"/>
      <c r="C209" s="19"/>
      <c r="D209" s="19"/>
      <c r="E209" s="19"/>
      <c r="F209" s="191"/>
      <c r="G209" s="191"/>
    </row>
    <row r="210" spans="1:7" ht="15.75" customHeight="1">
      <c r="A210" s="19"/>
      <c r="B210" s="19"/>
      <c r="C210" s="19"/>
      <c r="D210" s="19"/>
      <c r="E210" s="19"/>
      <c r="F210" s="191"/>
      <c r="G210" s="191"/>
    </row>
    <row r="211" spans="1:7" ht="15.75" customHeight="1">
      <c r="A211" s="19"/>
      <c r="B211" s="19"/>
      <c r="C211" s="19"/>
      <c r="D211" s="19"/>
      <c r="E211" s="19"/>
      <c r="F211" s="191"/>
      <c r="G211" s="191"/>
    </row>
    <row r="212" spans="1:7" ht="15.75" customHeight="1">
      <c r="A212" s="19"/>
      <c r="B212" s="19"/>
      <c r="C212" s="19"/>
      <c r="D212" s="19"/>
      <c r="E212" s="19"/>
      <c r="F212" s="191"/>
      <c r="G212" s="191"/>
    </row>
    <row r="213" spans="1:7" ht="15.75" customHeight="1">
      <c r="A213" s="19"/>
      <c r="B213" s="19"/>
      <c r="C213" s="19"/>
      <c r="D213" s="19"/>
      <c r="E213" s="19"/>
      <c r="F213" s="191"/>
      <c r="G213" s="191"/>
    </row>
    <row r="214" spans="1:7" ht="15.75" customHeight="1">
      <c r="A214" s="19"/>
      <c r="B214" s="19"/>
      <c r="C214" s="19"/>
      <c r="D214" s="19"/>
      <c r="E214" s="19"/>
      <c r="F214" s="191"/>
      <c r="G214" s="191"/>
    </row>
    <row r="215" spans="1:7" ht="15.75" customHeight="1">
      <c r="A215" s="19"/>
      <c r="B215" s="19"/>
      <c r="C215" s="19"/>
      <c r="D215" s="19"/>
      <c r="E215" s="19"/>
      <c r="F215" s="191"/>
      <c r="G215" s="191"/>
    </row>
    <row r="216" spans="1:7" ht="15.75" customHeight="1">
      <c r="A216" s="19"/>
      <c r="B216" s="19"/>
      <c r="C216" s="19"/>
      <c r="D216" s="19"/>
      <c r="E216" s="19"/>
      <c r="F216" s="191"/>
      <c r="G216" s="191"/>
    </row>
    <row r="217" spans="1:7" ht="15.75" customHeight="1">
      <c r="A217" s="19"/>
      <c r="B217" s="19"/>
      <c r="C217" s="19"/>
      <c r="D217" s="19"/>
      <c r="E217" s="19"/>
      <c r="F217" s="191"/>
      <c r="G217" s="191"/>
    </row>
    <row r="218" spans="1:7" ht="15.75" customHeight="1">
      <c r="A218" s="19"/>
      <c r="B218" s="19"/>
      <c r="C218" s="19"/>
      <c r="D218" s="19"/>
      <c r="E218" s="19"/>
      <c r="F218" s="191"/>
      <c r="G218" s="191"/>
    </row>
    <row r="219" spans="1:7" ht="15.75" customHeight="1">
      <c r="A219" s="19"/>
      <c r="B219" s="19"/>
      <c r="C219" s="19"/>
      <c r="D219" s="19"/>
      <c r="E219" s="19"/>
      <c r="F219" s="191"/>
      <c r="G219" s="191"/>
    </row>
    <row r="220" spans="1:7" ht="15.75" customHeight="1">
      <c r="A220" s="19"/>
      <c r="B220" s="19"/>
      <c r="C220" s="19"/>
      <c r="D220" s="19"/>
      <c r="E220" s="19"/>
      <c r="F220" s="191"/>
      <c r="G220" s="191"/>
    </row>
    <row r="221" spans="1:7" ht="15.75" customHeight="1">
      <c r="A221" s="19"/>
      <c r="B221" s="19"/>
      <c r="C221" s="19"/>
      <c r="D221" s="19"/>
      <c r="E221" s="19"/>
      <c r="F221" s="191"/>
      <c r="G221" s="191"/>
    </row>
    <row r="222" spans="1:7" ht="15.75" customHeight="1">
      <c r="A222" s="19"/>
      <c r="B222" s="19"/>
      <c r="C222" s="19"/>
      <c r="D222" s="19"/>
      <c r="E222" s="19"/>
      <c r="F222" s="191"/>
      <c r="G222" s="191"/>
    </row>
    <row r="223" spans="1:7" ht="15.75" customHeight="1">
      <c r="A223" s="19"/>
      <c r="B223" s="19"/>
      <c r="C223" s="19"/>
      <c r="D223" s="19"/>
      <c r="E223" s="19"/>
      <c r="F223" s="191"/>
      <c r="G223" s="191"/>
    </row>
    <row r="224" spans="1:7" ht="15.75" customHeight="1">
      <c r="A224" s="19"/>
      <c r="B224" s="19"/>
      <c r="C224" s="19"/>
      <c r="D224" s="19"/>
      <c r="E224" s="19"/>
      <c r="F224" s="191"/>
      <c r="G224" s="191"/>
    </row>
    <row r="225" spans="1:7" ht="15.75" customHeight="1">
      <c r="A225" s="19"/>
      <c r="B225" s="19"/>
      <c r="C225" s="19"/>
      <c r="D225" s="19"/>
      <c r="E225" s="19"/>
      <c r="F225" s="191"/>
      <c r="G225" s="191"/>
    </row>
    <row r="226" spans="1:7" ht="15.75" customHeight="1">
      <c r="A226" s="19"/>
      <c r="B226" s="19"/>
      <c r="C226" s="19"/>
      <c r="D226" s="19"/>
      <c r="E226" s="19"/>
      <c r="F226" s="191"/>
      <c r="G226" s="191"/>
    </row>
    <row r="227" spans="1:7" ht="15.75" customHeight="1">
      <c r="A227" s="19"/>
      <c r="B227" s="19"/>
      <c r="C227" s="19"/>
      <c r="D227" s="19"/>
      <c r="E227" s="19"/>
      <c r="F227" s="191"/>
      <c r="G227" s="191"/>
    </row>
    <row r="228" spans="1:7" ht="15.75" customHeight="1">
      <c r="A228" s="19"/>
      <c r="B228" s="19"/>
      <c r="C228" s="19"/>
      <c r="D228" s="19"/>
      <c r="E228" s="19"/>
      <c r="F228" s="191"/>
      <c r="G228" s="191"/>
    </row>
    <row r="229" spans="1:7" ht="15.75" customHeight="1">
      <c r="A229" s="19"/>
      <c r="B229" s="19"/>
      <c r="C229" s="19"/>
      <c r="D229" s="19"/>
      <c r="E229" s="19"/>
      <c r="F229" s="191"/>
      <c r="G229" s="191"/>
    </row>
    <row r="230" spans="1:7" ht="15.75" customHeight="1">
      <c r="A230" s="19"/>
      <c r="B230" s="19"/>
      <c r="C230" s="19"/>
      <c r="D230" s="19"/>
      <c r="E230" s="19"/>
      <c r="F230" s="191"/>
      <c r="G230" s="191"/>
    </row>
    <row r="231" spans="1:7" ht="15.75" customHeight="1">
      <c r="A231" s="19"/>
      <c r="B231" s="19"/>
      <c r="C231" s="19"/>
      <c r="D231" s="19"/>
      <c r="E231" s="19"/>
      <c r="F231" s="191"/>
      <c r="G231" s="191"/>
    </row>
    <row r="232" spans="1:7" ht="15.75" customHeight="1">
      <c r="A232" s="19"/>
      <c r="B232" s="19"/>
      <c r="C232" s="19"/>
      <c r="D232" s="19"/>
      <c r="E232" s="19"/>
      <c r="F232" s="191"/>
      <c r="G232" s="191"/>
    </row>
    <row r="233" spans="1:7" ht="15.75" customHeight="1">
      <c r="A233" s="19"/>
      <c r="B233" s="19"/>
      <c r="C233" s="19"/>
      <c r="D233" s="19"/>
      <c r="E233" s="19"/>
      <c r="F233" s="191"/>
      <c r="G233" s="191"/>
    </row>
    <row r="234" spans="1:7" ht="15.75" customHeight="1">
      <c r="A234" s="19"/>
      <c r="B234" s="19"/>
      <c r="C234" s="19"/>
      <c r="D234" s="19"/>
      <c r="E234" s="19"/>
      <c r="F234" s="191"/>
      <c r="G234" s="191"/>
    </row>
    <row r="235" spans="1:7" ht="15.75" customHeight="1">
      <c r="A235" s="19"/>
      <c r="B235" s="19"/>
      <c r="C235" s="19"/>
      <c r="D235" s="19"/>
      <c r="E235" s="19"/>
      <c r="F235" s="191"/>
      <c r="G235" s="191"/>
    </row>
    <row r="236" spans="1:7" ht="15.75" customHeight="1">
      <c r="A236" s="19"/>
      <c r="B236" s="19"/>
      <c r="C236" s="19"/>
      <c r="D236" s="19"/>
      <c r="E236" s="19"/>
      <c r="F236" s="191"/>
      <c r="G236" s="191"/>
    </row>
    <row r="237" spans="1:7" ht="15.75" customHeight="1">
      <c r="A237" s="19"/>
      <c r="B237" s="19"/>
      <c r="C237" s="19"/>
      <c r="D237" s="19"/>
      <c r="E237" s="19"/>
      <c r="F237" s="191"/>
      <c r="G237" s="191"/>
    </row>
    <row r="238" spans="1:7" ht="15.75" customHeight="1">
      <c r="A238" s="19"/>
      <c r="B238" s="19"/>
      <c r="C238" s="19"/>
      <c r="D238" s="19"/>
      <c r="E238" s="19"/>
      <c r="F238" s="191"/>
      <c r="G238" s="191"/>
    </row>
    <row r="239" spans="1:7" ht="15.75" customHeight="1">
      <c r="A239" s="19"/>
      <c r="B239" s="19"/>
      <c r="C239" s="19"/>
      <c r="D239" s="19"/>
      <c r="E239" s="19"/>
      <c r="F239" s="191"/>
      <c r="G239" s="191"/>
    </row>
    <row r="240" spans="1:7" ht="15.75" customHeight="1">
      <c r="A240" s="19"/>
      <c r="B240" s="19"/>
      <c r="C240" s="19"/>
      <c r="D240" s="19"/>
      <c r="E240" s="19"/>
      <c r="F240" s="191"/>
      <c r="G240" s="191"/>
    </row>
    <row r="241" spans="1:7" ht="15.75" customHeight="1">
      <c r="A241" s="19"/>
      <c r="B241" s="19"/>
      <c r="C241" s="19"/>
      <c r="D241" s="19"/>
      <c r="E241" s="19"/>
      <c r="F241" s="191"/>
      <c r="G241" s="191"/>
    </row>
    <row r="242" spans="1:7" ht="15.75" customHeight="1">
      <c r="A242" s="19"/>
      <c r="B242" s="19"/>
      <c r="C242" s="19"/>
      <c r="D242" s="19"/>
      <c r="E242" s="19"/>
      <c r="F242" s="191"/>
      <c r="G242" s="191"/>
    </row>
    <row r="243" spans="1:7" ht="15.75" customHeight="1">
      <c r="A243" s="19"/>
      <c r="B243" s="19"/>
      <c r="C243" s="19"/>
      <c r="D243" s="19"/>
      <c r="E243" s="19"/>
      <c r="F243" s="191"/>
      <c r="G243" s="191"/>
    </row>
    <row r="244" spans="1:7" ht="15.75" customHeight="1">
      <c r="A244" s="19"/>
      <c r="B244" s="19"/>
      <c r="C244" s="19"/>
      <c r="D244" s="19"/>
      <c r="E244" s="19"/>
      <c r="F244" s="191"/>
      <c r="G244" s="191"/>
    </row>
    <row r="245" spans="1:7" ht="15.75" customHeight="1">
      <c r="A245" s="19"/>
      <c r="B245" s="19"/>
      <c r="C245" s="19"/>
      <c r="D245" s="19"/>
      <c r="E245" s="19"/>
      <c r="F245" s="191"/>
      <c r="G245" s="191"/>
    </row>
    <row r="246" spans="1:7" ht="15.75" customHeight="1">
      <c r="A246" s="19"/>
      <c r="B246" s="19"/>
      <c r="C246" s="19"/>
      <c r="D246" s="19"/>
      <c r="E246" s="19"/>
      <c r="F246" s="191"/>
      <c r="G246" s="191"/>
    </row>
    <row r="247" spans="1:7" ht="15.75" customHeight="1">
      <c r="A247" s="19"/>
      <c r="B247" s="19"/>
      <c r="C247" s="19"/>
      <c r="D247" s="19"/>
      <c r="E247" s="19"/>
      <c r="F247" s="191"/>
      <c r="G247" s="191"/>
    </row>
    <row r="248" spans="1:7" ht="15.75" customHeight="1">
      <c r="A248" s="19"/>
      <c r="B248" s="19"/>
      <c r="C248" s="19"/>
      <c r="D248" s="19"/>
      <c r="E248" s="19"/>
      <c r="F248" s="191"/>
      <c r="G248" s="191"/>
    </row>
    <row r="249" spans="1:7" ht="15.75" customHeight="1">
      <c r="A249" s="19"/>
      <c r="B249" s="19"/>
      <c r="C249" s="19"/>
      <c r="D249" s="19"/>
      <c r="E249" s="19"/>
      <c r="F249" s="191"/>
      <c r="G249" s="191"/>
    </row>
    <row r="250" spans="1:7" ht="15.75" customHeight="1">
      <c r="A250" s="19"/>
      <c r="B250" s="19"/>
      <c r="C250" s="19"/>
      <c r="D250" s="19"/>
      <c r="E250" s="19"/>
      <c r="F250" s="191"/>
      <c r="G250" s="191"/>
    </row>
    <row r="251" spans="1:7" ht="15.75" customHeight="1">
      <c r="A251" s="19"/>
      <c r="B251" s="19"/>
      <c r="C251" s="19"/>
      <c r="D251" s="19"/>
      <c r="E251" s="19"/>
      <c r="F251" s="191"/>
      <c r="G251" s="191"/>
    </row>
    <row r="252" spans="1:7" ht="15.75" customHeight="1">
      <c r="A252" s="19"/>
      <c r="B252" s="19"/>
      <c r="C252" s="19"/>
      <c r="D252" s="19"/>
      <c r="E252" s="19"/>
      <c r="F252" s="191"/>
      <c r="G252" s="191"/>
    </row>
    <row r="253" spans="1:7" ht="15.75" customHeight="1">
      <c r="A253" s="19"/>
      <c r="B253" s="19"/>
      <c r="C253" s="19"/>
      <c r="D253" s="19"/>
      <c r="E253" s="19"/>
      <c r="F253" s="191"/>
      <c r="G253" s="191"/>
    </row>
    <row r="254" spans="1:7" ht="15.75" customHeight="1">
      <c r="A254" s="19"/>
      <c r="B254" s="19"/>
      <c r="C254" s="19"/>
      <c r="D254" s="19"/>
      <c r="E254" s="19"/>
      <c r="F254" s="191"/>
      <c r="G254" s="191"/>
    </row>
    <row r="255" spans="1:7" ht="15.75" customHeight="1">
      <c r="A255" s="19"/>
      <c r="B255" s="19"/>
      <c r="C255" s="19"/>
      <c r="D255" s="19"/>
      <c r="E255" s="19"/>
      <c r="F255" s="191"/>
      <c r="G255" s="191"/>
    </row>
    <row r="256" spans="1:7" ht="15.75" customHeight="1">
      <c r="A256" s="19"/>
      <c r="B256" s="19"/>
      <c r="C256" s="19"/>
      <c r="D256" s="19"/>
      <c r="E256" s="19"/>
      <c r="F256" s="191"/>
      <c r="G256" s="191"/>
    </row>
    <row r="257" spans="1:7" ht="15.75" customHeight="1">
      <c r="A257" s="19"/>
      <c r="B257" s="19"/>
      <c r="C257" s="19"/>
      <c r="D257" s="19"/>
      <c r="E257" s="19"/>
      <c r="F257" s="191"/>
      <c r="G257" s="191"/>
    </row>
    <row r="258" spans="1:7" ht="15.75" customHeight="1">
      <c r="A258" s="19"/>
      <c r="B258" s="19"/>
      <c r="C258" s="19"/>
      <c r="D258" s="19"/>
      <c r="E258" s="19"/>
      <c r="F258" s="191"/>
      <c r="G258" s="191"/>
    </row>
    <row r="259" spans="1:7" ht="15.75" customHeight="1">
      <c r="A259" s="19"/>
      <c r="B259" s="19"/>
      <c r="C259" s="19"/>
      <c r="D259" s="19"/>
      <c r="E259" s="19"/>
      <c r="F259" s="191"/>
      <c r="G259" s="191"/>
    </row>
    <row r="260" spans="1:7" ht="15.75" customHeight="1">
      <c r="A260" s="19"/>
      <c r="B260" s="19"/>
      <c r="C260" s="19"/>
      <c r="D260" s="19"/>
      <c r="E260" s="19"/>
      <c r="F260" s="191"/>
      <c r="G260" s="191"/>
    </row>
    <row r="261" spans="1:7" ht="15.75" customHeight="1">
      <c r="A261" s="19"/>
      <c r="B261" s="19"/>
      <c r="C261" s="19"/>
      <c r="D261" s="19"/>
      <c r="E261" s="19"/>
      <c r="F261" s="191"/>
      <c r="G261" s="191"/>
    </row>
    <row r="262" spans="1:7" ht="15.75" customHeight="1">
      <c r="A262" s="19"/>
      <c r="B262" s="19"/>
      <c r="C262" s="19"/>
      <c r="D262" s="19"/>
      <c r="E262" s="19"/>
      <c r="F262" s="191"/>
      <c r="G262" s="191"/>
    </row>
    <row r="263" spans="1:7" ht="15.75" customHeight="1">
      <c r="A263" s="19"/>
      <c r="B263" s="19"/>
      <c r="C263" s="19"/>
      <c r="D263" s="19"/>
      <c r="E263" s="19"/>
      <c r="F263" s="191"/>
      <c r="G263" s="191"/>
    </row>
    <row r="264" spans="1:7" ht="15.75" customHeight="1">
      <c r="A264" s="19"/>
      <c r="B264" s="19"/>
      <c r="C264" s="19"/>
      <c r="D264" s="19"/>
      <c r="E264" s="19"/>
      <c r="F264" s="191"/>
      <c r="G264" s="191"/>
    </row>
    <row r="265" spans="1:7" ht="15.75" customHeight="1">
      <c r="A265" s="19"/>
      <c r="B265" s="19"/>
      <c r="C265" s="19"/>
      <c r="D265" s="19"/>
      <c r="E265" s="19"/>
      <c r="F265" s="191"/>
      <c r="G265" s="191"/>
    </row>
    <row r="266" spans="1:7" ht="15.75" customHeight="1">
      <c r="A266" s="19"/>
      <c r="B266" s="19"/>
      <c r="C266" s="19"/>
      <c r="D266" s="19"/>
      <c r="E266" s="19"/>
      <c r="F266" s="191"/>
      <c r="G266" s="191"/>
    </row>
    <row r="267" spans="1:7" ht="15.75" customHeight="1">
      <c r="A267" s="19"/>
      <c r="B267" s="19"/>
      <c r="C267" s="19"/>
      <c r="D267" s="19"/>
      <c r="E267" s="19"/>
      <c r="F267" s="191"/>
      <c r="G267" s="191"/>
    </row>
    <row r="268" spans="1:7" ht="15.75" customHeight="1">
      <c r="A268" s="19"/>
      <c r="B268" s="19"/>
      <c r="C268" s="19"/>
      <c r="D268" s="19"/>
      <c r="E268" s="19"/>
      <c r="F268" s="191"/>
      <c r="G268" s="191"/>
    </row>
    <row r="269" spans="1:7" ht="15.75" customHeight="1">
      <c r="A269" s="19"/>
      <c r="B269" s="19"/>
      <c r="C269" s="19"/>
      <c r="D269" s="19"/>
      <c r="E269" s="19"/>
      <c r="F269" s="191"/>
      <c r="G269" s="191"/>
    </row>
    <row r="270" spans="1:7" ht="15.75" customHeight="1">
      <c r="A270" s="19"/>
      <c r="B270" s="19"/>
      <c r="C270" s="19"/>
      <c r="D270" s="19"/>
      <c r="E270" s="19"/>
      <c r="F270" s="191"/>
      <c r="G270" s="191"/>
    </row>
    <row r="271" spans="1:7" ht="15.75" customHeight="1">
      <c r="A271" s="19"/>
      <c r="B271" s="19"/>
      <c r="C271" s="19"/>
      <c r="D271" s="19"/>
      <c r="E271" s="19"/>
      <c r="F271" s="191"/>
      <c r="G271" s="191"/>
    </row>
    <row r="272" spans="1:7" ht="15.75" customHeight="1">
      <c r="A272" s="19"/>
      <c r="B272" s="19"/>
      <c r="C272" s="19"/>
      <c r="D272" s="19"/>
      <c r="E272" s="19"/>
      <c r="F272" s="191"/>
      <c r="G272" s="191"/>
    </row>
    <row r="273" spans="1:7" ht="15.75" customHeight="1">
      <c r="A273" s="19"/>
      <c r="B273" s="19"/>
      <c r="C273" s="19"/>
      <c r="D273" s="19"/>
      <c r="E273" s="19"/>
      <c r="F273" s="191"/>
      <c r="G273" s="191"/>
    </row>
    <row r="274" spans="1:7" ht="15.75" customHeight="1">
      <c r="A274" s="19"/>
      <c r="B274" s="19"/>
      <c r="C274" s="19"/>
      <c r="D274" s="19"/>
      <c r="E274" s="19"/>
      <c r="F274" s="191"/>
      <c r="G274" s="191"/>
    </row>
    <row r="275" spans="1:7" ht="15.75" customHeight="1">
      <c r="A275" s="19"/>
      <c r="B275" s="19"/>
      <c r="C275" s="19"/>
      <c r="D275" s="19"/>
      <c r="E275" s="19"/>
      <c r="F275" s="191"/>
      <c r="G275" s="191"/>
    </row>
    <row r="276" spans="1:7" ht="15.75" customHeight="1">
      <c r="A276" s="19"/>
      <c r="B276" s="19"/>
      <c r="C276" s="19"/>
      <c r="D276" s="19"/>
      <c r="E276" s="19"/>
      <c r="F276" s="191"/>
      <c r="G276" s="191"/>
    </row>
    <row r="277" spans="1:7" ht="15.75" customHeight="1">
      <c r="A277" s="19"/>
      <c r="B277" s="19"/>
      <c r="C277" s="19"/>
      <c r="D277" s="19"/>
      <c r="E277" s="19"/>
      <c r="F277" s="191"/>
      <c r="G277" s="191"/>
    </row>
    <row r="278" spans="1:7" ht="15.75" customHeight="1">
      <c r="A278" s="19"/>
      <c r="B278" s="19"/>
      <c r="C278" s="19"/>
      <c r="D278" s="19"/>
      <c r="E278" s="19"/>
      <c r="F278" s="191"/>
      <c r="G278" s="191"/>
    </row>
    <row r="279" spans="1:7" ht="15.75" customHeight="1">
      <c r="A279" s="19"/>
      <c r="B279" s="19"/>
      <c r="C279" s="19"/>
      <c r="D279" s="19"/>
      <c r="E279" s="19"/>
      <c r="F279" s="191"/>
      <c r="G279" s="191"/>
    </row>
    <row r="280" spans="1:7" ht="15.75" customHeight="1">
      <c r="A280" s="19"/>
      <c r="B280" s="19"/>
      <c r="C280" s="19"/>
      <c r="D280" s="19"/>
      <c r="E280" s="19"/>
      <c r="F280" s="191"/>
      <c r="G280" s="191"/>
    </row>
    <row r="281" spans="1:7" ht="15.75" customHeight="1">
      <c r="A281" s="19"/>
      <c r="B281" s="19"/>
      <c r="C281" s="19"/>
      <c r="D281" s="19"/>
      <c r="E281" s="19"/>
      <c r="F281" s="191"/>
      <c r="G281" s="191"/>
    </row>
    <row r="282" spans="1:7" ht="15.75" customHeight="1">
      <c r="A282" s="19"/>
      <c r="B282" s="19"/>
      <c r="C282" s="19"/>
      <c r="D282" s="19"/>
      <c r="E282" s="19"/>
      <c r="F282" s="191"/>
      <c r="G282" s="191"/>
    </row>
    <row r="283" spans="1:7" ht="15.75" customHeight="1">
      <c r="A283" s="19"/>
      <c r="B283" s="19"/>
      <c r="C283" s="19"/>
      <c r="D283" s="19"/>
      <c r="E283" s="19"/>
      <c r="F283" s="191"/>
      <c r="G283" s="191"/>
    </row>
    <row r="284" spans="1:7" ht="15.75" customHeight="1">
      <c r="A284" s="19"/>
      <c r="B284" s="19"/>
      <c r="C284" s="19"/>
      <c r="D284" s="19"/>
      <c r="E284" s="19"/>
      <c r="F284" s="191"/>
      <c r="G284" s="191"/>
    </row>
    <row r="285" spans="1:7" ht="15.75" customHeight="1">
      <c r="A285" s="19"/>
      <c r="B285" s="19"/>
      <c r="C285" s="19"/>
      <c r="D285" s="19"/>
      <c r="E285" s="19"/>
      <c r="F285" s="191"/>
      <c r="G285" s="191"/>
    </row>
    <row r="286" spans="1:7" ht="15.75" customHeight="1">
      <c r="A286" s="19"/>
      <c r="B286" s="19"/>
      <c r="C286" s="19"/>
      <c r="D286" s="19"/>
      <c r="E286" s="19"/>
      <c r="F286" s="191"/>
      <c r="G286" s="191"/>
    </row>
    <row r="287" spans="1:7" ht="15.75" customHeight="1">
      <c r="A287" s="19"/>
      <c r="B287" s="19"/>
      <c r="C287" s="19"/>
      <c r="D287" s="19"/>
      <c r="E287" s="19"/>
      <c r="F287" s="191"/>
      <c r="G287" s="191"/>
    </row>
    <row r="288" spans="1:7" ht="15.75" customHeight="1">
      <c r="A288" s="19"/>
      <c r="B288" s="19"/>
      <c r="C288" s="19"/>
      <c r="D288" s="19"/>
      <c r="E288" s="19"/>
      <c r="F288" s="191"/>
      <c r="G288" s="191"/>
    </row>
    <row r="289" spans="1:7" ht="15.75" customHeight="1">
      <c r="A289" s="19"/>
      <c r="B289" s="19"/>
      <c r="C289" s="19"/>
      <c r="D289" s="19"/>
      <c r="E289" s="19"/>
      <c r="F289" s="191"/>
      <c r="G289" s="191"/>
    </row>
    <row r="290" spans="1:7" ht="15.75" customHeight="1">
      <c r="A290" s="19"/>
      <c r="B290" s="19"/>
      <c r="C290" s="19"/>
      <c r="D290" s="19"/>
      <c r="E290" s="19"/>
      <c r="F290" s="191"/>
      <c r="G290" s="191"/>
    </row>
    <row r="291" spans="1:7" ht="15.75" customHeight="1">
      <c r="A291" s="19"/>
      <c r="B291" s="19"/>
      <c r="C291" s="19"/>
      <c r="D291" s="19"/>
      <c r="E291" s="19"/>
      <c r="F291" s="191"/>
      <c r="G291" s="191"/>
    </row>
    <row r="292" spans="1:7" ht="15.75" customHeight="1">
      <c r="A292" s="19"/>
      <c r="B292" s="19"/>
      <c r="C292" s="19"/>
      <c r="D292" s="19"/>
      <c r="E292" s="19"/>
      <c r="F292" s="191"/>
      <c r="G292" s="191"/>
    </row>
    <row r="293" spans="1:7" ht="15.75" customHeight="1">
      <c r="A293" s="19"/>
      <c r="B293" s="19"/>
      <c r="C293" s="19"/>
      <c r="D293" s="19"/>
      <c r="E293" s="19"/>
      <c r="F293" s="191"/>
      <c r="G293" s="191"/>
    </row>
    <row r="294" spans="1:7" ht="15.75" customHeight="1">
      <c r="A294" s="19"/>
      <c r="B294" s="19"/>
      <c r="C294" s="19"/>
      <c r="D294" s="19"/>
      <c r="E294" s="19"/>
      <c r="F294" s="191"/>
      <c r="G294" s="191"/>
    </row>
    <row r="295" spans="1:7" ht="15.75" customHeight="1">
      <c r="A295" s="19"/>
      <c r="B295" s="19"/>
      <c r="C295" s="19"/>
      <c r="D295" s="19"/>
      <c r="E295" s="19"/>
      <c r="F295" s="191"/>
      <c r="G295" s="191"/>
    </row>
    <row r="296" spans="1:7" ht="15.75" customHeight="1">
      <c r="A296" s="19"/>
      <c r="B296" s="19"/>
      <c r="C296" s="19"/>
      <c r="D296" s="19"/>
      <c r="E296" s="19"/>
      <c r="F296" s="191"/>
      <c r="G296" s="191"/>
    </row>
    <row r="297" spans="1:7" ht="15.75" customHeight="1">
      <c r="A297" s="19"/>
      <c r="B297" s="19"/>
      <c r="C297" s="19"/>
      <c r="D297" s="19"/>
      <c r="E297" s="19"/>
      <c r="F297" s="191"/>
      <c r="G297" s="191"/>
    </row>
    <row r="298" spans="1:7" ht="15.75" customHeight="1">
      <c r="A298" s="19"/>
      <c r="B298" s="19"/>
      <c r="C298" s="19"/>
      <c r="D298" s="19"/>
      <c r="E298" s="19"/>
      <c r="F298" s="191"/>
      <c r="G298" s="191"/>
    </row>
    <row r="299" spans="1:7" ht="15.75" customHeight="1">
      <c r="A299" s="19"/>
      <c r="B299" s="19"/>
      <c r="C299" s="19"/>
      <c r="D299" s="19"/>
      <c r="E299" s="19"/>
      <c r="F299" s="191"/>
      <c r="G299" s="191"/>
    </row>
    <row r="300" spans="1:7" ht="15.75" customHeight="1">
      <c r="A300" s="19"/>
      <c r="B300" s="19"/>
      <c r="C300" s="19"/>
      <c r="D300" s="19"/>
      <c r="E300" s="19"/>
      <c r="F300" s="191"/>
      <c r="G300" s="191"/>
    </row>
    <row r="301" spans="1:7" ht="15.75" customHeight="1">
      <c r="A301" s="19"/>
      <c r="B301" s="19"/>
      <c r="C301" s="19"/>
      <c r="D301" s="19"/>
      <c r="E301" s="19"/>
      <c r="F301" s="191"/>
      <c r="G301" s="191"/>
    </row>
    <row r="302" spans="1:7" ht="15.75" customHeight="1">
      <c r="A302" s="19"/>
      <c r="B302" s="19"/>
      <c r="C302" s="19"/>
      <c r="D302" s="19"/>
      <c r="E302" s="19"/>
      <c r="F302" s="191"/>
      <c r="G302" s="191"/>
    </row>
    <row r="303" spans="1:7" ht="15.75" customHeight="1">
      <c r="A303" s="19"/>
      <c r="B303" s="19"/>
      <c r="C303" s="19"/>
      <c r="D303" s="19"/>
      <c r="E303" s="19"/>
      <c r="F303" s="191"/>
      <c r="G303" s="191"/>
    </row>
    <row r="304" spans="1:7" ht="15.75" customHeight="1">
      <c r="A304" s="19"/>
      <c r="B304" s="19"/>
      <c r="C304" s="19"/>
      <c r="D304" s="19"/>
      <c r="E304" s="19"/>
      <c r="F304" s="191"/>
      <c r="G304" s="191"/>
    </row>
    <row r="305" spans="1:7" ht="15.75" customHeight="1">
      <c r="A305" s="19"/>
      <c r="B305" s="19"/>
      <c r="C305" s="19"/>
      <c r="D305" s="19"/>
      <c r="E305" s="19"/>
      <c r="F305" s="191"/>
      <c r="G305" s="191"/>
    </row>
    <row r="306" spans="1:7" ht="15.75" customHeight="1">
      <c r="A306" s="19"/>
      <c r="B306" s="19"/>
      <c r="C306" s="19"/>
      <c r="D306" s="19"/>
      <c r="E306" s="19"/>
      <c r="F306" s="191"/>
      <c r="G306" s="191"/>
    </row>
    <row r="307" spans="1:7" ht="15.75" customHeight="1">
      <c r="A307" s="19"/>
      <c r="B307" s="19"/>
      <c r="C307" s="19"/>
      <c r="D307" s="19"/>
      <c r="E307" s="19"/>
      <c r="F307" s="191"/>
      <c r="G307" s="191"/>
    </row>
    <row r="308" spans="1:7" ht="15.75" customHeight="1">
      <c r="A308" s="19"/>
      <c r="B308" s="19"/>
      <c r="C308" s="19"/>
      <c r="D308" s="19"/>
      <c r="E308" s="19"/>
      <c r="F308" s="191"/>
      <c r="G308" s="191"/>
    </row>
    <row r="309" spans="1:7" ht="15.75" customHeight="1">
      <c r="A309" s="19"/>
      <c r="B309" s="19"/>
      <c r="C309" s="19"/>
      <c r="D309" s="19"/>
      <c r="E309" s="19"/>
      <c r="F309" s="191"/>
      <c r="G309" s="191"/>
    </row>
    <row r="310" spans="1:7" ht="15.75" customHeight="1">
      <c r="A310" s="19"/>
      <c r="B310" s="19"/>
      <c r="C310" s="19"/>
      <c r="D310" s="19"/>
      <c r="E310" s="19"/>
      <c r="F310" s="191"/>
      <c r="G310" s="191"/>
    </row>
    <row r="311" spans="1:7" ht="15.75" customHeight="1">
      <c r="A311" s="19"/>
      <c r="B311" s="19"/>
      <c r="C311" s="19"/>
      <c r="D311" s="19"/>
      <c r="E311" s="19"/>
      <c r="F311" s="191"/>
      <c r="G311" s="191"/>
    </row>
    <row r="312" spans="1:7" ht="15.75" customHeight="1">
      <c r="A312" s="19"/>
      <c r="B312" s="19"/>
      <c r="C312" s="19"/>
      <c r="D312" s="19"/>
      <c r="E312" s="19"/>
      <c r="F312" s="191"/>
      <c r="G312" s="191"/>
    </row>
    <row r="313" spans="1:7" ht="15.75" customHeight="1">
      <c r="A313" s="19"/>
      <c r="B313" s="19"/>
      <c r="C313" s="19"/>
      <c r="D313" s="19"/>
      <c r="E313" s="19"/>
      <c r="F313" s="191"/>
      <c r="G313" s="191"/>
    </row>
    <row r="314" spans="1:7" ht="15.75" customHeight="1">
      <c r="A314" s="19"/>
      <c r="B314" s="19"/>
      <c r="C314" s="19"/>
      <c r="D314" s="19"/>
      <c r="E314" s="19"/>
      <c r="F314" s="191"/>
      <c r="G314" s="191"/>
    </row>
    <row r="315" spans="1:7" ht="15.75" customHeight="1">
      <c r="A315" s="19"/>
      <c r="B315" s="19"/>
      <c r="C315" s="19"/>
      <c r="D315" s="19"/>
      <c r="E315" s="19"/>
      <c r="F315" s="191"/>
      <c r="G315" s="191"/>
    </row>
    <row r="316" spans="1:7" ht="15.75" customHeight="1">
      <c r="A316" s="19"/>
      <c r="B316" s="19"/>
      <c r="C316" s="19"/>
      <c r="D316" s="19"/>
      <c r="E316" s="19"/>
      <c r="F316" s="191"/>
      <c r="G316" s="191"/>
    </row>
    <row r="317" spans="1:7" ht="15.75" customHeight="1">
      <c r="A317" s="19"/>
      <c r="B317" s="19"/>
      <c r="C317" s="19"/>
      <c r="D317" s="19"/>
      <c r="E317" s="19"/>
      <c r="F317" s="191"/>
      <c r="G317" s="191"/>
    </row>
    <row r="318" spans="1:7" ht="15.75" customHeight="1">
      <c r="A318" s="19"/>
      <c r="B318" s="19"/>
      <c r="C318" s="19"/>
      <c r="D318" s="19"/>
      <c r="E318" s="19"/>
      <c r="F318" s="191"/>
      <c r="G318" s="191"/>
    </row>
    <row r="319" spans="1:7" ht="15.75" customHeight="1">
      <c r="A319" s="19"/>
      <c r="B319" s="19"/>
      <c r="C319" s="19"/>
      <c r="D319" s="19"/>
      <c r="E319" s="19"/>
      <c r="F319" s="191"/>
      <c r="G319" s="191"/>
    </row>
    <row r="320" spans="1:7" ht="15.75" customHeight="1">
      <c r="A320" s="19"/>
      <c r="B320" s="19"/>
      <c r="C320" s="19"/>
      <c r="D320" s="19"/>
      <c r="E320" s="19"/>
      <c r="F320" s="191"/>
      <c r="G320" s="191"/>
    </row>
    <row r="321" spans="1:7" ht="15.75" customHeight="1">
      <c r="A321" s="19"/>
      <c r="B321" s="19"/>
      <c r="C321" s="19"/>
      <c r="D321" s="19"/>
      <c r="E321" s="19"/>
      <c r="F321" s="191"/>
      <c r="G321" s="191"/>
    </row>
    <row r="322" spans="1:7" ht="15.75" customHeight="1">
      <c r="A322" s="19"/>
      <c r="B322" s="19"/>
      <c r="C322" s="19"/>
      <c r="D322" s="19"/>
      <c r="E322" s="19"/>
      <c r="F322" s="191"/>
      <c r="G322" s="191"/>
    </row>
    <row r="323" spans="1:7" ht="15.75" customHeight="1">
      <c r="A323" s="19"/>
      <c r="B323" s="19"/>
      <c r="C323" s="19"/>
      <c r="D323" s="19"/>
      <c r="E323" s="19"/>
      <c r="F323" s="191"/>
      <c r="G323" s="191"/>
    </row>
    <row r="324" spans="1:7" ht="15.75" customHeight="1">
      <c r="A324" s="19"/>
      <c r="B324" s="19"/>
      <c r="C324" s="19"/>
      <c r="D324" s="19"/>
      <c r="E324" s="19"/>
      <c r="F324" s="191"/>
      <c r="G324" s="191"/>
    </row>
    <row r="325" spans="1:7" ht="15.75" customHeight="1">
      <c r="A325" s="19"/>
      <c r="B325" s="19"/>
      <c r="C325" s="19"/>
      <c r="D325" s="19"/>
      <c r="E325" s="19"/>
      <c r="F325" s="191"/>
      <c r="G325" s="191"/>
    </row>
    <row r="326" spans="1:7" ht="15.75" customHeight="1">
      <c r="A326" s="19"/>
      <c r="B326" s="19"/>
      <c r="C326" s="19"/>
      <c r="D326" s="19"/>
      <c r="E326" s="19"/>
      <c r="F326" s="191"/>
      <c r="G326" s="191"/>
    </row>
    <row r="327" spans="1:7" ht="15.75" customHeight="1">
      <c r="A327" s="19"/>
      <c r="B327" s="19"/>
      <c r="C327" s="19"/>
      <c r="D327" s="19"/>
      <c r="E327" s="19"/>
      <c r="F327" s="191"/>
      <c r="G327" s="191"/>
    </row>
    <row r="328" spans="1:7" ht="15.75" customHeight="1">
      <c r="A328" s="19"/>
      <c r="B328" s="19"/>
      <c r="C328" s="19"/>
      <c r="D328" s="19"/>
      <c r="E328" s="19"/>
      <c r="F328" s="191"/>
      <c r="G328" s="191"/>
    </row>
    <row r="329" spans="1:7" ht="15.75" customHeight="1">
      <c r="A329" s="19"/>
      <c r="B329" s="19"/>
      <c r="C329" s="19"/>
      <c r="D329" s="19"/>
      <c r="E329" s="19"/>
      <c r="F329" s="191"/>
      <c r="G329" s="191"/>
    </row>
    <row r="330" spans="1:7" ht="15.75" customHeight="1">
      <c r="A330" s="19"/>
      <c r="B330" s="19"/>
      <c r="C330" s="19"/>
      <c r="D330" s="19"/>
      <c r="E330" s="19"/>
      <c r="F330" s="191"/>
      <c r="G330" s="191"/>
    </row>
    <row r="331" spans="1:7" ht="15.75" customHeight="1">
      <c r="A331" s="19"/>
      <c r="B331" s="19"/>
      <c r="C331" s="19"/>
      <c r="D331" s="19"/>
      <c r="E331" s="19"/>
      <c r="F331" s="191"/>
      <c r="G331" s="191"/>
    </row>
    <row r="332" spans="1:7" ht="15.75" customHeight="1">
      <c r="A332" s="19"/>
      <c r="B332" s="19"/>
      <c r="C332" s="19"/>
      <c r="D332" s="19"/>
      <c r="E332" s="19"/>
      <c r="F332" s="191"/>
      <c r="G332" s="191"/>
    </row>
    <row r="333" spans="1:7" ht="15.75" customHeight="1">
      <c r="A333" s="19"/>
      <c r="B333" s="19"/>
      <c r="C333" s="19"/>
      <c r="D333" s="19"/>
      <c r="E333" s="19"/>
      <c r="F333" s="191"/>
      <c r="G333" s="191"/>
    </row>
    <row r="334" spans="1:7" ht="15.75" customHeight="1">
      <c r="A334" s="19"/>
      <c r="B334" s="19"/>
      <c r="C334" s="19"/>
      <c r="D334" s="19"/>
      <c r="E334" s="19"/>
      <c r="F334" s="191"/>
      <c r="G334" s="191"/>
    </row>
    <row r="335" spans="1:7" ht="15.75" customHeight="1">
      <c r="A335" s="19"/>
      <c r="B335" s="19"/>
      <c r="C335" s="19"/>
      <c r="D335" s="19"/>
      <c r="E335" s="19"/>
      <c r="F335" s="191"/>
      <c r="G335" s="191"/>
    </row>
    <row r="336" spans="1:7" ht="15.75" customHeight="1">
      <c r="A336" s="19"/>
      <c r="B336" s="19"/>
      <c r="C336" s="19"/>
      <c r="D336" s="19"/>
      <c r="E336" s="19"/>
      <c r="F336" s="191"/>
      <c r="G336" s="191"/>
    </row>
    <row r="337" spans="1:7" ht="15.75" customHeight="1">
      <c r="A337" s="19"/>
      <c r="B337" s="19"/>
      <c r="C337" s="19"/>
      <c r="D337" s="19"/>
      <c r="E337" s="19"/>
      <c r="F337" s="191"/>
      <c r="G337" s="191"/>
    </row>
    <row r="338" spans="1:7" ht="15.75" customHeight="1">
      <c r="A338" s="19"/>
      <c r="B338" s="19"/>
      <c r="C338" s="19"/>
      <c r="D338" s="19"/>
      <c r="E338" s="19"/>
      <c r="F338" s="191"/>
      <c r="G338" s="191"/>
    </row>
    <row r="339" spans="1:7" ht="15.75" customHeight="1">
      <c r="A339" s="19"/>
      <c r="B339" s="19"/>
      <c r="C339" s="19"/>
      <c r="D339" s="19"/>
      <c r="E339" s="19"/>
      <c r="F339" s="191"/>
      <c r="G339" s="191"/>
    </row>
    <row r="340" spans="1:7" ht="15.75" customHeight="1">
      <c r="A340" s="19"/>
      <c r="B340" s="19"/>
      <c r="C340" s="19"/>
      <c r="D340" s="19"/>
      <c r="E340" s="19"/>
      <c r="F340" s="191"/>
      <c r="G340" s="191"/>
    </row>
    <row r="341" spans="1:7" ht="15.75" customHeight="1">
      <c r="A341" s="19"/>
      <c r="B341" s="19"/>
      <c r="C341" s="19"/>
      <c r="D341" s="19"/>
      <c r="E341" s="19"/>
      <c r="F341" s="191"/>
      <c r="G341" s="191"/>
    </row>
    <row r="342" spans="1:7" ht="15.75" customHeight="1">
      <c r="A342" s="19"/>
      <c r="B342" s="19"/>
      <c r="C342" s="19"/>
      <c r="D342" s="19"/>
      <c r="E342" s="19"/>
      <c r="F342" s="191"/>
      <c r="G342" s="191"/>
    </row>
    <row r="343" spans="1:7" ht="15.75" customHeight="1">
      <c r="A343" s="19"/>
      <c r="B343" s="19"/>
      <c r="C343" s="19"/>
      <c r="D343" s="19"/>
      <c r="E343" s="19"/>
      <c r="F343" s="191"/>
      <c r="G343" s="191"/>
    </row>
    <row r="344" spans="1:7" ht="15.75" customHeight="1">
      <c r="A344" s="19"/>
      <c r="B344" s="19"/>
      <c r="C344" s="19"/>
      <c r="D344" s="19"/>
      <c r="E344" s="19"/>
      <c r="F344" s="191"/>
      <c r="G344" s="191"/>
    </row>
    <row r="345" spans="1:7" ht="15.75" customHeight="1">
      <c r="A345" s="19"/>
      <c r="B345" s="19"/>
      <c r="C345" s="19"/>
      <c r="D345" s="19"/>
      <c r="E345" s="19"/>
      <c r="F345" s="191"/>
      <c r="G345" s="191"/>
    </row>
    <row r="346" spans="1:7" ht="15.75" customHeight="1">
      <c r="A346" s="19"/>
      <c r="B346" s="19"/>
      <c r="C346" s="19"/>
      <c r="D346" s="19"/>
      <c r="E346" s="19"/>
      <c r="F346" s="191"/>
      <c r="G346" s="191"/>
    </row>
    <row r="347" spans="1:7" ht="15.75" customHeight="1">
      <c r="A347" s="19"/>
      <c r="B347" s="19"/>
      <c r="C347" s="19"/>
      <c r="D347" s="19"/>
      <c r="E347" s="19"/>
      <c r="F347" s="191"/>
      <c r="G347" s="191"/>
    </row>
    <row r="348" spans="1:7" ht="15.75" customHeight="1">
      <c r="A348" s="19"/>
      <c r="B348" s="19"/>
      <c r="C348" s="19"/>
      <c r="D348" s="19"/>
      <c r="E348" s="19"/>
      <c r="F348" s="191"/>
      <c r="G348" s="191"/>
    </row>
    <row r="349" spans="1:7" ht="15.75" customHeight="1">
      <c r="A349" s="19"/>
      <c r="B349" s="19"/>
      <c r="C349" s="19"/>
      <c r="D349" s="19"/>
      <c r="E349" s="19"/>
      <c r="F349" s="191"/>
      <c r="G349" s="191"/>
    </row>
    <row r="350" spans="1:7" ht="15.75" customHeight="1">
      <c r="A350" s="19"/>
      <c r="B350" s="19"/>
      <c r="C350" s="19"/>
      <c r="D350" s="19"/>
      <c r="E350" s="19"/>
      <c r="F350" s="191"/>
      <c r="G350" s="191"/>
    </row>
    <row r="351" spans="1:7" ht="15.75" customHeight="1">
      <c r="A351" s="19"/>
      <c r="B351" s="19"/>
      <c r="C351" s="19"/>
      <c r="D351" s="19"/>
      <c r="E351" s="19"/>
      <c r="F351" s="191"/>
      <c r="G351" s="191"/>
    </row>
    <row r="352" spans="1:7" ht="15.75" customHeight="1">
      <c r="A352" s="19"/>
      <c r="B352" s="19"/>
      <c r="C352" s="19"/>
      <c r="D352" s="19"/>
      <c r="E352" s="19"/>
      <c r="F352" s="191"/>
      <c r="G352" s="191"/>
    </row>
    <row r="353" spans="1:7" ht="15.75" customHeight="1">
      <c r="A353" s="19"/>
      <c r="B353" s="19"/>
      <c r="C353" s="19"/>
      <c r="D353" s="19"/>
      <c r="E353" s="19"/>
      <c r="F353" s="191"/>
      <c r="G353" s="191"/>
    </row>
    <row r="354" spans="1:7" ht="15.75" customHeight="1">
      <c r="A354" s="19"/>
      <c r="B354" s="19"/>
      <c r="C354" s="19"/>
      <c r="D354" s="19"/>
      <c r="E354" s="19"/>
      <c r="F354" s="191"/>
      <c r="G354" s="191"/>
    </row>
    <row r="355" spans="1:7" ht="15.75" customHeight="1">
      <c r="A355" s="19"/>
      <c r="B355" s="19"/>
      <c r="C355" s="19"/>
      <c r="D355" s="19"/>
      <c r="E355" s="19"/>
      <c r="F355" s="191"/>
      <c r="G355" s="191"/>
    </row>
    <row r="356" spans="1:7" ht="15.75" customHeight="1">
      <c r="A356" s="19"/>
      <c r="B356" s="19"/>
      <c r="C356" s="19"/>
      <c r="D356" s="19"/>
      <c r="E356" s="19"/>
      <c r="F356" s="191"/>
      <c r="G356" s="191"/>
    </row>
    <row r="357" spans="1:7" ht="15.75" customHeight="1">
      <c r="A357" s="19"/>
      <c r="B357" s="19"/>
      <c r="C357" s="19"/>
      <c r="D357" s="19"/>
      <c r="E357" s="19"/>
      <c r="F357" s="191"/>
      <c r="G357" s="191"/>
    </row>
    <row r="358" spans="1:7" ht="15.75" customHeight="1">
      <c r="A358" s="19"/>
      <c r="B358" s="19"/>
      <c r="C358" s="19"/>
      <c r="D358" s="19"/>
      <c r="E358" s="19"/>
      <c r="F358" s="191"/>
      <c r="G358" s="191"/>
    </row>
    <row r="359" spans="1:7" ht="15.75" customHeight="1">
      <c r="A359" s="19"/>
      <c r="B359" s="19"/>
      <c r="C359" s="19"/>
      <c r="D359" s="19"/>
      <c r="E359" s="19"/>
      <c r="F359" s="191"/>
      <c r="G359" s="191"/>
    </row>
    <row r="360" spans="1:7" ht="15.75" customHeight="1">
      <c r="A360" s="19"/>
      <c r="B360" s="19"/>
      <c r="C360" s="19"/>
      <c r="D360" s="19"/>
      <c r="E360" s="19"/>
      <c r="F360" s="191"/>
      <c r="G360" s="191"/>
    </row>
    <row r="361" spans="1:7" ht="15.75" customHeight="1">
      <c r="A361" s="19"/>
      <c r="B361" s="19"/>
      <c r="C361" s="19"/>
      <c r="D361" s="19"/>
      <c r="E361" s="19"/>
      <c r="F361" s="191"/>
      <c r="G361" s="191"/>
    </row>
    <row r="362" spans="1:7" ht="15.75" customHeight="1">
      <c r="A362" s="19"/>
      <c r="B362" s="19"/>
      <c r="C362" s="19"/>
      <c r="D362" s="19"/>
      <c r="E362" s="19"/>
      <c r="F362" s="191"/>
      <c r="G362" s="191"/>
    </row>
    <row r="363" spans="1:7" ht="15.75" customHeight="1">
      <c r="A363" s="19"/>
      <c r="B363" s="19"/>
      <c r="C363" s="19"/>
      <c r="D363" s="19"/>
      <c r="E363" s="19"/>
      <c r="F363" s="191"/>
      <c r="G363" s="191"/>
    </row>
    <row r="364" spans="1:7" ht="15.75" customHeight="1">
      <c r="A364" s="19"/>
      <c r="B364" s="19"/>
      <c r="C364" s="19"/>
      <c r="D364" s="19"/>
      <c r="E364" s="19"/>
      <c r="F364" s="191"/>
      <c r="G364" s="191"/>
    </row>
    <row r="365" spans="1:7" ht="15.75" customHeight="1">
      <c r="A365" s="19"/>
      <c r="B365" s="19"/>
      <c r="C365" s="19"/>
      <c r="D365" s="19"/>
      <c r="E365" s="19"/>
      <c r="F365" s="191"/>
      <c r="G365" s="191"/>
    </row>
    <row r="366" spans="1:7" ht="15.75" customHeight="1">
      <c r="A366" s="19"/>
      <c r="B366" s="19"/>
      <c r="C366" s="19"/>
      <c r="D366" s="19"/>
      <c r="E366" s="19"/>
      <c r="F366" s="191"/>
      <c r="G366" s="191"/>
    </row>
    <row r="367" spans="1:7" ht="15.75" customHeight="1">
      <c r="A367" s="19"/>
      <c r="B367" s="19"/>
      <c r="C367" s="19"/>
      <c r="D367" s="19"/>
      <c r="E367" s="19"/>
      <c r="F367" s="191"/>
      <c r="G367" s="191"/>
    </row>
    <row r="368" spans="1:7" ht="15.75" customHeight="1">
      <c r="A368" s="19"/>
      <c r="B368" s="19"/>
      <c r="C368" s="19"/>
      <c r="D368" s="19"/>
      <c r="E368" s="19"/>
      <c r="F368" s="191"/>
      <c r="G368" s="191"/>
    </row>
    <row r="369" spans="1:7" ht="15.75" customHeight="1">
      <c r="A369" s="19"/>
      <c r="B369" s="19"/>
      <c r="C369" s="19"/>
      <c r="D369" s="19"/>
      <c r="E369" s="19"/>
      <c r="F369" s="191"/>
      <c r="G369" s="191"/>
    </row>
    <row r="370" spans="1:7" ht="15.75" customHeight="1">
      <c r="A370" s="19"/>
      <c r="B370" s="19"/>
      <c r="C370" s="19"/>
      <c r="D370" s="19"/>
      <c r="E370" s="19"/>
      <c r="F370" s="191"/>
      <c r="G370" s="191"/>
    </row>
    <row r="371" spans="1:7" ht="15.75" customHeight="1">
      <c r="A371" s="19"/>
      <c r="B371" s="19"/>
      <c r="C371" s="19"/>
      <c r="D371" s="19"/>
      <c r="E371" s="19"/>
      <c r="F371" s="191"/>
      <c r="G371" s="191"/>
    </row>
    <row r="372" spans="1:7" ht="15.75" customHeight="1">
      <c r="A372" s="19"/>
      <c r="B372" s="19"/>
      <c r="C372" s="19"/>
      <c r="D372" s="19"/>
      <c r="E372" s="19"/>
      <c r="F372" s="191"/>
      <c r="G372" s="191"/>
    </row>
    <row r="373" spans="1:7" ht="15.75" customHeight="1">
      <c r="A373" s="19"/>
      <c r="B373" s="19"/>
      <c r="C373" s="19"/>
      <c r="D373" s="19"/>
      <c r="E373" s="19"/>
      <c r="F373" s="191"/>
      <c r="G373" s="191"/>
    </row>
    <row r="374" spans="1:7" ht="15.75" customHeight="1">
      <c r="A374" s="19"/>
      <c r="B374" s="19"/>
      <c r="C374" s="19"/>
      <c r="D374" s="19"/>
      <c r="E374" s="19"/>
      <c r="F374" s="191"/>
      <c r="G374" s="191"/>
    </row>
    <row r="375" spans="1:7" ht="15.75" customHeight="1">
      <c r="A375" s="19"/>
      <c r="B375" s="19"/>
      <c r="C375" s="19"/>
      <c r="D375" s="19"/>
      <c r="E375" s="19"/>
      <c r="F375" s="191"/>
      <c r="G375" s="191"/>
    </row>
    <row r="376" spans="1:7" ht="15.75" customHeight="1">
      <c r="A376" s="19"/>
      <c r="B376" s="19"/>
      <c r="C376" s="19"/>
      <c r="D376" s="19"/>
      <c r="E376" s="19"/>
      <c r="F376" s="191"/>
      <c r="G376" s="191"/>
    </row>
    <row r="377" spans="1:7" ht="15.75" customHeight="1">
      <c r="A377" s="19"/>
      <c r="B377" s="19"/>
      <c r="C377" s="19"/>
      <c r="D377" s="19"/>
      <c r="E377" s="19"/>
      <c r="F377" s="191"/>
      <c r="G377" s="191"/>
    </row>
    <row r="378" spans="1:7" ht="15.75" customHeight="1">
      <c r="A378" s="19"/>
      <c r="B378" s="19"/>
      <c r="C378" s="19"/>
      <c r="D378" s="19"/>
      <c r="E378" s="19"/>
      <c r="F378" s="191"/>
      <c r="G378" s="191"/>
    </row>
    <row r="379" spans="1:7" ht="15.75" customHeight="1">
      <c r="A379" s="19"/>
      <c r="B379" s="19"/>
      <c r="C379" s="19"/>
      <c r="D379" s="19"/>
      <c r="E379" s="19"/>
      <c r="F379" s="191"/>
      <c r="G379" s="191"/>
    </row>
    <row r="380" spans="1:7" ht="15.75" customHeight="1">
      <c r="A380" s="19"/>
      <c r="B380" s="19"/>
      <c r="C380" s="19"/>
      <c r="D380" s="19"/>
      <c r="E380" s="19"/>
      <c r="F380" s="191"/>
      <c r="G380" s="191"/>
    </row>
    <row r="381" spans="1:7" ht="15.75" customHeight="1">
      <c r="A381" s="19"/>
      <c r="B381" s="19"/>
      <c r="C381" s="19"/>
      <c r="D381" s="19"/>
      <c r="E381" s="19"/>
      <c r="F381" s="191"/>
      <c r="G381" s="191"/>
    </row>
    <row r="382" spans="1:7" ht="15.75" customHeight="1">
      <c r="A382" s="19"/>
      <c r="B382" s="19"/>
      <c r="C382" s="19"/>
      <c r="D382" s="19"/>
      <c r="E382" s="19"/>
      <c r="F382" s="191"/>
      <c r="G382" s="191"/>
    </row>
    <row r="383" spans="1:7" ht="15.75" customHeight="1">
      <c r="A383" s="19"/>
      <c r="B383" s="19"/>
      <c r="C383" s="19"/>
      <c r="D383" s="19"/>
      <c r="E383" s="19"/>
      <c r="F383" s="191"/>
      <c r="G383" s="191"/>
    </row>
    <row r="384" spans="1:7" ht="15.75" customHeight="1">
      <c r="A384" s="19"/>
      <c r="B384" s="19"/>
      <c r="C384" s="19"/>
      <c r="D384" s="19"/>
      <c r="E384" s="19"/>
      <c r="F384" s="191"/>
      <c r="G384" s="191"/>
    </row>
    <row r="385" spans="1:7" ht="15.75" customHeight="1">
      <c r="A385" s="19"/>
      <c r="B385" s="19"/>
      <c r="C385" s="19"/>
      <c r="D385" s="19"/>
      <c r="E385" s="19"/>
      <c r="F385" s="191"/>
      <c r="G385" s="191"/>
    </row>
    <row r="386" spans="1:7" ht="15.75" customHeight="1">
      <c r="A386" s="19"/>
      <c r="B386" s="19"/>
      <c r="C386" s="19"/>
      <c r="D386" s="19"/>
      <c r="E386" s="19"/>
      <c r="F386" s="191"/>
      <c r="G386" s="191"/>
    </row>
    <row r="387" spans="1:7" ht="15.75" customHeight="1">
      <c r="A387" s="19"/>
      <c r="B387" s="19"/>
      <c r="C387" s="19"/>
      <c r="D387" s="19"/>
      <c r="E387" s="19"/>
      <c r="F387" s="191"/>
      <c r="G387" s="191"/>
    </row>
    <row r="388" spans="1:7" ht="15.75" customHeight="1">
      <c r="A388" s="19"/>
      <c r="B388" s="19"/>
      <c r="C388" s="19"/>
      <c r="D388" s="19"/>
      <c r="E388" s="19"/>
      <c r="F388" s="191"/>
      <c r="G388" s="191"/>
    </row>
    <row r="389" spans="1:7" ht="15.75" customHeight="1">
      <c r="A389" s="19"/>
      <c r="B389" s="19"/>
      <c r="C389" s="19"/>
      <c r="D389" s="19"/>
      <c r="E389" s="19"/>
      <c r="F389" s="191"/>
      <c r="G389" s="191"/>
    </row>
    <row r="390" spans="1:7" ht="15.75" customHeight="1">
      <c r="A390" s="19"/>
      <c r="B390" s="19"/>
      <c r="C390" s="19"/>
      <c r="D390" s="19"/>
      <c r="E390" s="19"/>
      <c r="F390" s="191"/>
      <c r="G390" s="191"/>
    </row>
    <row r="391" spans="1:7" ht="15.75" customHeight="1">
      <c r="A391" s="19"/>
      <c r="B391" s="19"/>
      <c r="C391" s="19"/>
      <c r="D391" s="19"/>
      <c r="E391" s="19"/>
      <c r="F391" s="191"/>
      <c r="G391" s="191"/>
    </row>
    <row r="392" spans="1:7" ht="15.75" customHeight="1">
      <c r="A392" s="19"/>
      <c r="B392" s="19"/>
      <c r="C392" s="19"/>
      <c r="D392" s="19"/>
      <c r="E392" s="19"/>
      <c r="F392" s="191"/>
      <c r="G392" s="191"/>
    </row>
    <row r="393" spans="1:7" ht="15.75" customHeight="1">
      <c r="A393" s="19"/>
      <c r="B393" s="19"/>
      <c r="C393" s="19"/>
      <c r="D393" s="19"/>
      <c r="E393" s="19"/>
      <c r="F393" s="191"/>
      <c r="G393" s="191"/>
    </row>
    <row r="394" spans="1:7" ht="15.75" customHeight="1">
      <c r="A394" s="19"/>
      <c r="B394" s="19"/>
      <c r="C394" s="19"/>
      <c r="D394" s="19"/>
      <c r="E394" s="19"/>
      <c r="F394" s="191"/>
      <c r="G394" s="191"/>
    </row>
    <row r="395" spans="1:7" ht="15.75" customHeight="1">
      <c r="A395" s="19"/>
      <c r="B395" s="19"/>
      <c r="C395" s="19"/>
      <c r="D395" s="19"/>
      <c r="E395" s="19"/>
      <c r="F395" s="191"/>
      <c r="G395" s="191"/>
    </row>
    <row r="396" spans="1:7" ht="15.75" customHeight="1">
      <c r="A396" s="19"/>
      <c r="B396" s="19"/>
      <c r="C396" s="19"/>
      <c r="D396" s="19"/>
      <c r="E396" s="19"/>
      <c r="F396" s="191"/>
      <c r="G396" s="191"/>
    </row>
    <row r="397" spans="1:7" ht="15.75" customHeight="1">
      <c r="A397" s="19"/>
      <c r="B397" s="19"/>
      <c r="C397" s="19"/>
      <c r="D397" s="19"/>
      <c r="E397" s="19"/>
      <c r="F397" s="191"/>
      <c r="G397" s="191"/>
    </row>
    <row r="398" spans="1:7" ht="15.75" customHeight="1">
      <c r="A398" s="19"/>
      <c r="B398" s="19"/>
      <c r="C398" s="19"/>
      <c r="D398" s="19"/>
      <c r="E398" s="19"/>
      <c r="F398" s="191"/>
      <c r="G398" s="191"/>
    </row>
    <row r="399" spans="1:7" ht="15.75" customHeight="1">
      <c r="A399" s="19"/>
      <c r="B399" s="19"/>
      <c r="C399" s="19"/>
      <c r="D399" s="19"/>
      <c r="E399" s="19"/>
      <c r="F399" s="191"/>
      <c r="G399" s="191"/>
    </row>
    <row r="400" spans="1:7" ht="15.75" customHeight="1">
      <c r="A400" s="19"/>
      <c r="B400" s="19"/>
      <c r="C400" s="19"/>
      <c r="D400" s="19"/>
      <c r="E400" s="19"/>
      <c r="F400" s="191"/>
      <c r="G400" s="191"/>
    </row>
    <row r="401" spans="1:7" ht="15.75" customHeight="1">
      <c r="A401" s="19"/>
      <c r="B401" s="19"/>
      <c r="C401" s="19"/>
      <c r="D401" s="19"/>
      <c r="E401" s="19"/>
      <c r="F401" s="191"/>
      <c r="G401" s="191"/>
    </row>
    <row r="402" spans="1:7" ht="15.75" customHeight="1">
      <c r="A402" s="19"/>
      <c r="B402" s="19"/>
      <c r="C402" s="19"/>
      <c r="D402" s="19"/>
      <c r="E402" s="19"/>
      <c r="F402" s="191"/>
      <c r="G402" s="191"/>
    </row>
    <row r="403" spans="1:7" ht="15.75" customHeight="1">
      <c r="A403" s="19"/>
      <c r="B403" s="19"/>
      <c r="C403" s="19"/>
      <c r="D403" s="19"/>
      <c r="E403" s="19"/>
      <c r="F403" s="191"/>
      <c r="G403" s="191"/>
    </row>
    <row r="404" spans="1:7" ht="15.75" customHeight="1">
      <c r="A404" s="19"/>
      <c r="B404" s="19"/>
      <c r="C404" s="19"/>
      <c r="D404" s="19"/>
      <c r="E404" s="19"/>
      <c r="F404" s="191"/>
      <c r="G404" s="191"/>
    </row>
    <row r="405" spans="1:7" ht="15.75" customHeight="1">
      <c r="A405" s="19"/>
      <c r="B405" s="19"/>
      <c r="C405" s="19"/>
      <c r="D405" s="19"/>
      <c r="E405" s="19"/>
      <c r="F405" s="191"/>
      <c r="G405" s="191"/>
    </row>
    <row r="406" spans="1:7" ht="15.75" customHeight="1">
      <c r="A406" s="19"/>
      <c r="B406" s="19"/>
      <c r="C406" s="19"/>
      <c r="D406" s="19"/>
      <c r="E406" s="19"/>
      <c r="F406" s="191"/>
      <c r="G406" s="191"/>
    </row>
    <row r="407" spans="1:7" ht="15.75" customHeight="1">
      <c r="A407" s="19"/>
      <c r="B407" s="19"/>
      <c r="C407" s="19"/>
      <c r="D407" s="19"/>
      <c r="E407" s="19"/>
      <c r="F407" s="191"/>
      <c r="G407" s="191"/>
    </row>
    <row r="408" spans="1:7" ht="15.75" customHeight="1">
      <c r="A408" s="19"/>
      <c r="B408" s="19"/>
      <c r="C408" s="19"/>
      <c r="D408" s="19"/>
      <c r="E408" s="19"/>
      <c r="F408" s="191"/>
      <c r="G408" s="191"/>
    </row>
    <row r="409" spans="1:7" ht="15.75" customHeight="1">
      <c r="A409" s="19"/>
      <c r="B409" s="19"/>
      <c r="C409" s="19"/>
      <c r="D409" s="19"/>
      <c r="E409" s="19"/>
      <c r="F409" s="191"/>
      <c r="G409" s="191"/>
    </row>
    <row r="410" spans="1:7" ht="15.75" customHeight="1">
      <c r="A410" s="19"/>
      <c r="B410" s="19"/>
      <c r="C410" s="19"/>
      <c r="D410" s="19"/>
      <c r="E410" s="19"/>
      <c r="F410" s="191"/>
      <c r="G410" s="191"/>
    </row>
    <row r="411" spans="1:7" ht="15.75" customHeight="1">
      <c r="A411" s="19"/>
      <c r="B411" s="19"/>
      <c r="C411" s="19"/>
      <c r="D411" s="19"/>
      <c r="E411" s="19"/>
      <c r="F411" s="191"/>
      <c r="G411" s="191"/>
    </row>
    <row r="412" spans="1:7" ht="15.75" customHeight="1">
      <c r="A412" s="19"/>
      <c r="B412" s="19"/>
      <c r="C412" s="19"/>
      <c r="D412" s="19"/>
      <c r="E412" s="19"/>
      <c r="F412" s="191"/>
      <c r="G412" s="191"/>
    </row>
    <row r="413" spans="1:7" ht="15.75" customHeight="1">
      <c r="A413" s="19"/>
      <c r="B413" s="19"/>
      <c r="C413" s="19"/>
      <c r="D413" s="19"/>
      <c r="E413" s="19"/>
      <c r="F413" s="191"/>
      <c r="G413" s="191"/>
    </row>
    <row r="414" spans="1:7" ht="15.75" customHeight="1">
      <c r="A414" s="19"/>
      <c r="B414" s="19"/>
      <c r="C414" s="19"/>
      <c r="D414" s="19"/>
      <c r="E414" s="19"/>
      <c r="F414" s="191"/>
      <c r="G414" s="191"/>
    </row>
    <row r="415" spans="1:7" ht="15.75" customHeight="1">
      <c r="A415" s="19"/>
      <c r="B415" s="19"/>
      <c r="C415" s="19"/>
      <c r="D415" s="19"/>
      <c r="E415" s="19"/>
      <c r="F415" s="191"/>
      <c r="G415" s="191"/>
    </row>
    <row r="416" spans="1:7" ht="15.75" customHeight="1">
      <c r="A416" s="19"/>
      <c r="B416" s="19"/>
      <c r="C416" s="19"/>
      <c r="D416" s="19"/>
      <c r="E416" s="19"/>
      <c r="F416" s="191"/>
      <c r="G416" s="191"/>
    </row>
    <row r="417" spans="1:7" ht="15.75" customHeight="1">
      <c r="A417" s="19"/>
      <c r="B417" s="19"/>
      <c r="C417" s="19"/>
      <c r="D417" s="19"/>
      <c r="E417" s="19"/>
      <c r="F417" s="191"/>
      <c r="G417" s="191"/>
    </row>
    <row r="418" spans="1:7" ht="15.75" customHeight="1">
      <c r="A418" s="19"/>
      <c r="B418" s="19"/>
      <c r="C418" s="19"/>
      <c r="D418" s="19"/>
      <c r="E418" s="19"/>
      <c r="F418" s="191"/>
      <c r="G418" s="191"/>
    </row>
    <row r="419" spans="1:7" ht="15.75" customHeight="1">
      <c r="A419" s="19"/>
      <c r="B419" s="19"/>
      <c r="C419" s="19"/>
      <c r="D419" s="19"/>
      <c r="E419" s="19"/>
      <c r="F419" s="191"/>
      <c r="G419" s="191"/>
    </row>
    <row r="420" spans="1:7" ht="15.75" customHeight="1">
      <c r="A420" s="19"/>
      <c r="B420" s="19"/>
      <c r="C420" s="19"/>
      <c r="D420" s="19"/>
      <c r="E420" s="19"/>
      <c r="F420" s="191"/>
      <c r="G420" s="191"/>
    </row>
    <row r="421" spans="1:7" ht="15.75" customHeight="1">
      <c r="A421" s="19"/>
      <c r="B421" s="19"/>
      <c r="C421" s="19"/>
      <c r="D421" s="19"/>
      <c r="E421" s="19"/>
      <c r="F421" s="191"/>
      <c r="G421" s="191"/>
    </row>
    <row r="422" spans="1:7" ht="15.75" customHeight="1">
      <c r="A422" s="19"/>
      <c r="B422" s="19"/>
      <c r="C422" s="19"/>
      <c r="D422" s="19"/>
      <c r="E422" s="19"/>
      <c r="F422" s="191"/>
      <c r="G422" s="191"/>
    </row>
    <row r="423" spans="1:7" ht="15.75" customHeight="1">
      <c r="A423" s="19"/>
      <c r="B423" s="19"/>
      <c r="C423" s="19"/>
      <c r="D423" s="19"/>
      <c r="E423" s="19"/>
      <c r="F423" s="191"/>
      <c r="G423" s="191"/>
    </row>
    <row r="424" spans="1:7" ht="15.75" customHeight="1">
      <c r="A424" s="19"/>
      <c r="B424" s="19"/>
      <c r="C424" s="19"/>
      <c r="D424" s="19"/>
      <c r="E424" s="19"/>
      <c r="F424" s="191"/>
      <c r="G424" s="191"/>
    </row>
    <row r="425" spans="1:7" ht="15.75" customHeight="1">
      <c r="A425" s="19"/>
      <c r="B425" s="19"/>
      <c r="C425" s="19"/>
      <c r="D425" s="19"/>
      <c r="E425" s="19"/>
      <c r="F425" s="191"/>
      <c r="G425" s="191"/>
    </row>
    <row r="426" spans="1:7" ht="15.75" customHeight="1">
      <c r="A426" s="19"/>
      <c r="B426" s="19"/>
      <c r="C426" s="19"/>
      <c r="D426" s="19"/>
      <c r="E426" s="19"/>
      <c r="F426" s="191"/>
      <c r="G426" s="191"/>
    </row>
    <row r="427" spans="1:7" ht="15.75" customHeight="1">
      <c r="A427" s="19"/>
      <c r="B427" s="19"/>
      <c r="C427" s="19"/>
      <c r="D427" s="19"/>
      <c r="E427" s="19"/>
      <c r="F427" s="191"/>
      <c r="G427" s="191"/>
    </row>
    <row r="428" spans="1:7" ht="15.75" customHeight="1">
      <c r="A428" s="19"/>
      <c r="B428" s="19"/>
      <c r="C428" s="19"/>
      <c r="D428" s="19"/>
      <c r="E428" s="19"/>
      <c r="F428" s="191"/>
      <c r="G428" s="191"/>
    </row>
    <row r="429" spans="1:7" ht="15.75" customHeight="1">
      <c r="A429" s="19"/>
      <c r="B429" s="19"/>
      <c r="C429" s="19"/>
      <c r="D429" s="19"/>
      <c r="E429" s="19"/>
      <c r="F429" s="191"/>
      <c r="G429" s="191"/>
    </row>
    <row r="430" spans="1:7" ht="15.75" customHeight="1">
      <c r="A430" s="19"/>
      <c r="B430" s="19"/>
      <c r="C430" s="19"/>
      <c r="D430" s="19"/>
      <c r="E430" s="19"/>
      <c r="F430" s="191"/>
      <c r="G430" s="191"/>
    </row>
    <row r="431" spans="1:7" ht="15.75" customHeight="1">
      <c r="A431" s="19"/>
      <c r="B431" s="19"/>
      <c r="C431" s="19"/>
      <c r="D431" s="19"/>
      <c r="E431" s="19"/>
      <c r="F431" s="191"/>
      <c r="G431" s="191"/>
    </row>
    <row r="432" spans="1:7" ht="15.75" customHeight="1">
      <c r="A432" s="19"/>
      <c r="B432" s="19"/>
      <c r="C432" s="19"/>
      <c r="D432" s="19"/>
      <c r="E432" s="19"/>
      <c r="F432" s="191"/>
      <c r="G432" s="191"/>
    </row>
    <row r="433" spans="1:7" ht="15.75" customHeight="1">
      <c r="A433" s="19"/>
      <c r="B433" s="19"/>
      <c r="C433" s="19"/>
      <c r="D433" s="19"/>
      <c r="E433" s="19"/>
      <c r="F433" s="191"/>
      <c r="G433" s="191"/>
    </row>
    <row r="434" spans="1:7" ht="15.75" customHeight="1">
      <c r="A434" s="19"/>
      <c r="B434" s="19"/>
      <c r="C434" s="19"/>
      <c r="D434" s="19"/>
      <c r="E434" s="19"/>
      <c r="F434" s="191"/>
      <c r="G434" s="191"/>
    </row>
    <row r="435" spans="1:7" ht="15.75" customHeight="1">
      <c r="A435" s="19"/>
      <c r="B435" s="19"/>
      <c r="C435" s="19"/>
      <c r="D435" s="19"/>
      <c r="E435" s="19"/>
      <c r="F435" s="191"/>
      <c r="G435" s="191"/>
    </row>
    <row r="436" spans="1:7" ht="15.75" customHeight="1">
      <c r="A436" s="19"/>
      <c r="B436" s="19"/>
      <c r="C436" s="19"/>
      <c r="D436" s="19"/>
      <c r="E436" s="19"/>
      <c r="F436" s="191"/>
      <c r="G436" s="191"/>
    </row>
    <row r="437" spans="1:7" ht="15.75" customHeight="1">
      <c r="A437" s="19"/>
      <c r="B437" s="19"/>
      <c r="C437" s="19"/>
      <c r="D437" s="19"/>
      <c r="E437" s="19"/>
      <c r="F437" s="191"/>
      <c r="G437" s="191"/>
    </row>
    <row r="438" spans="1:7" ht="15.75" customHeight="1">
      <c r="A438" s="19"/>
      <c r="B438" s="19"/>
      <c r="C438" s="19"/>
      <c r="D438" s="19"/>
      <c r="E438" s="19"/>
      <c r="F438" s="191"/>
      <c r="G438" s="191"/>
    </row>
    <row r="439" spans="1:7" ht="15.75" customHeight="1">
      <c r="A439" s="19"/>
      <c r="B439" s="19"/>
      <c r="C439" s="19"/>
      <c r="D439" s="19"/>
      <c r="E439" s="19"/>
      <c r="F439" s="191"/>
      <c r="G439" s="191"/>
    </row>
    <row r="440" spans="1:7" ht="15.75" customHeight="1">
      <c r="A440" s="19"/>
      <c r="B440" s="19"/>
      <c r="C440" s="19"/>
      <c r="D440" s="19"/>
      <c r="E440" s="19"/>
      <c r="F440" s="191"/>
      <c r="G440" s="191"/>
    </row>
    <row r="441" spans="1:7" ht="15.75" customHeight="1">
      <c r="A441" s="19"/>
      <c r="B441" s="19"/>
      <c r="C441" s="19"/>
      <c r="D441" s="19"/>
      <c r="E441" s="19"/>
      <c r="F441" s="191"/>
      <c r="G441" s="191"/>
    </row>
    <row r="442" spans="1:7" ht="15.75" customHeight="1">
      <c r="A442" s="19"/>
      <c r="B442" s="19"/>
      <c r="C442" s="19"/>
      <c r="D442" s="19"/>
      <c r="E442" s="19"/>
      <c r="F442" s="191"/>
      <c r="G442" s="191"/>
    </row>
    <row r="443" spans="1:7" ht="15.75" customHeight="1">
      <c r="A443" s="19"/>
      <c r="B443" s="19"/>
      <c r="C443" s="19"/>
      <c r="D443" s="19"/>
      <c r="E443" s="19"/>
      <c r="F443" s="191"/>
      <c r="G443" s="191"/>
    </row>
    <row r="444" spans="1:7" ht="15.75" customHeight="1">
      <c r="A444" s="19"/>
      <c r="B444" s="19"/>
      <c r="C444" s="19"/>
      <c r="D444" s="19"/>
      <c r="E444" s="19"/>
      <c r="F444" s="191"/>
      <c r="G444" s="191"/>
    </row>
    <row r="445" spans="1:7" ht="15.75" customHeight="1">
      <c r="A445" s="19"/>
      <c r="B445" s="19"/>
      <c r="C445" s="19"/>
      <c r="D445" s="19"/>
      <c r="E445" s="19"/>
      <c r="F445" s="191"/>
      <c r="G445" s="191"/>
    </row>
    <row r="446" spans="1:7" ht="15.75" customHeight="1">
      <c r="A446" s="19"/>
      <c r="B446" s="19"/>
      <c r="C446" s="19"/>
      <c r="D446" s="19"/>
      <c r="E446" s="19"/>
      <c r="F446" s="191"/>
      <c r="G446" s="191"/>
    </row>
    <row r="447" spans="1:7" ht="15.75" customHeight="1">
      <c r="A447" s="19"/>
      <c r="B447" s="19"/>
      <c r="C447" s="19"/>
      <c r="D447" s="19"/>
      <c r="E447" s="19"/>
      <c r="F447" s="191"/>
      <c r="G447" s="191"/>
    </row>
    <row r="448" spans="1:7" ht="15.75" customHeight="1">
      <c r="A448" s="19"/>
      <c r="B448" s="19"/>
      <c r="C448" s="19"/>
      <c r="D448" s="19"/>
      <c r="E448" s="19"/>
      <c r="F448" s="191"/>
      <c r="G448" s="191"/>
    </row>
    <row r="449" spans="1:7" ht="15.75" customHeight="1">
      <c r="A449" s="19"/>
      <c r="B449" s="19"/>
      <c r="C449" s="19"/>
      <c r="D449" s="19"/>
      <c r="E449" s="19"/>
      <c r="F449" s="191"/>
      <c r="G449" s="191"/>
    </row>
    <row r="450" spans="1:7" ht="15.75" customHeight="1">
      <c r="A450" s="19"/>
      <c r="B450" s="19"/>
      <c r="C450" s="19"/>
      <c r="D450" s="19"/>
      <c r="E450" s="19"/>
      <c r="F450" s="191"/>
      <c r="G450" s="191"/>
    </row>
    <row r="451" spans="1:7" ht="15.75" customHeight="1">
      <c r="A451" s="19"/>
      <c r="B451" s="19"/>
      <c r="C451" s="19"/>
      <c r="D451" s="19"/>
      <c r="E451" s="19"/>
      <c r="F451" s="191"/>
      <c r="G451" s="191"/>
    </row>
    <row r="452" spans="1:7" ht="15.75" customHeight="1">
      <c r="A452" s="19"/>
      <c r="B452" s="19"/>
      <c r="C452" s="19"/>
      <c r="D452" s="19"/>
      <c r="E452" s="19"/>
      <c r="F452" s="191"/>
      <c r="G452" s="191"/>
    </row>
    <row r="453" spans="1:7" ht="15.75" customHeight="1">
      <c r="A453" s="19"/>
      <c r="B453" s="19"/>
      <c r="C453" s="19"/>
      <c r="D453" s="19"/>
      <c r="E453" s="19"/>
      <c r="F453" s="191"/>
      <c r="G453" s="191"/>
    </row>
    <row r="454" spans="1:7" ht="15.75" customHeight="1">
      <c r="A454" s="19"/>
      <c r="B454" s="19"/>
      <c r="C454" s="19"/>
      <c r="D454" s="19"/>
      <c r="E454" s="19"/>
      <c r="F454" s="191"/>
      <c r="G454" s="191"/>
    </row>
    <row r="455" spans="1:7" ht="15.75" customHeight="1">
      <c r="A455" s="19"/>
      <c r="B455" s="19"/>
      <c r="C455" s="19"/>
      <c r="D455" s="19"/>
      <c r="E455" s="19"/>
      <c r="F455" s="191"/>
      <c r="G455" s="191"/>
    </row>
    <row r="456" spans="1:7" ht="15.75" customHeight="1">
      <c r="A456" s="19"/>
      <c r="B456" s="19"/>
      <c r="C456" s="19"/>
      <c r="D456" s="19"/>
      <c r="E456" s="19"/>
      <c r="F456" s="191"/>
      <c r="G456" s="191"/>
    </row>
    <row r="457" spans="1:7" ht="15.75" customHeight="1">
      <c r="A457" s="19"/>
      <c r="B457" s="19"/>
      <c r="C457" s="19"/>
      <c r="D457" s="19"/>
      <c r="E457" s="19"/>
      <c r="F457" s="191"/>
      <c r="G457" s="191"/>
    </row>
    <row r="458" spans="1:7" ht="15.75" customHeight="1">
      <c r="A458" s="19"/>
      <c r="B458" s="19"/>
      <c r="C458" s="19"/>
      <c r="D458" s="19"/>
      <c r="E458" s="19"/>
      <c r="F458" s="191"/>
      <c r="G458" s="191"/>
    </row>
    <row r="459" spans="1:7" ht="15.75" customHeight="1">
      <c r="A459" s="19"/>
      <c r="B459" s="19"/>
      <c r="C459" s="19"/>
      <c r="D459" s="19"/>
      <c r="E459" s="19"/>
      <c r="F459" s="191"/>
      <c r="G459" s="191"/>
    </row>
    <row r="460" spans="1:7" ht="15.75" customHeight="1">
      <c r="A460" s="19"/>
      <c r="B460" s="19"/>
      <c r="C460" s="19"/>
      <c r="D460" s="19"/>
      <c r="E460" s="19"/>
      <c r="F460" s="191"/>
      <c r="G460" s="191"/>
    </row>
    <row r="461" spans="1:7" ht="15.75" customHeight="1">
      <c r="A461" s="19"/>
      <c r="B461" s="19"/>
      <c r="C461" s="19"/>
      <c r="D461" s="19"/>
      <c r="E461" s="19"/>
      <c r="F461" s="191"/>
      <c r="G461" s="191"/>
    </row>
    <row r="462" spans="1:7" ht="15.75" customHeight="1">
      <c r="A462" s="19"/>
      <c r="B462" s="19"/>
      <c r="C462" s="19"/>
      <c r="D462" s="19"/>
      <c r="E462" s="19"/>
      <c r="F462" s="191"/>
      <c r="G462" s="191"/>
    </row>
    <row r="463" spans="1:7" ht="15.75" customHeight="1">
      <c r="A463" s="19"/>
      <c r="B463" s="19"/>
      <c r="C463" s="19"/>
      <c r="D463" s="19"/>
      <c r="E463" s="19"/>
      <c r="F463" s="191"/>
      <c r="G463" s="191"/>
    </row>
    <row r="464" spans="1:7" ht="15.75" customHeight="1">
      <c r="A464" s="19"/>
      <c r="B464" s="19"/>
      <c r="C464" s="19"/>
      <c r="D464" s="19"/>
      <c r="E464" s="19"/>
      <c r="F464" s="191"/>
      <c r="G464" s="191"/>
    </row>
    <row r="465" spans="1:7" ht="15.75" customHeight="1">
      <c r="A465" s="19"/>
      <c r="B465" s="19"/>
      <c r="C465" s="19"/>
      <c r="D465" s="19"/>
      <c r="E465" s="19"/>
      <c r="F465" s="191"/>
      <c r="G465" s="191"/>
    </row>
    <row r="466" spans="1:7" ht="15.75" customHeight="1">
      <c r="A466" s="19"/>
      <c r="B466" s="19"/>
      <c r="C466" s="19"/>
      <c r="D466" s="19"/>
      <c r="E466" s="19"/>
      <c r="F466" s="191"/>
      <c r="G466" s="191"/>
    </row>
    <row r="467" spans="1:7" ht="15.75" customHeight="1">
      <c r="A467" s="19"/>
      <c r="B467" s="19"/>
      <c r="C467" s="19"/>
      <c r="D467" s="19"/>
      <c r="E467" s="19"/>
      <c r="F467" s="191"/>
      <c r="G467" s="191"/>
    </row>
    <row r="468" spans="1:7" ht="15.75" customHeight="1">
      <c r="A468" s="19"/>
      <c r="B468" s="19"/>
      <c r="C468" s="19"/>
      <c r="D468" s="19"/>
      <c r="E468" s="19"/>
      <c r="F468" s="191"/>
      <c r="G468" s="191"/>
    </row>
    <row r="469" spans="1:7" ht="15.75" customHeight="1">
      <c r="A469" s="19"/>
      <c r="B469" s="19"/>
      <c r="C469" s="19"/>
      <c r="D469" s="19"/>
      <c r="E469" s="19"/>
      <c r="F469" s="191"/>
      <c r="G469" s="191"/>
    </row>
    <row r="470" spans="1:7" ht="15.75" customHeight="1">
      <c r="A470" s="19"/>
      <c r="B470" s="19"/>
      <c r="C470" s="19"/>
      <c r="D470" s="19"/>
      <c r="E470" s="19"/>
      <c r="F470" s="191"/>
      <c r="G470" s="191"/>
    </row>
    <row r="471" spans="1:7" ht="15.75" customHeight="1">
      <c r="A471" s="19"/>
      <c r="B471" s="19"/>
      <c r="C471" s="19"/>
      <c r="D471" s="19"/>
      <c r="E471" s="19"/>
      <c r="F471" s="191"/>
      <c r="G471" s="191"/>
    </row>
    <row r="472" spans="1:7" ht="15.75" customHeight="1">
      <c r="A472" s="19"/>
      <c r="B472" s="19"/>
      <c r="C472" s="19"/>
      <c r="D472" s="19"/>
      <c r="E472" s="19"/>
      <c r="F472" s="191"/>
      <c r="G472" s="191"/>
    </row>
    <row r="473" spans="1:7" ht="15.75" customHeight="1">
      <c r="A473" s="19"/>
      <c r="B473" s="19"/>
      <c r="C473" s="19"/>
      <c r="D473" s="19"/>
      <c r="E473" s="19"/>
      <c r="F473" s="191"/>
      <c r="G473" s="191"/>
    </row>
    <row r="474" spans="1:7" ht="15.75" customHeight="1">
      <c r="A474" s="19"/>
      <c r="B474" s="19"/>
      <c r="C474" s="19"/>
      <c r="D474" s="19"/>
      <c r="E474" s="19"/>
      <c r="F474" s="191"/>
      <c r="G474" s="191"/>
    </row>
    <row r="475" spans="1:7" ht="15.75" customHeight="1">
      <c r="A475" s="19"/>
      <c r="B475" s="19"/>
      <c r="C475" s="19"/>
      <c r="D475" s="19"/>
      <c r="E475" s="19"/>
      <c r="F475" s="191"/>
      <c r="G475" s="191"/>
    </row>
    <row r="476" spans="1:7" ht="15.75" customHeight="1">
      <c r="A476" s="19"/>
      <c r="B476" s="19"/>
      <c r="C476" s="19"/>
      <c r="D476" s="19"/>
      <c r="E476" s="19"/>
      <c r="F476" s="191"/>
      <c r="G476" s="191"/>
    </row>
    <row r="477" spans="1:7" ht="15.75" customHeight="1">
      <c r="A477" s="19"/>
      <c r="B477" s="19"/>
      <c r="C477" s="19"/>
      <c r="D477" s="19"/>
      <c r="E477" s="19"/>
      <c r="F477" s="191"/>
      <c r="G477" s="191"/>
    </row>
    <row r="478" spans="1:7" ht="15.75" customHeight="1">
      <c r="A478" s="19"/>
      <c r="B478" s="19"/>
      <c r="C478" s="19"/>
      <c r="D478" s="19"/>
      <c r="E478" s="19"/>
      <c r="F478" s="191"/>
      <c r="G478" s="191"/>
    </row>
    <row r="479" spans="1:7" ht="15.75" customHeight="1">
      <c r="A479" s="19"/>
      <c r="B479" s="19"/>
      <c r="C479" s="19"/>
      <c r="D479" s="19"/>
      <c r="E479" s="19"/>
      <c r="F479" s="191"/>
      <c r="G479" s="191"/>
    </row>
    <row r="480" spans="1:7" ht="15.75" customHeight="1">
      <c r="A480" s="19"/>
      <c r="B480" s="19"/>
      <c r="C480" s="19"/>
      <c r="D480" s="19"/>
      <c r="E480" s="19"/>
      <c r="F480" s="191"/>
      <c r="G480" s="191"/>
    </row>
    <row r="481" spans="1:7" ht="15.75" customHeight="1">
      <c r="A481" s="19"/>
      <c r="B481" s="19"/>
      <c r="C481" s="19"/>
      <c r="D481" s="19"/>
      <c r="E481" s="19"/>
      <c r="F481" s="191"/>
      <c r="G481" s="191"/>
    </row>
    <row r="482" spans="1:7" ht="15.75" customHeight="1">
      <c r="A482" s="19"/>
      <c r="B482" s="19"/>
      <c r="C482" s="19"/>
      <c r="D482" s="19"/>
      <c r="E482" s="19"/>
      <c r="F482" s="191"/>
      <c r="G482" s="191"/>
    </row>
    <row r="483" spans="1:7" ht="15.75" customHeight="1">
      <c r="A483" s="19"/>
      <c r="B483" s="19"/>
      <c r="C483" s="19"/>
      <c r="D483" s="19"/>
      <c r="E483" s="19"/>
      <c r="F483" s="191"/>
      <c r="G483" s="191"/>
    </row>
    <row r="484" spans="1:7" ht="15.75" customHeight="1">
      <c r="A484" s="19"/>
      <c r="B484" s="19"/>
      <c r="C484" s="19"/>
      <c r="D484" s="19"/>
      <c r="E484" s="19"/>
      <c r="F484" s="191"/>
      <c r="G484" s="191"/>
    </row>
    <row r="485" spans="1:7" ht="15.75" customHeight="1">
      <c r="A485" s="19"/>
      <c r="B485" s="19"/>
      <c r="C485" s="19"/>
      <c r="D485" s="19"/>
      <c r="E485" s="19"/>
      <c r="F485" s="191"/>
      <c r="G485" s="191"/>
    </row>
    <row r="486" spans="1:7" ht="15.75" customHeight="1">
      <c r="A486" s="19"/>
      <c r="B486" s="19"/>
      <c r="C486" s="19"/>
      <c r="D486" s="19"/>
      <c r="E486" s="19"/>
      <c r="F486" s="191"/>
      <c r="G486" s="191"/>
    </row>
    <row r="487" spans="1:7" ht="15.75" customHeight="1">
      <c r="A487" s="19"/>
      <c r="B487" s="19"/>
      <c r="C487" s="19"/>
      <c r="D487" s="19"/>
      <c r="E487" s="19"/>
      <c r="F487" s="191"/>
      <c r="G487" s="191"/>
    </row>
    <row r="488" spans="1:7" ht="15.75" customHeight="1">
      <c r="A488" s="19"/>
      <c r="B488" s="19"/>
      <c r="C488" s="19"/>
      <c r="D488" s="19"/>
      <c r="E488" s="19"/>
      <c r="F488" s="191"/>
      <c r="G488" s="191"/>
    </row>
    <row r="489" spans="1:7" ht="15.75" customHeight="1">
      <c r="A489" s="19"/>
      <c r="B489" s="19"/>
      <c r="C489" s="19"/>
      <c r="D489" s="19"/>
      <c r="E489" s="19"/>
      <c r="F489" s="191"/>
      <c r="G489" s="191"/>
    </row>
    <row r="490" spans="1:7" ht="15.75" customHeight="1">
      <c r="A490" s="19"/>
      <c r="B490" s="19"/>
      <c r="C490" s="19"/>
      <c r="D490" s="19"/>
      <c r="E490" s="19"/>
      <c r="F490" s="191"/>
      <c r="G490" s="191"/>
    </row>
    <row r="491" spans="1:7" ht="15.75" customHeight="1">
      <c r="A491" s="19"/>
      <c r="B491" s="19"/>
      <c r="C491" s="19"/>
      <c r="D491" s="19"/>
      <c r="E491" s="19"/>
      <c r="F491" s="191"/>
      <c r="G491" s="191"/>
    </row>
    <row r="492" spans="1:7" ht="15.75" customHeight="1">
      <c r="A492" s="19"/>
      <c r="B492" s="19"/>
      <c r="C492" s="19"/>
      <c r="D492" s="19"/>
      <c r="E492" s="19"/>
      <c r="F492" s="191"/>
      <c r="G492" s="191"/>
    </row>
    <row r="493" spans="1:7" ht="15.75" customHeight="1">
      <c r="A493" s="19"/>
      <c r="B493" s="19"/>
      <c r="C493" s="19"/>
      <c r="D493" s="19"/>
      <c r="E493" s="19"/>
      <c r="F493" s="191"/>
      <c r="G493" s="191"/>
    </row>
    <row r="494" spans="1:7" ht="15.75" customHeight="1">
      <c r="A494" s="19"/>
      <c r="B494" s="19"/>
      <c r="C494" s="19"/>
      <c r="D494" s="19"/>
      <c r="E494" s="19"/>
      <c r="F494" s="191"/>
      <c r="G494" s="191"/>
    </row>
    <row r="495" spans="1:7" ht="15.75" customHeight="1">
      <c r="A495" s="19"/>
      <c r="B495" s="19"/>
      <c r="C495" s="19"/>
      <c r="D495" s="19"/>
      <c r="E495" s="19"/>
      <c r="F495" s="191"/>
      <c r="G495" s="191"/>
    </row>
    <row r="496" spans="1:7" ht="15.75" customHeight="1">
      <c r="A496" s="19"/>
      <c r="B496" s="19"/>
      <c r="C496" s="19"/>
      <c r="D496" s="19"/>
      <c r="E496" s="19"/>
      <c r="F496" s="191"/>
      <c r="G496" s="191"/>
    </row>
    <row r="497" spans="1:7" ht="15.75" customHeight="1">
      <c r="A497" s="19"/>
      <c r="B497" s="19"/>
      <c r="C497" s="19"/>
      <c r="D497" s="19"/>
      <c r="E497" s="19"/>
      <c r="F497" s="191"/>
      <c r="G497" s="191"/>
    </row>
    <row r="498" spans="1:7" ht="15.75" customHeight="1">
      <c r="A498" s="19"/>
      <c r="B498" s="19"/>
      <c r="C498" s="19"/>
      <c r="D498" s="19"/>
      <c r="E498" s="19"/>
      <c r="F498" s="191"/>
      <c r="G498" s="191"/>
    </row>
    <row r="499" spans="1:7" ht="15.75" customHeight="1">
      <c r="A499" s="19"/>
      <c r="B499" s="19"/>
      <c r="C499" s="19"/>
      <c r="D499" s="19"/>
      <c r="E499" s="19"/>
      <c r="F499" s="191"/>
      <c r="G499" s="191"/>
    </row>
    <row r="500" spans="1:7" ht="15.75" customHeight="1">
      <c r="A500" s="19"/>
      <c r="B500" s="19"/>
      <c r="C500" s="19"/>
      <c r="D500" s="19"/>
      <c r="E500" s="19"/>
      <c r="F500" s="191"/>
      <c r="G500" s="191"/>
    </row>
    <row r="501" spans="1:7" ht="15.75" customHeight="1">
      <c r="A501" s="19"/>
      <c r="B501" s="19"/>
      <c r="C501" s="19"/>
      <c r="D501" s="19"/>
      <c r="E501" s="19"/>
      <c r="F501" s="191"/>
      <c r="G501" s="191"/>
    </row>
    <row r="502" spans="1:7" ht="15.75" customHeight="1">
      <c r="A502" s="19"/>
      <c r="B502" s="19"/>
      <c r="C502" s="19"/>
      <c r="D502" s="19"/>
      <c r="E502" s="19"/>
      <c r="F502" s="191"/>
      <c r="G502" s="191"/>
    </row>
    <row r="503" spans="1:7" ht="15.75" customHeight="1">
      <c r="A503" s="19"/>
      <c r="B503" s="19"/>
      <c r="C503" s="19"/>
      <c r="D503" s="19"/>
      <c r="E503" s="19"/>
      <c r="F503" s="191"/>
      <c r="G503" s="191"/>
    </row>
    <row r="504" spans="1:7" ht="15.75" customHeight="1">
      <c r="A504" s="19"/>
      <c r="B504" s="19"/>
      <c r="C504" s="19"/>
      <c r="D504" s="19"/>
      <c r="E504" s="19"/>
      <c r="F504" s="191"/>
      <c r="G504" s="191"/>
    </row>
    <row r="505" spans="1:7" ht="15.75" customHeight="1">
      <c r="A505" s="19"/>
      <c r="B505" s="19"/>
      <c r="C505" s="19"/>
      <c r="D505" s="19"/>
      <c r="E505" s="19"/>
      <c r="F505" s="191"/>
      <c r="G505" s="191"/>
    </row>
    <row r="506" spans="1:7" ht="15.75" customHeight="1">
      <c r="A506" s="19"/>
      <c r="B506" s="19"/>
      <c r="C506" s="19"/>
      <c r="D506" s="19"/>
      <c r="E506" s="19"/>
      <c r="F506" s="191"/>
      <c r="G506" s="191"/>
    </row>
    <row r="507" spans="1:7" ht="15.75" customHeight="1">
      <c r="A507" s="19"/>
      <c r="B507" s="19"/>
      <c r="C507" s="19"/>
      <c r="D507" s="19"/>
      <c r="E507" s="19"/>
      <c r="F507" s="191"/>
      <c r="G507" s="191"/>
    </row>
    <row r="508" spans="1:7" ht="15.75" customHeight="1">
      <c r="A508" s="19"/>
      <c r="B508" s="19"/>
      <c r="C508" s="19"/>
      <c r="D508" s="19"/>
      <c r="E508" s="19"/>
      <c r="F508" s="191"/>
      <c r="G508" s="191"/>
    </row>
    <row r="509" spans="1:7" ht="15.75" customHeight="1">
      <c r="A509" s="19"/>
      <c r="B509" s="19"/>
      <c r="C509" s="19"/>
      <c r="D509" s="19"/>
      <c r="E509" s="19"/>
      <c r="F509" s="191"/>
      <c r="G509" s="191"/>
    </row>
    <row r="510" spans="1:7" ht="15.75" customHeight="1">
      <c r="A510" s="19"/>
      <c r="B510" s="19"/>
      <c r="C510" s="19"/>
      <c r="D510" s="19"/>
      <c r="E510" s="19"/>
      <c r="F510" s="191"/>
      <c r="G510" s="191"/>
    </row>
    <row r="511" spans="1:7" ht="15.75" customHeight="1">
      <c r="A511" s="19"/>
      <c r="B511" s="19"/>
      <c r="C511" s="19"/>
      <c r="D511" s="19"/>
      <c r="E511" s="19"/>
      <c r="F511" s="191"/>
      <c r="G511" s="191"/>
    </row>
    <row r="512" spans="1:7" ht="15.75" customHeight="1">
      <c r="A512" s="19"/>
      <c r="B512" s="19"/>
      <c r="C512" s="19"/>
      <c r="D512" s="19"/>
      <c r="E512" s="19"/>
      <c r="F512" s="191"/>
      <c r="G512" s="191"/>
    </row>
    <row r="513" spans="1:7" ht="15.75" customHeight="1">
      <c r="A513" s="19"/>
      <c r="B513" s="19"/>
      <c r="C513" s="19"/>
      <c r="D513" s="19"/>
      <c r="E513" s="19"/>
      <c r="F513" s="191"/>
      <c r="G513" s="191"/>
    </row>
    <row r="514" spans="1:7" ht="15.75" customHeight="1">
      <c r="A514" s="19"/>
      <c r="B514" s="19"/>
      <c r="C514" s="19"/>
      <c r="D514" s="19"/>
      <c r="E514" s="19"/>
      <c r="F514" s="191"/>
      <c r="G514" s="191"/>
    </row>
    <row r="515" spans="1:7" ht="15.75" customHeight="1">
      <c r="A515" s="19"/>
      <c r="B515" s="19"/>
      <c r="C515" s="19"/>
      <c r="D515" s="19"/>
      <c r="E515" s="19"/>
      <c r="F515" s="191"/>
      <c r="G515" s="191"/>
    </row>
    <row r="516" spans="1:7" ht="15.75" customHeight="1">
      <c r="A516" s="19"/>
      <c r="B516" s="19"/>
      <c r="C516" s="19"/>
      <c r="D516" s="19"/>
      <c r="E516" s="19"/>
      <c r="F516" s="191"/>
      <c r="G516" s="191"/>
    </row>
    <row r="517" spans="1:7" ht="15.75" customHeight="1">
      <c r="A517" s="19"/>
      <c r="B517" s="19"/>
      <c r="C517" s="19"/>
      <c r="D517" s="19"/>
      <c r="E517" s="19"/>
      <c r="F517" s="191"/>
      <c r="G517" s="191"/>
    </row>
    <row r="518" spans="1:7" ht="15.75" customHeight="1">
      <c r="A518" s="19"/>
      <c r="B518" s="19"/>
      <c r="C518" s="19"/>
      <c r="D518" s="19"/>
      <c r="E518" s="19"/>
      <c r="F518" s="191"/>
      <c r="G518" s="191"/>
    </row>
    <row r="519" spans="1:7" ht="15.75" customHeight="1">
      <c r="A519" s="19"/>
      <c r="B519" s="19"/>
      <c r="C519" s="19"/>
      <c r="D519" s="19"/>
      <c r="E519" s="19"/>
      <c r="F519" s="191"/>
      <c r="G519" s="191"/>
    </row>
    <row r="520" spans="1:7" ht="15.75" customHeight="1">
      <c r="A520" s="19"/>
      <c r="B520" s="19"/>
      <c r="C520" s="19"/>
      <c r="D520" s="19"/>
      <c r="E520" s="19"/>
      <c r="F520" s="191"/>
      <c r="G520" s="191"/>
    </row>
    <row r="521" spans="1:7" ht="15.75" customHeight="1">
      <c r="A521" s="19"/>
      <c r="B521" s="19"/>
      <c r="C521" s="19"/>
      <c r="D521" s="19"/>
      <c r="E521" s="19"/>
      <c r="F521" s="191"/>
      <c r="G521" s="191"/>
    </row>
    <row r="522" spans="1:7" ht="15.75" customHeight="1">
      <c r="A522" s="19"/>
      <c r="B522" s="19"/>
      <c r="C522" s="19"/>
      <c r="D522" s="19"/>
      <c r="E522" s="19"/>
      <c r="F522" s="191"/>
      <c r="G522" s="191"/>
    </row>
    <row r="523" spans="1:7" ht="15.75" customHeight="1">
      <c r="A523" s="19"/>
      <c r="B523" s="19"/>
      <c r="C523" s="19"/>
      <c r="D523" s="19"/>
      <c r="E523" s="19"/>
      <c r="F523" s="191"/>
      <c r="G523" s="191"/>
    </row>
    <row r="524" spans="1:7" ht="15.75" customHeight="1">
      <c r="A524" s="19"/>
      <c r="B524" s="19"/>
      <c r="C524" s="19"/>
      <c r="D524" s="19"/>
      <c r="E524" s="19"/>
      <c r="F524" s="191"/>
      <c r="G524" s="191"/>
    </row>
    <row r="525" spans="1:7" ht="15.75" customHeight="1">
      <c r="A525" s="19"/>
      <c r="B525" s="19"/>
      <c r="C525" s="19"/>
      <c r="D525" s="19"/>
      <c r="E525" s="19"/>
      <c r="F525" s="191"/>
      <c r="G525" s="191"/>
    </row>
    <row r="526" spans="1:7" ht="15.75" customHeight="1">
      <c r="A526" s="19"/>
      <c r="B526" s="19"/>
      <c r="C526" s="19"/>
      <c r="D526" s="19"/>
      <c r="E526" s="19"/>
      <c r="F526" s="191"/>
      <c r="G526" s="191"/>
    </row>
    <row r="527" spans="1:7" ht="15.75" customHeight="1">
      <c r="A527" s="19"/>
      <c r="B527" s="19"/>
      <c r="C527" s="19"/>
      <c r="D527" s="19"/>
      <c r="E527" s="19"/>
      <c r="F527" s="191"/>
      <c r="G527" s="191"/>
    </row>
    <row r="528" spans="1:7" ht="15.75" customHeight="1">
      <c r="A528" s="19"/>
      <c r="B528" s="19"/>
      <c r="C528" s="19"/>
      <c r="D528" s="19"/>
      <c r="E528" s="19"/>
      <c r="F528" s="191"/>
      <c r="G528" s="191"/>
    </row>
    <row r="529" spans="1:7" ht="15.75" customHeight="1">
      <c r="A529" s="19"/>
      <c r="B529" s="19"/>
      <c r="C529" s="19"/>
      <c r="D529" s="19"/>
      <c r="E529" s="19"/>
      <c r="F529" s="191"/>
      <c r="G529" s="191"/>
    </row>
    <row r="530" spans="1:7" ht="15.75" customHeight="1">
      <c r="A530" s="19"/>
      <c r="B530" s="19"/>
      <c r="C530" s="19"/>
      <c r="D530" s="19"/>
      <c r="E530" s="19"/>
      <c r="F530" s="191"/>
      <c r="G530" s="191"/>
    </row>
    <row r="531" spans="1:7" ht="15.75" customHeight="1">
      <c r="A531" s="19"/>
      <c r="B531" s="19"/>
      <c r="C531" s="19"/>
      <c r="D531" s="19"/>
      <c r="E531" s="19"/>
      <c r="F531" s="191"/>
      <c r="G531" s="191"/>
    </row>
    <row r="532" spans="1:7" ht="15.75" customHeight="1">
      <c r="A532" s="19"/>
      <c r="B532" s="19"/>
      <c r="C532" s="19"/>
      <c r="D532" s="19"/>
      <c r="E532" s="19"/>
      <c r="F532" s="191"/>
      <c r="G532" s="191"/>
    </row>
    <row r="533" spans="1:7" ht="15.75" customHeight="1">
      <c r="A533" s="19"/>
      <c r="B533" s="19"/>
      <c r="C533" s="19"/>
      <c r="D533" s="19"/>
      <c r="E533" s="19"/>
      <c r="F533" s="191"/>
      <c r="G533" s="191"/>
    </row>
    <row r="534" spans="1:7" ht="15.75" customHeight="1">
      <c r="A534" s="19"/>
      <c r="B534" s="19"/>
      <c r="C534" s="19"/>
      <c r="D534" s="19"/>
      <c r="E534" s="19"/>
      <c r="F534" s="191"/>
      <c r="G534" s="191"/>
    </row>
    <row r="535" spans="1:7" ht="15.75" customHeight="1">
      <c r="A535" s="19"/>
      <c r="B535" s="19"/>
      <c r="C535" s="19"/>
      <c r="D535" s="19"/>
      <c r="E535" s="19"/>
      <c r="F535" s="191"/>
      <c r="G535" s="191"/>
    </row>
    <row r="536" spans="1:7" ht="15.75" customHeight="1">
      <c r="A536" s="19"/>
      <c r="B536" s="19"/>
      <c r="C536" s="19"/>
      <c r="D536" s="19"/>
      <c r="E536" s="19"/>
      <c r="F536" s="191"/>
      <c r="G536" s="191"/>
    </row>
    <row r="537" spans="1:7" ht="15.75" customHeight="1">
      <c r="A537" s="19"/>
      <c r="B537" s="19"/>
      <c r="C537" s="19"/>
      <c r="D537" s="19"/>
      <c r="E537" s="19"/>
      <c r="F537" s="191"/>
      <c r="G537" s="191"/>
    </row>
    <row r="538" spans="1:7" ht="15.75" customHeight="1">
      <c r="A538" s="19"/>
      <c r="B538" s="19"/>
      <c r="C538" s="19"/>
      <c r="D538" s="19"/>
      <c r="E538" s="19"/>
      <c r="F538" s="191"/>
      <c r="G538" s="191"/>
    </row>
    <row r="539" spans="1:7" ht="15.75" customHeight="1">
      <c r="A539" s="19"/>
      <c r="B539" s="19"/>
      <c r="C539" s="19"/>
      <c r="D539" s="19"/>
      <c r="E539" s="19"/>
      <c r="F539" s="191"/>
      <c r="G539" s="191"/>
    </row>
    <row r="540" spans="1:7" ht="15.75" customHeight="1">
      <c r="A540" s="19"/>
      <c r="B540" s="19"/>
      <c r="C540" s="19"/>
      <c r="D540" s="19"/>
      <c r="E540" s="19"/>
      <c r="F540" s="191"/>
      <c r="G540" s="191"/>
    </row>
    <row r="541" spans="1:7" ht="15.75" customHeight="1">
      <c r="A541" s="19"/>
      <c r="B541" s="19"/>
      <c r="C541" s="19"/>
      <c r="D541" s="19"/>
      <c r="E541" s="19"/>
      <c r="F541" s="191"/>
      <c r="G541" s="191"/>
    </row>
    <row r="542" spans="1:7" ht="15.75" customHeight="1">
      <c r="A542" s="19"/>
      <c r="B542" s="19"/>
      <c r="C542" s="19"/>
      <c r="D542" s="19"/>
      <c r="E542" s="19"/>
      <c r="F542" s="191"/>
      <c r="G542" s="191"/>
    </row>
    <row r="543" spans="1:7" ht="15.75" customHeight="1">
      <c r="A543" s="19"/>
      <c r="B543" s="19"/>
      <c r="C543" s="19"/>
      <c r="D543" s="19"/>
      <c r="E543" s="19"/>
      <c r="F543" s="191"/>
      <c r="G543" s="191"/>
    </row>
    <row r="544" spans="1:7" ht="15.75" customHeight="1">
      <c r="A544" s="19"/>
      <c r="B544" s="19"/>
      <c r="C544" s="19"/>
      <c r="D544" s="19"/>
      <c r="E544" s="19"/>
      <c r="F544" s="191"/>
      <c r="G544" s="191"/>
    </row>
    <row r="545" spans="1:7" ht="15.75" customHeight="1">
      <c r="A545" s="19"/>
      <c r="B545" s="19"/>
      <c r="C545" s="19"/>
      <c r="D545" s="19"/>
      <c r="E545" s="19"/>
      <c r="F545" s="191"/>
      <c r="G545" s="191"/>
    </row>
    <row r="546" spans="1:7" ht="15.75" customHeight="1">
      <c r="A546" s="19"/>
      <c r="B546" s="19"/>
      <c r="C546" s="19"/>
      <c r="D546" s="19"/>
      <c r="E546" s="19"/>
      <c r="F546" s="191"/>
      <c r="G546" s="191"/>
    </row>
    <row r="547" spans="1:7" ht="15.75" customHeight="1">
      <c r="A547" s="19"/>
      <c r="B547" s="19"/>
      <c r="C547" s="19"/>
      <c r="D547" s="19"/>
      <c r="E547" s="19"/>
      <c r="F547" s="191"/>
      <c r="G547" s="191"/>
    </row>
    <row r="548" spans="1:7" ht="15.75" customHeight="1">
      <c r="A548" s="19"/>
      <c r="B548" s="19"/>
      <c r="C548" s="19"/>
      <c r="D548" s="19"/>
      <c r="E548" s="19"/>
      <c r="F548" s="191"/>
      <c r="G548" s="191"/>
    </row>
    <row r="549" spans="1:7" ht="15.75" customHeight="1">
      <c r="A549" s="19"/>
      <c r="B549" s="19"/>
      <c r="C549" s="19"/>
      <c r="D549" s="19"/>
      <c r="E549" s="19"/>
      <c r="F549" s="191"/>
      <c r="G549" s="191"/>
    </row>
    <row r="550" spans="1:7" ht="15.75" customHeight="1">
      <c r="A550" s="19"/>
      <c r="B550" s="19"/>
      <c r="C550" s="19"/>
      <c r="D550" s="19"/>
      <c r="E550" s="19"/>
      <c r="F550" s="191"/>
      <c r="G550" s="191"/>
    </row>
    <row r="551" spans="1:7" ht="15.75" customHeight="1">
      <c r="A551" s="19"/>
      <c r="B551" s="19"/>
      <c r="C551" s="19"/>
      <c r="D551" s="19"/>
      <c r="E551" s="19"/>
      <c r="F551" s="191"/>
      <c r="G551" s="191"/>
    </row>
    <row r="552" spans="1:7" ht="15.75" customHeight="1">
      <c r="A552" s="19"/>
      <c r="B552" s="19"/>
      <c r="C552" s="19"/>
      <c r="D552" s="19"/>
      <c r="E552" s="19"/>
      <c r="F552" s="191"/>
      <c r="G552" s="191"/>
    </row>
    <row r="553" spans="1:7" ht="15.75" customHeight="1">
      <c r="A553" s="19"/>
      <c r="B553" s="19"/>
      <c r="C553" s="19"/>
      <c r="D553" s="19"/>
      <c r="E553" s="19"/>
      <c r="F553" s="191"/>
      <c r="G553" s="191"/>
    </row>
    <row r="554" spans="1:7" ht="15.75" customHeight="1">
      <c r="A554" s="19"/>
      <c r="B554" s="19"/>
      <c r="C554" s="19"/>
      <c r="D554" s="19"/>
      <c r="E554" s="19"/>
      <c r="F554" s="191"/>
      <c r="G554" s="191"/>
    </row>
    <row r="555" spans="1:7" ht="15.75" customHeight="1">
      <c r="A555" s="19"/>
      <c r="B555" s="19"/>
      <c r="C555" s="19"/>
      <c r="D555" s="19"/>
      <c r="E555" s="19"/>
      <c r="F555" s="191"/>
      <c r="G555" s="191"/>
    </row>
    <row r="556" spans="1:7" ht="15.75" customHeight="1">
      <c r="A556" s="19"/>
      <c r="B556" s="19"/>
      <c r="C556" s="19"/>
      <c r="D556" s="19"/>
      <c r="E556" s="19"/>
      <c r="F556" s="191"/>
      <c r="G556" s="191"/>
    </row>
    <row r="557" spans="1:7" ht="15.75" customHeight="1">
      <c r="A557" s="19"/>
      <c r="B557" s="19"/>
      <c r="C557" s="19"/>
      <c r="D557" s="19"/>
      <c r="E557" s="19"/>
      <c r="F557" s="191"/>
      <c r="G557" s="191"/>
    </row>
    <row r="558" spans="1:7" ht="15.75" customHeight="1">
      <c r="A558" s="19"/>
      <c r="B558" s="19"/>
      <c r="C558" s="19"/>
      <c r="D558" s="19"/>
      <c r="E558" s="19"/>
      <c r="F558" s="191"/>
      <c r="G558" s="191"/>
    </row>
    <row r="559" spans="1:7" ht="15.75" customHeight="1">
      <c r="A559" s="19"/>
      <c r="B559" s="19"/>
      <c r="C559" s="19"/>
      <c r="D559" s="19"/>
      <c r="E559" s="19"/>
      <c r="F559" s="191"/>
      <c r="G559" s="191"/>
    </row>
    <row r="560" spans="1:7" ht="15.75" customHeight="1">
      <c r="A560" s="19"/>
      <c r="B560" s="19"/>
      <c r="C560" s="19"/>
      <c r="D560" s="19"/>
      <c r="E560" s="19"/>
      <c r="F560" s="191"/>
      <c r="G560" s="191"/>
    </row>
    <row r="561" spans="1:7" ht="15.75" customHeight="1">
      <c r="A561" s="19"/>
      <c r="B561" s="19"/>
      <c r="C561" s="19"/>
      <c r="D561" s="19"/>
      <c r="E561" s="19"/>
      <c r="F561" s="191"/>
      <c r="G561" s="191"/>
    </row>
    <row r="562" spans="1:7" ht="15.75" customHeight="1">
      <c r="A562" s="19"/>
      <c r="B562" s="19"/>
      <c r="C562" s="19"/>
      <c r="D562" s="19"/>
      <c r="E562" s="19"/>
      <c r="F562" s="191"/>
      <c r="G562" s="191"/>
    </row>
    <row r="563" spans="1:7" ht="15.75" customHeight="1">
      <c r="A563" s="19"/>
      <c r="B563" s="19"/>
      <c r="C563" s="19"/>
      <c r="D563" s="19"/>
      <c r="E563" s="19"/>
      <c r="F563" s="191"/>
      <c r="G563" s="191"/>
    </row>
    <row r="564" spans="1:7" ht="15.75" customHeight="1">
      <c r="A564" s="19"/>
      <c r="B564" s="19"/>
      <c r="C564" s="19"/>
      <c r="D564" s="19"/>
      <c r="E564" s="19"/>
      <c r="F564" s="191"/>
      <c r="G564" s="191"/>
    </row>
    <row r="565" spans="1:7" ht="15.75" customHeight="1">
      <c r="A565" s="19"/>
      <c r="B565" s="19"/>
      <c r="C565" s="19"/>
      <c r="D565" s="19"/>
      <c r="E565" s="19"/>
      <c r="F565" s="191"/>
      <c r="G565" s="191"/>
    </row>
    <row r="566" spans="1:7" ht="15.75" customHeight="1">
      <c r="A566" s="19"/>
      <c r="B566" s="19"/>
      <c r="C566" s="19"/>
      <c r="D566" s="19"/>
      <c r="E566" s="19"/>
      <c r="F566" s="191"/>
      <c r="G566" s="191"/>
    </row>
    <row r="567" spans="1:7" ht="15.75" customHeight="1">
      <c r="A567" s="19"/>
      <c r="B567" s="19"/>
      <c r="C567" s="19"/>
      <c r="D567" s="19"/>
      <c r="E567" s="19"/>
      <c r="F567" s="191"/>
      <c r="G567" s="191"/>
    </row>
    <row r="568" spans="1:7" ht="15.75" customHeight="1">
      <c r="A568" s="19"/>
      <c r="B568" s="19"/>
      <c r="C568" s="19"/>
      <c r="D568" s="19"/>
      <c r="E568" s="19"/>
      <c r="F568" s="191"/>
      <c r="G568" s="191"/>
    </row>
    <row r="569" spans="1:7" ht="15.75" customHeight="1">
      <c r="A569" s="19"/>
      <c r="B569" s="19"/>
      <c r="C569" s="19"/>
      <c r="D569" s="19"/>
      <c r="E569" s="19"/>
      <c r="F569" s="191"/>
      <c r="G569" s="191"/>
    </row>
    <row r="570" spans="1:7" ht="15.75" customHeight="1">
      <c r="A570" s="19"/>
      <c r="B570" s="19"/>
      <c r="C570" s="19"/>
      <c r="D570" s="19"/>
      <c r="E570" s="19"/>
      <c r="F570" s="191"/>
      <c r="G570" s="191"/>
    </row>
    <row r="571" spans="1:7" ht="15.75" customHeight="1">
      <c r="A571" s="19"/>
      <c r="B571" s="19"/>
      <c r="C571" s="19"/>
      <c r="D571" s="19"/>
      <c r="E571" s="19"/>
      <c r="F571" s="191"/>
      <c r="G571" s="191"/>
    </row>
    <row r="572" spans="1:7" ht="15.75" customHeight="1">
      <c r="A572" s="19"/>
      <c r="B572" s="19"/>
      <c r="C572" s="19"/>
      <c r="D572" s="19"/>
      <c r="E572" s="19"/>
      <c r="F572" s="191"/>
      <c r="G572" s="191"/>
    </row>
    <row r="573" spans="1:7" ht="15.75" customHeight="1">
      <c r="A573" s="19"/>
      <c r="B573" s="19"/>
      <c r="C573" s="19"/>
      <c r="D573" s="19"/>
      <c r="E573" s="19"/>
      <c r="F573" s="191"/>
      <c r="G573" s="191"/>
    </row>
    <row r="574" spans="1:7" ht="15.75" customHeight="1">
      <c r="A574" s="19"/>
      <c r="B574" s="19"/>
      <c r="C574" s="19"/>
      <c r="D574" s="19"/>
      <c r="E574" s="19"/>
      <c r="F574" s="191"/>
      <c r="G574" s="191"/>
    </row>
    <row r="575" spans="1:7" ht="15.75" customHeight="1">
      <c r="A575" s="19"/>
      <c r="B575" s="19"/>
      <c r="C575" s="19"/>
      <c r="D575" s="19"/>
      <c r="E575" s="19"/>
      <c r="F575" s="191"/>
      <c r="G575" s="191"/>
    </row>
    <row r="576" spans="1:7" ht="15.75" customHeight="1">
      <c r="A576" s="19"/>
      <c r="B576" s="19"/>
      <c r="C576" s="19"/>
      <c r="D576" s="19"/>
      <c r="E576" s="19"/>
      <c r="F576" s="191"/>
      <c r="G576" s="191"/>
    </row>
    <row r="577" spans="1:7" ht="15.75" customHeight="1">
      <c r="A577" s="19"/>
      <c r="B577" s="19"/>
      <c r="C577" s="19"/>
      <c r="D577" s="19"/>
      <c r="E577" s="19"/>
      <c r="F577" s="191"/>
      <c r="G577" s="191"/>
    </row>
    <row r="578" spans="1:7" ht="15.75" customHeight="1">
      <c r="A578" s="19"/>
      <c r="B578" s="19"/>
      <c r="C578" s="19"/>
      <c r="D578" s="19"/>
      <c r="E578" s="19"/>
      <c r="F578" s="191"/>
      <c r="G578" s="191"/>
    </row>
    <row r="579" spans="1:7" ht="15.75" customHeight="1">
      <c r="A579" s="19"/>
      <c r="B579" s="19"/>
      <c r="C579" s="19"/>
      <c r="D579" s="19"/>
      <c r="E579" s="19"/>
      <c r="F579" s="191"/>
      <c r="G579" s="191"/>
    </row>
    <row r="580" spans="1:7" ht="15.75" customHeight="1">
      <c r="A580" s="19"/>
      <c r="B580" s="19"/>
      <c r="C580" s="19"/>
      <c r="D580" s="19"/>
      <c r="E580" s="19"/>
      <c r="F580" s="191"/>
      <c r="G580" s="191"/>
    </row>
    <row r="581" spans="1:7" ht="15.75" customHeight="1">
      <c r="A581" s="19"/>
      <c r="B581" s="19"/>
      <c r="C581" s="19"/>
      <c r="D581" s="19"/>
      <c r="E581" s="19"/>
      <c r="F581" s="191"/>
      <c r="G581" s="191"/>
    </row>
    <row r="582" spans="1:7" ht="15.75" customHeight="1">
      <c r="A582" s="19"/>
      <c r="B582" s="19"/>
      <c r="C582" s="19"/>
      <c r="D582" s="19"/>
      <c r="E582" s="19"/>
      <c r="F582" s="191"/>
      <c r="G582" s="191"/>
    </row>
    <row r="583" spans="1:7" ht="15.75" customHeight="1">
      <c r="A583" s="19"/>
      <c r="B583" s="19"/>
      <c r="C583" s="19"/>
      <c r="D583" s="19"/>
      <c r="E583" s="19"/>
      <c r="F583" s="191"/>
      <c r="G583" s="191"/>
    </row>
    <row r="584" spans="1:7" ht="15.75" customHeight="1">
      <c r="A584" s="19"/>
      <c r="B584" s="19"/>
      <c r="C584" s="19"/>
      <c r="D584" s="19"/>
      <c r="E584" s="19"/>
      <c r="F584" s="191"/>
      <c r="G584" s="191"/>
    </row>
    <row r="585" spans="1:7" ht="15.75" customHeight="1">
      <c r="A585" s="19"/>
      <c r="B585" s="19"/>
      <c r="C585" s="19"/>
      <c r="D585" s="19"/>
      <c r="E585" s="19"/>
      <c r="F585" s="191"/>
      <c r="G585" s="191"/>
    </row>
    <row r="586" spans="1:7" ht="15.75" customHeight="1">
      <c r="A586" s="19"/>
      <c r="B586" s="19"/>
      <c r="C586" s="19"/>
      <c r="D586" s="19"/>
      <c r="E586" s="19"/>
      <c r="F586" s="191"/>
      <c r="G586" s="191"/>
    </row>
    <row r="587" spans="1:7" ht="15.75" customHeight="1">
      <c r="A587" s="19"/>
      <c r="B587" s="19"/>
      <c r="C587" s="19"/>
      <c r="D587" s="19"/>
      <c r="E587" s="19"/>
      <c r="F587" s="191"/>
      <c r="G587" s="191"/>
    </row>
    <row r="588" spans="1:7" ht="15.75" customHeight="1">
      <c r="A588" s="19"/>
      <c r="B588" s="19"/>
      <c r="C588" s="19"/>
      <c r="D588" s="19"/>
      <c r="E588" s="19"/>
      <c r="F588" s="191"/>
      <c r="G588" s="191"/>
    </row>
    <row r="589" spans="1:7" ht="15.75" customHeight="1">
      <c r="A589" s="19"/>
      <c r="B589" s="19"/>
      <c r="C589" s="19"/>
      <c r="D589" s="19"/>
      <c r="E589" s="19"/>
      <c r="F589" s="191"/>
      <c r="G589" s="191"/>
    </row>
    <row r="590" spans="1:7" ht="15.75" customHeight="1">
      <c r="A590" s="19"/>
      <c r="B590" s="19"/>
      <c r="C590" s="19"/>
      <c r="D590" s="19"/>
      <c r="E590" s="19"/>
      <c r="F590" s="191"/>
      <c r="G590" s="191"/>
    </row>
    <row r="591" spans="1:7" ht="15.75" customHeight="1">
      <c r="A591" s="19"/>
      <c r="B591" s="19"/>
      <c r="C591" s="19"/>
      <c r="D591" s="19"/>
      <c r="E591" s="19"/>
      <c r="F591" s="191"/>
      <c r="G591" s="191"/>
    </row>
    <row r="592" spans="1:7" ht="15.75" customHeight="1">
      <c r="A592" s="19"/>
      <c r="B592" s="19"/>
      <c r="C592" s="19"/>
      <c r="D592" s="19"/>
      <c r="E592" s="19"/>
      <c r="F592" s="191"/>
      <c r="G592" s="191"/>
    </row>
    <row r="593" spans="1:7" ht="15.75" customHeight="1">
      <c r="A593" s="19"/>
      <c r="B593" s="19"/>
      <c r="C593" s="19"/>
      <c r="D593" s="19"/>
      <c r="E593" s="19"/>
      <c r="F593" s="191"/>
      <c r="G593" s="191"/>
    </row>
    <row r="594" spans="1:7" ht="15.75" customHeight="1">
      <c r="A594" s="19"/>
      <c r="B594" s="19"/>
      <c r="C594" s="19"/>
      <c r="D594" s="19"/>
      <c r="E594" s="19"/>
      <c r="F594" s="191"/>
      <c r="G594" s="191"/>
    </row>
    <row r="595" spans="1:7" ht="15.75" customHeight="1">
      <c r="A595" s="19"/>
      <c r="B595" s="19"/>
      <c r="C595" s="19"/>
      <c r="D595" s="19"/>
      <c r="E595" s="19"/>
      <c r="F595" s="191"/>
      <c r="G595" s="191"/>
    </row>
    <row r="596" spans="1:7" ht="15.75" customHeight="1">
      <c r="A596" s="19"/>
      <c r="B596" s="19"/>
      <c r="C596" s="19"/>
      <c r="D596" s="19"/>
      <c r="E596" s="19"/>
      <c r="F596" s="191"/>
      <c r="G596" s="191"/>
    </row>
    <row r="597" spans="1:7" ht="15.75" customHeight="1">
      <c r="A597" s="19"/>
      <c r="B597" s="19"/>
      <c r="C597" s="19"/>
      <c r="D597" s="19"/>
      <c r="E597" s="19"/>
      <c r="F597" s="191"/>
      <c r="G597" s="191"/>
    </row>
    <row r="598" spans="1:7" ht="15.75" customHeight="1">
      <c r="A598" s="19"/>
      <c r="B598" s="19"/>
      <c r="C598" s="19"/>
      <c r="D598" s="19"/>
      <c r="E598" s="19"/>
      <c r="F598" s="191"/>
      <c r="G598" s="191"/>
    </row>
    <row r="599" spans="1:7" ht="15.75" customHeight="1">
      <c r="A599" s="19"/>
      <c r="B599" s="19"/>
      <c r="C599" s="19"/>
      <c r="D599" s="19"/>
      <c r="E599" s="19"/>
      <c r="F599" s="191"/>
      <c r="G599" s="191"/>
    </row>
    <row r="600" spans="1:7" ht="15.75" customHeight="1">
      <c r="A600" s="19"/>
      <c r="B600" s="19"/>
      <c r="C600" s="19"/>
      <c r="D600" s="19"/>
      <c r="E600" s="19"/>
      <c r="F600" s="191"/>
      <c r="G600" s="191"/>
    </row>
    <row r="601" spans="1:7" ht="15.75" customHeight="1">
      <c r="A601" s="19"/>
      <c r="B601" s="19"/>
      <c r="C601" s="19"/>
      <c r="D601" s="19"/>
      <c r="E601" s="19"/>
      <c r="F601" s="191"/>
      <c r="G601" s="191"/>
    </row>
    <row r="602" spans="1:7" ht="15.75" customHeight="1">
      <c r="A602" s="19"/>
      <c r="B602" s="19"/>
      <c r="C602" s="19"/>
      <c r="D602" s="19"/>
      <c r="E602" s="19"/>
      <c r="F602" s="191"/>
      <c r="G602" s="191"/>
    </row>
    <row r="603" spans="1:7" ht="15.75" customHeight="1">
      <c r="A603" s="19"/>
      <c r="B603" s="19"/>
      <c r="C603" s="19"/>
      <c r="D603" s="19"/>
      <c r="E603" s="19"/>
      <c r="F603" s="191"/>
      <c r="G603" s="191"/>
    </row>
    <row r="604" spans="1:7" ht="15.75" customHeight="1">
      <c r="A604" s="19"/>
      <c r="B604" s="19"/>
      <c r="C604" s="19"/>
      <c r="D604" s="19"/>
      <c r="E604" s="19"/>
      <c r="F604" s="191"/>
      <c r="G604" s="191"/>
    </row>
    <row r="605" spans="1:7" ht="15.75" customHeight="1">
      <c r="A605" s="19"/>
      <c r="B605" s="19"/>
      <c r="C605" s="19"/>
      <c r="D605" s="19"/>
      <c r="E605" s="19"/>
      <c r="F605" s="191"/>
      <c r="G605" s="191"/>
    </row>
    <row r="606" spans="1:7" ht="15.75" customHeight="1">
      <c r="A606" s="19"/>
      <c r="B606" s="19"/>
      <c r="C606" s="19"/>
      <c r="D606" s="19"/>
      <c r="E606" s="19"/>
      <c r="F606" s="191"/>
      <c r="G606" s="191"/>
    </row>
    <row r="607" spans="1:7" ht="15.75" customHeight="1">
      <c r="A607" s="19"/>
      <c r="B607" s="19"/>
      <c r="C607" s="19"/>
      <c r="D607" s="19"/>
      <c r="E607" s="19"/>
      <c r="F607" s="191"/>
      <c r="G607" s="191"/>
    </row>
    <row r="608" spans="1:7" ht="15.75" customHeight="1">
      <c r="A608" s="19"/>
      <c r="B608" s="19"/>
      <c r="C608" s="19"/>
      <c r="D608" s="19"/>
      <c r="E608" s="19"/>
      <c r="F608" s="191"/>
      <c r="G608" s="191"/>
    </row>
    <row r="609" spans="1:7" ht="15.75" customHeight="1">
      <c r="A609" s="19"/>
      <c r="B609" s="19"/>
      <c r="C609" s="19"/>
      <c r="D609" s="19"/>
      <c r="E609" s="19"/>
      <c r="F609" s="191"/>
      <c r="G609" s="191"/>
    </row>
    <row r="610" spans="1:7" ht="15.75" customHeight="1">
      <c r="A610" s="19"/>
      <c r="B610" s="19"/>
      <c r="C610" s="19"/>
      <c r="D610" s="19"/>
      <c r="E610" s="19"/>
      <c r="F610" s="191"/>
      <c r="G610" s="191"/>
    </row>
    <row r="611" spans="1:7" ht="15.75" customHeight="1">
      <c r="A611" s="19"/>
      <c r="B611" s="19"/>
      <c r="C611" s="19"/>
      <c r="D611" s="19"/>
      <c r="E611" s="19"/>
      <c r="F611" s="191"/>
      <c r="G611" s="191"/>
    </row>
    <row r="612" spans="1:7" ht="15.75" customHeight="1">
      <c r="A612" s="19"/>
      <c r="B612" s="19"/>
      <c r="C612" s="19"/>
      <c r="D612" s="19"/>
      <c r="E612" s="19"/>
      <c r="F612" s="191"/>
      <c r="G612" s="191"/>
    </row>
    <row r="613" spans="1:7" ht="15.75" customHeight="1">
      <c r="A613" s="19"/>
      <c r="B613" s="19"/>
      <c r="C613" s="19"/>
      <c r="D613" s="19"/>
      <c r="E613" s="19"/>
      <c r="F613" s="191"/>
      <c r="G613" s="191"/>
    </row>
    <row r="614" spans="1:7" ht="15.75" customHeight="1">
      <c r="A614" s="19"/>
      <c r="B614" s="19"/>
      <c r="C614" s="19"/>
      <c r="D614" s="19"/>
      <c r="E614" s="19"/>
      <c r="F614" s="191"/>
      <c r="G614" s="191"/>
    </row>
    <row r="615" spans="1:7" ht="15.75" customHeight="1">
      <c r="A615" s="19"/>
      <c r="B615" s="19"/>
      <c r="C615" s="19"/>
      <c r="D615" s="19"/>
      <c r="E615" s="19"/>
      <c r="F615" s="191"/>
      <c r="G615" s="191"/>
    </row>
    <row r="616" spans="1:7" ht="15.75" customHeight="1">
      <c r="A616" s="19"/>
      <c r="B616" s="19"/>
      <c r="C616" s="19"/>
      <c r="D616" s="19"/>
      <c r="E616" s="19"/>
      <c r="F616" s="191"/>
      <c r="G616" s="191"/>
    </row>
    <row r="617" spans="1:7" ht="15.75" customHeight="1">
      <c r="A617" s="19"/>
      <c r="B617" s="19"/>
      <c r="C617" s="19"/>
      <c r="D617" s="19"/>
      <c r="E617" s="19"/>
      <c r="F617" s="191"/>
      <c r="G617" s="191"/>
    </row>
    <row r="618" spans="1:7" ht="15.75" customHeight="1">
      <c r="A618" s="19"/>
      <c r="B618" s="19"/>
      <c r="C618" s="19"/>
      <c r="D618" s="19"/>
      <c r="E618" s="19"/>
      <c r="F618" s="191"/>
      <c r="G618" s="191"/>
    </row>
    <row r="619" spans="1:7" ht="15.75" customHeight="1">
      <c r="A619" s="19"/>
      <c r="B619" s="19"/>
      <c r="C619" s="19"/>
      <c r="D619" s="19"/>
      <c r="E619" s="19"/>
      <c r="F619" s="191"/>
      <c r="G619" s="191"/>
    </row>
    <row r="620" spans="1:7" ht="15.75" customHeight="1">
      <c r="A620" s="19"/>
      <c r="B620" s="19"/>
      <c r="C620" s="19"/>
      <c r="D620" s="19"/>
      <c r="E620" s="19"/>
      <c r="F620" s="191"/>
      <c r="G620" s="191"/>
    </row>
    <row r="621" spans="1:7" ht="15.75" customHeight="1">
      <c r="A621" s="19"/>
      <c r="B621" s="19"/>
      <c r="C621" s="19"/>
      <c r="D621" s="19"/>
      <c r="E621" s="19"/>
      <c r="F621" s="191"/>
      <c r="G621" s="191"/>
    </row>
    <row r="622" spans="1:7" ht="15.75" customHeight="1">
      <c r="A622" s="19"/>
      <c r="B622" s="19"/>
      <c r="C622" s="19"/>
      <c r="D622" s="19"/>
      <c r="E622" s="19"/>
      <c r="F622" s="191"/>
      <c r="G622" s="191"/>
    </row>
    <row r="623" spans="1:7" ht="15.75" customHeight="1">
      <c r="A623" s="19"/>
      <c r="B623" s="19"/>
      <c r="C623" s="19"/>
      <c r="D623" s="19"/>
      <c r="E623" s="19"/>
      <c r="F623" s="191"/>
      <c r="G623" s="191"/>
    </row>
    <row r="624" spans="1:7" ht="15.75" customHeight="1">
      <c r="A624" s="19"/>
      <c r="B624" s="19"/>
      <c r="C624" s="19"/>
      <c r="D624" s="19"/>
      <c r="E624" s="19"/>
      <c r="F624" s="191"/>
      <c r="G624" s="191"/>
    </row>
    <row r="625" spans="1:7" ht="15.75" customHeight="1">
      <c r="A625" s="19"/>
      <c r="B625" s="19"/>
      <c r="C625" s="19"/>
      <c r="D625" s="19"/>
      <c r="E625" s="19"/>
      <c r="F625" s="191"/>
      <c r="G625" s="191"/>
    </row>
    <row r="626" spans="1:7" ht="15.75" customHeight="1">
      <c r="A626" s="19"/>
      <c r="B626" s="19"/>
      <c r="C626" s="19"/>
      <c r="D626" s="19"/>
      <c r="E626" s="19"/>
      <c r="F626" s="191"/>
      <c r="G626" s="191"/>
    </row>
    <row r="627" spans="1:7" ht="15.75" customHeight="1">
      <c r="A627" s="19"/>
      <c r="B627" s="19"/>
      <c r="C627" s="19"/>
      <c r="D627" s="19"/>
      <c r="E627" s="19"/>
      <c r="F627" s="191"/>
      <c r="G627" s="191"/>
    </row>
    <row r="628" spans="1:7" ht="15.75" customHeight="1">
      <c r="A628" s="19"/>
      <c r="B628" s="19"/>
      <c r="C628" s="19"/>
      <c r="D628" s="19"/>
      <c r="E628" s="19"/>
      <c r="F628" s="191"/>
      <c r="G628" s="191"/>
    </row>
    <row r="629" spans="1:7" ht="15.75" customHeight="1">
      <c r="A629" s="19"/>
      <c r="B629" s="19"/>
      <c r="C629" s="19"/>
      <c r="D629" s="19"/>
      <c r="E629" s="19"/>
      <c r="F629" s="191"/>
      <c r="G629" s="191"/>
    </row>
    <row r="630" spans="1:7" ht="15.75" customHeight="1">
      <c r="A630" s="19"/>
      <c r="B630" s="19"/>
      <c r="C630" s="19"/>
      <c r="D630" s="19"/>
      <c r="E630" s="19"/>
      <c r="F630" s="191"/>
      <c r="G630" s="191"/>
    </row>
    <row r="631" spans="1:7" ht="15.75" customHeight="1">
      <c r="A631" s="19"/>
      <c r="B631" s="19"/>
      <c r="C631" s="19"/>
      <c r="D631" s="19"/>
      <c r="E631" s="19"/>
      <c r="F631" s="191"/>
      <c r="G631" s="191"/>
    </row>
    <row r="632" spans="1:7" ht="15.75" customHeight="1">
      <c r="A632" s="19"/>
      <c r="B632" s="19"/>
      <c r="C632" s="19"/>
      <c r="D632" s="19"/>
      <c r="E632" s="19"/>
      <c r="F632" s="191"/>
      <c r="G632" s="191"/>
    </row>
    <row r="633" spans="1:7" ht="15.75" customHeight="1">
      <c r="A633" s="19"/>
      <c r="B633" s="19"/>
      <c r="C633" s="19"/>
      <c r="D633" s="19"/>
      <c r="E633" s="19"/>
      <c r="F633" s="191"/>
      <c r="G633" s="191"/>
    </row>
    <row r="634" spans="1:7" ht="15.75" customHeight="1">
      <c r="A634" s="19"/>
      <c r="B634" s="19"/>
      <c r="C634" s="19"/>
      <c r="D634" s="19"/>
      <c r="E634" s="19"/>
      <c r="F634" s="191"/>
      <c r="G634" s="191"/>
    </row>
    <row r="635" spans="1:7" ht="15.75" customHeight="1">
      <c r="A635" s="19"/>
      <c r="B635" s="19"/>
      <c r="C635" s="19"/>
      <c r="D635" s="19"/>
      <c r="E635" s="19"/>
      <c r="F635" s="191"/>
      <c r="G635" s="191"/>
    </row>
    <row r="636" spans="1:7" ht="15.75" customHeight="1">
      <c r="A636" s="19"/>
      <c r="B636" s="19"/>
      <c r="C636" s="19"/>
      <c r="D636" s="19"/>
      <c r="E636" s="19"/>
      <c r="F636" s="191"/>
      <c r="G636" s="191"/>
    </row>
    <row r="637" spans="1:7" ht="15.75" customHeight="1">
      <c r="A637" s="19"/>
      <c r="B637" s="19"/>
      <c r="C637" s="19"/>
      <c r="D637" s="19"/>
      <c r="E637" s="19"/>
      <c r="F637" s="191"/>
      <c r="G637" s="191"/>
    </row>
    <row r="638" spans="1:7" ht="15.75" customHeight="1">
      <c r="A638" s="19"/>
      <c r="B638" s="19"/>
      <c r="C638" s="19"/>
      <c r="D638" s="19"/>
      <c r="E638" s="19"/>
      <c r="F638" s="191"/>
      <c r="G638" s="191"/>
    </row>
    <row r="639" spans="1:7" ht="15.75" customHeight="1">
      <c r="A639" s="19"/>
      <c r="B639" s="19"/>
      <c r="C639" s="19"/>
      <c r="D639" s="19"/>
      <c r="E639" s="19"/>
      <c r="F639" s="191"/>
      <c r="G639" s="191"/>
    </row>
    <row r="640" spans="1:7" ht="15.75" customHeight="1">
      <c r="A640" s="19"/>
      <c r="B640" s="19"/>
      <c r="C640" s="19"/>
      <c r="D640" s="19"/>
      <c r="E640" s="19"/>
      <c r="F640" s="191"/>
      <c r="G640" s="191"/>
    </row>
    <row r="641" spans="1:7" ht="15.75" customHeight="1">
      <c r="A641" s="19"/>
      <c r="B641" s="19"/>
      <c r="C641" s="19"/>
      <c r="D641" s="19"/>
      <c r="E641" s="19"/>
      <c r="F641" s="191"/>
      <c r="G641" s="191"/>
    </row>
    <row r="642" spans="1:7" ht="15.75" customHeight="1">
      <c r="A642" s="19"/>
      <c r="B642" s="19"/>
      <c r="C642" s="19"/>
      <c r="D642" s="19"/>
      <c r="E642" s="19"/>
      <c r="F642" s="191"/>
      <c r="G642" s="191"/>
    </row>
    <row r="643" spans="1:7" ht="15.75" customHeight="1">
      <c r="A643" s="19"/>
      <c r="B643" s="19"/>
      <c r="C643" s="19"/>
      <c r="D643" s="19"/>
      <c r="E643" s="19"/>
      <c r="F643" s="191"/>
      <c r="G643" s="191"/>
    </row>
    <row r="644" spans="1:7" ht="15.75" customHeight="1">
      <c r="A644" s="19"/>
      <c r="B644" s="19"/>
      <c r="C644" s="19"/>
      <c r="D644" s="19"/>
      <c r="E644" s="19"/>
      <c r="F644" s="191"/>
      <c r="G644" s="191"/>
    </row>
    <row r="645" spans="1:7" ht="15.75" customHeight="1">
      <c r="A645" s="19"/>
      <c r="B645" s="19"/>
      <c r="C645" s="19"/>
      <c r="D645" s="19"/>
      <c r="E645" s="19"/>
      <c r="F645" s="191"/>
      <c r="G645" s="191"/>
    </row>
    <row r="646" spans="1:7" ht="15.75" customHeight="1">
      <c r="A646" s="19"/>
      <c r="B646" s="19"/>
      <c r="C646" s="19"/>
      <c r="D646" s="19"/>
      <c r="E646" s="19"/>
      <c r="F646" s="191"/>
      <c r="G646" s="191"/>
    </row>
    <row r="647" spans="1:7" ht="15.75" customHeight="1">
      <c r="A647" s="19"/>
      <c r="B647" s="19"/>
      <c r="C647" s="19"/>
      <c r="D647" s="19"/>
      <c r="E647" s="19"/>
      <c r="F647" s="191"/>
      <c r="G647" s="191"/>
    </row>
    <row r="648" spans="1:7" ht="15.75" customHeight="1">
      <c r="A648" s="19"/>
      <c r="B648" s="19"/>
      <c r="C648" s="19"/>
      <c r="D648" s="19"/>
      <c r="E648" s="19"/>
      <c r="F648" s="191"/>
      <c r="G648" s="191"/>
    </row>
    <row r="649" spans="1:7" ht="15.75" customHeight="1">
      <c r="A649" s="19"/>
      <c r="B649" s="19"/>
      <c r="C649" s="19"/>
      <c r="D649" s="19"/>
      <c r="E649" s="19"/>
      <c r="F649" s="191"/>
      <c r="G649" s="191"/>
    </row>
    <row r="650" spans="1:7" ht="15.75" customHeight="1">
      <c r="A650" s="19"/>
      <c r="B650" s="19"/>
      <c r="C650" s="19"/>
      <c r="D650" s="19"/>
      <c r="E650" s="19"/>
      <c r="F650" s="191"/>
      <c r="G650" s="191"/>
    </row>
    <row r="651" spans="1:7" ht="15.75" customHeight="1">
      <c r="A651" s="19"/>
      <c r="B651" s="19"/>
      <c r="C651" s="19"/>
      <c r="D651" s="19"/>
      <c r="E651" s="19"/>
      <c r="F651" s="191"/>
      <c r="G651" s="191"/>
    </row>
    <row r="652" spans="1:7" ht="15.75" customHeight="1">
      <c r="A652" s="19"/>
      <c r="B652" s="19"/>
      <c r="C652" s="19"/>
      <c r="D652" s="19"/>
      <c r="E652" s="19"/>
      <c r="F652" s="191"/>
      <c r="G652" s="191"/>
    </row>
    <row r="653" spans="1:7" ht="15.75" customHeight="1">
      <c r="A653" s="19"/>
      <c r="B653" s="19"/>
      <c r="C653" s="19"/>
      <c r="D653" s="19"/>
      <c r="E653" s="19"/>
      <c r="F653" s="191"/>
      <c r="G653" s="191"/>
    </row>
    <row r="654" spans="1:7" ht="15.75" customHeight="1">
      <c r="A654" s="19"/>
      <c r="B654" s="19"/>
      <c r="C654" s="19"/>
      <c r="D654" s="19"/>
      <c r="E654" s="19"/>
      <c r="F654" s="191"/>
      <c r="G654" s="191"/>
    </row>
    <row r="655" spans="1:7" ht="15.75" customHeight="1">
      <c r="A655" s="19"/>
      <c r="B655" s="19"/>
      <c r="C655" s="19"/>
      <c r="D655" s="19"/>
      <c r="E655" s="19"/>
      <c r="F655" s="191"/>
      <c r="G655" s="191"/>
    </row>
    <row r="656" spans="1:7" ht="15.75" customHeight="1">
      <c r="A656" s="19"/>
      <c r="B656" s="19"/>
      <c r="C656" s="19"/>
      <c r="D656" s="19"/>
      <c r="E656" s="19"/>
      <c r="F656" s="191"/>
      <c r="G656" s="191"/>
    </row>
    <row r="657" spans="1:7" ht="15.75" customHeight="1">
      <c r="A657" s="19"/>
      <c r="B657" s="19"/>
      <c r="C657" s="19"/>
      <c r="D657" s="19"/>
      <c r="E657" s="19"/>
      <c r="F657" s="191"/>
      <c r="G657" s="191"/>
    </row>
    <row r="658" spans="1:7" ht="15.75" customHeight="1">
      <c r="A658" s="19"/>
      <c r="B658" s="19"/>
      <c r="C658" s="19"/>
      <c r="D658" s="19"/>
      <c r="E658" s="19"/>
      <c r="F658" s="191"/>
      <c r="G658" s="191"/>
    </row>
    <row r="659" spans="1:7" ht="15.75" customHeight="1">
      <c r="A659" s="19"/>
      <c r="B659" s="19"/>
      <c r="C659" s="19"/>
      <c r="D659" s="19"/>
      <c r="E659" s="19"/>
      <c r="F659" s="191"/>
      <c r="G659" s="191"/>
    </row>
    <row r="660" spans="1:7" ht="15.75" customHeight="1">
      <c r="A660" s="19"/>
      <c r="B660" s="19"/>
      <c r="C660" s="19"/>
      <c r="D660" s="19"/>
      <c r="E660" s="19"/>
      <c r="F660" s="191"/>
      <c r="G660" s="191"/>
    </row>
    <row r="661" spans="1:7" ht="15.75" customHeight="1">
      <c r="A661" s="19"/>
      <c r="B661" s="19"/>
      <c r="C661" s="19"/>
      <c r="D661" s="19"/>
      <c r="E661" s="19"/>
      <c r="F661" s="191"/>
      <c r="G661" s="191"/>
    </row>
    <row r="662" spans="1:7" ht="15.75" customHeight="1">
      <c r="A662" s="19"/>
      <c r="B662" s="19"/>
      <c r="C662" s="19"/>
      <c r="D662" s="19"/>
      <c r="E662" s="19"/>
      <c r="F662" s="191"/>
      <c r="G662" s="191"/>
    </row>
    <row r="663" spans="1:7" ht="15.75" customHeight="1">
      <c r="A663" s="19"/>
      <c r="B663" s="19"/>
      <c r="C663" s="19"/>
      <c r="D663" s="19"/>
      <c r="E663" s="19"/>
      <c r="F663" s="191"/>
      <c r="G663" s="191"/>
    </row>
    <row r="664" spans="1:7" ht="15.75" customHeight="1">
      <c r="A664" s="19"/>
      <c r="B664" s="19"/>
      <c r="C664" s="19"/>
      <c r="D664" s="19"/>
      <c r="E664" s="19"/>
      <c r="F664" s="191"/>
      <c r="G664" s="191"/>
    </row>
    <row r="665" spans="1:7" ht="15.75" customHeight="1">
      <c r="A665" s="19"/>
      <c r="B665" s="19"/>
      <c r="C665" s="19"/>
      <c r="D665" s="19"/>
      <c r="E665" s="19"/>
      <c r="F665" s="191"/>
      <c r="G665" s="191"/>
    </row>
    <row r="666" spans="1:7" ht="15.75" customHeight="1">
      <c r="A666" s="19"/>
      <c r="B666" s="19"/>
      <c r="C666" s="19"/>
      <c r="D666" s="19"/>
      <c r="E666" s="19"/>
      <c r="F666" s="191"/>
      <c r="G666" s="191"/>
    </row>
    <row r="667" spans="1:7" ht="15.75" customHeight="1">
      <c r="A667" s="19"/>
      <c r="B667" s="19"/>
      <c r="C667" s="19"/>
      <c r="D667" s="19"/>
      <c r="E667" s="19"/>
      <c r="F667" s="191"/>
      <c r="G667" s="191"/>
    </row>
    <row r="668" spans="1:7" ht="15.75" customHeight="1">
      <c r="A668" s="19"/>
      <c r="B668" s="19"/>
      <c r="C668" s="19"/>
      <c r="D668" s="19"/>
      <c r="E668" s="19"/>
      <c r="F668" s="191"/>
      <c r="G668" s="191"/>
    </row>
    <row r="669" spans="1:7" ht="15.75" customHeight="1">
      <c r="A669" s="19"/>
      <c r="B669" s="19"/>
      <c r="C669" s="19"/>
      <c r="D669" s="19"/>
      <c r="E669" s="19"/>
      <c r="F669" s="191"/>
      <c r="G669" s="191"/>
    </row>
    <row r="670" spans="1:7" ht="15.75" customHeight="1">
      <c r="A670" s="19"/>
      <c r="B670" s="19"/>
      <c r="C670" s="19"/>
      <c r="D670" s="19"/>
      <c r="E670" s="19"/>
      <c r="F670" s="191"/>
      <c r="G670" s="191"/>
    </row>
    <row r="671" spans="1:7" ht="15.75" customHeight="1">
      <c r="A671" s="19"/>
      <c r="B671" s="19"/>
      <c r="C671" s="19"/>
      <c r="D671" s="19"/>
      <c r="E671" s="19"/>
      <c r="F671" s="191"/>
      <c r="G671" s="191"/>
    </row>
    <row r="672" spans="1:7" ht="15.75" customHeight="1">
      <c r="A672" s="19"/>
      <c r="B672" s="19"/>
      <c r="C672" s="19"/>
      <c r="D672" s="19"/>
      <c r="E672" s="19"/>
      <c r="F672" s="191"/>
      <c r="G672" s="191"/>
    </row>
    <row r="673" spans="1:7" ht="15.75" customHeight="1">
      <c r="A673" s="19"/>
      <c r="B673" s="19"/>
      <c r="C673" s="19"/>
      <c r="D673" s="19"/>
      <c r="E673" s="19"/>
      <c r="F673" s="191"/>
      <c r="G673" s="191"/>
    </row>
    <row r="674" spans="1:7" ht="15.75" customHeight="1">
      <c r="A674" s="19"/>
      <c r="B674" s="19"/>
      <c r="C674" s="19"/>
      <c r="D674" s="19"/>
      <c r="E674" s="19"/>
      <c r="F674" s="191"/>
      <c r="G674" s="191"/>
    </row>
    <row r="675" spans="1:7" ht="15.75" customHeight="1">
      <c r="A675" s="19"/>
      <c r="B675" s="19"/>
      <c r="C675" s="19"/>
      <c r="D675" s="19"/>
      <c r="E675" s="19"/>
      <c r="F675" s="191"/>
      <c r="G675" s="191"/>
    </row>
    <row r="676" spans="1:7" ht="15.75" customHeight="1">
      <c r="A676" s="19"/>
      <c r="B676" s="19"/>
      <c r="C676" s="19"/>
      <c r="D676" s="19"/>
      <c r="E676" s="19"/>
      <c r="F676" s="191"/>
      <c r="G676" s="191"/>
    </row>
    <row r="677" spans="1:7" ht="15.75" customHeight="1">
      <c r="A677" s="19"/>
      <c r="B677" s="19"/>
      <c r="C677" s="19"/>
      <c r="D677" s="19"/>
      <c r="E677" s="19"/>
      <c r="F677" s="191"/>
      <c r="G677" s="191"/>
    </row>
    <row r="678" spans="1:7" ht="15.75" customHeight="1">
      <c r="A678" s="19"/>
      <c r="B678" s="19"/>
      <c r="C678" s="19"/>
      <c r="D678" s="19"/>
      <c r="E678" s="19"/>
      <c r="F678" s="191"/>
      <c r="G678" s="191"/>
    </row>
    <row r="679" spans="1:7" ht="15.75" customHeight="1">
      <c r="A679" s="19"/>
      <c r="B679" s="19"/>
      <c r="C679" s="19"/>
      <c r="D679" s="19"/>
      <c r="E679" s="19"/>
      <c r="F679" s="191"/>
      <c r="G679" s="191"/>
    </row>
    <row r="680" spans="1:7" ht="15.75" customHeight="1">
      <c r="A680" s="19"/>
      <c r="B680" s="19"/>
      <c r="C680" s="19"/>
      <c r="D680" s="19"/>
      <c r="E680" s="19"/>
      <c r="F680" s="191"/>
      <c r="G680" s="191"/>
    </row>
    <row r="681" spans="1:7" ht="15.75" customHeight="1">
      <c r="A681" s="19"/>
      <c r="B681" s="19"/>
      <c r="C681" s="19"/>
      <c r="D681" s="19"/>
      <c r="E681" s="19"/>
      <c r="F681" s="191"/>
      <c r="G681" s="191"/>
    </row>
    <row r="682" spans="1:7" ht="15.75" customHeight="1">
      <c r="A682" s="19"/>
      <c r="B682" s="19"/>
      <c r="C682" s="19"/>
      <c r="D682" s="19"/>
      <c r="E682" s="19"/>
      <c r="F682" s="191"/>
      <c r="G682" s="191"/>
    </row>
    <row r="683" spans="1:7" ht="15.75" customHeight="1">
      <c r="A683" s="19"/>
      <c r="B683" s="19"/>
      <c r="C683" s="19"/>
      <c r="D683" s="19"/>
      <c r="E683" s="19"/>
      <c r="F683" s="191"/>
      <c r="G683" s="191"/>
    </row>
    <row r="684" spans="1:7" ht="15.75" customHeight="1">
      <c r="A684" s="19"/>
      <c r="B684" s="19"/>
      <c r="C684" s="19"/>
      <c r="D684" s="19"/>
      <c r="E684" s="19"/>
      <c r="F684" s="191"/>
      <c r="G684" s="191"/>
    </row>
    <row r="685" spans="1:7" ht="15.75" customHeight="1">
      <c r="A685" s="19"/>
      <c r="B685" s="19"/>
      <c r="C685" s="19"/>
      <c r="D685" s="19"/>
      <c r="E685" s="19"/>
      <c r="F685" s="191"/>
      <c r="G685" s="191"/>
    </row>
    <row r="686" spans="1:7" ht="15.75" customHeight="1">
      <c r="A686" s="19"/>
      <c r="B686" s="19"/>
      <c r="C686" s="19"/>
      <c r="D686" s="19"/>
      <c r="E686" s="19"/>
      <c r="F686" s="191"/>
      <c r="G686" s="191"/>
    </row>
    <row r="687" spans="1:7" ht="15.75" customHeight="1">
      <c r="A687" s="19"/>
      <c r="B687" s="19"/>
      <c r="C687" s="19"/>
      <c r="D687" s="19"/>
      <c r="E687" s="19"/>
      <c r="F687" s="191"/>
      <c r="G687" s="191"/>
    </row>
    <row r="688" spans="1:7" ht="15.75" customHeight="1">
      <c r="A688" s="19"/>
      <c r="B688" s="19"/>
      <c r="C688" s="19"/>
      <c r="D688" s="19"/>
      <c r="E688" s="19"/>
      <c r="F688" s="191"/>
      <c r="G688" s="191"/>
    </row>
    <row r="689" spans="1:7" ht="15.75" customHeight="1">
      <c r="A689" s="19"/>
      <c r="B689" s="19"/>
      <c r="C689" s="19"/>
      <c r="D689" s="19"/>
      <c r="E689" s="19"/>
      <c r="F689" s="191"/>
      <c r="G689" s="191"/>
    </row>
    <row r="690" spans="1:7" ht="15.75" customHeight="1">
      <c r="A690" s="19"/>
      <c r="B690" s="19"/>
      <c r="C690" s="19"/>
      <c r="D690" s="19"/>
      <c r="E690" s="19"/>
      <c r="F690" s="191"/>
      <c r="G690" s="191"/>
    </row>
    <row r="691" spans="1:7" ht="15.75" customHeight="1">
      <c r="A691" s="19"/>
      <c r="B691" s="19"/>
      <c r="C691" s="19"/>
      <c r="D691" s="19"/>
      <c r="E691" s="19"/>
      <c r="F691" s="191"/>
      <c r="G691" s="191"/>
    </row>
    <row r="692" spans="1:7" ht="15.75" customHeight="1">
      <c r="A692" s="19"/>
      <c r="B692" s="19"/>
      <c r="C692" s="19"/>
      <c r="D692" s="19"/>
      <c r="E692" s="19"/>
      <c r="F692" s="191"/>
      <c r="G692" s="191"/>
    </row>
    <row r="693" spans="1:7" ht="15.75" customHeight="1">
      <c r="A693" s="19"/>
      <c r="B693" s="19"/>
      <c r="C693" s="19"/>
      <c r="D693" s="19"/>
      <c r="E693" s="19"/>
      <c r="F693" s="191"/>
      <c r="G693" s="191"/>
    </row>
    <row r="694" spans="1:7" ht="15.75" customHeight="1">
      <c r="A694" s="19"/>
      <c r="B694" s="19"/>
      <c r="C694" s="19"/>
      <c r="D694" s="19"/>
      <c r="E694" s="19"/>
      <c r="F694" s="191"/>
      <c r="G694" s="191"/>
    </row>
    <row r="695" spans="1:7" ht="15.75" customHeight="1">
      <c r="A695" s="19"/>
      <c r="B695" s="19"/>
      <c r="C695" s="19"/>
      <c r="D695" s="19"/>
      <c r="E695" s="19"/>
      <c r="F695" s="191"/>
      <c r="G695" s="191"/>
    </row>
    <row r="696" spans="1:7" ht="15.75" customHeight="1">
      <c r="A696" s="19"/>
      <c r="B696" s="19"/>
      <c r="C696" s="19"/>
      <c r="D696" s="19"/>
      <c r="E696" s="19"/>
      <c r="F696" s="191"/>
      <c r="G696" s="191"/>
    </row>
    <row r="697" spans="1:7" ht="15.75" customHeight="1">
      <c r="A697" s="19"/>
      <c r="B697" s="19"/>
      <c r="C697" s="19"/>
      <c r="D697" s="19"/>
      <c r="E697" s="19"/>
      <c r="F697" s="191"/>
      <c r="G697" s="191"/>
    </row>
    <row r="698" spans="1:7" ht="15.75" customHeight="1">
      <c r="A698" s="19"/>
      <c r="B698" s="19"/>
      <c r="C698" s="19"/>
      <c r="D698" s="19"/>
      <c r="E698" s="19"/>
      <c r="F698" s="191"/>
      <c r="G698" s="191"/>
    </row>
    <row r="699" spans="1:7" ht="15.75" customHeight="1">
      <c r="A699" s="19"/>
      <c r="B699" s="19"/>
      <c r="C699" s="19"/>
      <c r="D699" s="19"/>
      <c r="E699" s="19"/>
      <c r="F699" s="191"/>
      <c r="G699" s="191"/>
    </row>
    <row r="700" spans="1:7" ht="15.75" customHeight="1">
      <c r="A700" s="19"/>
      <c r="B700" s="19"/>
      <c r="C700" s="19"/>
      <c r="D700" s="19"/>
      <c r="E700" s="19"/>
      <c r="F700" s="191"/>
      <c r="G700" s="191"/>
    </row>
    <row r="701" spans="1:7" ht="15.75" customHeight="1">
      <c r="A701" s="19"/>
      <c r="B701" s="19"/>
      <c r="C701" s="19"/>
      <c r="D701" s="19"/>
      <c r="E701" s="19"/>
      <c r="F701" s="191"/>
      <c r="G701" s="191"/>
    </row>
    <row r="702" spans="1:7" ht="15.75" customHeight="1">
      <c r="A702" s="19"/>
      <c r="B702" s="19"/>
      <c r="C702" s="19"/>
      <c r="D702" s="19"/>
      <c r="E702" s="19"/>
      <c r="F702" s="191"/>
      <c r="G702" s="191"/>
    </row>
    <row r="703" spans="1:7" ht="15.75" customHeight="1">
      <c r="A703" s="19"/>
      <c r="B703" s="19"/>
      <c r="C703" s="19"/>
      <c r="D703" s="19"/>
      <c r="E703" s="19"/>
      <c r="F703" s="191"/>
      <c r="G703" s="191"/>
    </row>
    <row r="704" spans="1:7" ht="15.75" customHeight="1">
      <c r="A704" s="19"/>
      <c r="B704" s="19"/>
      <c r="C704" s="19"/>
      <c r="D704" s="19"/>
      <c r="E704" s="19"/>
      <c r="F704" s="191"/>
      <c r="G704" s="191"/>
    </row>
    <row r="705" spans="1:7" ht="15.75" customHeight="1">
      <c r="A705" s="19"/>
      <c r="B705" s="19"/>
      <c r="C705" s="19"/>
      <c r="D705" s="19"/>
      <c r="E705" s="19"/>
      <c r="F705" s="191"/>
      <c r="G705" s="191"/>
    </row>
    <row r="706" spans="1:7" ht="15.75" customHeight="1">
      <c r="A706" s="19"/>
      <c r="B706" s="19"/>
      <c r="C706" s="19"/>
      <c r="D706" s="19"/>
      <c r="E706" s="19"/>
      <c r="F706" s="191"/>
      <c r="G706" s="191"/>
    </row>
    <row r="707" spans="1:7" ht="15.75" customHeight="1">
      <c r="A707" s="19"/>
      <c r="B707" s="19"/>
      <c r="C707" s="19"/>
      <c r="D707" s="19"/>
      <c r="E707" s="19"/>
      <c r="F707" s="191"/>
      <c r="G707" s="191"/>
    </row>
    <row r="708" spans="1:7" ht="15.75" customHeight="1">
      <c r="A708" s="19"/>
      <c r="B708" s="19"/>
      <c r="C708" s="19"/>
      <c r="D708" s="19"/>
      <c r="E708" s="19"/>
      <c r="F708" s="191"/>
      <c r="G708" s="191"/>
    </row>
    <row r="709" spans="1:7" ht="15.75" customHeight="1">
      <c r="A709" s="19"/>
      <c r="B709" s="19"/>
      <c r="C709" s="19"/>
      <c r="D709" s="19"/>
      <c r="E709" s="19"/>
      <c r="F709" s="191"/>
      <c r="G709" s="191"/>
    </row>
    <row r="710" spans="1:7" ht="15.75" customHeight="1">
      <c r="A710" s="19"/>
      <c r="B710" s="19"/>
      <c r="C710" s="19"/>
      <c r="D710" s="19"/>
      <c r="E710" s="19"/>
      <c r="F710" s="191"/>
      <c r="G710" s="191"/>
    </row>
    <row r="711" spans="1:7" ht="15.75" customHeight="1">
      <c r="A711" s="19"/>
      <c r="B711" s="19"/>
      <c r="C711" s="19"/>
      <c r="D711" s="19"/>
      <c r="E711" s="19"/>
      <c r="F711" s="191"/>
      <c r="G711" s="191"/>
    </row>
    <row r="712" spans="1:7" ht="15.75" customHeight="1">
      <c r="A712" s="19"/>
      <c r="B712" s="19"/>
      <c r="C712" s="19"/>
      <c r="D712" s="19"/>
      <c r="E712" s="19"/>
      <c r="F712" s="191"/>
      <c r="G712" s="191"/>
    </row>
    <row r="713" spans="1:7" ht="15.75" customHeight="1">
      <c r="A713" s="19"/>
      <c r="B713" s="19"/>
      <c r="C713" s="19"/>
      <c r="D713" s="19"/>
      <c r="E713" s="19"/>
      <c r="F713" s="191"/>
      <c r="G713" s="191"/>
    </row>
    <row r="714" spans="1:7" ht="15.75" customHeight="1">
      <c r="A714" s="19"/>
      <c r="B714" s="19"/>
      <c r="C714" s="19"/>
      <c r="D714" s="19"/>
      <c r="E714" s="19"/>
      <c r="F714" s="191"/>
      <c r="G714" s="191"/>
    </row>
    <row r="715" spans="1:7" ht="15.75" customHeight="1">
      <c r="A715" s="19"/>
      <c r="B715" s="19"/>
      <c r="C715" s="19"/>
      <c r="D715" s="19"/>
      <c r="E715" s="19"/>
      <c r="F715" s="191"/>
      <c r="G715" s="191"/>
    </row>
    <row r="716" spans="1:7" ht="15.75" customHeight="1">
      <c r="A716" s="19"/>
      <c r="B716" s="19"/>
      <c r="C716" s="19"/>
      <c r="D716" s="19"/>
      <c r="E716" s="19"/>
      <c r="F716" s="191"/>
      <c r="G716" s="191"/>
    </row>
    <row r="717" spans="1:7" ht="15.75" customHeight="1">
      <c r="A717" s="19"/>
      <c r="B717" s="19"/>
      <c r="C717" s="19"/>
      <c r="D717" s="19"/>
      <c r="E717" s="19"/>
      <c r="F717" s="191"/>
      <c r="G717" s="191"/>
    </row>
    <row r="718" spans="1:7" ht="15.75" customHeight="1">
      <c r="A718" s="19"/>
      <c r="B718" s="19"/>
      <c r="C718" s="19"/>
      <c r="D718" s="19"/>
      <c r="E718" s="19"/>
      <c r="F718" s="191"/>
      <c r="G718" s="191"/>
    </row>
    <row r="719" spans="1:7" ht="15.75" customHeight="1">
      <c r="A719" s="19"/>
      <c r="B719" s="19"/>
      <c r="C719" s="19"/>
      <c r="D719" s="19"/>
      <c r="E719" s="19"/>
      <c r="F719" s="191"/>
      <c r="G719" s="191"/>
    </row>
    <row r="720" spans="1:7" ht="15.75" customHeight="1">
      <c r="A720" s="19"/>
      <c r="B720" s="19"/>
      <c r="C720" s="19"/>
      <c r="D720" s="19"/>
      <c r="E720" s="19"/>
      <c r="F720" s="191"/>
      <c r="G720" s="191"/>
    </row>
    <row r="721" spans="1:7" ht="15.75" customHeight="1">
      <c r="A721" s="19"/>
      <c r="B721" s="19"/>
      <c r="C721" s="19"/>
      <c r="D721" s="19"/>
      <c r="E721" s="19"/>
      <c r="F721" s="191"/>
      <c r="G721" s="191"/>
    </row>
    <row r="722" spans="1:7" ht="15.75" customHeight="1">
      <c r="A722" s="19"/>
      <c r="B722" s="19"/>
      <c r="C722" s="19"/>
      <c r="D722" s="19"/>
      <c r="E722" s="19"/>
      <c r="F722" s="191"/>
      <c r="G722" s="191"/>
    </row>
    <row r="723" spans="1:7" ht="15.75" customHeight="1">
      <c r="A723" s="19"/>
      <c r="B723" s="19"/>
      <c r="C723" s="19"/>
      <c r="D723" s="19"/>
      <c r="E723" s="19"/>
      <c r="F723" s="191"/>
      <c r="G723" s="191"/>
    </row>
    <row r="724" spans="1:7" ht="15.75" customHeight="1">
      <c r="A724" s="19"/>
      <c r="B724" s="19"/>
      <c r="C724" s="19"/>
      <c r="D724" s="19"/>
      <c r="E724" s="19"/>
      <c r="F724" s="191"/>
      <c r="G724" s="191"/>
    </row>
    <row r="725" spans="1:7" ht="15.75" customHeight="1">
      <c r="A725" s="19"/>
      <c r="B725" s="19"/>
      <c r="C725" s="19"/>
      <c r="D725" s="19"/>
      <c r="E725" s="19"/>
      <c r="F725" s="191"/>
      <c r="G725" s="191"/>
    </row>
    <row r="726" spans="1:7" ht="15.75" customHeight="1">
      <c r="A726" s="19"/>
      <c r="B726" s="19"/>
      <c r="C726" s="19"/>
      <c r="D726" s="19"/>
      <c r="E726" s="19"/>
      <c r="F726" s="191"/>
      <c r="G726" s="191"/>
    </row>
    <row r="727" spans="1:7" ht="15.75" customHeight="1">
      <c r="A727" s="19"/>
      <c r="B727" s="19"/>
      <c r="C727" s="19"/>
      <c r="D727" s="19"/>
      <c r="E727" s="19"/>
      <c r="F727" s="191"/>
      <c r="G727" s="191"/>
    </row>
    <row r="728" spans="1:7" ht="15.75" customHeight="1">
      <c r="A728" s="19"/>
      <c r="B728" s="19"/>
      <c r="C728" s="19"/>
      <c r="D728" s="19"/>
      <c r="E728" s="19"/>
      <c r="F728" s="191"/>
      <c r="G728" s="191"/>
    </row>
    <row r="729" spans="1:7" ht="15.75" customHeight="1">
      <c r="A729" s="19"/>
      <c r="B729" s="19"/>
      <c r="C729" s="19"/>
      <c r="D729" s="19"/>
      <c r="E729" s="19"/>
      <c r="F729" s="191"/>
      <c r="G729" s="191"/>
    </row>
    <row r="730" spans="1:7" ht="15.75" customHeight="1">
      <c r="A730" s="19"/>
      <c r="B730" s="19"/>
      <c r="C730" s="19"/>
      <c r="D730" s="19"/>
      <c r="E730" s="19"/>
      <c r="F730" s="191"/>
      <c r="G730" s="191"/>
    </row>
    <row r="731" spans="1:7" ht="15.75" customHeight="1">
      <c r="A731" s="19"/>
      <c r="B731" s="19"/>
      <c r="C731" s="19"/>
      <c r="D731" s="19"/>
      <c r="E731" s="19"/>
      <c r="F731" s="191"/>
      <c r="G731" s="191"/>
    </row>
    <row r="732" spans="1:7" ht="15.75" customHeight="1">
      <c r="A732" s="19"/>
      <c r="B732" s="19"/>
      <c r="C732" s="19"/>
      <c r="D732" s="19"/>
      <c r="E732" s="19"/>
      <c r="F732" s="191"/>
      <c r="G732" s="191"/>
    </row>
    <row r="733" spans="1:7" ht="15.75" customHeight="1">
      <c r="A733" s="19"/>
      <c r="B733" s="19"/>
      <c r="C733" s="19"/>
      <c r="D733" s="19"/>
      <c r="E733" s="19"/>
      <c r="F733" s="191"/>
      <c r="G733" s="191"/>
    </row>
    <row r="734" spans="1:7" ht="15.75" customHeight="1">
      <c r="A734" s="19"/>
      <c r="B734" s="19"/>
      <c r="C734" s="19"/>
      <c r="D734" s="19"/>
      <c r="E734" s="19"/>
      <c r="F734" s="191"/>
      <c r="G734" s="191"/>
    </row>
    <row r="735" spans="1:7" ht="15.75" customHeight="1">
      <c r="A735" s="19"/>
      <c r="B735" s="19"/>
      <c r="C735" s="19"/>
      <c r="D735" s="19"/>
      <c r="E735" s="19"/>
      <c r="F735" s="191"/>
      <c r="G735" s="191"/>
    </row>
    <row r="736" spans="1:7" ht="15.75" customHeight="1">
      <c r="A736" s="19"/>
      <c r="B736" s="19"/>
      <c r="C736" s="19"/>
      <c r="D736" s="19"/>
      <c r="E736" s="19"/>
      <c r="F736" s="191"/>
      <c r="G736" s="191"/>
    </row>
    <row r="737" spans="1:7" ht="15.75" customHeight="1">
      <c r="A737" s="19"/>
      <c r="B737" s="19"/>
      <c r="C737" s="19"/>
      <c r="D737" s="19"/>
      <c r="E737" s="19"/>
      <c r="F737" s="191"/>
      <c r="G737" s="191"/>
    </row>
    <row r="738" spans="1:7" ht="15.75" customHeight="1">
      <c r="A738" s="19"/>
      <c r="B738" s="19"/>
      <c r="C738" s="19"/>
      <c r="D738" s="19"/>
      <c r="E738" s="19"/>
      <c r="F738" s="191"/>
      <c r="G738" s="191"/>
    </row>
    <row r="739" spans="1:7" ht="15.75" customHeight="1">
      <c r="A739" s="19"/>
      <c r="B739" s="19"/>
      <c r="C739" s="19"/>
      <c r="D739" s="19"/>
      <c r="E739" s="19"/>
      <c r="F739" s="191"/>
      <c r="G739" s="191"/>
    </row>
    <row r="740" spans="1:7" ht="15.75" customHeight="1">
      <c r="A740" s="19"/>
      <c r="B740" s="19"/>
      <c r="C740" s="19"/>
      <c r="D740" s="19"/>
      <c r="E740" s="19"/>
      <c r="F740" s="191"/>
      <c r="G740" s="191"/>
    </row>
    <row r="741" spans="1:7" ht="15.75" customHeight="1">
      <c r="A741" s="19"/>
      <c r="B741" s="19"/>
      <c r="C741" s="19"/>
      <c r="D741" s="19"/>
      <c r="E741" s="19"/>
      <c r="F741" s="191"/>
      <c r="G741" s="191"/>
    </row>
    <row r="742" spans="1:7" ht="15.75" customHeight="1">
      <c r="A742" s="19"/>
      <c r="B742" s="19"/>
      <c r="C742" s="19"/>
      <c r="D742" s="19"/>
      <c r="E742" s="19"/>
      <c r="F742" s="191"/>
      <c r="G742" s="191"/>
    </row>
    <row r="743" spans="1:7" ht="15.75" customHeight="1">
      <c r="A743" s="19"/>
      <c r="B743" s="19"/>
      <c r="C743" s="19"/>
      <c r="D743" s="19"/>
      <c r="E743" s="19"/>
      <c r="F743" s="191"/>
      <c r="G743" s="191"/>
    </row>
    <row r="744" spans="1:7" ht="15.75" customHeight="1">
      <c r="A744" s="19"/>
      <c r="B744" s="19"/>
      <c r="C744" s="19"/>
      <c r="D744" s="19"/>
      <c r="E744" s="19"/>
      <c r="F744" s="191"/>
      <c r="G744" s="191"/>
    </row>
    <row r="745" spans="1:7" ht="15.75" customHeight="1">
      <c r="A745" s="19"/>
      <c r="B745" s="19"/>
      <c r="C745" s="19"/>
      <c r="D745" s="19"/>
      <c r="E745" s="19"/>
      <c r="F745" s="191"/>
      <c r="G745" s="191"/>
    </row>
    <row r="746" spans="1:7" ht="15.75" customHeight="1">
      <c r="A746" s="19"/>
      <c r="B746" s="19"/>
      <c r="C746" s="19"/>
      <c r="D746" s="19"/>
      <c r="E746" s="19"/>
      <c r="F746" s="191"/>
      <c r="G746" s="191"/>
    </row>
    <row r="747" spans="1:7" ht="15.75" customHeight="1">
      <c r="A747" s="19"/>
      <c r="B747" s="19"/>
      <c r="C747" s="19"/>
      <c r="D747" s="19"/>
      <c r="E747" s="19"/>
      <c r="F747" s="191"/>
      <c r="G747" s="191"/>
    </row>
    <row r="748" spans="1:7" ht="15.75" customHeight="1">
      <c r="A748" s="19"/>
      <c r="B748" s="19"/>
      <c r="C748" s="19"/>
      <c r="D748" s="19"/>
      <c r="E748" s="19"/>
      <c r="F748" s="191"/>
      <c r="G748" s="191"/>
    </row>
    <row r="749" spans="1:7" ht="15.75" customHeight="1">
      <c r="A749" s="19"/>
      <c r="B749" s="19"/>
      <c r="C749" s="19"/>
      <c r="D749" s="19"/>
      <c r="E749" s="19"/>
      <c r="F749" s="191"/>
      <c r="G749" s="191"/>
    </row>
    <row r="750" spans="1:7" ht="15.75" customHeight="1">
      <c r="A750" s="19"/>
      <c r="B750" s="19"/>
      <c r="C750" s="19"/>
      <c r="D750" s="19"/>
      <c r="E750" s="19"/>
      <c r="F750" s="191"/>
      <c r="G750" s="191"/>
    </row>
    <row r="751" spans="1:7" ht="15.75" customHeight="1">
      <c r="A751" s="19"/>
      <c r="B751" s="19"/>
      <c r="C751" s="19"/>
      <c r="D751" s="19"/>
      <c r="E751" s="19"/>
      <c r="F751" s="191"/>
      <c r="G751" s="191"/>
    </row>
    <row r="752" spans="1:7" ht="15.75" customHeight="1">
      <c r="A752" s="19"/>
      <c r="B752" s="19"/>
      <c r="C752" s="19"/>
      <c r="D752" s="19"/>
      <c r="E752" s="19"/>
      <c r="F752" s="191"/>
      <c r="G752" s="191"/>
    </row>
    <row r="753" spans="1:7" ht="15.75" customHeight="1">
      <c r="A753" s="19"/>
      <c r="B753" s="19"/>
      <c r="C753" s="19"/>
      <c r="D753" s="19"/>
      <c r="E753" s="19"/>
      <c r="F753" s="191"/>
      <c r="G753" s="191"/>
    </row>
    <row r="754" spans="1:7" ht="15.75" customHeight="1">
      <c r="A754" s="19"/>
      <c r="B754" s="19"/>
      <c r="C754" s="19"/>
      <c r="D754" s="19"/>
      <c r="E754" s="19"/>
      <c r="F754" s="191"/>
      <c r="G754" s="191"/>
    </row>
    <row r="755" spans="1:7" ht="15.75" customHeight="1">
      <c r="A755" s="19"/>
      <c r="B755" s="19"/>
      <c r="C755" s="19"/>
      <c r="D755" s="19"/>
      <c r="E755" s="19"/>
      <c r="F755" s="191"/>
      <c r="G755" s="191"/>
    </row>
    <row r="756" spans="1:7" ht="15.75" customHeight="1">
      <c r="A756" s="19"/>
      <c r="B756" s="19"/>
      <c r="C756" s="19"/>
      <c r="D756" s="19"/>
      <c r="E756" s="19"/>
      <c r="F756" s="191"/>
      <c r="G756" s="191"/>
    </row>
    <row r="757" spans="1:7" ht="15.75" customHeight="1">
      <c r="A757" s="19"/>
      <c r="B757" s="19"/>
      <c r="C757" s="19"/>
      <c r="D757" s="19"/>
      <c r="E757" s="19"/>
      <c r="F757" s="191"/>
      <c r="G757" s="191"/>
    </row>
    <row r="758" spans="1:7" ht="15.75" customHeight="1">
      <c r="A758" s="19"/>
      <c r="B758" s="19"/>
      <c r="C758" s="19"/>
      <c r="D758" s="19"/>
      <c r="E758" s="19"/>
      <c r="F758" s="191"/>
      <c r="G758" s="191"/>
    </row>
    <row r="759" spans="1:7" ht="15.75" customHeight="1">
      <c r="A759" s="19"/>
      <c r="B759" s="19"/>
      <c r="C759" s="19"/>
      <c r="D759" s="19"/>
      <c r="E759" s="19"/>
      <c r="F759" s="191"/>
      <c r="G759" s="191"/>
    </row>
    <row r="760" spans="1:7" ht="15.75" customHeight="1">
      <c r="A760" s="19"/>
      <c r="B760" s="19"/>
      <c r="C760" s="19"/>
      <c r="D760" s="19"/>
      <c r="E760" s="19"/>
      <c r="F760" s="191"/>
      <c r="G760" s="191"/>
    </row>
    <row r="761" spans="1:7" ht="15.75" customHeight="1">
      <c r="A761" s="19"/>
      <c r="B761" s="19"/>
      <c r="C761" s="19"/>
      <c r="D761" s="19"/>
      <c r="E761" s="19"/>
      <c r="F761" s="191"/>
      <c r="G761" s="191"/>
    </row>
    <row r="762" spans="1:7" ht="15.75" customHeight="1">
      <c r="A762" s="19"/>
      <c r="B762" s="19"/>
      <c r="C762" s="19"/>
      <c r="D762" s="19"/>
      <c r="E762" s="19"/>
      <c r="F762" s="191"/>
      <c r="G762" s="191"/>
    </row>
    <row r="763" spans="1:7" ht="15.75" customHeight="1">
      <c r="A763" s="19"/>
      <c r="B763" s="19"/>
      <c r="C763" s="19"/>
      <c r="D763" s="19"/>
      <c r="E763" s="19"/>
      <c r="F763" s="191"/>
      <c r="G763" s="191"/>
    </row>
    <row r="764" spans="1:7" ht="15.75" customHeight="1">
      <c r="A764" s="19"/>
      <c r="B764" s="19"/>
      <c r="C764" s="19"/>
      <c r="D764" s="19"/>
      <c r="E764" s="19"/>
      <c r="F764" s="191"/>
      <c r="G764" s="191"/>
    </row>
    <row r="765" spans="1:7" ht="15.75" customHeight="1">
      <c r="A765" s="19"/>
      <c r="B765" s="19"/>
      <c r="C765" s="19"/>
      <c r="D765" s="19"/>
      <c r="E765" s="19"/>
      <c r="F765" s="191"/>
      <c r="G765" s="191"/>
    </row>
    <row r="766" spans="1:7" ht="15.75" customHeight="1">
      <c r="A766" s="19"/>
      <c r="B766" s="19"/>
      <c r="C766" s="19"/>
      <c r="D766" s="19"/>
      <c r="E766" s="19"/>
      <c r="F766" s="191"/>
      <c r="G766" s="191"/>
    </row>
    <row r="767" spans="1:7" ht="15.75" customHeight="1">
      <c r="A767" s="19"/>
      <c r="B767" s="19"/>
      <c r="C767" s="19"/>
      <c r="D767" s="19"/>
      <c r="E767" s="19"/>
      <c r="F767" s="191"/>
      <c r="G767" s="191"/>
    </row>
    <row r="768" spans="1:7" ht="15.75" customHeight="1">
      <c r="A768" s="19"/>
      <c r="B768" s="19"/>
      <c r="C768" s="19"/>
      <c r="D768" s="19"/>
      <c r="E768" s="19"/>
      <c r="F768" s="191"/>
      <c r="G768" s="191"/>
    </row>
    <row r="769" spans="1:7" ht="15.75" customHeight="1">
      <c r="A769" s="19"/>
      <c r="B769" s="19"/>
      <c r="C769" s="19"/>
      <c r="D769" s="19"/>
      <c r="E769" s="19"/>
      <c r="F769" s="191"/>
      <c r="G769" s="191"/>
    </row>
    <row r="770" spans="1:7" ht="15.75" customHeight="1">
      <c r="A770" s="19"/>
      <c r="B770" s="19"/>
      <c r="C770" s="19"/>
      <c r="D770" s="19"/>
      <c r="E770" s="19"/>
      <c r="F770" s="191"/>
      <c r="G770" s="191"/>
    </row>
    <row r="771" spans="1:7" ht="15.75" customHeight="1">
      <c r="A771" s="19"/>
      <c r="B771" s="19"/>
      <c r="C771" s="19"/>
      <c r="D771" s="19"/>
      <c r="E771" s="19"/>
      <c r="F771" s="191"/>
      <c r="G771" s="191"/>
    </row>
    <row r="772" spans="1:7" ht="15.75" customHeight="1">
      <c r="A772" s="19"/>
      <c r="B772" s="19"/>
      <c r="C772" s="19"/>
      <c r="D772" s="19"/>
      <c r="E772" s="19"/>
      <c r="F772" s="191"/>
      <c r="G772" s="191"/>
    </row>
    <row r="773" spans="1:7" ht="15.75" customHeight="1">
      <c r="A773" s="19"/>
      <c r="B773" s="19"/>
      <c r="C773" s="19"/>
      <c r="D773" s="19"/>
      <c r="E773" s="19"/>
      <c r="F773" s="191"/>
      <c r="G773" s="191"/>
    </row>
    <row r="774" spans="1:7" ht="15.75" customHeight="1">
      <c r="A774" s="19"/>
      <c r="B774" s="19"/>
      <c r="C774" s="19"/>
      <c r="D774" s="19"/>
      <c r="E774" s="19"/>
      <c r="F774" s="191"/>
      <c r="G774" s="191"/>
    </row>
    <row r="775" spans="1:7" ht="15.75" customHeight="1">
      <c r="A775" s="19"/>
      <c r="B775" s="19"/>
      <c r="C775" s="19"/>
      <c r="D775" s="19"/>
      <c r="E775" s="19"/>
      <c r="F775" s="191"/>
      <c r="G775" s="191"/>
    </row>
    <row r="776" spans="1:7" ht="15.75" customHeight="1">
      <c r="A776" s="19"/>
      <c r="B776" s="19"/>
      <c r="C776" s="19"/>
      <c r="D776" s="19"/>
      <c r="E776" s="19"/>
      <c r="F776" s="191"/>
      <c r="G776" s="191"/>
    </row>
    <row r="777" spans="1:7" ht="15.75" customHeight="1">
      <c r="A777" s="19"/>
      <c r="B777" s="19"/>
      <c r="C777" s="19"/>
      <c r="D777" s="19"/>
      <c r="E777" s="19"/>
      <c r="F777" s="191"/>
      <c r="G777" s="191"/>
    </row>
    <row r="778" spans="1:7" ht="15.75" customHeight="1">
      <c r="A778" s="19"/>
      <c r="B778" s="19"/>
      <c r="C778" s="19"/>
      <c r="D778" s="19"/>
      <c r="E778" s="19"/>
      <c r="F778" s="191"/>
      <c r="G778" s="191"/>
    </row>
    <row r="779" spans="1:7" ht="15.75" customHeight="1">
      <c r="A779" s="19"/>
      <c r="B779" s="19"/>
      <c r="C779" s="19"/>
      <c r="D779" s="19"/>
      <c r="E779" s="19"/>
      <c r="F779" s="191"/>
      <c r="G779" s="191"/>
    </row>
    <row r="780" spans="1:7" ht="15.75" customHeight="1">
      <c r="A780" s="19"/>
      <c r="B780" s="19"/>
      <c r="C780" s="19"/>
      <c r="D780" s="19"/>
      <c r="E780" s="19"/>
      <c r="F780" s="191"/>
      <c r="G780" s="191"/>
    </row>
    <row r="781" spans="1:7" ht="15.75" customHeight="1">
      <c r="A781" s="19"/>
      <c r="B781" s="19"/>
      <c r="C781" s="19"/>
      <c r="D781" s="19"/>
      <c r="E781" s="19"/>
      <c r="F781" s="191"/>
      <c r="G781" s="191"/>
    </row>
    <row r="782" spans="1:7" ht="15.75" customHeight="1">
      <c r="A782" s="19"/>
      <c r="B782" s="19"/>
      <c r="C782" s="19"/>
      <c r="D782" s="19"/>
      <c r="E782" s="19"/>
      <c r="F782" s="191"/>
      <c r="G782" s="191"/>
    </row>
    <row r="783" spans="1:7" ht="15.75" customHeight="1">
      <c r="A783" s="19"/>
      <c r="B783" s="19"/>
      <c r="C783" s="19"/>
      <c r="D783" s="19"/>
      <c r="E783" s="19"/>
      <c r="F783" s="191"/>
      <c r="G783" s="191"/>
    </row>
    <row r="784" spans="1:7" ht="15.75" customHeight="1">
      <c r="A784" s="19"/>
      <c r="B784" s="19"/>
      <c r="C784" s="19"/>
      <c r="D784" s="19"/>
      <c r="E784" s="19"/>
      <c r="F784" s="191"/>
      <c r="G784" s="191"/>
    </row>
    <row r="785" spans="1:7" ht="15.75" customHeight="1">
      <c r="A785" s="19"/>
      <c r="B785" s="19"/>
      <c r="C785" s="19"/>
      <c r="D785" s="19"/>
      <c r="E785" s="19"/>
      <c r="F785" s="191"/>
      <c r="G785" s="191"/>
    </row>
    <row r="786" spans="1:7" ht="15.75" customHeight="1">
      <c r="A786" s="19"/>
      <c r="B786" s="19"/>
      <c r="C786" s="19"/>
      <c r="D786" s="19"/>
      <c r="E786" s="19"/>
      <c r="F786" s="191"/>
      <c r="G786" s="191"/>
    </row>
    <row r="787" spans="1:7" ht="15.75" customHeight="1">
      <c r="A787" s="19"/>
      <c r="B787" s="19"/>
      <c r="C787" s="19"/>
      <c r="D787" s="19"/>
      <c r="E787" s="19"/>
      <c r="F787" s="191"/>
      <c r="G787" s="191"/>
    </row>
    <row r="788" spans="1:7" ht="15.75" customHeight="1">
      <c r="A788" s="19"/>
      <c r="B788" s="19"/>
      <c r="C788" s="19"/>
      <c r="D788" s="19"/>
      <c r="E788" s="19"/>
      <c r="F788" s="191"/>
      <c r="G788" s="191"/>
    </row>
    <row r="789" spans="1:7" ht="15.75" customHeight="1">
      <c r="A789" s="19"/>
      <c r="B789" s="19"/>
      <c r="C789" s="19"/>
      <c r="D789" s="19"/>
      <c r="E789" s="19"/>
      <c r="F789" s="191"/>
      <c r="G789" s="191"/>
    </row>
    <row r="790" spans="1:7" ht="15.75" customHeight="1">
      <c r="A790" s="19"/>
      <c r="B790" s="19"/>
      <c r="C790" s="19"/>
      <c r="D790" s="19"/>
      <c r="E790" s="19"/>
      <c r="F790" s="191"/>
      <c r="G790" s="191"/>
    </row>
    <row r="791" spans="1:7" ht="15.75" customHeight="1">
      <c r="A791" s="19"/>
      <c r="B791" s="19"/>
      <c r="C791" s="19"/>
      <c r="D791" s="19"/>
      <c r="E791" s="19"/>
      <c r="F791" s="191"/>
      <c r="G791" s="191"/>
    </row>
    <row r="792" spans="1:7" ht="15.75" customHeight="1">
      <c r="A792" s="19"/>
      <c r="B792" s="19"/>
      <c r="C792" s="19"/>
      <c r="D792" s="19"/>
      <c r="E792" s="19"/>
      <c r="F792" s="191"/>
      <c r="G792" s="191"/>
    </row>
    <row r="793" spans="1:7" ht="15.75" customHeight="1">
      <c r="A793" s="19"/>
      <c r="B793" s="19"/>
      <c r="C793" s="19"/>
      <c r="D793" s="19"/>
      <c r="E793" s="19"/>
      <c r="F793" s="191"/>
      <c r="G793" s="191"/>
    </row>
    <row r="794" spans="1:7" ht="15.75" customHeight="1">
      <c r="A794" s="19"/>
      <c r="B794" s="19"/>
      <c r="C794" s="19"/>
      <c r="D794" s="19"/>
      <c r="E794" s="19"/>
      <c r="F794" s="191"/>
      <c r="G794" s="191"/>
    </row>
    <row r="795" spans="1:7" ht="15.75" customHeight="1">
      <c r="A795" s="19"/>
      <c r="B795" s="19"/>
      <c r="C795" s="19"/>
      <c r="D795" s="19"/>
      <c r="E795" s="19"/>
      <c r="F795" s="191"/>
      <c r="G795" s="191"/>
    </row>
    <row r="796" spans="1:7" ht="15.75" customHeight="1">
      <c r="A796" s="19"/>
      <c r="B796" s="19"/>
      <c r="C796" s="19"/>
      <c r="D796" s="19"/>
      <c r="E796" s="19"/>
      <c r="F796" s="191"/>
      <c r="G796" s="191"/>
    </row>
    <row r="797" spans="1:7" ht="15.75" customHeight="1">
      <c r="A797" s="19"/>
      <c r="B797" s="19"/>
      <c r="C797" s="19"/>
      <c r="D797" s="19"/>
      <c r="E797" s="19"/>
      <c r="F797" s="191"/>
      <c r="G797" s="191"/>
    </row>
    <row r="798" spans="1:7" ht="15.75" customHeight="1">
      <c r="A798" s="19"/>
      <c r="B798" s="19"/>
      <c r="C798" s="19"/>
      <c r="D798" s="19"/>
      <c r="E798" s="19"/>
      <c r="F798" s="191"/>
      <c r="G798" s="191"/>
    </row>
    <row r="799" spans="1:7" ht="15.75" customHeight="1">
      <c r="A799" s="19"/>
      <c r="B799" s="19"/>
      <c r="C799" s="19"/>
      <c r="D799" s="19"/>
      <c r="E799" s="19"/>
      <c r="F799" s="191"/>
      <c r="G799" s="191"/>
    </row>
    <row r="800" spans="1:7" ht="15.75" customHeight="1">
      <c r="A800" s="19"/>
      <c r="B800" s="19"/>
      <c r="C800" s="19"/>
      <c r="D800" s="19"/>
      <c r="E800" s="19"/>
      <c r="F800" s="191"/>
      <c r="G800" s="191"/>
    </row>
    <row r="801" spans="1:7" ht="15.75" customHeight="1">
      <c r="A801" s="19"/>
      <c r="B801" s="19"/>
      <c r="C801" s="19"/>
      <c r="D801" s="19"/>
      <c r="E801" s="19"/>
      <c r="F801" s="191"/>
      <c r="G801" s="191"/>
    </row>
    <row r="802" spans="1:7" ht="15.75" customHeight="1">
      <c r="A802" s="19"/>
      <c r="B802" s="19"/>
      <c r="C802" s="19"/>
      <c r="D802" s="19"/>
      <c r="E802" s="19"/>
      <c r="F802" s="191"/>
      <c r="G802" s="191"/>
    </row>
    <row r="803" spans="1:7" ht="15.75" customHeight="1">
      <c r="A803" s="19"/>
      <c r="B803" s="19"/>
      <c r="C803" s="19"/>
      <c r="D803" s="19"/>
      <c r="E803" s="19"/>
      <c r="F803" s="191"/>
      <c r="G803" s="191"/>
    </row>
    <row r="804" spans="1:7" ht="15.75" customHeight="1">
      <c r="A804" s="19"/>
      <c r="B804" s="19"/>
      <c r="C804" s="19"/>
      <c r="D804" s="19"/>
      <c r="E804" s="19"/>
      <c r="F804" s="191"/>
      <c r="G804" s="191"/>
    </row>
    <row r="805" spans="1:7" ht="15.75" customHeight="1">
      <c r="A805" s="19"/>
      <c r="B805" s="19"/>
      <c r="C805" s="19"/>
      <c r="D805" s="19"/>
      <c r="E805" s="19"/>
      <c r="F805" s="191"/>
      <c r="G805" s="191"/>
    </row>
    <row r="806" spans="1:7" ht="15.75" customHeight="1">
      <c r="A806" s="19"/>
      <c r="B806" s="19"/>
      <c r="C806" s="19"/>
      <c r="D806" s="19"/>
      <c r="E806" s="19"/>
      <c r="F806" s="191"/>
      <c r="G806" s="191"/>
    </row>
    <row r="807" spans="1:7" ht="15.75" customHeight="1">
      <c r="A807" s="19"/>
      <c r="B807" s="19"/>
      <c r="C807" s="19"/>
      <c r="D807" s="19"/>
      <c r="E807" s="19"/>
      <c r="F807" s="191"/>
      <c r="G807" s="191"/>
    </row>
    <row r="808" spans="1:7" ht="15.75" customHeight="1">
      <c r="A808" s="19"/>
      <c r="B808" s="19"/>
      <c r="C808" s="19"/>
      <c r="D808" s="19"/>
      <c r="E808" s="19"/>
      <c r="F808" s="191"/>
      <c r="G808" s="191"/>
    </row>
    <row r="809" spans="1:7" ht="15.75" customHeight="1">
      <c r="A809" s="19"/>
      <c r="B809" s="19"/>
      <c r="C809" s="19"/>
      <c r="D809" s="19"/>
      <c r="E809" s="19"/>
      <c r="F809" s="191"/>
      <c r="G809" s="191"/>
    </row>
    <row r="810" spans="1:7" ht="15.75" customHeight="1">
      <c r="A810" s="19"/>
      <c r="B810" s="19"/>
      <c r="C810" s="19"/>
      <c r="D810" s="19"/>
      <c r="E810" s="19"/>
      <c r="F810" s="191"/>
      <c r="G810" s="191"/>
    </row>
    <row r="811" spans="1:7" ht="15.75" customHeight="1">
      <c r="A811" s="19"/>
      <c r="B811" s="19"/>
      <c r="C811" s="19"/>
      <c r="D811" s="19"/>
      <c r="E811" s="19"/>
      <c r="F811" s="191"/>
      <c r="G811" s="191"/>
    </row>
    <row r="812" spans="1:7" ht="15.75" customHeight="1">
      <c r="A812" s="19"/>
      <c r="B812" s="19"/>
      <c r="C812" s="19"/>
      <c r="D812" s="19"/>
      <c r="E812" s="19"/>
      <c r="F812" s="191"/>
      <c r="G812" s="191"/>
    </row>
    <row r="813" spans="1:7" ht="15.75" customHeight="1">
      <c r="A813" s="19"/>
      <c r="B813" s="19"/>
      <c r="C813" s="19"/>
      <c r="D813" s="19"/>
      <c r="E813" s="19"/>
      <c r="F813" s="191"/>
      <c r="G813" s="191"/>
    </row>
    <row r="814" spans="1:7" ht="15.75" customHeight="1">
      <c r="A814" s="19"/>
      <c r="B814" s="19"/>
      <c r="C814" s="19"/>
      <c r="D814" s="19"/>
      <c r="E814" s="19"/>
      <c r="F814" s="191"/>
      <c r="G814" s="191"/>
    </row>
    <row r="815" spans="1:7" ht="15.75" customHeight="1">
      <c r="A815" s="19"/>
      <c r="B815" s="19"/>
      <c r="C815" s="19"/>
      <c r="D815" s="19"/>
      <c r="E815" s="19"/>
      <c r="F815" s="191"/>
      <c r="G815" s="191"/>
    </row>
    <row r="816" spans="1:7" ht="15.75" customHeight="1">
      <c r="A816" s="19"/>
      <c r="B816" s="19"/>
      <c r="C816" s="19"/>
      <c r="D816" s="19"/>
      <c r="E816" s="19"/>
      <c r="F816" s="191"/>
      <c r="G816" s="191"/>
    </row>
    <row r="817" spans="1:7" ht="15.75" customHeight="1">
      <c r="A817" s="19"/>
      <c r="B817" s="19"/>
      <c r="C817" s="19"/>
      <c r="D817" s="19"/>
      <c r="E817" s="19"/>
      <c r="F817" s="191"/>
      <c r="G817" s="191"/>
    </row>
    <row r="818" spans="1:7" ht="15.75" customHeight="1">
      <c r="A818" s="19"/>
      <c r="B818" s="19"/>
      <c r="C818" s="19"/>
      <c r="D818" s="19"/>
      <c r="E818" s="19"/>
      <c r="F818" s="191"/>
      <c r="G818" s="191"/>
    </row>
    <row r="819" spans="1:7" ht="15.75" customHeight="1">
      <c r="A819" s="19"/>
      <c r="B819" s="19"/>
      <c r="C819" s="19"/>
      <c r="D819" s="19"/>
      <c r="E819" s="19"/>
      <c r="F819" s="191"/>
      <c r="G819" s="191"/>
    </row>
    <row r="820" spans="1:7" ht="15.75" customHeight="1">
      <c r="A820" s="19"/>
      <c r="B820" s="19"/>
      <c r="C820" s="19"/>
      <c r="D820" s="19"/>
      <c r="E820" s="19"/>
      <c r="F820" s="191"/>
      <c r="G820" s="191"/>
    </row>
    <row r="821" spans="1:7" ht="15.75" customHeight="1">
      <c r="A821" s="19"/>
      <c r="B821" s="19"/>
      <c r="C821" s="19"/>
      <c r="D821" s="19"/>
      <c r="E821" s="19"/>
      <c r="F821" s="191"/>
      <c r="G821" s="191"/>
    </row>
    <row r="822" spans="1:7" ht="15.75" customHeight="1">
      <c r="A822" s="19"/>
      <c r="B822" s="19"/>
      <c r="C822" s="19"/>
      <c r="D822" s="19"/>
      <c r="E822" s="19"/>
      <c r="F822" s="191"/>
      <c r="G822" s="191"/>
    </row>
    <row r="823" spans="1:7" ht="15.75" customHeight="1">
      <c r="A823" s="19"/>
      <c r="B823" s="19"/>
      <c r="C823" s="19"/>
      <c r="D823" s="19"/>
      <c r="E823" s="19"/>
      <c r="F823" s="191"/>
      <c r="G823" s="191"/>
    </row>
    <row r="824" spans="1:7" ht="15.75" customHeight="1">
      <c r="A824" s="19"/>
      <c r="B824" s="19"/>
      <c r="C824" s="19"/>
      <c r="D824" s="19"/>
      <c r="E824" s="19"/>
      <c r="F824" s="191"/>
      <c r="G824" s="191"/>
    </row>
    <row r="825" spans="1:7" ht="15.75" customHeight="1">
      <c r="A825" s="19"/>
      <c r="B825" s="19"/>
      <c r="C825" s="19"/>
      <c r="D825" s="19"/>
      <c r="E825" s="19"/>
      <c r="F825" s="191"/>
      <c r="G825" s="191"/>
    </row>
    <row r="826" spans="1:7" ht="15.75" customHeight="1">
      <c r="A826" s="19"/>
      <c r="B826" s="19"/>
      <c r="C826" s="19"/>
      <c r="D826" s="19"/>
      <c r="E826" s="19"/>
      <c r="F826" s="191"/>
      <c r="G826" s="191"/>
    </row>
    <row r="827" spans="1:7" ht="15.75" customHeight="1">
      <c r="A827" s="19"/>
      <c r="B827" s="19"/>
      <c r="C827" s="19"/>
      <c r="D827" s="19"/>
      <c r="E827" s="19"/>
      <c r="F827" s="191"/>
      <c r="G827" s="191"/>
    </row>
    <row r="828" spans="1:7" ht="15.75" customHeight="1">
      <c r="A828" s="19"/>
      <c r="B828" s="19"/>
      <c r="C828" s="19"/>
      <c r="D828" s="19"/>
      <c r="E828" s="19"/>
      <c r="F828" s="191"/>
      <c r="G828" s="191"/>
    </row>
    <row r="829" spans="1:7" ht="15.75" customHeight="1">
      <c r="A829" s="19"/>
      <c r="B829" s="19"/>
      <c r="C829" s="19"/>
      <c r="D829" s="19"/>
      <c r="E829" s="19"/>
      <c r="F829" s="191"/>
      <c r="G829" s="191"/>
    </row>
    <row r="830" spans="1:7" ht="15.75" customHeight="1">
      <c r="A830" s="19"/>
      <c r="B830" s="19"/>
      <c r="C830" s="19"/>
      <c r="D830" s="19"/>
      <c r="E830" s="19"/>
      <c r="F830" s="191"/>
      <c r="G830" s="191"/>
    </row>
    <row r="831" spans="1:7" ht="15.75" customHeight="1">
      <c r="A831" s="19"/>
      <c r="B831" s="19"/>
      <c r="C831" s="19"/>
      <c r="D831" s="19"/>
      <c r="E831" s="19"/>
      <c r="F831" s="191"/>
      <c r="G831" s="191"/>
    </row>
    <row r="832" spans="1:7" ht="15.75" customHeight="1">
      <c r="A832" s="19"/>
      <c r="B832" s="19"/>
      <c r="C832" s="19"/>
      <c r="D832" s="19"/>
      <c r="E832" s="19"/>
      <c r="F832" s="191"/>
      <c r="G832" s="191"/>
    </row>
    <row r="833" spans="1:7" ht="15.75" customHeight="1">
      <c r="A833" s="19"/>
      <c r="B833" s="19"/>
      <c r="C833" s="19"/>
      <c r="D833" s="19"/>
      <c r="E833" s="19"/>
      <c r="F833" s="191"/>
      <c r="G833" s="191"/>
    </row>
    <row r="834" spans="1:7" ht="15.75" customHeight="1">
      <c r="A834" s="19"/>
      <c r="B834" s="19"/>
      <c r="C834" s="19"/>
      <c r="D834" s="19"/>
      <c r="E834" s="19"/>
      <c r="F834" s="191"/>
      <c r="G834" s="191"/>
    </row>
    <row r="835" spans="1:7" ht="15.75" customHeight="1">
      <c r="A835" s="19"/>
      <c r="B835" s="19"/>
      <c r="C835" s="19"/>
      <c r="D835" s="19"/>
      <c r="E835" s="19"/>
      <c r="F835" s="191"/>
      <c r="G835" s="191"/>
    </row>
    <row r="836" spans="1:7" ht="15.75" customHeight="1">
      <c r="A836" s="19"/>
      <c r="B836" s="19"/>
      <c r="C836" s="19"/>
      <c r="D836" s="19"/>
      <c r="E836" s="19"/>
      <c r="F836" s="191"/>
      <c r="G836" s="191"/>
    </row>
    <row r="837" spans="1:7" ht="15.75" customHeight="1">
      <c r="A837" s="19"/>
      <c r="B837" s="19"/>
      <c r="C837" s="19"/>
      <c r="D837" s="19"/>
      <c r="E837" s="19"/>
      <c r="F837" s="191"/>
      <c r="G837" s="191"/>
    </row>
    <row r="838" spans="1:7" ht="15.75" customHeight="1">
      <c r="A838" s="19"/>
      <c r="B838" s="19"/>
      <c r="C838" s="19"/>
      <c r="D838" s="19"/>
      <c r="E838" s="19"/>
      <c r="F838" s="191"/>
      <c r="G838" s="191"/>
    </row>
    <row r="839" spans="1:7" ht="15.75" customHeight="1">
      <c r="A839" s="19"/>
      <c r="B839" s="19"/>
      <c r="C839" s="19"/>
      <c r="D839" s="19"/>
      <c r="E839" s="19"/>
      <c r="F839" s="191"/>
      <c r="G839" s="191"/>
    </row>
    <row r="840" spans="1:7" ht="15.75" customHeight="1">
      <c r="A840" s="19"/>
      <c r="B840" s="19"/>
      <c r="C840" s="19"/>
      <c r="D840" s="19"/>
      <c r="E840" s="19"/>
      <c r="F840" s="191"/>
      <c r="G840" s="191"/>
    </row>
    <row r="841" spans="1:7" ht="15.75" customHeight="1">
      <c r="A841" s="19"/>
      <c r="B841" s="19"/>
      <c r="C841" s="19"/>
      <c r="D841" s="19"/>
      <c r="E841" s="19"/>
      <c r="F841" s="191"/>
      <c r="G841" s="191"/>
    </row>
    <row r="842" spans="1:7" ht="15.75" customHeight="1">
      <c r="A842" s="19"/>
      <c r="B842" s="19"/>
      <c r="C842" s="19"/>
      <c r="D842" s="19"/>
      <c r="E842" s="19"/>
      <c r="F842" s="191"/>
      <c r="G842" s="191"/>
    </row>
    <row r="843" spans="1:7" ht="15.75" customHeight="1">
      <c r="A843" s="19"/>
      <c r="B843" s="19"/>
      <c r="C843" s="19"/>
      <c r="D843" s="19"/>
      <c r="E843" s="19"/>
      <c r="F843" s="191"/>
      <c r="G843" s="191"/>
    </row>
    <row r="844" spans="1:7" ht="15.75" customHeight="1">
      <c r="A844" s="19"/>
      <c r="B844" s="19"/>
      <c r="C844" s="19"/>
      <c r="D844" s="19"/>
      <c r="E844" s="19"/>
      <c r="F844" s="191"/>
      <c r="G844" s="191"/>
    </row>
    <row r="845" spans="1:7" ht="15.75" customHeight="1">
      <c r="A845" s="19"/>
      <c r="B845" s="19"/>
      <c r="C845" s="19"/>
      <c r="D845" s="19"/>
      <c r="E845" s="19"/>
      <c r="F845" s="191"/>
      <c r="G845" s="191"/>
    </row>
    <row r="846" spans="1:7" ht="15.75" customHeight="1">
      <c r="A846" s="19"/>
      <c r="B846" s="19"/>
      <c r="C846" s="19"/>
      <c r="D846" s="19"/>
      <c r="E846" s="19"/>
      <c r="F846" s="191"/>
      <c r="G846" s="191"/>
    </row>
    <row r="847" spans="1:7" ht="15.75" customHeight="1">
      <c r="A847" s="19"/>
      <c r="B847" s="19"/>
      <c r="C847" s="19"/>
      <c r="D847" s="19"/>
      <c r="E847" s="19"/>
      <c r="F847" s="191"/>
      <c r="G847" s="191"/>
    </row>
    <row r="848" spans="1:7" ht="15.75" customHeight="1">
      <c r="A848" s="19"/>
      <c r="B848" s="19"/>
      <c r="C848" s="19"/>
      <c r="D848" s="19"/>
      <c r="E848" s="19"/>
      <c r="F848" s="191"/>
      <c r="G848" s="191"/>
    </row>
    <row r="849" spans="1:7" ht="15.75" customHeight="1">
      <c r="A849" s="19"/>
      <c r="B849" s="19"/>
      <c r="C849" s="19"/>
      <c r="D849" s="19"/>
      <c r="E849" s="19"/>
      <c r="F849" s="191"/>
      <c r="G849" s="191"/>
    </row>
    <row r="850" spans="1:7" ht="15.75" customHeight="1">
      <c r="A850" s="19"/>
      <c r="B850" s="19"/>
      <c r="C850" s="19"/>
      <c r="D850" s="19"/>
      <c r="E850" s="19"/>
      <c r="F850" s="191"/>
      <c r="G850" s="191"/>
    </row>
    <row r="851" spans="1:7" ht="15.75" customHeight="1">
      <c r="A851" s="19"/>
      <c r="B851" s="19"/>
      <c r="C851" s="19"/>
      <c r="D851" s="19"/>
      <c r="E851" s="19"/>
      <c r="F851" s="191"/>
      <c r="G851" s="191"/>
    </row>
    <row r="852" spans="1:7" ht="15.75" customHeight="1">
      <c r="A852" s="19"/>
      <c r="B852" s="19"/>
      <c r="C852" s="19"/>
      <c r="D852" s="19"/>
      <c r="E852" s="19"/>
      <c r="F852" s="191"/>
      <c r="G852" s="191"/>
    </row>
    <row r="853" spans="1:7" ht="15.75" customHeight="1">
      <c r="A853" s="19"/>
      <c r="B853" s="19"/>
      <c r="C853" s="19"/>
      <c r="D853" s="19"/>
      <c r="E853" s="19"/>
      <c r="F853" s="191"/>
      <c r="G853" s="191"/>
    </row>
    <row r="854" spans="1:7" ht="15.75" customHeight="1">
      <c r="A854" s="19"/>
      <c r="B854" s="19"/>
      <c r="C854" s="19"/>
      <c r="D854" s="19"/>
      <c r="E854" s="19"/>
      <c r="F854" s="191"/>
      <c r="G854" s="191"/>
    </row>
    <row r="855" spans="1:7" ht="15.75" customHeight="1">
      <c r="A855" s="19"/>
      <c r="B855" s="19"/>
      <c r="C855" s="19"/>
      <c r="D855" s="19"/>
      <c r="E855" s="19"/>
      <c r="F855" s="191"/>
      <c r="G855" s="191"/>
    </row>
    <row r="856" spans="1:7" ht="15.75" customHeight="1">
      <c r="A856" s="19"/>
      <c r="B856" s="19"/>
      <c r="C856" s="19"/>
      <c r="D856" s="19"/>
      <c r="E856" s="19"/>
      <c r="F856" s="191"/>
      <c r="G856" s="191"/>
    </row>
    <row r="857" spans="1:7" ht="15.75" customHeight="1">
      <c r="A857" s="19"/>
      <c r="B857" s="19"/>
      <c r="C857" s="19"/>
      <c r="D857" s="19"/>
      <c r="E857" s="19"/>
      <c r="F857" s="191"/>
      <c r="G857" s="191"/>
    </row>
    <row r="858" spans="1:7" ht="15.75" customHeight="1">
      <c r="A858" s="19"/>
      <c r="B858" s="19"/>
      <c r="C858" s="19"/>
      <c r="D858" s="19"/>
      <c r="E858" s="19"/>
      <c r="F858" s="191"/>
      <c r="G858" s="191"/>
    </row>
    <row r="859" spans="1:7" ht="15.75" customHeight="1">
      <c r="A859" s="19"/>
      <c r="B859" s="19"/>
      <c r="C859" s="19"/>
      <c r="D859" s="19"/>
      <c r="E859" s="19"/>
      <c r="F859" s="191"/>
      <c r="G859" s="191"/>
    </row>
    <row r="860" spans="1:7" ht="15.75" customHeight="1">
      <c r="A860" s="19"/>
      <c r="B860" s="19"/>
      <c r="C860" s="19"/>
      <c r="D860" s="19"/>
      <c r="E860" s="19"/>
      <c r="F860" s="191"/>
      <c r="G860" s="191"/>
    </row>
    <row r="861" spans="1:7" ht="15.75" customHeight="1">
      <c r="A861" s="19"/>
      <c r="B861" s="19"/>
      <c r="C861" s="19"/>
      <c r="D861" s="19"/>
      <c r="E861" s="19"/>
      <c r="F861" s="191"/>
      <c r="G861" s="191"/>
    </row>
    <row r="862" spans="1:7" ht="15.75" customHeight="1">
      <c r="A862" s="19"/>
      <c r="B862" s="19"/>
      <c r="C862" s="19"/>
      <c r="D862" s="19"/>
      <c r="E862" s="19"/>
      <c r="F862" s="191"/>
      <c r="G862" s="191"/>
    </row>
    <row r="863" spans="1:7" ht="15.75" customHeight="1">
      <c r="A863" s="19"/>
      <c r="B863" s="19"/>
      <c r="C863" s="19"/>
      <c r="D863" s="19"/>
      <c r="E863" s="19"/>
      <c r="F863" s="191"/>
      <c r="G863" s="191"/>
    </row>
    <row r="864" spans="1:7" ht="15.75" customHeight="1">
      <c r="A864" s="19"/>
      <c r="B864" s="19"/>
      <c r="C864" s="19"/>
      <c r="D864" s="19"/>
      <c r="E864" s="19"/>
      <c r="F864" s="191"/>
      <c r="G864" s="191"/>
    </row>
    <row r="865" spans="1:7" ht="15.75" customHeight="1">
      <c r="A865" s="19"/>
      <c r="B865" s="19"/>
      <c r="C865" s="19"/>
      <c r="D865" s="19"/>
      <c r="E865" s="19"/>
      <c r="F865" s="191"/>
      <c r="G865" s="191"/>
    </row>
    <row r="866" spans="1:7" ht="15.75" customHeight="1">
      <c r="A866" s="19"/>
      <c r="B866" s="19"/>
      <c r="C866" s="19"/>
      <c r="D866" s="19"/>
      <c r="E866" s="19"/>
      <c r="F866" s="191"/>
      <c r="G866" s="191"/>
    </row>
    <row r="867" spans="1:7" ht="15.75" customHeight="1">
      <c r="A867" s="19"/>
      <c r="B867" s="19"/>
      <c r="C867" s="19"/>
      <c r="D867" s="19"/>
      <c r="E867" s="19"/>
      <c r="F867" s="191"/>
      <c r="G867" s="191"/>
    </row>
    <row r="868" spans="1:7" ht="15.75" customHeight="1">
      <c r="A868" s="19"/>
      <c r="B868" s="19"/>
      <c r="C868" s="19"/>
      <c r="D868" s="19"/>
      <c r="E868" s="19"/>
      <c r="F868" s="191"/>
      <c r="G868" s="191"/>
    </row>
    <row r="869" spans="1:7" ht="15.75" customHeight="1">
      <c r="A869" s="19"/>
      <c r="B869" s="19"/>
      <c r="C869" s="19"/>
      <c r="D869" s="19"/>
      <c r="E869" s="19"/>
      <c r="F869" s="191"/>
      <c r="G869" s="191"/>
    </row>
    <row r="870" spans="1:7" ht="15.75" customHeight="1">
      <c r="A870" s="19"/>
      <c r="B870" s="19"/>
      <c r="C870" s="19"/>
      <c r="D870" s="19"/>
      <c r="E870" s="19"/>
      <c r="F870" s="191"/>
      <c r="G870" s="191"/>
    </row>
    <row r="871" spans="1:7" ht="15.75" customHeight="1">
      <c r="A871" s="19"/>
      <c r="B871" s="19"/>
      <c r="C871" s="19"/>
      <c r="D871" s="19"/>
      <c r="E871" s="19"/>
      <c r="F871" s="191"/>
      <c r="G871" s="191"/>
    </row>
    <row r="872" spans="1:7" ht="15.75" customHeight="1">
      <c r="A872" s="19"/>
      <c r="B872" s="19"/>
      <c r="C872" s="19"/>
      <c r="D872" s="19"/>
      <c r="E872" s="19"/>
      <c r="F872" s="191"/>
      <c r="G872" s="191"/>
    </row>
    <row r="873" spans="1:7" ht="15.75" customHeight="1">
      <c r="A873" s="19"/>
      <c r="B873" s="19"/>
      <c r="C873" s="19"/>
      <c r="D873" s="19"/>
      <c r="E873" s="19"/>
      <c r="F873" s="191"/>
      <c r="G873" s="191"/>
    </row>
    <row r="874" spans="1:7" ht="15.75" customHeight="1">
      <c r="A874" s="19"/>
      <c r="B874" s="19"/>
      <c r="C874" s="19"/>
      <c r="D874" s="19"/>
      <c r="E874" s="19"/>
      <c r="F874" s="191"/>
      <c r="G874" s="191"/>
    </row>
    <row r="875" spans="1:7" ht="15.75" customHeight="1">
      <c r="A875" s="19"/>
      <c r="B875" s="19"/>
      <c r="C875" s="19"/>
      <c r="D875" s="19"/>
      <c r="E875" s="19"/>
      <c r="F875" s="191"/>
      <c r="G875" s="191"/>
    </row>
    <row r="876" spans="1:7" ht="15.75" customHeight="1">
      <c r="A876" s="19"/>
      <c r="B876" s="19"/>
      <c r="C876" s="19"/>
      <c r="D876" s="19"/>
      <c r="E876" s="19"/>
      <c r="F876" s="191"/>
      <c r="G876" s="191"/>
    </row>
    <row r="877" spans="1:7" ht="15.75" customHeight="1">
      <c r="A877" s="19"/>
      <c r="B877" s="19"/>
      <c r="C877" s="19"/>
      <c r="D877" s="19"/>
      <c r="E877" s="19"/>
      <c r="F877" s="191"/>
      <c r="G877" s="191"/>
    </row>
    <row r="878" spans="1:7" ht="15.75" customHeight="1">
      <c r="A878" s="19"/>
      <c r="B878" s="19"/>
      <c r="C878" s="19"/>
      <c r="D878" s="19"/>
      <c r="E878" s="19"/>
      <c r="F878" s="191"/>
      <c r="G878" s="191"/>
    </row>
    <row r="879" spans="1:7" ht="15.75" customHeight="1">
      <c r="A879" s="19"/>
      <c r="B879" s="19"/>
      <c r="C879" s="19"/>
      <c r="D879" s="19"/>
      <c r="E879" s="19"/>
      <c r="F879" s="191"/>
      <c r="G879" s="191"/>
    </row>
    <row r="880" spans="1:7" ht="15.75" customHeight="1">
      <c r="A880" s="19"/>
      <c r="B880" s="19"/>
      <c r="C880" s="19"/>
      <c r="D880" s="19"/>
      <c r="E880" s="19"/>
      <c r="F880" s="191"/>
      <c r="G880" s="191"/>
    </row>
    <row r="881" spans="1:7" ht="15.75" customHeight="1">
      <c r="A881" s="19"/>
      <c r="B881" s="19"/>
      <c r="C881" s="19"/>
      <c r="D881" s="19"/>
      <c r="E881" s="19"/>
      <c r="F881" s="191"/>
      <c r="G881" s="191"/>
    </row>
    <row r="882" spans="1:7" ht="15.75" customHeight="1">
      <c r="A882" s="19"/>
      <c r="B882" s="19"/>
      <c r="C882" s="19"/>
      <c r="D882" s="19"/>
      <c r="E882" s="19"/>
      <c r="F882" s="191"/>
      <c r="G882" s="191"/>
    </row>
    <row r="883" spans="1:7" ht="15.75" customHeight="1">
      <c r="A883" s="19"/>
      <c r="B883" s="19"/>
      <c r="C883" s="19"/>
      <c r="D883" s="19"/>
      <c r="E883" s="19"/>
      <c r="F883" s="191"/>
      <c r="G883" s="191"/>
    </row>
    <row r="884" spans="1:7" ht="15.75" customHeight="1">
      <c r="A884" s="19"/>
      <c r="B884" s="19"/>
      <c r="C884" s="19"/>
      <c r="D884" s="19"/>
      <c r="E884" s="19"/>
      <c r="F884" s="191"/>
      <c r="G884" s="191"/>
    </row>
    <row r="885" spans="1:7" ht="15.75" customHeight="1">
      <c r="A885" s="19"/>
      <c r="B885" s="19"/>
      <c r="C885" s="19"/>
      <c r="D885" s="19"/>
      <c r="E885" s="19"/>
      <c r="F885" s="191"/>
      <c r="G885" s="191"/>
    </row>
    <row r="886" spans="1:7" ht="15.75" customHeight="1">
      <c r="A886" s="19"/>
      <c r="B886" s="19"/>
      <c r="C886" s="19"/>
      <c r="D886" s="19"/>
      <c r="E886" s="19"/>
      <c r="F886" s="191"/>
      <c r="G886" s="191"/>
    </row>
    <row r="887" spans="1:7" ht="15.75" customHeight="1">
      <c r="A887" s="19"/>
      <c r="B887" s="19"/>
      <c r="C887" s="19"/>
      <c r="D887" s="19"/>
      <c r="E887" s="19"/>
      <c r="F887" s="191"/>
      <c r="G887" s="191"/>
    </row>
    <row r="888" spans="1:7" ht="15.75" customHeight="1">
      <c r="A888" s="19"/>
      <c r="B888" s="19"/>
      <c r="C888" s="19"/>
      <c r="D888" s="19"/>
      <c r="E888" s="19"/>
      <c r="F888" s="191"/>
      <c r="G888" s="191"/>
    </row>
    <row r="889" spans="1:7" ht="15.75" customHeight="1">
      <c r="A889" s="19"/>
      <c r="B889" s="19"/>
      <c r="C889" s="19"/>
      <c r="D889" s="19"/>
      <c r="E889" s="19"/>
      <c r="F889" s="191"/>
      <c r="G889" s="191"/>
    </row>
    <row r="890" spans="1:7" ht="15.75" customHeight="1">
      <c r="A890" s="19"/>
      <c r="B890" s="19"/>
      <c r="C890" s="19"/>
      <c r="D890" s="19"/>
      <c r="E890" s="19"/>
      <c r="F890" s="191"/>
      <c r="G890" s="191"/>
    </row>
    <row r="891" spans="1:7" ht="15.75" customHeight="1">
      <c r="A891" s="19"/>
      <c r="B891" s="19"/>
      <c r="C891" s="19"/>
      <c r="D891" s="19"/>
      <c r="E891" s="19"/>
      <c r="F891" s="191"/>
      <c r="G891" s="191"/>
    </row>
    <row r="892" spans="1:7" ht="15.75" customHeight="1">
      <c r="A892" s="19"/>
      <c r="B892" s="19"/>
      <c r="C892" s="19"/>
      <c r="D892" s="19"/>
      <c r="E892" s="19"/>
      <c r="F892" s="191"/>
      <c r="G892" s="191"/>
    </row>
    <row r="893" spans="1:7" ht="15.75" customHeight="1">
      <c r="A893" s="19"/>
      <c r="B893" s="19"/>
      <c r="C893" s="19"/>
      <c r="D893" s="19"/>
      <c r="E893" s="19"/>
      <c r="F893" s="191"/>
      <c r="G893" s="191"/>
    </row>
    <row r="894" spans="1:7" ht="15.75" customHeight="1">
      <c r="A894" s="19"/>
      <c r="B894" s="19"/>
      <c r="C894" s="19"/>
      <c r="D894" s="19"/>
      <c r="E894" s="19"/>
      <c r="F894" s="191"/>
      <c r="G894" s="191"/>
    </row>
    <row r="895" spans="1:7" ht="15.75" customHeight="1">
      <c r="A895" s="19"/>
      <c r="B895" s="19"/>
      <c r="C895" s="19"/>
      <c r="D895" s="19"/>
      <c r="E895" s="19"/>
      <c r="F895" s="191"/>
      <c r="G895" s="191"/>
    </row>
    <row r="896" spans="1:7" ht="15.75" customHeight="1">
      <c r="A896" s="19"/>
      <c r="B896" s="19"/>
      <c r="C896" s="19"/>
      <c r="D896" s="19"/>
      <c r="E896" s="19"/>
      <c r="F896" s="191"/>
      <c r="G896" s="191"/>
    </row>
    <row r="897" spans="1:7" ht="15.75" customHeight="1">
      <c r="A897" s="19"/>
      <c r="B897" s="19"/>
      <c r="C897" s="19"/>
      <c r="D897" s="19"/>
      <c r="E897" s="19"/>
      <c r="F897" s="191"/>
      <c r="G897" s="191"/>
    </row>
    <row r="898" spans="1:7" ht="15.75" customHeight="1">
      <c r="A898" s="19"/>
      <c r="B898" s="19"/>
      <c r="C898" s="19"/>
      <c r="D898" s="19"/>
      <c r="E898" s="19"/>
      <c r="F898" s="191"/>
      <c r="G898" s="191"/>
    </row>
    <row r="899" spans="1:7" ht="15.75" customHeight="1">
      <c r="A899" s="19"/>
      <c r="B899" s="19"/>
      <c r="C899" s="19"/>
      <c r="D899" s="19"/>
      <c r="E899" s="19"/>
      <c r="F899" s="191"/>
      <c r="G899" s="191"/>
    </row>
    <row r="900" spans="1:7" ht="15.75" customHeight="1">
      <c r="A900" s="19"/>
      <c r="B900" s="19"/>
      <c r="C900" s="19"/>
      <c r="D900" s="19"/>
      <c r="E900" s="19"/>
      <c r="F900" s="191"/>
      <c r="G900" s="191"/>
    </row>
    <row r="901" spans="1:7" ht="15.75" customHeight="1">
      <c r="A901" s="19"/>
      <c r="B901" s="19"/>
      <c r="C901" s="19"/>
      <c r="D901" s="19"/>
      <c r="E901" s="19"/>
      <c r="F901" s="191"/>
      <c r="G901" s="191"/>
    </row>
    <row r="902" spans="1:7" ht="15.75" customHeight="1">
      <c r="A902" s="19"/>
      <c r="B902" s="19"/>
      <c r="C902" s="19"/>
      <c r="D902" s="19"/>
      <c r="E902" s="19"/>
      <c r="F902" s="191"/>
      <c r="G902" s="191"/>
    </row>
    <row r="903" spans="1:7" ht="15.75" customHeight="1">
      <c r="A903" s="19"/>
      <c r="B903" s="19"/>
      <c r="C903" s="19"/>
      <c r="D903" s="19"/>
      <c r="E903" s="19"/>
      <c r="F903" s="191"/>
      <c r="G903" s="191"/>
    </row>
    <row r="904" spans="1:7" ht="15.75" customHeight="1">
      <c r="A904" s="19"/>
      <c r="B904" s="19"/>
      <c r="C904" s="19"/>
      <c r="D904" s="19"/>
      <c r="E904" s="19"/>
      <c r="F904" s="191"/>
      <c r="G904" s="191"/>
    </row>
    <row r="905" spans="1:7" ht="15.75" customHeight="1">
      <c r="A905" s="19"/>
      <c r="B905" s="19"/>
      <c r="C905" s="19"/>
      <c r="D905" s="19"/>
      <c r="E905" s="19"/>
      <c r="F905" s="191"/>
      <c r="G905" s="191"/>
    </row>
    <row r="906" spans="1:7" ht="15.75" customHeight="1">
      <c r="A906" s="19"/>
      <c r="B906" s="19"/>
      <c r="C906" s="19"/>
      <c r="D906" s="19"/>
      <c r="E906" s="19"/>
      <c r="F906" s="191"/>
      <c r="G906" s="191"/>
    </row>
    <row r="907" spans="1:7" ht="15.75" customHeight="1">
      <c r="A907" s="19"/>
      <c r="B907" s="19"/>
      <c r="C907" s="19"/>
      <c r="D907" s="19"/>
      <c r="E907" s="19"/>
      <c r="F907" s="191"/>
      <c r="G907" s="191"/>
    </row>
    <row r="908" spans="1:7" ht="15.75" customHeight="1">
      <c r="A908" s="19"/>
      <c r="B908" s="19"/>
      <c r="C908" s="19"/>
      <c r="D908" s="19"/>
      <c r="E908" s="19"/>
      <c r="F908" s="191"/>
      <c r="G908" s="191"/>
    </row>
    <row r="909" spans="1:7" ht="15.75" customHeight="1">
      <c r="A909" s="19"/>
      <c r="B909" s="19"/>
      <c r="C909" s="19"/>
      <c r="D909" s="19"/>
      <c r="E909" s="19"/>
      <c r="F909" s="191"/>
      <c r="G909" s="191"/>
    </row>
    <row r="910" spans="1:7" ht="15.75" customHeight="1">
      <c r="A910" s="19"/>
      <c r="B910" s="19"/>
      <c r="C910" s="19"/>
      <c r="D910" s="19"/>
      <c r="E910" s="19"/>
      <c r="F910" s="191"/>
      <c r="G910" s="191"/>
    </row>
    <row r="911" spans="1:7" ht="15.75" customHeight="1">
      <c r="A911" s="19"/>
      <c r="B911" s="19"/>
      <c r="C911" s="19"/>
      <c r="D911" s="19"/>
      <c r="E911" s="19"/>
      <c r="F911" s="191"/>
      <c r="G911" s="191"/>
    </row>
    <row r="912" spans="1:7" ht="15.75" customHeight="1">
      <c r="A912" s="19"/>
      <c r="B912" s="19"/>
      <c r="C912" s="19"/>
      <c r="D912" s="19"/>
      <c r="E912" s="19"/>
      <c r="F912" s="191"/>
      <c r="G912" s="191"/>
    </row>
    <row r="913" spans="1:7" ht="15.75" customHeight="1">
      <c r="A913" s="19"/>
      <c r="B913" s="19"/>
      <c r="C913" s="19"/>
      <c r="D913" s="19"/>
      <c r="E913" s="19"/>
      <c r="F913" s="191"/>
      <c r="G913" s="191"/>
    </row>
    <row r="914" spans="1:7" ht="15.75" customHeight="1">
      <c r="A914" s="19"/>
      <c r="B914" s="19"/>
      <c r="C914" s="19"/>
      <c r="D914" s="19"/>
      <c r="E914" s="19"/>
      <c r="F914" s="191"/>
      <c r="G914" s="191"/>
    </row>
    <row r="915" spans="1:7" ht="15.75" customHeight="1">
      <c r="A915" s="19"/>
      <c r="B915" s="19"/>
      <c r="C915" s="19"/>
      <c r="D915" s="19"/>
      <c r="E915" s="19"/>
      <c r="F915" s="191"/>
      <c r="G915" s="191"/>
    </row>
    <row r="916" spans="1:7" ht="15.75" customHeight="1">
      <c r="A916" s="19"/>
      <c r="B916" s="19"/>
      <c r="C916" s="19"/>
      <c r="D916" s="19"/>
      <c r="E916" s="19"/>
      <c r="F916" s="191"/>
      <c r="G916" s="191"/>
    </row>
    <row r="917" spans="1:7" ht="15.75" customHeight="1">
      <c r="A917" s="19"/>
      <c r="B917" s="19"/>
      <c r="C917" s="19"/>
      <c r="D917" s="19"/>
      <c r="E917" s="19"/>
      <c r="F917" s="191"/>
      <c r="G917" s="191"/>
    </row>
    <row r="918" spans="1:7" ht="15.75" customHeight="1">
      <c r="A918" s="19"/>
      <c r="B918" s="19"/>
      <c r="C918" s="19"/>
      <c r="D918" s="19"/>
      <c r="E918" s="19"/>
      <c r="F918" s="191"/>
      <c r="G918" s="191"/>
    </row>
    <row r="919" spans="1:7" ht="15.75" customHeight="1">
      <c r="A919" s="19"/>
      <c r="B919" s="19"/>
      <c r="C919" s="19"/>
      <c r="D919" s="19"/>
      <c r="E919" s="19"/>
      <c r="F919" s="191"/>
      <c r="G919" s="191"/>
    </row>
    <row r="920" spans="1:7" ht="15.75" customHeight="1">
      <c r="A920" s="19"/>
      <c r="B920" s="19"/>
      <c r="C920" s="19"/>
      <c r="D920" s="19"/>
      <c r="E920" s="19"/>
      <c r="F920" s="191"/>
      <c r="G920" s="191"/>
    </row>
    <row r="921" spans="1:7" ht="15.75" customHeight="1">
      <c r="A921" s="19"/>
      <c r="B921" s="19"/>
      <c r="C921" s="19"/>
      <c r="D921" s="19"/>
      <c r="E921" s="19"/>
      <c r="F921" s="191"/>
      <c r="G921" s="191"/>
    </row>
    <row r="922" spans="1:7" ht="15.75" customHeight="1">
      <c r="A922" s="19"/>
      <c r="B922" s="19"/>
      <c r="C922" s="19"/>
      <c r="D922" s="19"/>
      <c r="E922" s="19"/>
      <c r="F922" s="191"/>
      <c r="G922" s="191"/>
    </row>
    <row r="923" spans="1:7" ht="15.75" customHeight="1">
      <c r="A923" s="19"/>
      <c r="B923" s="19"/>
      <c r="C923" s="19"/>
      <c r="D923" s="19"/>
      <c r="E923" s="19"/>
      <c r="F923" s="191"/>
      <c r="G923" s="191"/>
    </row>
    <row r="924" spans="1:7" ht="15.75" customHeight="1">
      <c r="A924" s="19"/>
      <c r="B924" s="19"/>
      <c r="C924" s="19"/>
      <c r="D924" s="19"/>
      <c r="E924" s="19"/>
      <c r="F924" s="191"/>
      <c r="G924" s="191"/>
    </row>
    <row r="925" spans="1:7" ht="15.75" customHeight="1">
      <c r="A925" s="19"/>
      <c r="B925" s="19"/>
      <c r="C925" s="19"/>
      <c r="D925" s="19"/>
      <c r="E925" s="19"/>
      <c r="F925" s="191"/>
      <c r="G925" s="191"/>
    </row>
    <row r="926" spans="1:7" ht="15.75" customHeight="1">
      <c r="A926" s="19"/>
      <c r="B926" s="19"/>
      <c r="C926" s="19"/>
      <c r="D926" s="19"/>
      <c r="E926" s="19"/>
      <c r="F926" s="191"/>
      <c r="G926" s="191"/>
    </row>
    <row r="927" spans="1:7" ht="15.75" customHeight="1">
      <c r="A927" s="19"/>
      <c r="B927" s="19"/>
      <c r="C927" s="19"/>
      <c r="D927" s="19"/>
      <c r="E927" s="19"/>
      <c r="F927" s="191"/>
      <c r="G927" s="191"/>
    </row>
    <row r="928" spans="1:7" ht="15.75" customHeight="1">
      <c r="A928" s="19"/>
      <c r="B928" s="19"/>
      <c r="C928" s="19"/>
      <c r="D928" s="19"/>
      <c r="E928" s="19"/>
      <c r="F928" s="191"/>
      <c r="G928" s="191"/>
    </row>
    <row r="929" spans="1:7" ht="15.75" customHeight="1">
      <c r="A929" s="19"/>
      <c r="B929" s="19"/>
      <c r="C929" s="19"/>
      <c r="D929" s="19"/>
      <c r="E929" s="19"/>
      <c r="F929" s="191"/>
      <c r="G929" s="191"/>
    </row>
    <row r="930" spans="1:7" ht="15.75" customHeight="1">
      <c r="A930" s="19"/>
      <c r="B930" s="19"/>
      <c r="C930" s="19"/>
      <c r="D930" s="19"/>
      <c r="E930" s="19"/>
      <c r="F930" s="191"/>
      <c r="G930" s="191"/>
    </row>
    <row r="931" spans="1:7" ht="15.75" customHeight="1">
      <c r="A931" s="19"/>
      <c r="B931" s="19"/>
      <c r="C931" s="19"/>
      <c r="D931" s="19"/>
      <c r="E931" s="19"/>
      <c r="F931" s="191"/>
      <c r="G931" s="191"/>
    </row>
    <row r="932" spans="1:7" ht="15.75" customHeight="1">
      <c r="A932" s="19"/>
      <c r="B932" s="19"/>
      <c r="C932" s="19"/>
      <c r="D932" s="19"/>
      <c r="E932" s="19"/>
      <c r="F932" s="191"/>
      <c r="G932" s="191"/>
    </row>
    <row r="933" spans="1:7" ht="15.75" customHeight="1">
      <c r="A933" s="19"/>
      <c r="B933" s="19"/>
      <c r="C933" s="19"/>
      <c r="D933" s="19"/>
      <c r="E933" s="19"/>
      <c r="F933" s="191"/>
      <c r="G933" s="191"/>
    </row>
    <row r="934" spans="1:7" ht="15.75" customHeight="1">
      <c r="A934" s="19"/>
      <c r="B934" s="19"/>
      <c r="C934" s="19"/>
      <c r="D934" s="19"/>
      <c r="E934" s="19"/>
      <c r="F934" s="191"/>
      <c r="G934" s="191"/>
    </row>
    <row r="935" spans="1:7" ht="15.75" customHeight="1">
      <c r="A935" s="19"/>
      <c r="B935" s="19"/>
      <c r="C935" s="19"/>
      <c r="D935" s="19"/>
      <c r="E935" s="19"/>
      <c r="F935" s="191"/>
      <c r="G935" s="191"/>
    </row>
    <row r="936" spans="1:7" ht="15.75" customHeight="1">
      <c r="A936" s="19"/>
      <c r="B936" s="19"/>
      <c r="C936" s="19"/>
      <c r="D936" s="19"/>
      <c r="E936" s="19"/>
      <c r="F936" s="191"/>
      <c r="G936" s="191"/>
    </row>
    <row r="937" spans="1:7" ht="15.75" customHeight="1">
      <c r="A937" s="19"/>
      <c r="B937" s="19"/>
      <c r="C937" s="19"/>
      <c r="D937" s="19"/>
      <c r="E937" s="19"/>
      <c r="F937" s="191"/>
      <c r="G937" s="191"/>
    </row>
    <row r="938" spans="1:7" ht="15.75" customHeight="1">
      <c r="A938" s="19"/>
      <c r="B938" s="19"/>
      <c r="C938" s="19"/>
      <c r="D938" s="19"/>
      <c r="E938" s="19"/>
      <c r="F938" s="191"/>
      <c r="G938" s="191"/>
    </row>
    <row r="939" spans="1:7" ht="15.75" customHeight="1">
      <c r="A939" s="19"/>
      <c r="B939" s="19"/>
      <c r="C939" s="19"/>
      <c r="D939" s="19"/>
      <c r="E939" s="19"/>
      <c r="F939" s="191"/>
      <c r="G939" s="191"/>
    </row>
    <row r="940" spans="1:7" ht="15.75" customHeight="1">
      <c r="A940" s="19"/>
      <c r="B940" s="19"/>
      <c r="C940" s="19"/>
      <c r="D940" s="19"/>
      <c r="E940" s="19"/>
      <c r="F940" s="191"/>
      <c r="G940" s="191"/>
    </row>
    <row r="941" spans="1:7" ht="15.75" customHeight="1">
      <c r="A941" s="19"/>
      <c r="B941" s="19"/>
      <c r="C941" s="19"/>
      <c r="D941" s="19"/>
      <c r="E941" s="19"/>
      <c r="F941" s="191"/>
      <c r="G941" s="191"/>
    </row>
    <row r="942" spans="1:7" ht="15.75" customHeight="1">
      <c r="A942" s="19"/>
      <c r="B942" s="19"/>
      <c r="C942" s="19"/>
      <c r="D942" s="19"/>
      <c r="E942" s="19"/>
      <c r="F942" s="191"/>
      <c r="G942" s="191"/>
    </row>
    <row r="943" spans="1:7" ht="15.75" customHeight="1">
      <c r="A943" s="19"/>
      <c r="B943" s="19"/>
      <c r="C943" s="19"/>
      <c r="D943" s="19"/>
      <c r="E943" s="19"/>
      <c r="F943" s="191"/>
      <c r="G943" s="191"/>
    </row>
    <row r="944" spans="1:7" ht="15.75" customHeight="1">
      <c r="A944" s="19"/>
      <c r="B944" s="19"/>
      <c r="C944" s="19"/>
      <c r="D944" s="19"/>
      <c r="E944" s="19"/>
      <c r="F944" s="191"/>
      <c r="G944" s="191"/>
    </row>
    <row r="945" spans="1:7" ht="15.75" customHeight="1">
      <c r="A945" s="19"/>
      <c r="B945" s="19"/>
      <c r="C945" s="19"/>
      <c r="D945" s="19"/>
      <c r="E945" s="19"/>
      <c r="F945" s="191"/>
      <c r="G945" s="191"/>
    </row>
    <row r="946" spans="1:7" ht="15.75" customHeight="1">
      <c r="A946" s="19"/>
      <c r="B946" s="19"/>
      <c r="C946" s="19"/>
      <c r="D946" s="19"/>
      <c r="E946" s="19"/>
      <c r="F946" s="191"/>
      <c r="G946" s="191"/>
    </row>
    <row r="947" spans="1:7" ht="15.75" customHeight="1">
      <c r="A947" s="19"/>
      <c r="B947" s="19"/>
      <c r="C947" s="19"/>
      <c r="D947" s="19"/>
      <c r="E947" s="19"/>
      <c r="F947" s="191"/>
      <c r="G947" s="191"/>
    </row>
    <row r="948" spans="1:7" ht="15.75" customHeight="1">
      <c r="A948" s="19"/>
      <c r="B948" s="19"/>
      <c r="C948" s="19"/>
      <c r="D948" s="19"/>
      <c r="E948" s="19"/>
      <c r="F948" s="191"/>
      <c r="G948" s="191"/>
    </row>
    <row r="949" spans="1:7" ht="15.75" customHeight="1">
      <c r="A949" s="19"/>
      <c r="B949" s="19"/>
      <c r="C949" s="19"/>
      <c r="D949" s="19"/>
      <c r="E949" s="19"/>
      <c r="F949" s="191"/>
      <c r="G949" s="191"/>
    </row>
    <row r="950" spans="1:7" ht="15.75" customHeight="1">
      <c r="A950" s="19"/>
      <c r="B950" s="19"/>
      <c r="C950" s="19"/>
      <c r="D950" s="19"/>
      <c r="E950" s="19"/>
      <c r="F950" s="191"/>
      <c r="G950" s="191"/>
    </row>
    <row r="951" spans="1:7" ht="15.75" customHeight="1">
      <c r="A951" s="19"/>
      <c r="B951" s="19"/>
      <c r="C951" s="19"/>
      <c r="D951" s="19"/>
      <c r="E951" s="19"/>
      <c r="F951" s="191"/>
      <c r="G951" s="191"/>
    </row>
    <row r="952" spans="1:7" ht="15.75" customHeight="1">
      <c r="A952" s="19"/>
      <c r="B952" s="19"/>
      <c r="C952" s="19"/>
      <c r="D952" s="19"/>
      <c r="E952" s="19"/>
      <c r="F952" s="191"/>
      <c r="G952" s="191"/>
    </row>
    <row r="953" spans="1:7" ht="15.75" customHeight="1">
      <c r="A953" s="19"/>
      <c r="B953" s="19"/>
      <c r="C953" s="19"/>
      <c r="D953" s="19"/>
      <c r="E953" s="19"/>
      <c r="F953" s="191"/>
      <c r="G953" s="191"/>
    </row>
    <row r="954" spans="1:7" ht="15.75" customHeight="1">
      <c r="A954" s="19"/>
      <c r="B954" s="19"/>
      <c r="C954" s="19"/>
      <c r="D954" s="19"/>
      <c r="E954" s="19"/>
      <c r="F954" s="191"/>
      <c r="G954" s="191"/>
    </row>
    <row r="955" spans="1:7" ht="15.75" customHeight="1">
      <c r="A955" s="19"/>
      <c r="B955" s="19"/>
      <c r="C955" s="19"/>
      <c r="D955" s="19"/>
      <c r="E955" s="19"/>
      <c r="F955" s="191"/>
      <c r="G955" s="191"/>
    </row>
    <row r="956" spans="1:7" ht="15.75" customHeight="1">
      <c r="A956" s="19"/>
      <c r="B956" s="19"/>
      <c r="C956" s="19"/>
      <c r="D956" s="19"/>
      <c r="E956" s="19"/>
      <c r="F956" s="191"/>
      <c r="G956" s="191"/>
    </row>
    <row r="957" spans="1:7" ht="15.75" customHeight="1">
      <c r="A957" s="19"/>
      <c r="B957" s="19"/>
      <c r="C957" s="19"/>
      <c r="D957" s="19"/>
      <c r="E957" s="19"/>
      <c r="F957" s="191"/>
      <c r="G957" s="191"/>
    </row>
    <row r="958" spans="1:7" ht="15.75" customHeight="1">
      <c r="A958" s="19"/>
      <c r="B958" s="19"/>
      <c r="C958" s="19"/>
      <c r="D958" s="19"/>
      <c r="E958" s="19"/>
      <c r="F958" s="191"/>
      <c r="G958" s="191"/>
    </row>
    <row r="959" spans="1:7" ht="15.75" customHeight="1">
      <c r="A959" s="19"/>
      <c r="B959" s="19"/>
      <c r="C959" s="19"/>
      <c r="D959" s="19"/>
      <c r="E959" s="19"/>
      <c r="F959" s="191"/>
      <c r="G959" s="191"/>
    </row>
    <row r="960" spans="1:7" ht="15.75" customHeight="1">
      <c r="A960" s="19"/>
      <c r="B960" s="19"/>
      <c r="C960" s="19"/>
      <c r="D960" s="19"/>
      <c r="E960" s="19"/>
      <c r="F960" s="191"/>
      <c r="G960" s="191"/>
    </row>
    <row r="961" spans="1:7" ht="15.75" customHeight="1">
      <c r="A961" s="19"/>
      <c r="B961" s="19"/>
      <c r="C961" s="19"/>
      <c r="D961" s="19"/>
      <c r="E961" s="19"/>
      <c r="F961" s="191"/>
      <c r="G961" s="191"/>
    </row>
    <row r="962" spans="1:7" ht="15.75" customHeight="1">
      <c r="A962" s="19"/>
      <c r="B962" s="19"/>
      <c r="C962" s="19"/>
      <c r="D962" s="19"/>
      <c r="E962" s="19"/>
      <c r="F962" s="191"/>
      <c r="G962" s="191"/>
    </row>
    <row r="963" spans="1:7" ht="15.75" customHeight="1">
      <c r="A963" s="19"/>
      <c r="B963" s="19"/>
      <c r="C963" s="19"/>
      <c r="D963" s="19"/>
      <c r="E963" s="19"/>
      <c r="F963" s="191"/>
      <c r="G963" s="191"/>
    </row>
    <row r="964" spans="1:7" ht="15.75" customHeight="1">
      <c r="A964" s="19"/>
      <c r="B964" s="19"/>
      <c r="C964" s="19"/>
      <c r="D964" s="19"/>
      <c r="E964" s="19"/>
      <c r="F964" s="191"/>
      <c r="G964" s="191"/>
    </row>
    <row r="965" spans="1:7" ht="15.75" customHeight="1">
      <c r="A965" s="19"/>
      <c r="B965" s="19"/>
      <c r="C965" s="19"/>
      <c r="D965" s="19"/>
      <c r="E965" s="19"/>
      <c r="F965" s="191"/>
      <c r="G965" s="191"/>
    </row>
    <row r="966" spans="1:7" ht="15.75" customHeight="1">
      <c r="A966" s="19"/>
      <c r="B966" s="19"/>
      <c r="C966" s="19"/>
      <c r="D966" s="19"/>
      <c r="E966" s="19"/>
      <c r="F966" s="191"/>
      <c r="G966" s="191"/>
    </row>
    <row r="967" spans="1:7" ht="15.75" customHeight="1">
      <c r="A967" s="19"/>
      <c r="B967" s="19"/>
      <c r="C967" s="19"/>
      <c r="D967" s="19"/>
      <c r="E967" s="19"/>
      <c r="F967" s="191"/>
      <c r="G967" s="191"/>
    </row>
    <row r="968" spans="1:7" ht="15.75" customHeight="1">
      <c r="A968" s="19"/>
      <c r="B968" s="19"/>
      <c r="C968" s="19"/>
      <c r="D968" s="19"/>
      <c r="E968" s="19"/>
      <c r="F968" s="191"/>
      <c r="G968" s="191"/>
    </row>
    <row r="969" spans="1:7" ht="15.75" customHeight="1">
      <c r="A969" s="19"/>
      <c r="B969" s="19"/>
      <c r="C969" s="19"/>
      <c r="D969" s="19"/>
      <c r="E969" s="19"/>
      <c r="F969" s="191"/>
      <c r="G969" s="191"/>
    </row>
    <row r="970" spans="1:7" ht="15.75" customHeight="1">
      <c r="A970" s="19"/>
      <c r="B970" s="19"/>
      <c r="C970" s="19"/>
      <c r="D970" s="19"/>
      <c r="E970" s="19"/>
      <c r="F970" s="191"/>
      <c r="G970" s="191"/>
    </row>
    <row r="971" spans="1:7" ht="15.75" customHeight="1">
      <c r="A971" s="19"/>
      <c r="B971" s="19"/>
      <c r="C971" s="19"/>
      <c r="D971" s="19"/>
      <c r="E971" s="19"/>
      <c r="F971" s="191"/>
      <c r="G971" s="191"/>
    </row>
    <row r="972" spans="1:7" ht="15.75" customHeight="1">
      <c r="A972" s="19"/>
      <c r="B972" s="19"/>
      <c r="C972" s="19"/>
      <c r="D972" s="19"/>
      <c r="E972" s="19"/>
      <c r="F972" s="191"/>
      <c r="G972" s="191"/>
    </row>
    <row r="973" spans="1:7" ht="15.75" customHeight="1">
      <c r="A973" s="19"/>
      <c r="B973" s="19"/>
      <c r="C973" s="19"/>
      <c r="D973" s="19"/>
      <c r="E973" s="19"/>
      <c r="F973" s="191"/>
      <c r="G973" s="191"/>
    </row>
    <row r="974" spans="1:7" ht="15.75" customHeight="1">
      <c r="A974" s="19"/>
      <c r="B974" s="19"/>
      <c r="C974" s="19"/>
      <c r="D974" s="19"/>
      <c r="E974" s="19"/>
      <c r="F974" s="191"/>
      <c r="G974" s="191"/>
    </row>
    <row r="975" spans="1:7" ht="15.75" customHeight="1">
      <c r="A975" s="19"/>
      <c r="B975" s="19"/>
      <c r="C975" s="19"/>
      <c r="D975" s="19"/>
      <c r="E975" s="19"/>
      <c r="F975" s="191"/>
      <c r="G975" s="191"/>
    </row>
    <row r="976" spans="1:7" ht="15.75" customHeight="1">
      <c r="A976" s="19"/>
      <c r="B976" s="19"/>
      <c r="C976" s="19"/>
      <c r="D976" s="19"/>
      <c r="E976" s="19"/>
      <c r="F976" s="191"/>
      <c r="G976" s="191"/>
    </row>
    <row r="977" spans="1:7" ht="15.75" customHeight="1">
      <c r="A977" s="19"/>
      <c r="B977" s="19"/>
      <c r="C977" s="19"/>
      <c r="D977" s="19"/>
      <c r="E977" s="19"/>
      <c r="F977" s="191"/>
      <c r="G977" s="191"/>
    </row>
    <row r="978" spans="1:7" ht="15.75" customHeight="1">
      <c r="A978" s="19"/>
      <c r="B978" s="19"/>
      <c r="C978" s="19"/>
      <c r="D978" s="19"/>
      <c r="E978" s="19"/>
      <c r="F978" s="191"/>
      <c r="G978" s="191"/>
    </row>
    <row r="979" spans="1:7" ht="15.75" customHeight="1">
      <c r="A979" s="19"/>
      <c r="B979" s="19"/>
      <c r="C979" s="19"/>
      <c r="D979" s="19"/>
      <c r="E979" s="19"/>
      <c r="F979" s="191"/>
      <c r="G979" s="191"/>
    </row>
    <row r="980" spans="1:7" ht="15.75" customHeight="1">
      <c r="A980" s="19"/>
      <c r="B980" s="19"/>
      <c r="C980" s="19"/>
      <c r="D980" s="19"/>
      <c r="E980" s="19"/>
      <c r="F980" s="191"/>
      <c r="G980" s="191"/>
    </row>
    <row r="981" spans="1:7" ht="15.75" customHeight="1">
      <c r="A981" s="19"/>
      <c r="B981" s="19"/>
      <c r="C981" s="19"/>
      <c r="D981" s="19"/>
      <c r="E981" s="19"/>
      <c r="F981" s="191"/>
      <c r="G981" s="191"/>
    </row>
    <row r="982" spans="1:7" ht="15.75" customHeight="1">
      <c r="A982" s="19"/>
      <c r="B982" s="19"/>
      <c r="C982" s="19"/>
      <c r="D982" s="19"/>
      <c r="E982" s="19"/>
      <c r="F982" s="191"/>
      <c r="G982" s="191"/>
    </row>
    <row r="983" spans="1:7" ht="15.75" customHeight="1">
      <c r="A983" s="19"/>
      <c r="B983" s="19"/>
      <c r="C983" s="19"/>
      <c r="D983" s="19"/>
      <c r="E983" s="19"/>
      <c r="F983" s="191"/>
      <c r="G983" s="191"/>
    </row>
    <row r="984" spans="1:7" ht="15.75" customHeight="1">
      <c r="A984" s="19"/>
      <c r="B984" s="19"/>
      <c r="C984" s="19"/>
      <c r="D984" s="19"/>
      <c r="E984" s="19"/>
      <c r="F984" s="191"/>
      <c r="G984" s="191"/>
    </row>
    <row r="985" spans="1:7" ht="15.75" customHeight="1">
      <c r="A985" s="19"/>
      <c r="B985" s="19"/>
      <c r="C985" s="19"/>
      <c r="D985" s="19"/>
      <c r="E985" s="19"/>
      <c r="F985" s="191"/>
      <c r="G985" s="191"/>
    </row>
    <row r="986" spans="1:7" ht="15.75" customHeight="1">
      <c r="A986" s="19"/>
      <c r="B986" s="19"/>
      <c r="C986" s="19"/>
      <c r="D986" s="19"/>
      <c r="E986" s="19"/>
      <c r="F986" s="191"/>
      <c r="G986" s="191"/>
    </row>
    <row r="987" spans="1:7" ht="15.75" customHeight="1">
      <c r="A987" s="19"/>
      <c r="B987" s="19"/>
      <c r="C987" s="19"/>
      <c r="D987" s="19"/>
      <c r="E987" s="19"/>
      <c r="F987" s="191"/>
      <c r="G987" s="191"/>
    </row>
    <row r="988" spans="1:7" ht="15.75" customHeight="1">
      <c r="A988" s="19"/>
      <c r="B988" s="19"/>
      <c r="C988" s="19"/>
      <c r="D988" s="19"/>
      <c r="E988" s="19"/>
      <c r="F988" s="191"/>
      <c r="G988" s="191"/>
    </row>
    <row r="989" spans="1:7" ht="15.75" customHeight="1">
      <c r="A989" s="19"/>
      <c r="B989" s="19"/>
      <c r="C989" s="19"/>
      <c r="D989" s="19"/>
      <c r="E989" s="19"/>
      <c r="F989" s="191"/>
      <c r="G989" s="191"/>
    </row>
    <row r="990" spans="1:7" ht="15.75" customHeight="1">
      <c r="A990" s="19"/>
      <c r="B990" s="19"/>
      <c r="C990" s="19"/>
      <c r="D990" s="19"/>
      <c r="E990" s="19"/>
      <c r="F990" s="191"/>
      <c r="G990" s="191"/>
    </row>
    <row r="991" spans="1:7" ht="15.75" customHeight="1">
      <c r="A991" s="19"/>
      <c r="B991" s="19"/>
      <c r="C991" s="19"/>
      <c r="D991" s="19"/>
      <c r="E991" s="19"/>
      <c r="F991" s="191"/>
      <c r="G991" s="191"/>
    </row>
    <row r="992" spans="1:7" ht="15.75" customHeight="1">
      <c r="A992" s="19"/>
      <c r="B992" s="19"/>
      <c r="C992" s="19"/>
      <c r="D992" s="19"/>
      <c r="E992" s="19"/>
      <c r="F992" s="191"/>
      <c r="G992" s="191"/>
    </row>
    <row r="993" spans="1:7" ht="15.75" customHeight="1">
      <c r="A993" s="19"/>
      <c r="B993" s="19"/>
      <c r="C993" s="19"/>
      <c r="D993" s="19"/>
      <c r="E993" s="19"/>
      <c r="F993" s="191"/>
      <c r="G993" s="191"/>
    </row>
    <row r="994" spans="1:7" ht="15.75" customHeight="1">
      <c r="A994" s="19"/>
      <c r="B994" s="19"/>
      <c r="C994" s="19"/>
      <c r="D994" s="19"/>
      <c r="E994" s="19"/>
      <c r="F994" s="191"/>
      <c r="G994" s="191"/>
    </row>
    <row r="995" spans="1:7" ht="15.75" customHeight="1">
      <c r="A995" s="19"/>
      <c r="B995" s="19"/>
      <c r="C995" s="19"/>
      <c r="D995" s="19"/>
      <c r="E995" s="19"/>
      <c r="F995" s="191"/>
      <c r="G995" s="191"/>
    </row>
    <row r="996" spans="1:7" ht="15.75" customHeight="1">
      <c r="A996" s="19"/>
      <c r="B996" s="19"/>
      <c r="C996" s="19"/>
      <c r="D996" s="19"/>
      <c r="E996" s="19"/>
      <c r="F996" s="191"/>
      <c r="G996" s="191"/>
    </row>
    <row r="997" spans="1:7" ht="15.75" customHeight="1">
      <c r="A997" s="19"/>
      <c r="B997" s="19"/>
      <c r="C997" s="19"/>
      <c r="D997" s="19"/>
      <c r="E997" s="19"/>
      <c r="F997" s="191"/>
      <c r="G997" s="191"/>
    </row>
  </sheetData>
  <mergeCells count="8">
    <mergeCell ref="A48:I48"/>
    <mergeCell ref="A60:I60"/>
    <mergeCell ref="A80:I80"/>
    <mergeCell ref="A1:I1"/>
    <mergeCell ref="A2:I2"/>
    <mergeCell ref="A3:I3"/>
    <mergeCell ref="A4:I4"/>
    <mergeCell ref="A34:I34"/>
  </mergeCells>
  <phoneticPr fontId="175" type="noConversion"/>
  <conditionalFormatting sqref="A1:B4">
    <cfRule type="cellIs" dxfId="39" priority="1" stopIfTrue="1" operator="between">
      <formula>"a"</formula>
      <formula>"h"</formula>
    </cfRule>
  </conditionalFormatting>
  <hyperlinks>
    <hyperlink ref="A4" r:id="rId1" xr:uid="{00000000-0004-0000-0800-000000000000}"/>
    <hyperlink ref="J1" location="'Summary Sheet'!A1" display="'Summary Sheet'!A1" xr:uid="{D4C38A11-58ED-4DBE-B3B8-72BCEE056C96}"/>
  </hyperlinks>
  <pageMargins left="0.66" right="0.25" top="0.25" bottom="0.5" header="0.3" footer="0.3"/>
  <pageSetup scale="52" orientation="portrait" blackAndWhite="1" r:id="rId2"/>
  <headerFooter>
    <oddFooter>&amp;L&amp;A&amp;C&amp;B Confidential&amp;B&amp;RPage &amp;P</oddFooter>
  </headerFooter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5824-9F61-4D80-9BAF-4E1C5074AF10}">
  <sheetPr>
    <pageSetUpPr fitToPage="1"/>
  </sheetPr>
  <dimension ref="A1:XFD53"/>
  <sheetViews>
    <sheetView topLeftCell="A7" zoomScaleNormal="100" workbookViewId="0">
      <selection activeCell="A14" sqref="A14:C14"/>
    </sheetView>
  </sheetViews>
  <sheetFormatPr defaultRowHeight="15"/>
  <cols>
    <col min="1" max="1" width="9.5703125" style="994" customWidth="1"/>
    <col min="2" max="2" width="15.28515625" style="994" customWidth="1"/>
    <col min="3" max="3" width="46.7109375" style="995" customWidth="1"/>
    <col min="4" max="4" width="11.85546875" style="994" customWidth="1"/>
    <col min="5" max="5" width="14.28515625" style="994" customWidth="1"/>
    <col min="6" max="6" width="14.7109375" style="996" customWidth="1"/>
    <col min="7" max="7" width="8" style="996" customWidth="1"/>
    <col min="8" max="8" width="12.7109375" style="996" customWidth="1"/>
    <col min="9" max="9" width="14.28515625" style="996" customWidth="1"/>
    <col min="10" max="10" width="32.7109375" customWidth="1"/>
    <col min="12" max="12" width="43.28515625" customWidth="1"/>
    <col min="13" max="13" width="0" hidden="1" customWidth="1"/>
    <col min="16" max="16" width="10.7109375" bestFit="1" customWidth="1"/>
    <col min="17" max="17" width="2.5703125" customWidth="1"/>
  </cols>
  <sheetData>
    <row r="1" spans="1:19 16384:16384" ht="47.25" thickBot="1">
      <c r="A1" s="5557" t="s">
        <v>2518</v>
      </c>
      <c r="B1" s="5558"/>
      <c r="C1" s="5559"/>
      <c r="D1" s="5559"/>
      <c r="E1" s="5559"/>
      <c r="F1" s="5559"/>
      <c r="G1" s="5559"/>
      <c r="H1" s="5559"/>
      <c r="I1" s="5559"/>
      <c r="J1" s="5560"/>
      <c r="K1" s="1966" t="s">
        <v>4057</v>
      </c>
      <c r="L1" s="994"/>
      <c r="N1" s="1015"/>
      <c r="O1" s="1015"/>
      <c r="R1" s="1017" t="s">
        <v>103</v>
      </c>
      <c r="S1" s="1018" t="s">
        <v>3141</v>
      </c>
    </row>
    <row r="2" spans="1:19 16384:16384" ht="19.5" thickBot="1">
      <c r="A2" s="5561" t="s">
        <v>3847</v>
      </c>
      <c r="B2" s="5562"/>
      <c r="C2" s="5562"/>
      <c r="D2" s="5562"/>
      <c r="E2" s="5562"/>
      <c r="F2" s="5562"/>
      <c r="G2" s="5562"/>
      <c r="H2" s="5562"/>
      <c r="I2" s="5562"/>
      <c r="J2" s="5563"/>
      <c r="K2" s="994"/>
      <c r="L2" s="994"/>
      <c r="N2" s="2390" t="s">
        <v>4106</v>
      </c>
      <c r="O2" s="2391" t="s">
        <v>3765</v>
      </c>
      <c r="P2" s="2392"/>
      <c r="R2" s="1019" t="s">
        <v>79</v>
      </c>
      <c r="S2" s="1020" t="s">
        <v>3142</v>
      </c>
    </row>
    <row r="3" spans="1:19 16384:16384" ht="19.5" thickTop="1" thickBot="1">
      <c r="A3" s="5564" t="s">
        <v>3112</v>
      </c>
      <c r="B3" s="5565"/>
      <c r="C3" s="5565"/>
      <c r="D3" s="5565"/>
      <c r="E3" s="5565"/>
      <c r="F3" s="5565"/>
      <c r="G3" s="5565"/>
      <c r="H3" s="5565"/>
      <c r="I3" s="5565"/>
      <c r="J3" s="5566"/>
      <c r="K3" s="994"/>
      <c r="L3" s="994"/>
      <c r="N3" s="1027" t="s">
        <v>67</v>
      </c>
      <c r="O3" s="1606"/>
      <c r="P3" s="1028" t="s">
        <v>68</v>
      </c>
      <c r="R3" s="1019" t="s">
        <v>1977</v>
      </c>
      <c r="S3" s="1020" t="s">
        <v>3145</v>
      </c>
    </row>
    <row r="4" spans="1:19 16384:16384" ht="19.5" thickTop="1" thickBot="1">
      <c r="A4" s="5567" t="s">
        <v>52</v>
      </c>
      <c r="B4" s="5568"/>
      <c r="C4" s="5568"/>
      <c r="D4" s="5568"/>
      <c r="E4" s="5568"/>
      <c r="F4" s="5568"/>
      <c r="G4" s="5568"/>
      <c r="H4" s="5568"/>
      <c r="I4" s="5568"/>
      <c r="J4" s="5569"/>
      <c r="K4" s="994"/>
      <c r="L4" s="994"/>
      <c r="N4" s="1027" t="s">
        <v>3124</v>
      </c>
      <c r="O4" s="1023" t="s">
        <v>3125</v>
      </c>
      <c r="P4" s="1028" t="s">
        <v>72</v>
      </c>
      <c r="R4" s="1019" t="s">
        <v>70</v>
      </c>
      <c r="S4" s="1020" t="s">
        <v>3143</v>
      </c>
    </row>
    <row r="5" spans="1:19 16384:16384" ht="16.5" thickBot="1">
      <c r="A5" s="1334"/>
      <c r="B5" s="1335"/>
      <c r="C5" s="1336"/>
      <c r="D5" s="1335"/>
      <c r="E5" s="1335"/>
      <c r="F5" s="1335"/>
      <c r="G5" s="1335"/>
      <c r="H5" s="1335"/>
      <c r="I5" s="1335"/>
      <c r="J5" s="1337"/>
      <c r="K5" s="994"/>
      <c r="L5" s="994"/>
      <c r="N5" s="1029" t="s">
        <v>3126</v>
      </c>
      <c r="O5" s="1030" t="s">
        <v>3127</v>
      </c>
      <c r="P5" s="1031" t="s">
        <v>74</v>
      </c>
      <c r="R5" s="1021" t="s">
        <v>96</v>
      </c>
      <c r="S5" s="1022" t="s">
        <v>3144</v>
      </c>
    </row>
    <row r="6" spans="1:19 16384:16384" ht="20.25">
      <c r="A6" s="1338" t="s">
        <v>3113</v>
      </c>
      <c r="B6" s="1339"/>
      <c r="C6" s="1339"/>
      <c r="D6" s="1340"/>
      <c r="E6" s="1340"/>
      <c r="F6" s="1341"/>
      <c r="G6" s="1342"/>
      <c r="H6" s="5570"/>
      <c r="I6" s="5570"/>
      <c r="J6" s="1343" t="str">
        <f>'Summary Sheet'!C7</f>
        <v>Date 16.06.2026</v>
      </c>
      <c r="K6" s="994"/>
      <c r="L6" s="994"/>
      <c r="O6" s="679"/>
      <c r="P6" s="679"/>
      <c r="Q6" s="679"/>
    </row>
    <row r="7" spans="1:19 16384:16384" ht="3.75" customHeight="1" thickBot="1">
      <c r="A7" s="1344"/>
      <c r="B7" s="1340"/>
      <c r="C7" s="1339"/>
      <c r="D7" s="1340"/>
      <c r="E7" s="1340"/>
      <c r="F7" s="1341"/>
      <c r="G7" s="1341"/>
      <c r="H7" s="1341"/>
      <c r="I7" s="1341"/>
      <c r="J7" s="1337"/>
      <c r="K7" s="994"/>
      <c r="L7" s="994"/>
      <c r="O7" s="679"/>
      <c r="P7" s="679"/>
      <c r="Q7" s="679"/>
    </row>
    <row r="8" spans="1:19 16384:16384" ht="29.25" thickBot="1">
      <c r="A8" s="975" t="s">
        <v>304</v>
      </c>
      <c r="B8" s="976" t="s">
        <v>343</v>
      </c>
      <c r="C8" s="977" t="s">
        <v>56</v>
      </c>
      <c r="D8" s="976" t="s">
        <v>696</v>
      </c>
      <c r="E8" s="976" t="s">
        <v>144</v>
      </c>
      <c r="F8" s="976" t="s">
        <v>697</v>
      </c>
      <c r="G8" s="976" t="s">
        <v>145</v>
      </c>
      <c r="H8" s="976" t="s">
        <v>680</v>
      </c>
      <c r="I8" s="978" t="s">
        <v>748</v>
      </c>
      <c r="J8" s="978"/>
      <c r="K8" s="1522" t="s">
        <v>62</v>
      </c>
      <c r="L8" s="1521" t="s">
        <v>63</v>
      </c>
      <c r="M8" s="124"/>
      <c r="N8" s="124"/>
      <c r="O8" s="970"/>
      <c r="P8" s="970"/>
      <c r="Q8" s="970"/>
      <c r="R8" s="124"/>
      <c r="S8" s="124"/>
    </row>
    <row r="9" spans="1:19 16384:16384" ht="15.75" thickBot="1">
      <c r="A9" s="4004"/>
      <c r="B9" s="5193"/>
      <c r="C9" s="977" t="s">
        <v>681</v>
      </c>
      <c r="D9" s="976" t="s">
        <v>682</v>
      </c>
      <c r="E9" s="976"/>
      <c r="F9" s="976"/>
      <c r="G9" s="5193"/>
      <c r="H9" s="5193"/>
      <c r="I9" s="979"/>
      <c r="J9" s="979"/>
    </row>
    <row r="10" spans="1:19 16384:16384" ht="60.75" customHeight="1">
      <c r="A10" s="3394">
        <v>1</v>
      </c>
      <c r="B10" s="3026">
        <v>48194000</v>
      </c>
      <c r="C10" s="3123" t="s">
        <v>687</v>
      </c>
      <c r="D10" s="4428">
        <v>3.5</v>
      </c>
      <c r="E10" s="4158">
        <f>D10+D10*I10</f>
        <v>4.13</v>
      </c>
      <c r="F10" s="4158" t="s">
        <v>3114</v>
      </c>
      <c r="G10" s="4058" t="s">
        <v>76</v>
      </c>
      <c r="H10" s="4058">
        <v>1000</v>
      </c>
      <c r="I10" s="5192">
        <v>0.18</v>
      </c>
      <c r="J10" s="2571"/>
      <c r="XFD10">
        <f>SUM(A10:XFC10)</f>
        <v>48195008.810000002</v>
      </c>
    </row>
    <row r="11" spans="1:19 16384:16384" ht="60.75" customHeight="1">
      <c r="A11" s="3098">
        <v>2</v>
      </c>
      <c r="B11" s="2155">
        <v>48194000</v>
      </c>
      <c r="C11" s="3782" t="s">
        <v>689</v>
      </c>
      <c r="D11" s="4422">
        <v>3.55</v>
      </c>
      <c r="E11" s="3100">
        <f t="shared" ref="E11:E43" si="0">D11+D11*I11</f>
        <v>4.1890000000000001</v>
      </c>
      <c r="F11" s="3100" t="s">
        <v>3114</v>
      </c>
      <c r="G11" s="3101" t="s">
        <v>76</v>
      </c>
      <c r="H11" s="3101">
        <v>500</v>
      </c>
      <c r="I11" s="3102">
        <v>0.18</v>
      </c>
      <c r="J11" s="2246"/>
      <c r="XFD11">
        <f>SUM(A11:XFC11)</f>
        <v>48194509.919</v>
      </c>
    </row>
    <row r="12" spans="1:19 16384:16384" ht="60.75" customHeight="1">
      <c r="A12" s="3098">
        <v>3</v>
      </c>
      <c r="B12" s="2155">
        <v>48194000</v>
      </c>
      <c r="C12" s="3782" t="s">
        <v>690</v>
      </c>
      <c r="D12" s="4422">
        <v>4.3</v>
      </c>
      <c r="E12" s="3100">
        <f t="shared" si="0"/>
        <v>5.0739999999999998</v>
      </c>
      <c r="F12" s="3100" t="s">
        <v>3114</v>
      </c>
      <c r="G12" s="3101" t="s">
        <v>76</v>
      </c>
      <c r="H12" s="3101">
        <v>500</v>
      </c>
      <c r="I12" s="3102">
        <v>0.18</v>
      </c>
      <c r="J12" s="2246"/>
      <c r="XFD12">
        <f>SUM(A12:XFC12)</f>
        <v>48194512.553999998</v>
      </c>
    </row>
    <row r="13" spans="1:19 16384:16384" ht="60.75" customHeight="1" thickBot="1">
      <c r="A13" s="4431">
        <v>4</v>
      </c>
      <c r="B13" s="3075">
        <v>48194000</v>
      </c>
      <c r="C13" s="3794" t="s">
        <v>691</v>
      </c>
      <c r="D13" s="4422">
        <v>4.6500000000000004</v>
      </c>
      <c r="E13" s="4432">
        <f t="shared" si="0"/>
        <v>5.4870000000000001</v>
      </c>
      <c r="F13" s="4432" t="s">
        <v>3114</v>
      </c>
      <c r="G13" s="4433" t="s">
        <v>76</v>
      </c>
      <c r="H13" s="4433">
        <v>500</v>
      </c>
      <c r="I13" s="4434">
        <v>0.18</v>
      </c>
      <c r="J13" s="2246"/>
      <c r="XFD13">
        <f>SUM(A13:XFC13)</f>
        <v>48194514.317000002</v>
      </c>
    </row>
    <row r="14" spans="1:19 16384:16384" ht="29.25" thickBot="1">
      <c r="A14" s="5583" t="s">
        <v>693</v>
      </c>
      <c r="B14" s="5584"/>
      <c r="C14" s="5584"/>
      <c r="D14" s="3103" t="s">
        <v>696</v>
      </c>
      <c r="E14" s="3103" t="s">
        <v>144</v>
      </c>
      <c r="F14" s="3103" t="s">
        <v>697</v>
      </c>
      <c r="G14" s="3103" t="s">
        <v>145</v>
      </c>
      <c r="H14" s="3103" t="s">
        <v>680</v>
      </c>
      <c r="I14" s="3104" t="s">
        <v>748</v>
      </c>
      <c r="J14" s="983"/>
    </row>
    <row r="15" spans="1:19 16384:16384">
      <c r="A15" s="3093">
        <v>1</v>
      </c>
      <c r="B15" s="3068">
        <v>48194000</v>
      </c>
      <c r="C15" s="3094" t="s">
        <v>694</v>
      </c>
      <c r="D15" s="3095">
        <v>5.85</v>
      </c>
      <c r="E15" s="3095">
        <f t="shared" si="0"/>
        <v>6.9029999999999996</v>
      </c>
      <c r="F15" s="3095" t="s">
        <v>3114</v>
      </c>
      <c r="G15" s="3096" t="s">
        <v>76</v>
      </c>
      <c r="H15" s="3096">
        <v>300</v>
      </c>
      <c r="I15" s="3097">
        <v>0.18</v>
      </c>
      <c r="J15" s="5577"/>
    </row>
    <row r="16" spans="1:19 16384:16384">
      <c r="A16" s="3098">
        <v>2</v>
      </c>
      <c r="B16" s="2155">
        <v>48194000</v>
      </c>
      <c r="C16" s="3099" t="s">
        <v>695</v>
      </c>
      <c r="D16" s="3100">
        <v>6.5</v>
      </c>
      <c r="E16" s="3100">
        <f t="shared" si="0"/>
        <v>7.67</v>
      </c>
      <c r="F16" s="3100" t="s">
        <v>3114</v>
      </c>
      <c r="G16" s="3101" t="s">
        <v>76</v>
      </c>
      <c r="H16" s="3101">
        <v>300</v>
      </c>
      <c r="I16" s="3102">
        <v>0.18</v>
      </c>
      <c r="J16" s="5578"/>
    </row>
    <row r="17" spans="1:14">
      <c r="A17" s="3098">
        <f>A16+1</f>
        <v>3</v>
      </c>
      <c r="B17" s="2155">
        <v>48194000</v>
      </c>
      <c r="C17" s="3099" t="s">
        <v>3115</v>
      </c>
      <c r="D17" s="3100">
        <v>7.3</v>
      </c>
      <c r="E17" s="3100">
        <f t="shared" si="0"/>
        <v>8.613999999999999</v>
      </c>
      <c r="F17" s="3100" t="s">
        <v>3114</v>
      </c>
      <c r="G17" s="3101" t="s">
        <v>76</v>
      </c>
      <c r="H17" s="3101">
        <v>300</v>
      </c>
      <c r="I17" s="3102">
        <v>0.18</v>
      </c>
      <c r="J17" s="5578"/>
    </row>
    <row r="18" spans="1:14">
      <c r="A18" s="3921">
        <f t="shared" ref="A18:A22" si="1">A17+1</f>
        <v>4</v>
      </c>
      <c r="B18" s="3922">
        <v>48194000</v>
      </c>
      <c r="C18" s="3923" t="s">
        <v>4034</v>
      </c>
      <c r="D18" s="3924">
        <v>3.8</v>
      </c>
      <c r="E18" s="3925">
        <f t="shared" si="0"/>
        <v>4.484</v>
      </c>
      <c r="F18" s="3925" t="s">
        <v>3114</v>
      </c>
      <c r="G18" s="3926" t="s">
        <v>76</v>
      </c>
      <c r="H18" s="3926">
        <v>700</v>
      </c>
      <c r="I18" s="3927">
        <v>0.18</v>
      </c>
      <c r="J18" s="5578"/>
      <c r="L18" t="s">
        <v>593</v>
      </c>
    </row>
    <row r="19" spans="1:14">
      <c r="A19" s="3921">
        <f t="shared" si="1"/>
        <v>5</v>
      </c>
      <c r="B19" s="3922">
        <v>48194000</v>
      </c>
      <c r="C19" s="3923" t="s">
        <v>4035</v>
      </c>
      <c r="D19" s="3924">
        <v>4</v>
      </c>
      <c r="E19" s="3925">
        <f t="shared" si="0"/>
        <v>4.72</v>
      </c>
      <c r="F19" s="3925" t="s">
        <v>3114</v>
      </c>
      <c r="G19" s="3926" t="s">
        <v>76</v>
      </c>
      <c r="H19" s="3926">
        <v>700</v>
      </c>
      <c r="I19" s="3927">
        <v>0.18</v>
      </c>
      <c r="J19" s="5578"/>
    </row>
    <row r="20" spans="1:14">
      <c r="A20" s="3921">
        <f t="shared" si="1"/>
        <v>6</v>
      </c>
      <c r="B20" s="3922">
        <v>48194000</v>
      </c>
      <c r="C20" s="3923" t="s">
        <v>4740</v>
      </c>
      <c r="D20" s="3924">
        <v>4.4000000000000004</v>
      </c>
      <c r="E20" s="3925">
        <f t="shared" ref="E20" si="2">D20+D20*I20</f>
        <v>5.1920000000000002</v>
      </c>
      <c r="F20" s="3925" t="s">
        <v>3114</v>
      </c>
      <c r="G20" s="3926" t="s">
        <v>76</v>
      </c>
      <c r="H20" s="3926">
        <v>700</v>
      </c>
      <c r="I20" s="3927">
        <v>0.18</v>
      </c>
      <c r="J20" s="5578"/>
    </row>
    <row r="21" spans="1:14">
      <c r="A21" s="3921">
        <f t="shared" si="1"/>
        <v>7</v>
      </c>
      <c r="B21" s="3922">
        <v>48194000</v>
      </c>
      <c r="C21" s="3923" t="s">
        <v>4036</v>
      </c>
      <c r="D21" s="3924">
        <v>4.5999999999999996</v>
      </c>
      <c r="E21" s="3925">
        <f t="shared" si="0"/>
        <v>5.4279999999999999</v>
      </c>
      <c r="F21" s="3925" t="s">
        <v>3114</v>
      </c>
      <c r="G21" s="3926" t="s">
        <v>76</v>
      </c>
      <c r="H21" s="3926">
        <v>600</v>
      </c>
      <c r="I21" s="3927">
        <v>0.18</v>
      </c>
      <c r="J21" s="5578"/>
    </row>
    <row r="22" spans="1:14" ht="15.75" thickBot="1">
      <c r="A22" s="3921">
        <f t="shared" si="1"/>
        <v>8</v>
      </c>
      <c r="B22" s="3928">
        <v>48194000</v>
      </c>
      <c r="C22" s="3929" t="s">
        <v>4037</v>
      </c>
      <c r="D22" s="3930">
        <v>4.8</v>
      </c>
      <c r="E22" s="3930">
        <f t="shared" si="0"/>
        <v>5.6639999999999997</v>
      </c>
      <c r="F22" s="3930" t="s">
        <v>3114</v>
      </c>
      <c r="G22" s="3931" t="s">
        <v>76</v>
      </c>
      <c r="H22" s="3931">
        <v>600</v>
      </c>
      <c r="I22" s="3932">
        <v>0.18</v>
      </c>
      <c r="J22" s="5579"/>
    </row>
    <row r="23" spans="1:14" ht="15.75" thickBot="1">
      <c r="A23" s="5580" t="s">
        <v>4379</v>
      </c>
      <c r="B23" s="5581"/>
      <c r="C23" s="5581"/>
      <c r="D23" s="5581"/>
      <c r="E23" s="5581"/>
      <c r="F23" s="5581"/>
      <c r="G23" s="5581"/>
      <c r="H23" s="5581"/>
      <c r="I23" s="5581"/>
      <c r="J23" s="5582"/>
    </row>
    <row r="24" spans="1:14" ht="58.5" customHeight="1" thickBot="1">
      <c r="A24" s="975" t="s">
        <v>304</v>
      </c>
      <c r="B24" s="976" t="s">
        <v>343</v>
      </c>
      <c r="C24" s="977" t="s">
        <v>56</v>
      </c>
      <c r="D24" s="976" t="s">
        <v>696</v>
      </c>
      <c r="E24" s="976" t="s">
        <v>144</v>
      </c>
      <c r="F24" s="976" t="s">
        <v>697</v>
      </c>
      <c r="G24" s="976" t="s">
        <v>145</v>
      </c>
      <c r="H24" s="976" t="s">
        <v>680</v>
      </c>
      <c r="I24" s="978" t="s">
        <v>748</v>
      </c>
      <c r="J24" s="978" t="s">
        <v>4380</v>
      </c>
    </row>
    <row r="25" spans="1:14" ht="15.75" thickBot="1">
      <c r="A25" s="5574" t="s">
        <v>681</v>
      </c>
      <c r="B25" s="5575"/>
      <c r="C25" s="5575"/>
      <c r="D25" s="5575"/>
      <c r="E25" s="5575"/>
      <c r="F25" s="5575"/>
      <c r="G25" s="5575"/>
      <c r="H25" s="5575"/>
      <c r="I25" s="5575"/>
      <c r="J25" s="5576"/>
    </row>
    <row r="26" spans="1:14" ht="72.75" customHeight="1">
      <c r="A26" s="1856">
        <v>1</v>
      </c>
      <c r="B26" s="986">
        <v>48194000</v>
      </c>
      <c r="C26" s="2768" t="s">
        <v>4424</v>
      </c>
      <c r="D26" s="2769">
        <v>4.75</v>
      </c>
      <c r="E26" s="2574">
        <f t="shared" ref="E26:E31" si="3">D26+D26*I26</f>
        <v>5.6050000000000004</v>
      </c>
      <c r="F26" s="2770">
        <v>10</v>
      </c>
      <c r="G26" s="987" t="s">
        <v>76</v>
      </c>
      <c r="H26" s="987">
        <v>500</v>
      </c>
      <c r="I26" s="2771">
        <v>0.18</v>
      </c>
      <c r="J26" s="2786"/>
    </row>
    <row r="27" spans="1:14" ht="72.75" customHeight="1">
      <c r="A27" s="984">
        <f>A26+1</f>
        <v>2</v>
      </c>
      <c r="B27" s="861">
        <v>48194000</v>
      </c>
      <c r="C27" s="2772" t="s">
        <v>4425</v>
      </c>
      <c r="D27" s="2778">
        <v>4.75</v>
      </c>
      <c r="E27" s="2573">
        <f t="shared" si="3"/>
        <v>5.6050000000000004</v>
      </c>
      <c r="F27" s="2773">
        <v>10</v>
      </c>
      <c r="G27" s="905" t="s">
        <v>76</v>
      </c>
      <c r="H27" s="905">
        <v>500</v>
      </c>
      <c r="I27" s="2774">
        <v>0.18</v>
      </c>
      <c r="J27" s="2787"/>
      <c r="K27" t="s">
        <v>4543</v>
      </c>
      <c r="L27" s="1282"/>
    </row>
    <row r="28" spans="1:14" ht="69.75" customHeight="1">
      <c r="A28" s="984">
        <f t="shared" ref="A28:A32" si="4">A27+1</f>
        <v>3</v>
      </c>
      <c r="B28" s="861">
        <v>48194000</v>
      </c>
      <c r="C28" s="2772" t="s">
        <v>3994</v>
      </c>
      <c r="D28" s="2778">
        <v>5.2</v>
      </c>
      <c r="E28" s="2573">
        <f t="shared" si="3"/>
        <v>6.1360000000000001</v>
      </c>
      <c r="F28" s="2773">
        <v>10</v>
      </c>
      <c r="G28" s="905" t="s">
        <v>76</v>
      </c>
      <c r="H28" s="905">
        <v>500</v>
      </c>
      <c r="I28" s="2774">
        <v>0.18</v>
      </c>
      <c r="J28" s="2775"/>
      <c r="N28" s="2193"/>
    </row>
    <row r="29" spans="1:14" ht="69.75" customHeight="1">
      <c r="A29" s="984">
        <f t="shared" si="4"/>
        <v>4</v>
      </c>
      <c r="B29" s="861">
        <v>48194000</v>
      </c>
      <c r="C29" s="2772" t="s">
        <v>4003</v>
      </c>
      <c r="D29" s="2573">
        <v>6</v>
      </c>
      <c r="E29" s="2573">
        <f t="shared" si="3"/>
        <v>7.08</v>
      </c>
      <c r="F29" s="2773">
        <v>10</v>
      </c>
      <c r="G29" s="905" t="s">
        <v>76</v>
      </c>
      <c r="H29" s="905">
        <v>500</v>
      </c>
      <c r="I29" s="2774">
        <v>0.18</v>
      </c>
      <c r="J29" s="2775"/>
    </row>
    <row r="30" spans="1:14" ht="66" customHeight="1">
      <c r="A30" s="984">
        <f t="shared" si="4"/>
        <v>5</v>
      </c>
      <c r="B30" s="905">
        <v>48194000</v>
      </c>
      <c r="C30" s="2772" t="s">
        <v>3981</v>
      </c>
      <c r="D30" s="2776">
        <v>8</v>
      </c>
      <c r="E30" s="1911">
        <f t="shared" si="3"/>
        <v>9.44</v>
      </c>
      <c r="F30" s="2773">
        <v>10</v>
      </c>
      <c r="G30" s="905" t="s">
        <v>76</v>
      </c>
      <c r="H30" s="905">
        <v>500</v>
      </c>
      <c r="I30" s="2777">
        <v>0.18</v>
      </c>
      <c r="J30" s="2775"/>
      <c r="L30" s="1282"/>
    </row>
    <row r="31" spans="1:14" ht="69.75" customHeight="1">
      <c r="A31" s="984">
        <f t="shared" si="4"/>
        <v>6</v>
      </c>
      <c r="B31" s="905">
        <v>48194000</v>
      </c>
      <c r="C31" s="2772" t="s">
        <v>3982</v>
      </c>
      <c r="D31" s="2776">
        <v>8</v>
      </c>
      <c r="E31" s="1911">
        <f t="shared" si="3"/>
        <v>9.44</v>
      </c>
      <c r="F31" s="2773">
        <v>10</v>
      </c>
      <c r="G31" s="905" t="s">
        <v>76</v>
      </c>
      <c r="H31" s="905">
        <v>500</v>
      </c>
      <c r="I31" s="2777">
        <v>0.18</v>
      </c>
      <c r="J31" s="2775"/>
    </row>
    <row r="32" spans="1:14" ht="69.75" customHeight="1" thickBot="1">
      <c r="A32" s="2247">
        <f t="shared" si="4"/>
        <v>7</v>
      </c>
      <c r="B32" s="1514">
        <v>48194000</v>
      </c>
      <c r="C32" s="2780" t="s">
        <v>3985</v>
      </c>
      <c r="D32" s="2781">
        <v>7</v>
      </c>
      <c r="E32" s="2575">
        <f t="shared" ref="E32:E41" si="5">D32+D32*I32</f>
        <v>8.26</v>
      </c>
      <c r="F32" s="2782">
        <v>10</v>
      </c>
      <c r="G32" s="2238" t="s">
        <v>76</v>
      </c>
      <c r="H32" s="2238">
        <v>500</v>
      </c>
      <c r="I32" s="2783">
        <v>0.18</v>
      </c>
      <c r="J32" s="2788"/>
    </row>
    <row r="33" spans="1:10" ht="18.75" thickBot="1">
      <c r="A33" s="5571" t="s">
        <v>4423</v>
      </c>
      <c r="B33" s="5572"/>
      <c r="C33" s="5572"/>
      <c r="D33" s="5572"/>
      <c r="E33" s="5572"/>
      <c r="F33" s="5572"/>
      <c r="G33" s="5572"/>
      <c r="H33" s="5572"/>
      <c r="I33" s="5572"/>
      <c r="J33" s="5573"/>
    </row>
    <row r="34" spans="1:10" ht="69.75" customHeight="1">
      <c r="A34" s="1856">
        <v>1</v>
      </c>
      <c r="B34" s="986">
        <v>48194000</v>
      </c>
      <c r="C34" s="2768" t="s">
        <v>4381</v>
      </c>
      <c r="D34" s="2769">
        <v>14</v>
      </c>
      <c r="E34" s="2574">
        <f t="shared" si="5"/>
        <v>16.52</v>
      </c>
      <c r="F34" s="2770">
        <v>10</v>
      </c>
      <c r="G34" s="987" t="s">
        <v>76</v>
      </c>
      <c r="H34" s="987">
        <v>800</v>
      </c>
      <c r="I34" s="2771">
        <v>0.18</v>
      </c>
      <c r="J34" s="2392"/>
    </row>
    <row r="35" spans="1:10" ht="69.75" customHeight="1">
      <c r="A35" s="984">
        <f t="shared" ref="A35:A41" si="6">A34+1</f>
        <v>2</v>
      </c>
      <c r="B35" s="861">
        <v>48194000</v>
      </c>
      <c r="C35" s="2772" t="s">
        <v>4382</v>
      </c>
      <c r="D35" s="2778">
        <v>14</v>
      </c>
      <c r="E35" s="2573">
        <f t="shared" si="5"/>
        <v>16.52</v>
      </c>
      <c r="F35" s="2773">
        <v>10</v>
      </c>
      <c r="G35" s="905" t="s">
        <v>76</v>
      </c>
      <c r="H35" s="905">
        <v>800</v>
      </c>
      <c r="I35" s="2774">
        <v>0.18</v>
      </c>
      <c r="J35" s="2779"/>
    </row>
    <row r="36" spans="1:10" ht="69.75" customHeight="1">
      <c r="A36" s="984">
        <f t="shared" si="6"/>
        <v>3</v>
      </c>
      <c r="B36" s="861">
        <v>48194000</v>
      </c>
      <c r="C36" s="2772" t="s">
        <v>4383</v>
      </c>
      <c r="D36" s="2778">
        <v>15</v>
      </c>
      <c r="E36" s="2573">
        <f t="shared" si="5"/>
        <v>17.7</v>
      </c>
      <c r="F36" s="2773">
        <v>10</v>
      </c>
      <c r="G36" s="905" t="s">
        <v>76</v>
      </c>
      <c r="H36" s="905">
        <v>500</v>
      </c>
      <c r="I36" s="2774">
        <v>0.18</v>
      </c>
      <c r="J36" s="2779"/>
    </row>
    <row r="37" spans="1:10" ht="63" customHeight="1">
      <c r="A37" s="984">
        <f t="shared" si="6"/>
        <v>4</v>
      </c>
      <c r="B37" s="861">
        <v>48194000</v>
      </c>
      <c r="C37" s="2772" t="s">
        <v>4384</v>
      </c>
      <c r="D37" s="2778">
        <v>17</v>
      </c>
      <c r="E37" s="2573">
        <f t="shared" si="5"/>
        <v>20.059999999999999</v>
      </c>
      <c r="F37" s="2773">
        <v>10</v>
      </c>
      <c r="G37" s="905" t="s">
        <v>76</v>
      </c>
      <c r="H37" s="905">
        <v>500</v>
      </c>
      <c r="I37" s="2774">
        <v>0.18</v>
      </c>
      <c r="J37" s="2779"/>
    </row>
    <row r="38" spans="1:10" ht="69.75" customHeight="1">
      <c r="A38" s="984">
        <f t="shared" si="6"/>
        <v>5</v>
      </c>
      <c r="B38" s="861">
        <v>48194000</v>
      </c>
      <c r="C38" s="2772" t="s">
        <v>4385</v>
      </c>
      <c r="D38" s="2778">
        <v>20</v>
      </c>
      <c r="E38" s="2573">
        <f t="shared" si="5"/>
        <v>23.6</v>
      </c>
      <c r="F38" s="2773">
        <v>10</v>
      </c>
      <c r="G38" s="905" t="s">
        <v>76</v>
      </c>
      <c r="H38" s="905">
        <v>500</v>
      </c>
      <c r="I38" s="2774">
        <v>0.18</v>
      </c>
      <c r="J38" s="2779"/>
    </row>
    <row r="39" spans="1:10" ht="69.75" customHeight="1">
      <c r="A39" s="984">
        <f t="shared" si="6"/>
        <v>6</v>
      </c>
      <c r="B39" s="861">
        <v>48194000</v>
      </c>
      <c r="C39" s="2772" t="s">
        <v>4386</v>
      </c>
      <c r="D39" s="2778">
        <v>24</v>
      </c>
      <c r="E39" s="2573">
        <f t="shared" si="5"/>
        <v>28.32</v>
      </c>
      <c r="F39" s="2773">
        <v>10</v>
      </c>
      <c r="G39" s="905" t="s">
        <v>76</v>
      </c>
      <c r="H39" s="905">
        <v>500</v>
      </c>
      <c r="I39" s="2774">
        <v>0.18</v>
      </c>
      <c r="J39" s="2779"/>
    </row>
    <row r="40" spans="1:10" ht="62.25" customHeight="1">
      <c r="A40" s="984">
        <f t="shared" si="6"/>
        <v>7</v>
      </c>
      <c r="B40" s="861">
        <v>48194000</v>
      </c>
      <c r="C40" s="2772" t="s">
        <v>4421</v>
      </c>
      <c r="D40" s="2778">
        <v>26</v>
      </c>
      <c r="E40" s="2573">
        <f t="shared" si="5"/>
        <v>30.68</v>
      </c>
      <c r="F40" s="2773">
        <v>10</v>
      </c>
      <c r="G40" s="905" t="s">
        <v>76</v>
      </c>
      <c r="H40" s="905">
        <v>500</v>
      </c>
      <c r="I40" s="2774">
        <v>0.18</v>
      </c>
      <c r="J40" s="2779"/>
    </row>
    <row r="41" spans="1:10" ht="61.5" customHeight="1" thickBot="1">
      <c r="A41" s="2247">
        <f t="shared" si="6"/>
        <v>8</v>
      </c>
      <c r="B41" s="1514">
        <v>48194000</v>
      </c>
      <c r="C41" s="2780" t="s">
        <v>4422</v>
      </c>
      <c r="D41" s="2781">
        <v>30</v>
      </c>
      <c r="E41" s="2575">
        <f t="shared" si="5"/>
        <v>35.4</v>
      </c>
      <c r="F41" s="2782">
        <v>10</v>
      </c>
      <c r="G41" s="2238" t="s">
        <v>76</v>
      </c>
      <c r="H41" s="2238">
        <v>500</v>
      </c>
      <c r="I41" s="2783">
        <v>0.18</v>
      </c>
      <c r="J41" s="2141"/>
    </row>
    <row r="42" spans="1:10" ht="29.25" thickBot="1">
      <c r="A42" s="2248" t="s">
        <v>304</v>
      </c>
      <c r="B42" s="2249" t="s">
        <v>343</v>
      </c>
      <c r="C42" s="2250" t="s">
        <v>3116</v>
      </c>
      <c r="D42" s="2249" t="s">
        <v>696</v>
      </c>
      <c r="E42" s="2249" t="s">
        <v>144</v>
      </c>
      <c r="F42" s="2249" t="s">
        <v>697</v>
      </c>
      <c r="G42" s="2249" t="s">
        <v>145</v>
      </c>
      <c r="H42" s="2249" t="s">
        <v>680</v>
      </c>
      <c r="I42" s="2251" t="s">
        <v>748</v>
      </c>
      <c r="J42" s="2785"/>
    </row>
    <row r="43" spans="1:10" ht="56.25" customHeight="1" thickBot="1">
      <c r="A43" s="1345">
        <v>1</v>
      </c>
      <c r="B43" s="1346">
        <v>48194000</v>
      </c>
      <c r="C43" s="1347" t="s">
        <v>3117</v>
      </c>
      <c r="D43" s="990">
        <v>13</v>
      </c>
      <c r="E43" s="991">
        <f t="shared" si="0"/>
        <v>15.34</v>
      </c>
      <c r="F43" s="991"/>
      <c r="G43" s="992" t="s">
        <v>76</v>
      </c>
      <c r="H43" s="992">
        <v>150</v>
      </c>
      <c r="I43" s="993">
        <v>0.18</v>
      </c>
      <c r="J43" s="1348"/>
    </row>
    <row r="46" spans="1:10">
      <c r="C46" s="1282"/>
      <c r="D46"/>
      <c r="E46"/>
      <c r="F46"/>
      <c r="G46"/>
      <c r="I46"/>
    </row>
    <row r="47" spans="1:10">
      <c r="C47"/>
      <c r="D47"/>
      <c r="E47"/>
      <c r="F47"/>
      <c r="G47"/>
      <c r="H47"/>
      <c r="I47"/>
    </row>
    <row r="48" spans="1:10">
      <c r="C48" s="1282" t="s">
        <v>3991</v>
      </c>
      <c r="D48"/>
      <c r="E48"/>
      <c r="F48"/>
      <c r="G48"/>
      <c r="H48" s="1282" t="s">
        <v>3993</v>
      </c>
      <c r="I48"/>
    </row>
    <row r="49" spans="3:9">
      <c r="C49" s="1282" t="s">
        <v>3992</v>
      </c>
      <c r="D49"/>
      <c r="E49"/>
      <c r="F49"/>
      <c r="G49"/>
      <c r="H49"/>
      <c r="I49"/>
    </row>
    <row r="50" spans="3:9">
      <c r="C50" s="1282" t="s">
        <v>3979</v>
      </c>
      <c r="D50"/>
      <c r="E50"/>
      <c r="F50"/>
      <c r="G50"/>
      <c r="H50"/>
      <c r="I50"/>
    </row>
    <row r="51" spans="3:9">
      <c r="C51" s="1282"/>
      <c r="D51"/>
      <c r="E51"/>
      <c r="F51"/>
      <c r="G51"/>
      <c r="H51"/>
      <c r="I51"/>
    </row>
    <row r="52" spans="3:9">
      <c r="D52"/>
      <c r="E52"/>
      <c r="F52"/>
      <c r="G52"/>
      <c r="H52"/>
      <c r="I52"/>
    </row>
    <row r="53" spans="3:9">
      <c r="C53"/>
      <c r="D53"/>
      <c r="E53"/>
      <c r="F53"/>
      <c r="G53"/>
      <c r="H53"/>
      <c r="I53"/>
    </row>
  </sheetData>
  <mergeCells count="10">
    <mergeCell ref="A33:J33"/>
    <mergeCell ref="A25:J25"/>
    <mergeCell ref="J15:J22"/>
    <mergeCell ref="A23:J23"/>
    <mergeCell ref="A14:C14"/>
    <mergeCell ref="A1:J1"/>
    <mergeCell ref="A2:J2"/>
    <mergeCell ref="A3:J3"/>
    <mergeCell ref="A4:J4"/>
    <mergeCell ref="H6:I6"/>
  </mergeCells>
  <conditionalFormatting sqref="A1:B4">
    <cfRule type="cellIs" priority="1" stopIfTrue="1" operator="between">
      <formula>"a"</formula>
      <formula>"h"</formula>
    </cfRule>
  </conditionalFormatting>
  <hyperlinks>
    <hyperlink ref="A4" r:id="rId1" xr:uid="{5F60CBDF-37EF-4145-B3B9-C224ECD59747}"/>
    <hyperlink ref="K1" location="'Summary Sheet'!A1" display="Summary Sheet'" xr:uid="{D59EC0D2-7A84-4DD0-95BD-F578D7EA92F3}"/>
  </hyperlinks>
  <pageMargins left="0.52" right="0.7" top="0.26" bottom="0.2" header="0.3" footer="0.21"/>
  <pageSetup paperSize="9" scale="43" fitToWidth="0" orientation="portrait" r:id="rId2"/>
  <headerFooter>
    <oddFooter>&amp;L&amp;A&amp;C&amp;B Confidential&amp;B&amp;RPage &amp;P</oddFooter>
  </headerFooter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982"/>
  <sheetViews>
    <sheetView zoomScaleNormal="100" workbookViewId="0">
      <selection activeCell="C15" sqref="C15"/>
    </sheetView>
  </sheetViews>
  <sheetFormatPr defaultColWidth="14.42578125" defaultRowHeight="15" customHeight="1"/>
  <cols>
    <col min="1" max="1" width="7.7109375" customWidth="1"/>
    <col min="2" max="2" width="11.42578125" customWidth="1"/>
    <col min="3" max="3" width="51.28515625" customWidth="1"/>
    <col min="4" max="4" width="14.140625" customWidth="1"/>
    <col min="5" max="5" width="10.140625" customWidth="1"/>
    <col min="6" max="6" width="11.7109375" customWidth="1"/>
    <col min="7" max="7" width="11.140625" customWidth="1"/>
    <col min="8" max="8" width="12.5703125" customWidth="1"/>
    <col min="9" max="10" width="8" customWidth="1"/>
    <col min="11" max="11" width="8.5703125" customWidth="1"/>
    <col min="12" max="12" width="13.42578125" customWidth="1"/>
    <col min="13" max="13" width="13.85546875" customWidth="1"/>
    <col min="14" max="14" width="15.7109375" customWidth="1"/>
    <col min="15" max="16" width="9.28515625" customWidth="1"/>
    <col min="17" max="17" width="10.7109375" bestFit="1" customWidth="1"/>
    <col min="18" max="18" width="1.42578125" customWidth="1"/>
    <col min="19" max="26" width="9.28515625" customWidth="1"/>
  </cols>
  <sheetData>
    <row r="1" spans="1:21" ht="52.5" customHeight="1" thickBot="1">
      <c r="A1" s="5395" t="s">
        <v>2499</v>
      </c>
      <c r="B1" s="5358"/>
      <c r="C1" s="5358"/>
      <c r="D1" s="5358"/>
      <c r="E1" s="5358"/>
      <c r="F1" s="5358"/>
      <c r="G1" s="5358"/>
      <c r="H1" s="5358"/>
      <c r="I1" s="5358"/>
      <c r="J1" s="5358"/>
      <c r="K1" s="5358"/>
      <c r="L1" s="1966" t="s">
        <v>4058</v>
      </c>
      <c r="M1" s="994"/>
      <c r="O1" s="2390" t="s">
        <v>4106</v>
      </c>
      <c r="P1" s="2391" t="s">
        <v>3765</v>
      </c>
      <c r="Q1" s="2392"/>
      <c r="S1" s="1017" t="s">
        <v>103</v>
      </c>
      <c r="T1" s="1018" t="s">
        <v>3141</v>
      </c>
    </row>
    <row r="2" spans="1:21" ht="19.5" thickBot="1">
      <c r="A2" s="5396" t="s">
        <v>3924</v>
      </c>
      <c r="B2" s="5346"/>
      <c r="C2" s="5346"/>
      <c r="D2" s="5346"/>
      <c r="E2" s="5346"/>
      <c r="F2" s="5346"/>
      <c r="G2" s="5346"/>
      <c r="H2" s="5346"/>
      <c r="I2" s="5346"/>
      <c r="J2" s="5346"/>
      <c r="K2" s="5397"/>
      <c r="L2" s="994"/>
      <c r="M2" s="994"/>
      <c r="O2" s="1027" t="s">
        <v>67</v>
      </c>
      <c r="P2" s="1606"/>
      <c r="Q2" s="1028" t="s">
        <v>68</v>
      </c>
      <c r="S2" s="1019" t="s">
        <v>79</v>
      </c>
      <c r="T2" s="1020" t="s">
        <v>3142</v>
      </c>
    </row>
    <row r="3" spans="1:21" ht="19.5" thickTop="1" thickBot="1">
      <c r="A3" s="5398" t="s">
        <v>676</v>
      </c>
      <c r="B3" s="5349"/>
      <c r="C3" s="5349"/>
      <c r="D3" s="5349"/>
      <c r="E3" s="5349"/>
      <c r="F3" s="5349"/>
      <c r="G3" s="5349"/>
      <c r="H3" s="5349"/>
      <c r="I3" s="5349"/>
      <c r="J3" s="5349"/>
      <c r="K3" s="5399"/>
      <c r="L3" s="994"/>
      <c r="M3" s="994"/>
      <c r="O3" s="1027" t="s">
        <v>3124</v>
      </c>
      <c r="P3" s="1023" t="s">
        <v>3125</v>
      </c>
      <c r="Q3" s="1028" t="s">
        <v>72</v>
      </c>
      <c r="S3" s="1019" t="s">
        <v>1977</v>
      </c>
      <c r="T3" s="1020" t="s">
        <v>3145</v>
      </c>
    </row>
    <row r="4" spans="1:21" ht="19.5" thickTop="1" thickBot="1">
      <c r="A4" s="5585" t="s">
        <v>52</v>
      </c>
      <c r="B4" s="5352"/>
      <c r="C4" s="5352"/>
      <c r="D4" s="5352"/>
      <c r="E4" s="5352"/>
      <c r="F4" s="5352"/>
      <c r="G4" s="5352"/>
      <c r="H4" s="5352"/>
      <c r="I4" s="5352"/>
      <c r="J4" s="5352"/>
      <c r="K4" s="5469"/>
      <c r="L4" s="994"/>
      <c r="M4" s="994"/>
      <c r="O4" s="1029" t="s">
        <v>3126</v>
      </c>
      <c r="P4" s="1030" t="s">
        <v>3127</v>
      </c>
      <c r="Q4" s="1031" t="s">
        <v>74</v>
      </c>
      <c r="S4" s="1019" t="s">
        <v>70</v>
      </c>
      <c r="T4" s="1020" t="s">
        <v>3143</v>
      </c>
    </row>
    <row r="5" spans="1:21" ht="16.5" thickBot="1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8"/>
      <c r="L5" s="994"/>
      <c r="M5" s="994"/>
      <c r="P5" s="679"/>
      <c r="Q5" s="679"/>
      <c r="S5" s="1021" t="s">
        <v>96</v>
      </c>
      <c r="T5" s="1022" t="s">
        <v>3144</v>
      </c>
    </row>
    <row r="6" spans="1:21" ht="20.25">
      <c r="A6" s="167" t="s">
        <v>677</v>
      </c>
      <c r="B6" s="168"/>
      <c r="C6" s="168"/>
      <c r="D6" s="168"/>
      <c r="E6" s="18"/>
      <c r="F6" s="169"/>
      <c r="G6" s="169"/>
      <c r="H6" s="169"/>
      <c r="I6" s="170"/>
      <c r="J6" s="170" t="str">
        <f>'Summary Sheet'!C7</f>
        <v>Date 16.06.2026</v>
      </c>
      <c r="K6" s="148"/>
      <c r="L6" s="994"/>
      <c r="M6" s="994"/>
      <c r="P6" s="679"/>
      <c r="Q6" s="679"/>
      <c r="R6" s="679"/>
    </row>
    <row r="7" spans="1:21" ht="16.5" thickBot="1">
      <c r="A7" s="146"/>
      <c r="B7" s="168"/>
      <c r="C7" s="168"/>
      <c r="D7" s="168"/>
      <c r="E7" s="169"/>
      <c r="F7" s="169"/>
      <c r="G7" s="169"/>
      <c r="H7" s="169"/>
      <c r="I7" s="169"/>
      <c r="J7" s="169"/>
      <c r="K7" s="148"/>
      <c r="L7" s="994"/>
      <c r="M7" s="994"/>
      <c r="P7" s="679"/>
      <c r="Q7" s="679"/>
      <c r="R7" s="679"/>
    </row>
    <row r="8" spans="1:21" ht="29.25" thickBot="1">
      <c r="A8" s="171" t="s">
        <v>304</v>
      </c>
      <c r="B8" s="172" t="s">
        <v>343</v>
      </c>
      <c r="C8" s="172" t="s">
        <v>56</v>
      </c>
      <c r="D8" s="172" t="s">
        <v>678</v>
      </c>
      <c r="E8" s="172" t="s">
        <v>679</v>
      </c>
      <c r="F8" s="172"/>
      <c r="G8" s="172"/>
      <c r="H8" s="172"/>
      <c r="I8" s="172" t="s">
        <v>145</v>
      </c>
      <c r="J8" s="172" t="s">
        <v>680</v>
      </c>
      <c r="K8" s="173" t="s">
        <v>306</v>
      </c>
      <c r="L8" s="1522" t="s">
        <v>62</v>
      </c>
      <c r="M8" s="1521" t="s">
        <v>63</v>
      </c>
      <c r="N8" s="124" t="s">
        <v>65</v>
      </c>
      <c r="O8" s="124"/>
      <c r="P8" s="970"/>
      <c r="Q8" s="970"/>
      <c r="R8" s="970"/>
      <c r="S8" s="124"/>
      <c r="T8" s="124"/>
    </row>
    <row r="9" spans="1:21" ht="18" customHeight="1" thickBot="1">
      <c r="A9" s="174"/>
      <c r="B9" s="175"/>
      <c r="C9" s="176" t="s">
        <v>681</v>
      </c>
      <c r="D9" s="172" t="s">
        <v>682</v>
      </c>
      <c r="E9" s="172" t="s">
        <v>683</v>
      </c>
      <c r="F9" s="172" t="s">
        <v>684</v>
      </c>
      <c r="G9" s="172" t="s">
        <v>685</v>
      </c>
      <c r="H9" s="172" t="s">
        <v>686</v>
      </c>
      <c r="I9" s="175"/>
      <c r="J9" s="175"/>
      <c r="K9" s="177"/>
      <c r="Q9" s="970"/>
      <c r="R9" s="970"/>
      <c r="S9" s="124"/>
      <c r="T9" s="124"/>
    </row>
    <row r="10" spans="1:21" ht="18" customHeight="1">
      <c r="A10" s="4426">
        <v>1</v>
      </c>
      <c r="B10" s="4420">
        <v>48194000</v>
      </c>
      <c r="C10" s="4427" t="s">
        <v>687</v>
      </c>
      <c r="D10" s="4428">
        <v>3.5</v>
      </c>
      <c r="E10" s="4428">
        <f t="shared" ref="E10:E14" si="0">D10+1</f>
        <v>4.5</v>
      </c>
      <c r="F10" s="4428">
        <f t="shared" ref="F10:F14" si="1">D10+1.25</f>
        <v>4.75</v>
      </c>
      <c r="G10" s="4428">
        <f t="shared" ref="G10:G14" si="2">D10+2</f>
        <v>5.5</v>
      </c>
      <c r="H10" s="4428">
        <f t="shared" ref="H10:H14" si="3">D10+1.25</f>
        <v>4.75</v>
      </c>
      <c r="I10" s="4429" t="s">
        <v>76</v>
      </c>
      <c r="J10" s="4429">
        <v>1000</v>
      </c>
      <c r="K10" s="4425">
        <v>0.18</v>
      </c>
      <c r="L10" s="67" t="s">
        <v>688</v>
      </c>
      <c r="M10" s="67" t="s">
        <v>67</v>
      </c>
      <c r="N10" s="26"/>
      <c r="Q10" s="970"/>
      <c r="R10" s="970"/>
      <c r="S10" s="1282" t="s">
        <v>3974</v>
      </c>
      <c r="T10" s="124"/>
    </row>
    <row r="11" spans="1:21" ht="18" customHeight="1">
      <c r="A11" s="4419">
        <v>2</v>
      </c>
      <c r="B11" s="3337">
        <v>48194000</v>
      </c>
      <c r="C11" s="4421" t="s">
        <v>689</v>
      </c>
      <c r="D11" s="4422">
        <v>3.55</v>
      </c>
      <c r="E11" s="4422">
        <f t="shared" si="0"/>
        <v>4.55</v>
      </c>
      <c r="F11" s="4422">
        <f t="shared" si="1"/>
        <v>4.8</v>
      </c>
      <c r="G11" s="4422">
        <f t="shared" si="2"/>
        <v>5.55</v>
      </c>
      <c r="H11" s="4422">
        <f t="shared" si="3"/>
        <v>4.8</v>
      </c>
      <c r="I11" s="4424" t="s">
        <v>76</v>
      </c>
      <c r="J11" s="4424">
        <v>500</v>
      </c>
      <c r="K11" s="4425">
        <v>0.18</v>
      </c>
      <c r="L11" s="67" t="s">
        <v>688</v>
      </c>
      <c r="M11" s="67" t="s">
        <v>67</v>
      </c>
      <c r="N11" s="26"/>
      <c r="Q11" s="970"/>
      <c r="R11" s="970"/>
      <c r="S11" s="1282" t="s">
        <v>3975</v>
      </c>
      <c r="T11" s="124"/>
    </row>
    <row r="12" spans="1:21" ht="18" customHeight="1">
      <c r="A12" s="4419">
        <v>3</v>
      </c>
      <c r="B12" s="4420">
        <v>48194000</v>
      </c>
      <c r="C12" s="4421" t="s">
        <v>690</v>
      </c>
      <c r="D12" s="4422">
        <v>4.3</v>
      </c>
      <c r="E12" s="4423">
        <f t="shared" si="0"/>
        <v>5.3</v>
      </c>
      <c r="F12" s="4423">
        <f t="shared" si="1"/>
        <v>5.55</v>
      </c>
      <c r="G12" s="4423">
        <f t="shared" si="2"/>
        <v>6.3</v>
      </c>
      <c r="H12" s="4423">
        <f t="shared" si="3"/>
        <v>5.55</v>
      </c>
      <c r="I12" s="4424" t="s">
        <v>76</v>
      </c>
      <c r="J12" s="4424">
        <v>500</v>
      </c>
      <c r="K12" s="4425">
        <v>0.18</v>
      </c>
      <c r="L12" s="67" t="s">
        <v>688</v>
      </c>
      <c r="M12" s="67" t="s">
        <v>67</v>
      </c>
      <c r="N12" s="1282" t="s">
        <v>3969</v>
      </c>
      <c r="Q12" s="970"/>
      <c r="R12" s="970"/>
      <c r="S12" s="124"/>
      <c r="T12" s="124"/>
    </row>
    <row r="13" spans="1:21" ht="18" customHeight="1">
      <c r="A13" s="4419">
        <v>4</v>
      </c>
      <c r="B13" s="4420">
        <v>48194000</v>
      </c>
      <c r="C13" s="4421" t="s">
        <v>691</v>
      </c>
      <c r="D13" s="4422">
        <v>4.6500000000000004</v>
      </c>
      <c r="E13" s="4423">
        <f t="shared" si="0"/>
        <v>5.65</v>
      </c>
      <c r="F13" s="4423">
        <f t="shared" si="1"/>
        <v>5.9</v>
      </c>
      <c r="G13" s="4423">
        <f t="shared" si="2"/>
        <v>6.65</v>
      </c>
      <c r="H13" s="4423">
        <f t="shared" si="3"/>
        <v>5.9</v>
      </c>
      <c r="I13" s="4424" t="s">
        <v>76</v>
      </c>
      <c r="J13" s="4430">
        <v>500</v>
      </c>
      <c r="K13" s="4425">
        <v>0.18</v>
      </c>
      <c r="L13" s="67" t="s">
        <v>688</v>
      </c>
      <c r="M13" s="67" t="s">
        <v>67</v>
      </c>
      <c r="N13" s="1282" t="s">
        <v>3970</v>
      </c>
      <c r="Q13" s="970"/>
      <c r="R13" s="970"/>
      <c r="S13" s="1282" t="s">
        <v>3977</v>
      </c>
      <c r="T13" s="124"/>
    </row>
    <row r="14" spans="1:21" ht="18" customHeight="1" thickBot="1">
      <c r="A14" s="2841">
        <v>5</v>
      </c>
      <c r="B14" s="2842">
        <v>48194000</v>
      </c>
      <c r="C14" s="2843" t="s">
        <v>692</v>
      </c>
      <c r="D14" s="2844">
        <v>5.8</v>
      </c>
      <c r="E14" s="2844">
        <f t="shared" si="0"/>
        <v>6.8</v>
      </c>
      <c r="F14" s="2844">
        <f t="shared" si="1"/>
        <v>7.05</v>
      </c>
      <c r="G14" s="2844">
        <f t="shared" si="2"/>
        <v>7.8</v>
      </c>
      <c r="H14" s="2844">
        <f t="shared" si="3"/>
        <v>7.05</v>
      </c>
      <c r="I14" s="2845" t="s">
        <v>76</v>
      </c>
      <c r="J14" s="2845">
        <v>500</v>
      </c>
      <c r="K14" s="2846">
        <v>0.18</v>
      </c>
      <c r="L14" s="1030"/>
      <c r="M14" s="1030" t="s">
        <v>3127</v>
      </c>
      <c r="N14" s="26"/>
      <c r="S14" s="1282" t="s">
        <v>3968</v>
      </c>
    </row>
    <row r="15" spans="1:21" ht="28.5" customHeight="1" thickBot="1">
      <c r="A15" s="2252"/>
      <c r="B15" s="2253"/>
      <c r="C15" s="2254" t="s">
        <v>693</v>
      </c>
      <c r="D15" s="2253"/>
      <c r="E15" s="2255"/>
      <c r="F15" s="2255"/>
      <c r="G15" s="2255"/>
      <c r="H15" s="2255"/>
      <c r="I15" s="2256" t="s">
        <v>145</v>
      </c>
      <c r="J15" s="2256"/>
      <c r="K15" s="2257" t="s">
        <v>306</v>
      </c>
      <c r="N15" s="1900" t="s">
        <v>3980</v>
      </c>
    </row>
    <row r="16" spans="1:21" ht="18" customHeight="1">
      <c r="A16" s="4152">
        <v>1</v>
      </c>
      <c r="B16" s="4153">
        <v>48194000</v>
      </c>
      <c r="C16" s="4154" t="s">
        <v>694</v>
      </c>
      <c r="D16" s="4155">
        <f>'Carry Bag With Images '!D15</f>
        <v>5.85</v>
      </c>
      <c r="E16" s="4156">
        <f t="shared" ref="E16:E22" si="4">D16+1</f>
        <v>6.85</v>
      </c>
      <c r="F16" s="4156">
        <f t="shared" ref="F16:F22" si="5">D16+1.25</f>
        <v>7.1</v>
      </c>
      <c r="G16" s="2258">
        <f t="shared" ref="G16:G22" si="6">D16+2</f>
        <v>7.85</v>
      </c>
      <c r="H16" s="2258">
        <f t="shared" ref="H16:H22" si="7">D16+1.25</f>
        <v>7.1</v>
      </c>
      <c r="I16" s="2259" t="s">
        <v>76</v>
      </c>
      <c r="J16" s="2259">
        <v>500</v>
      </c>
      <c r="K16" s="1542">
        <v>0.18</v>
      </c>
      <c r="L16" s="67" t="s">
        <v>688</v>
      </c>
      <c r="M16" s="67" t="s">
        <v>67</v>
      </c>
      <c r="S16" s="3193"/>
      <c r="T16" s="3194"/>
      <c r="U16" s="3194"/>
    </row>
    <row r="17" spans="1:21" ht="18" customHeight="1">
      <c r="A17" s="3101">
        <v>2</v>
      </c>
      <c r="B17" s="2155">
        <v>48194000</v>
      </c>
      <c r="C17" s="3099" t="s">
        <v>695</v>
      </c>
      <c r="D17" s="3100">
        <f>'Carry Bag With Images '!D16</f>
        <v>6.5</v>
      </c>
      <c r="E17" s="1911">
        <f t="shared" si="4"/>
        <v>7.5</v>
      </c>
      <c r="F17" s="1911">
        <f t="shared" si="5"/>
        <v>7.75</v>
      </c>
      <c r="G17" s="1911">
        <f t="shared" si="6"/>
        <v>8.5</v>
      </c>
      <c r="H17" s="1911">
        <f t="shared" si="7"/>
        <v>7.75</v>
      </c>
      <c r="I17" s="1909" t="s">
        <v>76</v>
      </c>
      <c r="J17" s="1909">
        <v>500</v>
      </c>
      <c r="K17" s="1544">
        <v>0.18</v>
      </c>
      <c r="L17" s="67" t="s">
        <v>688</v>
      </c>
      <c r="M17" s="67" t="s">
        <v>67</v>
      </c>
      <c r="S17" s="3193"/>
      <c r="T17" s="3194"/>
      <c r="U17" s="3194"/>
    </row>
    <row r="18" spans="1:21" ht="18" customHeight="1">
      <c r="A18" s="3394">
        <f>A17+1</f>
        <v>3</v>
      </c>
      <c r="B18" s="3026">
        <v>48194000</v>
      </c>
      <c r="C18" s="4157" t="s">
        <v>3115</v>
      </c>
      <c r="D18" s="4158">
        <f>'Carry Bag With Images '!D17</f>
        <v>7.3</v>
      </c>
      <c r="E18" s="4159">
        <f t="shared" si="4"/>
        <v>8.3000000000000007</v>
      </c>
      <c r="F18" s="4159">
        <f t="shared" si="5"/>
        <v>8.5500000000000007</v>
      </c>
      <c r="G18" s="1911">
        <f t="shared" si="6"/>
        <v>9.3000000000000007</v>
      </c>
      <c r="H18" s="1911">
        <f t="shared" si="7"/>
        <v>8.5500000000000007</v>
      </c>
      <c r="I18" s="1909" t="s">
        <v>76</v>
      </c>
      <c r="J18" s="1909">
        <v>500</v>
      </c>
      <c r="K18" s="1544">
        <v>0.18</v>
      </c>
      <c r="L18" s="70" t="s">
        <v>688</v>
      </c>
      <c r="M18" s="70" t="s">
        <v>71</v>
      </c>
      <c r="S18" s="3193"/>
      <c r="T18" s="3194"/>
      <c r="U18" s="3194"/>
    </row>
    <row r="19" spans="1:21" ht="18" customHeight="1">
      <c r="A19" s="4160">
        <f t="shared" ref="A19:A23" si="8">A18+1</f>
        <v>4</v>
      </c>
      <c r="B19" s="4161">
        <v>48194000</v>
      </c>
      <c r="C19" s="4162" t="s">
        <v>4034</v>
      </c>
      <c r="D19" s="4163">
        <v>3.8</v>
      </c>
      <c r="E19" s="4164">
        <f t="shared" si="4"/>
        <v>4.8</v>
      </c>
      <c r="F19" s="4164">
        <f t="shared" si="5"/>
        <v>5.05</v>
      </c>
      <c r="G19" s="4164">
        <f t="shared" si="6"/>
        <v>5.8</v>
      </c>
      <c r="H19" s="4164">
        <f t="shared" si="7"/>
        <v>5.05</v>
      </c>
      <c r="I19" s="4165" t="s">
        <v>76</v>
      </c>
      <c r="J19" s="4165">
        <v>700</v>
      </c>
      <c r="K19" s="4166">
        <v>0.18</v>
      </c>
      <c r="L19" s="70"/>
      <c r="M19" s="70"/>
      <c r="S19" s="3195"/>
      <c r="T19" s="3194"/>
      <c r="U19" s="3194"/>
    </row>
    <row r="20" spans="1:21" ht="18" customHeight="1">
      <c r="A20" s="4160">
        <f t="shared" si="8"/>
        <v>5</v>
      </c>
      <c r="B20" s="4161">
        <v>48194000</v>
      </c>
      <c r="C20" s="4162" t="s">
        <v>4035</v>
      </c>
      <c r="D20" s="4163">
        <v>4</v>
      </c>
      <c r="E20" s="4164">
        <f t="shared" si="4"/>
        <v>5</v>
      </c>
      <c r="F20" s="4164">
        <f t="shared" si="5"/>
        <v>5.25</v>
      </c>
      <c r="G20" s="4164">
        <f t="shared" si="6"/>
        <v>6</v>
      </c>
      <c r="H20" s="4164">
        <f t="shared" si="7"/>
        <v>5.25</v>
      </c>
      <c r="I20" s="4165" t="s">
        <v>76</v>
      </c>
      <c r="J20" s="4165">
        <v>700</v>
      </c>
      <c r="K20" s="4166">
        <v>0.18</v>
      </c>
      <c r="L20" s="70"/>
      <c r="M20" s="70"/>
      <c r="S20" s="3195"/>
      <c r="T20" s="3194"/>
      <c r="U20" s="3194"/>
    </row>
    <row r="21" spans="1:21" ht="18" customHeight="1">
      <c r="A21" s="4160">
        <f t="shared" si="8"/>
        <v>6</v>
      </c>
      <c r="B21" s="4161">
        <v>48194000</v>
      </c>
      <c r="C21" s="4162" t="s">
        <v>4740</v>
      </c>
      <c r="D21" s="4163">
        <v>4.4000000000000004</v>
      </c>
      <c r="E21" s="4164">
        <f t="shared" ref="E21" si="9">D21+1</f>
        <v>5.4</v>
      </c>
      <c r="F21" s="4164">
        <f t="shared" ref="F21" si="10">D21+1.25</f>
        <v>5.65</v>
      </c>
      <c r="G21" s="4164">
        <f t="shared" ref="G21" si="11">D21+2</f>
        <v>6.4</v>
      </c>
      <c r="H21" s="4164">
        <f t="shared" ref="H21" si="12">D21+1.25</f>
        <v>5.65</v>
      </c>
      <c r="I21" s="4165" t="s">
        <v>76</v>
      </c>
      <c r="J21" s="4165">
        <v>600</v>
      </c>
      <c r="K21" s="4166">
        <v>0.18</v>
      </c>
      <c r="L21" s="70"/>
      <c r="M21" s="70"/>
      <c r="S21" s="3195"/>
      <c r="T21" s="3194"/>
      <c r="U21" s="3194"/>
    </row>
    <row r="22" spans="1:21" ht="18" customHeight="1">
      <c r="A22" s="4160">
        <f t="shared" si="8"/>
        <v>7</v>
      </c>
      <c r="B22" s="4161">
        <v>48194000</v>
      </c>
      <c r="C22" s="4162" t="s">
        <v>4036</v>
      </c>
      <c r="D22" s="4163">
        <v>4.5999999999999996</v>
      </c>
      <c r="E22" s="4164">
        <f t="shared" si="4"/>
        <v>5.6</v>
      </c>
      <c r="F22" s="4164">
        <f t="shared" si="5"/>
        <v>5.85</v>
      </c>
      <c r="G22" s="4164">
        <f t="shared" si="6"/>
        <v>6.6</v>
      </c>
      <c r="H22" s="4164">
        <f t="shared" si="7"/>
        <v>5.85</v>
      </c>
      <c r="I22" s="4165" t="s">
        <v>76</v>
      </c>
      <c r="J22" s="4165">
        <v>600</v>
      </c>
      <c r="K22" s="4166">
        <v>0.18</v>
      </c>
      <c r="L22" s="70"/>
      <c r="M22" s="70"/>
      <c r="S22" s="3195"/>
      <c r="T22" s="3194"/>
      <c r="U22" s="3194"/>
    </row>
    <row r="23" spans="1:21" ht="15.75" thickBot="1">
      <c r="A23" s="4160">
        <f t="shared" si="8"/>
        <v>8</v>
      </c>
      <c r="B23" s="4167">
        <v>48194000</v>
      </c>
      <c r="C23" s="4168" t="s">
        <v>4037</v>
      </c>
      <c r="D23" s="4169">
        <v>4.8</v>
      </c>
      <c r="E23" s="4170">
        <f t="shared" ref="E23" si="13">D23+1</f>
        <v>5.8</v>
      </c>
      <c r="F23" s="4170">
        <f t="shared" ref="F23" si="14">D23+1.25</f>
        <v>6.05</v>
      </c>
      <c r="G23" s="4170">
        <f t="shared" ref="G23" si="15">D23+2</f>
        <v>6.8</v>
      </c>
      <c r="H23" s="4170">
        <f t="shared" ref="H23" si="16">D23+1.25</f>
        <v>6.05</v>
      </c>
      <c r="I23" s="4171" t="s">
        <v>76</v>
      </c>
      <c r="J23" s="4171">
        <v>600</v>
      </c>
      <c r="K23" s="4172">
        <v>0.18</v>
      </c>
      <c r="N23" s="1900" t="s">
        <v>3972</v>
      </c>
      <c r="S23" s="3195"/>
      <c r="T23" s="3194"/>
      <c r="U23" s="3194"/>
    </row>
    <row r="24" spans="1:21" ht="18" customHeight="1">
      <c r="A24" s="178"/>
      <c r="B24" s="179"/>
      <c r="C24" s="180"/>
      <c r="D24" s="179"/>
      <c r="E24" s="181"/>
      <c r="F24" s="181"/>
      <c r="G24" s="181"/>
      <c r="H24" s="181"/>
      <c r="I24" s="181"/>
      <c r="J24" s="181"/>
      <c r="K24" s="179"/>
      <c r="S24" s="3195"/>
      <c r="T24" s="3194"/>
      <c r="U24" s="3194"/>
    </row>
    <row r="25" spans="1:21" ht="18" customHeight="1">
      <c r="A25" s="169" t="s">
        <v>482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</row>
    <row r="26" spans="1:21" ht="18" customHeight="1">
      <c r="A26" s="183" t="s">
        <v>483</v>
      </c>
      <c r="B26" s="182"/>
      <c r="C26" s="182"/>
      <c r="D26" s="182"/>
      <c r="E26" s="182"/>
      <c r="F26" s="182"/>
      <c r="G26" s="182"/>
      <c r="H26" s="182"/>
      <c r="I26" s="182"/>
      <c r="J26" s="182"/>
      <c r="K26" s="182"/>
    </row>
    <row r="27" spans="1:21" ht="18" customHeight="1">
      <c r="A27" s="183" t="s">
        <v>484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2"/>
    </row>
    <row r="28" spans="1:21" ht="15.75" customHeight="1">
      <c r="A28" s="148" t="s">
        <v>485</v>
      </c>
      <c r="B28" s="184"/>
      <c r="C28" s="185"/>
      <c r="D28" s="185"/>
      <c r="E28" s="186"/>
      <c r="F28" s="186"/>
      <c r="G28" s="186"/>
      <c r="H28" s="186"/>
      <c r="I28" s="186"/>
      <c r="J28" s="186"/>
      <c r="K28" s="187"/>
    </row>
    <row r="29" spans="1:21" ht="15.75" customHeight="1">
      <c r="A29" s="148" t="s">
        <v>699</v>
      </c>
      <c r="B29" s="184"/>
      <c r="C29" s="185"/>
      <c r="D29" s="185"/>
      <c r="E29" s="186"/>
      <c r="F29" s="186"/>
      <c r="G29" s="186"/>
      <c r="H29" s="186"/>
      <c r="I29" s="186"/>
      <c r="J29" s="186"/>
      <c r="K29" s="187"/>
    </row>
    <row r="30" spans="1:21" ht="15.75" customHeight="1">
      <c r="A30" s="148" t="s">
        <v>700</v>
      </c>
      <c r="B30" s="184"/>
      <c r="C30" s="185"/>
      <c r="D30" s="185"/>
      <c r="E30" s="186"/>
      <c r="F30" s="186"/>
      <c r="G30" s="186"/>
      <c r="H30" s="186"/>
      <c r="I30" s="186"/>
      <c r="J30" s="186"/>
      <c r="K30" s="187"/>
    </row>
    <row r="31" spans="1:21" ht="15.75" customHeight="1">
      <c r="A31" s="188" t="s">
        <v>701</v>
      </c>
      <c r="B31" s="184"/>
      <c r="C31" s="185"/>
      <c r="D31" s="185"/>
      <c r="E31" s="186"/>
      <c r="F31" s="186"/>
      <c r="G31" s="186"/>
      <c r="H31" s="186"/>
      <c r="I31" s="186"/>
      <c r="J31" s="186"/>
      <c r="K31" s="187"/>
    </row>
    <row r="32" spans="1:21" ht="15.75" customHeight="1">
      <c r="A32" s="188"/>
      <c r="B32" s="184"/>
      <c r="C32" s="185"/>
      <c r="D32" s="185"/>
      <c r="E32" s="186"/>
      <c r="F32" s="186"/>
      <c r="G32" s="186"/>
      <c r="H32" s="186"/>
      <c r="I32" s="186"/>
      <c r="J32" s="186"/>
      <c r="K32" s="187"/>
    </row>
    <row r="33" spans="1:11" ht="15.75" customHeight="1">
      <c r="A33" s="188"/>
      <c r="B33" s="184"/>
      <c r="C33" s="185"/>
      <c r="D33" s="185"/>
      <c r="E33" s="186"/>
      <c r="F33" s="186"/>
      <c r="G33" s="186"/>
      <c r="H33" s="186"/>
      <c r="I33" s="186"/>
      <c r="J33" s="186"/>
      <c r="K33" s="187"/>
    </row>
    <row r="34" spans="1:11" ht="15.75" customHeight="1">
      <c r="A34" s="5552" t="s">
        <v>702</v>
      </c>
      <c r="B34" s="5547"/>
      <c r="C34" s="5547"/>
      <c r="D34" s="5547"/>
      <c r="E34" s="5547"/>
      <c r="F34" s="5547"/>
      <c r="G34" s="5547"/>
      <c r="H34" s="5547"/>
      <c r="I34" s="5547"/>
      <c r="J34" s="5547"/>
      <c r="K34" s="5547"/>
    </row>
    <row r="35" spans="1:11" ht="15.75" customHeight="1">
      <c r="A35" s="189"/>
      <c r="B35" s="189"/>
      <c r="C35" s="1282" t="s">
        <v>3973</v>
      </c>
      <c r="D35" s="189"/>
      <c r="E35" s="148"/>
      <c r="F35" s="148"/>
      <c r="G35" s="1282" t="s">
        <v>3969</v>
      </c>
      <c r="H35" s="148"/>
      <c r="I35" s="148"/>
      <c r="J35" s="148"/>
      <c r="K35" s="148"/>
    </row>
    <row r="36" spans="1:11" ht="15.75" customHeight="1">
      <c r="A36" s="189"/>
      <c r="B36" s="189"/>
      <c r="C36" s="1282" t="s">
        <v>3983</v>
      </c>
      <c r="D36" s="189"/>
      <c r="E36" s="148"/>
      <c r="F36" s="148"/>
      <c r="G36" s="1282" t="s">
        <v>3971</v>
      </c>
      <c r="H36" s="148"/>
      <c r="I36" s="148"/>
      <c r="J36" s="148"/>
      <c r="K36" s="148"/>
    </row>
    <row r="37" spans="1:11" ht="15.75" customHeight="1">
      <c r="A37" s="19"/>
      <c r="B37" s="19"/>
      <c r="C37" s="1282" t="s">
        <v>3984</v>
      </c>
      <c r="D37" s="19"/>
      <c r="E37" s="190"/>
      <c r="F37" s="190"/>
      <c r="G37" s="1282" t="s">
        <v>3976</v>
      </c>
      <c r="H37" s="190"/>
      <c r="I37" s="190"/>
      <c r="J37" s="190"/>
    </row>
    <row r="38" spans="1:11" ht="15.75" customHeight="1">
      <c r="A38" s="19"/>
      <c r="B38" s="19"/>
      <c r="C38" s="1282" t="s">
        <v>3985</v>
      </c>
      <c r="D38" s="19"/>
      <c r="E38" s="191"/>
      <c r="F38" s="191"/>
      <c r="G38" s="1282" t="s">
        <v>3978</v>
      </c>
      <c r="H38" s="191"/>
      <c r="I38" s="191"/>
      <c r="J38" s="191"/>
    </row>
    <row r="39" spans="1:11" ht="15.75" customHeight="1">
      <c r="A39" s="19"/>
      <c r="B39" s="19"/>
      <c r="C39" s="1282" t="s">
        <v>3986</v>
      </c>
      <c r="D39" s="19"/>
      <c r="E39" s="191"/>
      <c r="F39" s="191"/>
      <c r="G39" s="1282" t="s">
        <v>3979</v>
      </c>
      <c r="H39" s="191"/>
      <c r="I39" s="191"/>
      <c r="J39" s="191"/>
    </row>
    <row r="40" spans="1:11" ht="15.75" customHeight="1">
      <c r="A40" s="19"/>
      <c r="B40" s="19"/>
      <c r="C40" s="1282" t="s">
        <v>3987</v>
      </c>
      <c r="D40" s="19"/>
      <c r="E40" s="191"/>
      <c r="F40" s="191"/>
      <c r="G40" s="191"/>
      <c r="H40" s="191"/>
      <c r="I40" s="191"/>
      <c r="J40" s="191"/>
    </row>
    <row r="41" spans="1:11" ht="15.75" customHeight="1">
      <c r="A41" s="19"/>
      <c r="B41" s="19"/>
      <c r="C41" s="1282" t="s">
        <v>3988</v>
      </c>
      <c r="D41" s="19"/>
      <c r="E41" s="191"/>
      <c r="F41" s="191"/>
      <c r="G41" s="191"/>
      <c r="H41" s="191"/>
      <c r="I41" s="191"/>
      <c r="J41" s="191"/>
    </row>
    <row r="42" spans="1:11" ht="15.75" customHeight="1">
      <c r="A42" s="19"/>
      <c r="B42" s="19"/>
      <c r="C42" s="1282" t="s">
        <v>3989</v>
      </c>
      <c r="D42" s="19"/>
      <c r="E42" s="191"/>
      <c r="F42" s="191"/>
      <c r="G42" s="191"/>
      <c r="H42" s="191"/>
      <c r="I42" s="191"/>
      <c r="J42" s="191"/>
    </row>
    <row r="43" spans="1:11" ht="15.75" customHeight="1">
      <c r="A43" s="19"/>
      <c r="B43" s="19"/>
      <c r="C43" s="1282" t="s">
        <v>3990</v>
      </c>
      <c r="D43" s="19"/>
      <c r="E43" s="191"/>
      <c r="F43" s="191"/>
      <c r="G43" s="191"/>
      <c r="H43" s="191"/>
      <c r="I43" s="191"/>
      <c r="J43" s="191"/>
    </row>
    <row r="44" spans="1:11" ht="15.75" customHeight="1">
      <c r="A44" s="19"/>
      <c r="B44" s="19"/>
      <c r="C44" s="1282" t="s">
        <v>3994</v>
      </c>
      <c r="D44" s="19"/>
      <c r="E44" s="191"/>
      <c r="F44" s="191"/>
      <c r="G44" s="191"/>
      <c r="H44" s="191"/>
      <c r="I44" s="191"/>
      <c r="J44" s="191"/>
    </row>
    <row r="45" spans="1:11" ht="15.75" customHeight="1">
      <c r="A45" s="19"/>
      <c r="B45" s="19"/>
      <c r="C45" s="1282" t="s">
        <v>3995</v>
      </c>
      <c r="D45" s="19"/>
      <c r="E45" s="191"/>
      <c r="F45" s="191"/>
      <c r="G45" s="191"/>
      <c r="H45" s="191"/>
      <c r="I45" s="191"/>
      <c r="J45" s="191"/>
    </row>
    <row r="46" spans="1:11" ht="15.75" customHeight="1">
      <c r="A46" s="19"/>
      <c r="B46" s="19"/>
      <c r="C46" s="1282" t="s">
        <v>3996</v>
      </c>
      <c r="D46" s="19"/>
      <c r="E46" s="191"/>
      <c r="F46" s="191"/>
      <c r="G46" s="191"/>
      <c r="H46" s="191"/>
      <c r="I46" s="191"/>
      <c r="J46" s="191"/>
    </row>
    <row r="47" spans="1:11" ht="15.75" customHeight="1">
      <c r="A47" s="19"/>
      <c r="B47" s="19"/>
      <c r="C47" s="1282" t="s">
        <v>3997</v>
      </c>
      <c r="D47" s="19"/>
      <c r="E47" s="191"/>
      <c r="F47" s="191"/>
      <c r="G47" s="191"/>
      <c r="H47" s="191"/>
      <c r="I47" s="191"/>
      <c r="J47" s="191"/>
    </row>
    <row r="48" spans="1:11" ht="15.75" customHeight="1">
      <c r="A48" s="19"/>
      <c r="B48" s="19"/>
      <c r="C48" s="1282" t="s">
        <v>3998</v>
      </c>
      <c r="D48" s="19"/>
      <c r="E48" s="191"/>
      <c r="F48" s="191"/>
      <c r="G48" s="191"/>
      <c r="H48" s="191"/>
      <c r="I48" s="191"/>
      <c r="J48" s="191"/>
    </row>
    <row r="49" spans="1:10" ht="15.75" customHeight="1">
      <c r="A49" s="19"/>
      <c r="B49" s="19"/>
      <c r="C49" s="1282" t="s">
        <v>3999</v>
      </c>
      <c r="D49" s="19"/>
      <c r="E49" s="191"/>
      <c r="F49" s="191"/>
      <c r="G49" s="191"/>
      <c r="H49" s="191"/>
      <c r="I49" s="191"/>
      <c r="J49" s="191"/>
    </row>
    <row r="50" spans="1:10" ht="15.75" customHeight="1">
      <c r="A50" s="19"/>
      <c r="B50" s="19"/>
      <c r="C50" s="1282" t="s">
        <v>4000</v>
      </c>
      <c r="D50" s="19"/>
      <c r="E50" s="191"/>
      <c r="F50" s="191"/>
      <c r="G50" s="191"/>
      <c r="H50" s="191"/>
      <c r="I50" s="191"/>
      <c r="J50" s="191"/>
    </row>
    <row r="51" spans="1:10" ht="15.75" customHeight="1">
      <c r="A51" s="19"/>
      <c r="B51" s="19"/>
      <c r="C51" s="1282" t="s">
        <v>4001</v>
      </c>
      <c r="D51" s="19"/>
      <c r="E51" s="191"/>
      <c r="F51" s="191"/>
      <c r="G51" s="191"/>
      <c r="H51" s="191"/>
      <c r="I51" s="191"/>
      <c r="J51" s="191"/>
    </row>
    <row r="52" spans="1:10" ht="15.75" customHeight="1">
      <c r="A52" s="19"/>
      <c r="B52" s="19"/>
      <c r="C52" s="1282" t="s">
        <v>4002</v>
      </c>
      <c r="D52" s="19"/>
      <c r="E52" s="191"/>
      <c r="F52" s="191"/>
      <c r="G52" s="191"/>
      <c r="H52" s="191"/>
      <c r="I52" s="191"/>
      <c r="J52" s="191"/>
    </row>
    <row r="53" spans="1:10" ht="15.75" customHeight="1">
      <c r="A53" s="19"/>
      <c r="B53" s="19"/>
      <c r="C53" s="1282" t="s">
        <v>4003</v>
      </c>
      <c r="D53" s="19"/>
      <c r="E53" s="191"/>
      <c r="F53" s="191"/>
      <c r="G53" s="191"/>
      <c r="H53" s="191"/>
      <c r="I53" s="191"/>
      <c r="J53" s="191"/>
    </row>
    <row r="54" spans="1:10" ht="15.75" customHeight="1">
      <c r="A54" s="19"/>
      <c r="B54" s="19"/>
      <c r="C54" s="1282" t="s">
        <v>4004</v>
      </c>
      <c r="D54" s="19"/>
      <c r="E54" s="191"/>
      <c r="F54" s="191"/>
      <c r="G54" s="191"/>
      <c r="H54" s="191"/>
      <c r="I54" s="191"/>
      <c r="J54" s="191"/>
    </row>
    <row r="55" spans="1:10" ht="15.75" customHeight="1">
      <c r="A55" s="19"/>
      <c r="B55" s="19"/>
      <c r="C55" s="19"/>
      <c r="D55" s="19"/>
      <c r="E55" s="191"/>
      <c r="F55" s="191"/>
      <c r="G55" s="191"/>
      <c r="H55" s="191"/>
      <c r="I55" s="191"/>
      <c r="J55" s="191"/>
    </row>
    <row r="56" spans="1:10" ht="15.75" customHeight="1">
      <c r="A56" s="19"/>
      <c r="B56" s="19"/>
      <c r="C56" s="19"/>
      <c r="D56" s="19"/>
      <c r="E56" s="191"/>
      <c r="F56" s="191"/>
      <c r="G56" s="191"/>
      <c r="H56" s="191"/>
      <c r="I56" s="191"/>
      <c r="J56" s="191"/>
    </row>
    <row r="57" spans="1:10" ht="15.75" customHeight="1">
      <c r="A57" s="19"/>
      <c r="B57" s="19"/>
      <c r="C57" s="19"/>
      <c r="D57" s="19"/>
      <c r="E57" s="191"/>
      <c r="F57" s="191"/>
      <c r="G57" s="191"/>
      <c r="H57" s="191"/>
      <c r="I57" s="191"/>
      <c r="J57" s="191"/>
    </row>
    <row r="58" spans="1:10" ht="15.75" customHeight="1">
      <c r="A58" s="19"/>
      <c r="B58" s="19"/>
      <c r="C58" s="19"/>
      <c r="D58" s="19"/>
      <c r="E58" s="191"/>
      <c r="F58" s="191"/>
      <c r="G58" s="191"/>
      <c r="H58" s="191"/>
      <c r="I58" s="191"/>
      <c r="J58" s="191"/>
    </row>
    <row r="59" spans="1:10" ht="15.75" customHeight="1">
      <c r="A59" s="19"/>
      <c r="B59" s="19"/>
      <c r="C59" s="19"/>
      <c r="D59" s="19"/>
      <c r="E59" s="191"/>
      <c r="F59" s="191"/>
      <c r="G59" s="191"/>
      <c r="H59" s="191"/>
      <c r="I59" s="191"/>
      <c r="J59" s="191"/>
    </row>
    <row r="60" spans="1:10" ht="15.75" customHeight="1">
      <c r="A60" s="19"/>
      <c r="B60" s="19"/>
      <c r="C60" s="19"/>
      <c r="D60" s="19"/>
      <c r="E60" s="191"/>
      <c r="F60" s="191"/>
      <c r="G60" s="191"/>
      <c r="H60" s="191"/>
      <c r="I60" s="191"/>
      <c r="J60" s="191"/>
    </row>
    <row r="61" spans="1:10" ht="15.75" customHeight="1">
      <c r="A61" s="19"/>
      <c r="B61" s="19"/>
      <c r="C61" s="19"/>
      <c r="D61" s="19"/>
      <c r="E61" s="191"/>
      <c r="F61" s="191"/>
      <c r="G61" s="191"/>
      <c r="H61" s="191"/>
      <c r="I61" s="191"/>
      <c r="J61" s="191"/>
    </row>
    <row r="62" spans="1:10" ht="15.75" customHeight="1">
      <c r="A62" s="19"/>
      <c r="B62" s="19"/>
      <c r="C62" s="19"/>
      <c r="D62" s="19"/>
      <c r="E62" s="191"/>
      <c r="F62" s="191"/>
      <c r="G62" s="191"/>
      <c r="H62" s="191"/>
      <c r="I62" s="191"/>
      <c r="J62" s="191"/>
    </row>
    <row r="63" spans="1:10" ht="15.75" customHeight="1">
      <c r="A63" s="19"/>
      <c r="B63" s="19"/>
      <c r="C63" s="19"/>
      <c r="D63" s="19"/>
      <c r="E63" s="191"/>
      <c r="F63" s="191"/>
      <c r="G63" s="191"/>
      <c r="H63" s="191"/>
      <c r="I63" s="191"/>
      <c r="J63" s="191"/>
    </row>
    <row r="64" spans="1:10" ht="15.75" customHeight="1">
      <c r="A64" s="19"/>
      <c r="B64" s="19"/>
      <c r="C64" s="19"/>
      <c r="D64" s="19"/>
      <c r="E64" s="191"/>
      <c r="F64" s="191"/>
      <c r="G64" s="191"/>
      <c r="H64" s="191"/>
      <c r="I64" s="191"/>
      <c r="J64" s="191"/>
    </row>
    <row r="65" spans="1:10" ht="15.75" customHeight="1">
      <c r="A65" s="19"/>
      <c r="B65" s="19"/>
      <c r="C65" s="19"/>
      <c r="D65" s="19"/>
      <c r="E65" s="191"/>
      <c r="F65" s="191"/>
      <c r="G65" s="191"/>
      <c r="H65" s="191"/>
      <c r="I65" s="191"/>
      <c r="J65" s="191"/>
    </row>
    <row r="66" spans="1:10" ht="15.75" customHeight="1">
      <c r="A66" s="19"/>
      <c r="B66" s="19"/>
      <c r="C66" s="19"/>
      <c r="D66" s="19"/>
      <c r="E66" s="191"/>
      <c r="F66" s="191"/>
      <c r="G66" s="191"/>
      <c r="H66" s="191"/>
      <c r="I66" s="191"/>
      <c r="J66" s="191"/>
    </row>
    <row r="67" spans="1:10" ht="15.75" customHeight="1">
      <c r="A67" s="19"/>
      <c r="B67" s="19"/>
      <c r="C67" s="19"/>
      <c r="D67" s="19"/>
      <c r="E67" s="191"/>
      <c r="F67" s="191"/>
      <c r="G67" s="191"/>
      <c r="H67" s="191"/>
      <c r="I67" s="191"/>
      <c r="J67" s="191"/>
    </row>
    <row r="68" spans="1:10" ht="15.75" customHeight="1">
      <c r="A68" s="19"/>
      <c r="B68" s="19"/>
      <c r="C68" s="19"/>
      <c r="D68" s="19"/>
      <c r="E68" s="191"/>
      <c r="F68" s="191"/>
      <c r="G68" s="191"/>
      <c r="H68" s="191"/>
      <c r="I68" s="191"/>
      <c r="J68" s="191"/>
    </row>
    <row r="69" spans="1:10" ht="15.75" customHeight="1">
      <c r="A69" s="19"/>
      <c r="B69" s="19"/>
      <c r="C69" s="19"/>
      <c r="D69" s="19"/>
      <c r="E69" s="191"/>
      <c r="F69" s="191"/>
      <c r="G69" s="191"/>
      <c r="H69" s="191"/>
      <c r="I69" s="191"/>
      <c r="J69" s="191"/>
    </row>
    <row r="70" spans="1:10" ht="15.75" customHeight="1">
      <c r="A70" s="19"/>
      <c r="B70" s="19"/>
      <c r="C70" s="19"/>
      <c r="D70" s="19"/>
      <c r="E70" s="191"/>
      <c r="F70" s="191"/>
      <c r="G70" s="191"/>
      <c r="H70" s="191"/>
      <c r="I70" s="191"/>
      <c r="J70" s="191"/>
    </row>
    <row r="71" spans="1:10" ht="15.75" customHeight="1">
      <c r="A71" s="19"/>
      <c r="B71" s="19"/>
      <c r="C71" s="19"/>
      <c r="D71" s="19"/>
      <c r="E71" s="191"/>
      <c r="F71" s="191"/>
      <c r="G71" s="191"/>
      <c r="H71" s="191"/>
      <c r="I71" s="191"/>
      <c r="J71" s="191"/>
    </row>
    <row r="72" spans="1:10" ht="15.75" customHeight="1">
      <c r="A72" s="19"/>
      <c r="B72" s="19"/>
      <c r="C72" s="19"/>
      <c r="D72" s="19"/>
      <c r="E72" s="191"/>
      <c r="F72" s="191"/>
      <c r="G72" s="191"/>
      <c r="H72" s="191"/>
      <c r="I72" s="191"/>
      <c r="J72" s="191"/>
    </row>
    <row r="73" spans="1:10" ht="15.75" customHeight="1">
      <c r="A73" s="19"/>
      <c r="B73" s="19"/>
      <c r="C73" s="19"/>
      <c r="D73" s="19"/>
      <c r="E73" s="191"/>
      <c r="F73" s="191"/>
      <c r="G73" s="191"/>
      <c r="H73" s="191"/>
      <c r="I73" s="191"/>
      <c r="J73" s="191"/>
    </row>
    <row r="74" spans="1:10" ht="15.75" customHeight="1">
      <c r="A74" s="19"/>
      <c r="B74" s="19"/>
      <c r="C74" s="19"/>
      <c r="D74" s="19"/>
      <c r="E74" s="191"/>
      <c r="F74" s="191"/>
      <c r="G74" s="191"/>
      <c r="H74" s="191"/>
      <c r="I74" s="191"/>
      <c r="J74" s="191"/>
    </row>
    <row r="75" spans="1:10" ht="15.75" customHeight="1">
      <c r="A75" s="19"/>
      <c r="B75" s="19"/>
      <c r="C75" s="19"/>
      <c r="D75" s="19"/>
      <c r="E75" s="191"/>
      <c r="F75" s="191"/>
      <c r="G75" s="191"/>
      <c r="H75" s="191"/>
      <c r="I75" s="191"/>
      <c r="J75" s="191"/>
    </row>
    <row r="76" spans="1:10" ht="15.75" customHeight="1">
      <c r="A76" s="19"/>
      <c r="B76" s="19"/>
      <c r="C76" s="19"/>
      <c r="D76" s="19"/>
      <c r="E76" s="191"/>
      <c r="F76" s="191"/>
      <c r="G76" s="191"/>
      <c r="H76" s="191"/>
      <c r="I76" s="191"/>
      <c r="J76" s="191"/>
    </row>
    <row r="77" spans="1:10" ht="15.75" customHeight="1">
      <c r="A77" s="19"/>
      <c r="B77" s="19"/>
      <c r="C77" s="19"/>
      <c r="D77" s="19"/>
      <c r="E77" s="191"/>
      <c r="F77" s="191"/>
      <c r="G77" s="191"/>
      <c r="H77" s="191"/>
      <c r="I77" s="191"/>
      <c r="J77" s="191"/>
    </row>
    <row r="78" spans="1:10" ht="15.75" customHeight="1">
      <c r="A78" s="19"/>
      <c r="B78" s="19"/>
      <c r="C78" s="19"/>
      <c r="D78" s="19"/>
      <c r="E78" s="191"/>
      <c r="F78" s="191"/>
      <c r="G78" s="191"/>
      <c r="H78" s="191"/>
      <c r="I78" s="191"/>
      <c r="J78" s="191"/>
    </row>
    <row r="79" spans="1:10" ht="15.75" customHeight="1">
      <c r="A79" s="19"/>
      <c r="B79" s="19"/>
      <c r="C79" s="19"/>
      <c r="D79" s="19"/>
      <c r="E79" s="191"/>
      <c r="F79" s="191"/>
      <c r="G79" s="191"/>
      <c r="H79" s="191"/>
      <c r="I79" s="191"/>
      <c r="J79" s="191"/>
    </row>
    <row r="80" spans="1:10" ht="15.75" customHeight="1">
      <c r="A80" s="19"/>
      <c r="B80" s="19"/>
      <c r="C80" s="19"/>
      <c r="D80" s="19"/>
      <c r="E80" s="191"/>
      <c r="F80" s="191"/>
      <c r="G80" s="191"/>
      <c r="H80" s="191"/>
      <c r="I80" s="191"/>
      <c r="J80" s="191"/>
    </row>
    <row r="81" spans="1:10" ht="15.75" customHeight="1">
      <c r="A81" s="19"/>
      <c r="B81" s="19"/>
      <c r="C81" s="19"/>
      <c r="D81" s="19"/>
      <c r="E81" s="191"/>
      <c r="F81" s="191"/>
      <c r="G81" s="191"/>
      <c r="H81" s="191"/>
      <c r="I81" s="191"/>
      <c r="J81" s="191"/>
    </row>
    <row r="82" spans="1:10" ht="15.75" customHeight="1">
      <c r="A82" s="19"/>
      <c r="B82" s="19"/>
      <c r="C82" s="19"/>
      <c r="D82" s="19"/>
      <c r="E82" s="191"/>
      <c r="F82" s="191"/>
      <c r="G82" s="191"/>
      <c r="H82" s="191"/>
      <c r="I82" s="191"/>
      <c r="J82" s="191"/>
    </row>
    <row r="83" spans="1:10" ht="15.75" customHeight="1">
      <c r="A83" s="19"/>
      <c r="B83" s="19"/>
      <c r="C83" s="19"/>
      <c r="D83" s="19"/>
      <c r="E83" s="191"/>
      <c r="F83" s="191"/>
      <c r="G83" s="191"/>
      <c r="H83" s="191"/>
      <c r="I83" s="191"/>
      <c r="J83" s="191"/>
    </row>
    <row r="84" spans="1:10" ht="15.75" customHeight="1">
      <c r="A84" s="19"/>
      <c r="B84" s="19"/>
      <c r="C84" s="19"/>
      <c r="D84" s="19"/>
      <c r="E84" s="191"/>
      <c r="F84" s="191"/>
      <c r="G84" s="191"/>
      <c r="H84" s="191"/>
      <c r="I84" s="191"/>
      <c r="J84" s="191"/>
    </row>
    <row r="85" spans="1:10" ht="15.75" customHeight="1">
      <c r="A85" s="19"/>
      <c r="B85" s="19"/>
      <c r="C85" s="19"/>
      <c r="D85" s="19"/>
      <c r="E85" s="191"/>
      <c r="F85" s="191"/>
      <c r="G85" s="191"/>
      <c r="H85" s="191"/>
      <c r="I85" s="191"/>
      <c r="J85" s="191"/>
    </row>
    <row r="86" spans="1:10" ht="15.75" customHeight="1">
      <c r="A86" s="19"/>
      <c r="B86" s="19"/>
      <c r="C86" s="19"/>
      <c r="D86" s="19"/>
      <c r="E86" s="191"/>
      <c r="F86" s="191"/>
      <c r="G86" s="191"/>
      <c r="H86" s="191"/>
      <c r="I86" s="191"/>
      <c r="J86" s="191"/>
    </row>
    <row r="87" spans="1:10" ht="15.75" customHeight="1">
      <c r="A87" s="19"/>
      <c r="B87" s="19"/>
      <c r="C87" s="19"/>
      <c r="D87" s="19"/>
      <c r="E87" s="191"/>
      <c r="F87" s="191"/>
      <c r="G87" s="191"/>
      <c r="H87" s="191"/>
      <c r="I87" s="191"/>
      <c r="J87" s="191"/>
    </row>
    <row r="88" spans="1:10" ht="15.75" customHeight="1">
      <c r="A88" s="19"/>
      <c r="B88" s="19"/>
      <c r="C88" s="19"/>
      <c r="D88" s="19"/>
      <c r="E88" s="191"/>
      <c r="F88" s="191"/>
      <c r="G88" s="191"/>
      <c r="H88" s="191"/>
      <c r="I88" s="191"/>
      <c r="J88" s="191"/>
    </row>
    <row r="89" spans="1:10" ht="15.75" customHeight="1">
      <c r="A89" s="19"/>
      <c r="B89" s="19"/>
      <c r="C89" s="19"/>
      <c r="D89" s="19"/>
      <c r="E89" s="191"/>
      <c r="F89" s="191"/>
      <c r="G89" s="191"/>
      <c r="H89" s="191"/>
      <c r="I89" s="191"/>
      <c r="J89" s="191"/>
    </row>
    <row r="90" spans="1:10" ht="15.75" customHeight="1">
      <c r="A90" s="19"/>
      <c r="B90" s="19"/>
      <c r="C90" s="19"/>
      <c r="D90" s="19"/>
      <c r="E90" s="191"/>
      <c r="F90" s="191"/>
      <c r="G90" s="191"/>
      <c r="H90" s="191"/>
      <c r="I90" s="191"/>
      <c r="J90" s="191"/>
    </row>
    <row r="91" spans="1:10" ht="15.75" customHeight="1">
      <c r="A91" s="19"/>
      <c r="B91" s="19"/>
      <c r="C91" s="19"/>
      <c r="D91" s="19"/>
      <c r="E91" s="191"/>
      <c r="F91" s="191"/>
      <c r="G91" s="191"/>
      <c r="H91" s="191"/>
      <c r="I91" s="191"/>
      <c r="J91" s="191"/>
    </row>
    <row r="92" spans="1:10" ht="15.75" customHeight="1">
      <c r="A92" s="19"/>
      <c r="B92" s="19"/>
      <c r="C92" s="19"/>
      <c r="D92" s="19"/>
      <c r="E92" s="191"/>
      <c r="F92" s="191"/>
      <c r="G92" s="191"/>
      <c r="H92" s="191"/>
      <c r="I92" s="191"/>
      <c r="J92" s="191"/>
    </row>
    <row r="93" spans="1:10" ht="15.75" customHeight="1">
      <c r="A93" s="19"/>
      <c r="B93" s="19"/>
      <c r="C93" s="19"/>
      <c r="D93" s="19"/>
      <c r="E93" s="191"/>
      <c r="F93" s="191"/>
      <c r="G93" s="191"/>
      <c r="H93" s="191"/>
      <c r="I93" s="191"/>
      <c r="J93" s="191"/>
    </row>
    <row r="94" spans="1:10" ht="15.75" customHeight="1">
      <c r="A94" s="19"/>
      <c r="B94" s="19"/>
      <c r="C94" s="19"/>
      <c r="D94" s="19"/>
      <c r="E94" s="191"/>
      <c r="F94" s="191"/>
      <c r="G94" s="191"/>
      <c r="H94" s="191"/>
      <c r="I94" s="191"/>
      <c r="J94" s="191"/>
    </row>
    <row r="95" spans="1:10" ht="15.75" customHeight="1">
      <c r="A95" s="19"/>
      <c r="B95" s="19"/>
      <c r="C95" s="19"/>
      <c r="D95" s="19"/>
      <c r="E95" s="191"/>
      <c r="F95" s="191"/>
      <c r="G95" s="191"/>
      <c r="H95" s="191"/>
      <c r="I95" s="191"/>
      <c r="J95" s="191"/>
    </row>
    <row r="96" spans="1:10" ht="15.75" customHeight="1">
      <c r="A96" s="19"/>
      <c r="B96" s="19"/>
      <c r="C96" s="19"/>
      <c r="D96" s="19"/>
      <c r="E96" s="191"/>
      <c r="F96" s="191"/>
      <c r="G96" s="191"/>
      <c r="H96" s="191"/>
      <c r="I96" s="191"/>
      <c r="J96" s="191"/>
    </row>
    <row r="97" spans="1:10" ht="15.75" customHeight="1">
      <c r="A97" s="19"/>
      <c r="B97" s="19"/>
      <c r="C97" s="19"/>
      <c r="D97" s="19"/>
      <c r="E97" s="191"/>
      <c r="F97" s="191"/>
      <c r="G97" s="191"/>
      <c r="H97" s="191"/>
      <c r="I97" s="191"/>
      <c r="J97" s="191"/>
    </row>
    <row r="98" spans="1:10" ht="15.75" customHeight="1">
      <c r="A98" s="19"/>
      <c r="B98" s="19"/>
      <c r="C98" s="19"/>
      <c r="D98" s="19"/>
      <c r="E98" s="191"/>
      <c r="F98" s="191"/>
      <c r="G98" s="191"/>
      <c r="H98" s="191"/>
      <c r="I98" s="191"/>
      <c r="J98" s="191"/>
    </row>
    <row r="99" spans="1:10" ht="15.75" customHeight="1">
      <c r="A99" s="19"/>
      <c r="B99" s="19"/>
      <c r="C99" s="19"/>
      <c r="D99" s="19"/>
      <c r="E99" s="191"/>
      <c r="F99" s="191"/>
      <c r="G99" s="191"/>
      <c r="H99" s="191"/>
      <c r="I99" s="191"/>
      <c r="J99" s="191"/>
    </row>
    <row r="100" spans="1:10" ht="15.75" customHeight="1">
      <c r="A100" s="19"/>
      <c r="B100" s="19"/>
      <c r="C100" s="19"/>
      <c r="D100" s="19"/>
      <c r="E100" s="191"/>
      <c r="F100" s="191"/>
      <c r="G100" s="191"/>
      <c r="H100" s="191"/>
      <c r="I100" s="191"/>
      <c r="J100" s="191"/>
    </row>
    <row r="101" spans="1:10" ht="15.75" customHeight="1">
      <c r="A101" s="19"/>
      <c r="B101" s="19"/>
      <c r="C101" s="19"/>
      <c r="D101" s="19"/>
      <c r="E101" s="191"/>
      <c r="F101" s="191"/>
      <c r="G101" s="191"/>
      <c r="H101" s="191"/>
      <c r="I101" s="191"/>
      <c r="J101" s="191"/>
    </row>
    <row r="102" spans="1:10" ht="15.75" customHeight="1">
      <c r="A102" s="19"/>
      <c r="B102" s="19"/>
      <c r="C102" s="19"/>
      <c r="D102" s="19"/>
      <c r="E102" s="191"/>
      <c r="F102" s="191"/>
      <c r="G102" s="191"/>
      <c r="H102" s="191"/>
      <c r="I102" s="191"/>
      <c r="J102" s="191"/>
    </row>
    <row r="103" spans="1:10" ht="15.75" customHeight="1">
      <c r="A103" s="19"/>
      <c r="B103" s="19"/>
      <c r="C103" s="19"/>
      <c r="D103" s="19"/>
      <c r="E103" s="191"/>
      <c r="F103" s="191"/>
      <c r="G103" s="191"/>
      <c r="H103" s="191"/>
      <c r="I103" s="191"/>
      <c r="J103" s="191"/>
    </row>
    <row r="104" spans="1:10" ht="15.75" customHeight="1">
      <c r="A104" s="19"/>
      <c r="B104" s="19"/>
      <c r="C104" s="19"/>
      <c r="D104" s="19"/>
      <c r="E104" s="191"/>
      <c r="F104" s="191"/>
      <c r="G104" s="191"/>
      <c r="H104" s="191"/>
      <c r="I104" s="191"/>
      <c r="J104" s="191"/>
    </row>
    <row r="105" spans="1:10" ht="15.75" customHeight="1">
      <c r="A105" s="19"/>
      <c r="B105" s="19"/>
      <c r="C105" s="19"/>
      <c r="D105" s="19"/>
      <c r="E105" s="191"/>
      <c r="F105" s="191"/>
      <c r="G105" s="191"/>
      <c r="H105" s="191"/>
      <c r="I105" s="191"/>
      <c r="J105" s="191"/>
    </row>
    <row r="106" spans="1:10" ht="15.75" customHeight="1">
      <c r="A106" s="19"/>
      <c r="B106" s="19"/>
      <c r="C106" s="19"/>
      <c r="D106" s="19"/>
      <c r="E106" s="191"/>
      <c r="F106" s="191"/>
      <c r="G106" s="191"/>
      <c r="H106" s="191"/>
      <c r="I106" s="191"/>
      <c r="J106" s="191"/>
    </row>
    <row r="107" spans="1:10" ht="15.75" customHeight="1">
      <c r="A107" s="19"/>
      <c r="B107" s="19"/>
      <c r="C107" s="19"/>
      <c r="D107" s="19"/>
      <c r="E107" s="191"/>
      <c r="F107" s="191"/>
      <c r="G107" s="191"/>
      <c r="H107" s="191"/>
      <c r="I107" s="191"/>
      <c r="J107" s="191"/>
    </row>
    <row r="108" spans="1:10" ht="15.75" customHeight="1">
      <c r="A108" s="19"/>
      <c r="B108" s="19"/>
      <c r="C108" s="19"/>
      <c r="D108" s="19"/>
      <c r="E108" s="191"/>
      <c r="F108" s="191"/>
      <c r="G108" s="191"/>
      <c r="H108" s="191"/>
      <c r="I108" s="191"/>
      <c r="J108" s="191"/>
    </row>
    <row r="109" spans="1:10" ht="15.75" customHeight="1">
      <c r="A109" s="19"/>
      <c r="B109" s="19"/>
      <c r="C109" s="19"/>
      <c r="D109" s="19"/>
      <c r="E109" s="191"/>
      <c r="F109" s="191"/>
      <c r="G109" s="191"/>
      <c r="H109" s="191"/>
      <c r="I109" s="191"/>
      <c r="J109" s="191"/>
    </row>
    <row r="110" spans="1:10" ht="15.75" customHeight="1">
      <c r="A110" s="19"/>
      <c r="B110" s="19"/>
      <c r="C110" s="19"/>
      <c r="D110" s="19"/>
      <c r="E110" s="191"/>
      <c r="F110" s="191"/>
      <c r="G110" s="191"/>
      <c r="H110" s="191"/>
      <c r="I110" s="191"/>
      <c r="J110" s="191"/>
    </row>
    <row r="111" spans="1:10" ht="15.75" customHeight="1">
      <c r="A111" s="19"/>
      <c r="B111" s="19"/>
      <c r="C111" s="19"/>
      <c r="D111" s="19"/>
      <c r="E111" s="191"/>
      <c r="F111" s="191"/>
      <c r="G111" s="191"/>
      <c r="H111" s="191"/>
      <c r="I111" s="191"/>
      <c r="J111" s="191"/>
    </row>
    <row r="112" spans="1:10" ht="15.75" customHeight="1">
      <c r="A112" s="19"/>
      <c r="B112" s="19"/>
      <c r="C112" s="19"/>
      <c r="D112" s="19"/>
      <c r="E112" s="191"/>
      <c r="F112" s="191"/>
      <c r="G112" s="191"/>
      <c r="H112" s="191"/>
      <c r="I112" s="191"/>
      <c r="J112" s="191"/>
    </row>
    <row r="113" spans="1:10" ht="15.75" customHeight="1">
      <c r="A113" s="19"/>
      <c r="B113" s="19"/>
      <c r="C113" s="19"/>
      <c r="D113" s="19"/>
      <c r="E113" s="191"/>
      <c r="F113" s="191"/>
      <c r="G113" s="191"/>
      <c r="H113" s="191"/>
      <c r="I113" s="191"/>
      <c r="J113" s="191"/>
    </row>
    <row r="114" spans="1:10" ht="15.75" customHeight="1">
      <c r="A114" s="19"/>
      <c r="B114" s="19"/>
      <c r="C114" s="19"/>
      <c r="D114" s="19"/>
      <c r="E114" s="191"/>
      <c r="F114" s="191"/>
      <c r="G114" s="191"/>
      <c r="H114" s="191"/>
      <c r="I114" s="191"/>
      <c r="J114" s="191"/>
    </row>
    <row r="115" spans="1:10" ht="15.75" customHeight="1">
      <c r="A115" s="19"/>
      <c r="B115" s="19"/>
      <c r="C115" s="19"/>
      <c r="D115" s="19"/>
      <c r="E115" s="191"/>
      <c r="F115" s="191"/>
      <c r="G115" s="191"/>
      <c r="H115" s="191"/>
      <c r="I115" s="191"/>
      <c r="J115" s="191"/>
    </row>
    <row r="116" spans="1:10" ht="15.75" customHeight="1">
      <c r="A116" s="19"/>
      <c r="B116" s="19"/>
      <c r="C116" s="19"/>
      <c r="D116" s="19"/>
      <c r="E116" s="191"/>
      <c r="F116" s="191"/>
      <c r="G116" s="191"/>
      <c r="H116" s="191"/>
      <c r="I116" s="191"/>
      <c r="J116" s="191"/>
    </row>
    <row r="117" spans="1:10" ht="15.75" customHeight="1">
      <c r="A117" s="19"/>
      <c r="B117" s="19"/>
      <c r="C117" s="19"/>
      <c r="D117" s="19"/>
      <c r="E117" s="191"/>
      <c r="F117" s="191"/>
      <c r="G117" s="191"/>
      <c r="H117" s="191"/>
      <c r="I117" s="191"/>
      <c r="J117" s="191"/>
    </row>
    <row r="118" spans="1:10" ht="15.75" customHeight="1">
      <c r="A118" s="19"/>
      <c r="B118" s="19"/>
      <c r="C118" s="19"/>
      <c r="D118" s="19"/>
      <c r="E118" s="191"/>
      <c r="F118" s="191"/>
      <c r="G118" s="191"/>
      <c r="H118" s="191"/>
      <c r="I118" s="191"/>
      <c r="J118" s="191"/>
    </row>
    <row r="119" spans="1:10" ht="15.75" customHeight="1">
      <c r="A119" s="19"/>
      <c r="B119" s="19"/>
      <c r="C119" s="19"/>
      <c r="D119" s="19"/>
      <c r="E119" s="191"/>
      <c r="F119" s="191"/>
      <c r="G119" s="191"/>
      <c r="H119" s="191"/>
      <c r="I119" s="191"/>
      <c r="J119" s="191"/>
    </row>
    <row r="120" spans="1:10" ht="15.75" customHeight="1">
      <c r="A120" s="19"/>
      <c r="B120" s="19"/>
      <c r="C120" s="19"/>
      <c r="D120" s="19"/>
      <c r="E120" s="191"/>
      <c r="F120" s="191"/>
      <c r="G120" s="191"/>
      <c r="H120" s="191"/>
      <c r="I120" s="191"/>
      <c r="J120" s="191"/>
    </row>
    <row r="121" spans="1:10" ht="15.75" customHeight="1">
      <c r="A121" s="19"/>
      <c r="B121" s="19"/>
      <c r="C121" s="19"/>
      <c r="D121" s="19"/>
      <c r="E121" s="191"/>
      <c r="F121" s="191"/>
      <c r="G121" s="191"/>
      <c r="H121" s="191"/>
      <c r="I121" s="191"/>
      <c r="J121" s="191"/>
    </row>
    <row r="122" spans="1:10" ht="15.75" customHeight="1">
      <c r="A122" s="19"/>
      <c r="B122" s="19"/>
      <c r="C122" s="19"/>
      <c r="D122" s="19"/>
      <c r="E122" s="191"/>
      <c r="F122" s="191"/>
      <c r="G122" s="191"/>
      <c r="H122" s="191"/>
      <c r="I122" s="191"/>
      <c r="J122" s="191"/>
    </row>
    <row r="123" spans="1:10" ht="15.75" customHeight="1">
      <c r="A123" s="19"/>
      <c r="B123" s="19"/>
      <c r="C123" s="19"/>
      <c r="D123" s="19"/>
      <c r="E123" s="191"/>
      <c r="F123" s="191"/>
      <c r="G123" s="191"/>
      <c r="H123" s="191"/>
      <c r="I123" s="191"/>
      <c r="J123" s="191"/>
    </row>
    <row r="124" spans="1:10" ht="15.75" customHeight="1">
      <c r="A124" s="19"/>
      <c r="B124" s="19"/>
      <c r="C124" s="19"/>
      <c r="D124" s="19"/>
      <c r="E124" s="191"/>
      <c r="F124" s="191"/>
      <c r="G124" s="191"/>
      <c r="H124" s="191"/>
      <c r="I124" s="191"/>
      <c r="J124" s="191"/>
    </row>
    <row r="125" spans="1:10" ht="15.75" customHeight="1">
      <c r="A125" s="19"/>
      <c r="B125" s="19"/>
      <c r="C125" s="19"/>
      <c r="D125" s="19"/>
      <c r="E125" s="191"/>
      <c r="F125" s="191"/>
      <c r="G125" s="191"/>
      <c r="H125" s="191"/>
      <c r="I125" s="191"/>
      <c r="J125" s="191"/>
    </row>
    <row r="126" spans="1:10" ht="15.75" customHeight="1">
      <c r="A126" s="19"/>
      <c r="B126" s="19"/>
      <c r="C126" s="19"/>
      <c r="D126" s="19"/>
      <c r="E126" s="191"/>
      <c r="F126" s="191"/>
      <c r="G126" s="191"/>
      <c r="H126" s="191"/>
      <c r="I126" s="191"/>
      <c r="J126" s="191"/>
    </row>
    <row r="127" spans="1:10" ht="15.75" customHeight="1">
      <c r="A127" s="19"/>
      <c r="B127" s="19"/>
      <c r="C127" s="19"/>
      <c r="D127" s="19"/>
      <c r="E127" s="191"/>
      <c r="F127" s="191"/>
      <c r="G127" s="191"/>
      <c r="H127" s="191"/>
      <c r="I127" s="191"/>
      <c r="J127" s="191"/>
    </row>
    <row r="128" spans="1:10" ht="15.75" customHeight="1">
      <c r="A128" s="19"/>
      <c r="B128" s="19"/>
      <c r="C128" s="19"/>
      <c r="D128" s="19"/>
      <c r="E128" s="191"/>
      <c r="F128" s="191"/>
      <c r="G128" s="191"/>
      <c r="H128" s="191"/>
      <c r="I128" s="191"/>
      <c r="J128" s="191"/>
    </row>
    <row r="129" spans="1:10" ht="15.75" customHeight="1">
      <c r="A129" s="19"/>
      <c r="B129" s="19"/>
      <c r="C129" s="19"/>
      <c r="D129" s="19"/>
      <c r="E129" s="191"/>
      <c r="F129" s="191"/>
      <c r="G129" s="191"/>
      <c r="H129" s="191"/>
      <c r="I129" s="191"/>
      <c r="J129" s="191"/>
    </row>
    <row r="130" spans="1:10" ht="15.75" customHeight="1">
      <c r="A130" s="19"/>
      <c r="B130" s="19"/>
      <c r="C130" s="19"/>
      <c r="D130" s="19"/>
      <c r="E130" s="191"/>
      <c r="F130" s="191"/>
      <c r="G130" s="191"/>
      <c r="H130" s="191"/>
      <c r="I130" s="191"/>
      <c r="J130" s="191"/>
    </row>
    <row r="131" spans="1:10" ht="15.75" customHeight="1">
      <c r="A131" s="19"/>
      <c r="B131" s="19"/>
      <c r="C131" s="19"/>
      <c r="D131" s="19"/>
      <c r="E131" s="191"/>
      <c r="F131" s="191"/>
      <c r="G131" s="191"/>
      <c r="H131" s="191"/>
      <c r="I131" s="191"/>
      <c r="J131" s="191"/>
    </row>
    <row r="132" spans="1:10" ht="15.75" customHeight="1">
      <c r="A132" s="19"/>
      <c r="B132" s="19"/>
      <c r="C132" s="19"/>
      <c r="D132" s="19"/>
      <c r="E132" s="191"/>
      <c r="F132" s="191"/>
      <c r="G132" s="191"/>
      <c r="H132" s="191"/>
      <c r="I132" s="191"/>
      <c r="J132" s="191"/>
    </row>
    <row r="133" spans="1:10" ht="15.75" customHeight="1">
      <c r="A133" s="19"/>
      <c r="B133" s="19"/>
      <c r="C133" s="19"/>
      <c r="D133" s="19"/>
      <c r="E133" s="191"/>
      <c r="F133" s="191"/>
      <c r="G133" s="191"/>
      <c r="H133" s="191"/>
      <c r="I133" s="191"/>
      <c r="J133" s="191"/>
    </row>
    <row r="134" spans="1:10" ht="15.75" customHeight="1">
      <c r="A134" s="19"/>
      <c r="B134" s="19"/>
      <c r="C134" s="19"/>
      <c r="D134" s="19"/>
      <c r="E134" s="191"/>
      <c r="F134" s="191"/>
      <c r="G134" s="191"/>
      <c r="H134" s="191"/>
      <c r="I134" s="191"/>
      <c r="J134" s="191"/>
    </row>
    <row r="135" spans="1:10" ht="15.75" customHeight="1">
      <c r="A135" s="19"/>
      <c r="B135" s="19"/>
      <c r="C135" s="19"/>
      <c r="D135" s="19"/>
      <c r="E135" s="191"/>
      <c r="F135" s="191"/>
      <c r="G135" s="191"/>
      <c r="H135" s="191"/>
      <c r="I135" s="191"/>
      <c r="J135" s="191"/>
    </row>
    <row r="136" spans="1:10" ht="15.75" customHeight="1">
      <c r="A136" s="19"/>
      <c r="B136" s="19"/>
      <c r="C136" s="19"/>
      <c r="D136" s="19"/>
      <c r="E136" s="191"/>
      <c r="F136" s="191"/>
      <c r="G136" s="191"/>
      <c r="H136" s="191"/>
      <c r="I136" s="191"/>
      <c r="J136" s="191"/>
    </row>
    <row r="137" spans="1:10" ht="15.75" customHeight="1">
      <c r="A137" s="19"/>
      <c r="B137" s="19"/>
      <c r="C137" s="19"/>
      <c r="D137" s="19"/>
      <c r="E137" s="191"/>
      <c r="F137" s="191"/>
      <c r="G137" s="191"/>
      <c r="H137" s="191"/>
      <c r="I137" s="191"/>
      <c r="J137" s="191"/>
    </row>
    <row r="138" spans="1:10" ht="15.75" customHeight="1">
      <c r="A138" s="19"/>
      <c r="B138" s="19"/>
      <c r="C138" s="19"/>
      <c r="D138" s="19"/>
      <c r="E138" s="191"/>
      <c r="F138" s="191"/>
      <c r="G138" s="191"/>
      <c r="H138" s="191"/>
      <c r="I138" s="191"/>
      <c r="J138" s="191"/>
    </row>
    <row r="139" spans="1:10" ht="15.75" customHeight="1">
      <c r="A139" s="19"/>
      <c r="B139" s="19"/>
      <c r="C139" s="19"/>
      <c r="D139" s="19"/>
      <c r="E139" s="191"/>
      <c r="F139" s="191"/>
      <c r="G139" s="191"/>
      <c r="H139" s="191"/>
      <c r="I139" s="191"/>
      <c r="J139" s="191"/>
    </row>
    <row r="140" spans="1:10" ht="15.75" customHeight="1">
      <c r="A140" s="19"/>
      <c r="B140" s="19"/>
      <c r="C140" s="19"/>
      <c r="D140" s="19"/>
      <c r="E140" s="191"/>
      <c r="F140" s="191"/>
      <c r="G140" s="191"/>
      <c r="H140" s="191"/>
      <c r="I140" s="191"/>
      <c r="J140" s="191"/>
    </row>
    <row r="141" spans="1:10" ht="15.75" customHeight="1">
      <c r="A141" s="19"/>
      <c r="B141" s="19"/>
      <c r="C141" s="19"/>
      <c r="D141" s="19"/>
      <c r="E141" s="191"/>
      <c r="F141" s="191"/>
      <c r="G141" s="191"/>
      <c r="H141" s="191"/>
      <c r="I141" s="191"/>
      <c r="J141" s="191"/>
    </row>
    <row r="142" spans="1:10" ht="15.75" customHeight="1">
      <c r="A142" s="19"/>
      <c r="B142" s="19"/>
      <c r="C142" s="19"/>
      <c r="D142" s="19"/>
      <c r="E142" s="191"/>
      <c r="F142" s="191"/>
      <c r="G142" s="191"/>
      <c r="H142" s="191"/>
      <c r="I142" s="191"/>
      <c r="J142" s="191"/>
    </row>
    <row r="143" spans="1:10" ht="15.75" customHeight="1">
      <c r="A143" s="19"/>
      <c r="B143" s="19"/>
      <c r="C143" s="19"/>
      <c r="D143" s="19"/>
      <c r="E143" s="191"/>
      <c r="F143" s="191"/>
      <c r="G143" s="191"/>
      <c r="H143" s="191"/>
      <c r="I143" s="191"/>
      <c r="J143" s="191"/>
    </row>
    <row r="144" spans="1:10" ht="15.75" customHeight="1">
      <c r="A144" s="19"/>
      <c r="B144" s="19"/>
      <c r="C144" s="19"/>
      <c r="D144" s="19"/>
      <c r="E144" s="191"/>
      <c r="F144" s="191"/>
      <c r="G144" s="191"/>
      <c r="H144" s="191"/>
      <c r="I144" s="191"/>
      <c r="J144" s="191"/>
    </row>
    <row r="145" spans="1:10" ht="15.75" customHeight="1">
      <c r="A145" s="19"/>
      <c r="B145" s="19"/>
      <c r="C145" s="19"/>
      <c r="D145" s="19"/>
      <c r="E145" s="191"/>
      <c r="F145" s="191"/>
      <c r="G145" s="191"/>
      <c r="H145" s="191"/>
      <c r="I145" s="191"/>
      <c r="J145" s="191"/>
    </row>
    <row r="146" spans="1:10" ht="15.75" customHeight="1">
      <c r="A146" s="19"/>
      <c r="B146" s="19"/>
      <c r="C146" s="19"/>
      <c r="D146" s="19"/>
      <c r="E146" s="191"/>
      <c r="F146" s="191"/>
      <c r="G146" s="191"/>
      <c r="H146" s="191"/>
      <c r="I146" s="191"/>
      <c r="J146" s="191"/>
    </row>
    <row r="147" spans="1:10" ht="15.75" customHeight="1">
      <c r="A147" s="19"/>
      <c r="B147" s="19"/>
      <c r="C147" s="19"/>
      <c r="D147" s="19"/>
      <c r="E147" s="191"/>
      <c r="F147" s="191"/>
      <c r="G147" s="191"/>
      <c r="H147" s="191"/>
      <c r="I147" s="191"/>
      <c r="J147" s="191"/>
    </row>
    <row r="148" spans="1:10" ht="15.75" customHeight="1">
      <c r="A148" s="19"/>
      <c r="B148" s="19"/>
      <c r="C148" s="19"/>
      <c r="D148" s="19"/>
      <c r="E148" s="191"/>
      <c r="F148" s="191"/>
      <c r="G148" s="191"/>
      <c r="H148" s="191"/>
      <c r="I148" s="191"/>
      <c r="J148" s="191"/>
    </row>
    <row r="149" spans="1:10" ht="15.75" customHeight="1">
      <c r="A149" s="19"/>
      <c r="B149" s="19"/>
      <c r="C149" s="19"/>
      <c r="D149" s="19"/>
      <c r="E149" s="191"/>
      <c r="F149" s="191"/>
      <c r="G149" s="191"/>
      <c r="H149" s="191"/>
      <c r="I149" s="191"/>
      <c r="J149" s="191"/>
    </row>
    <row r="150" spans="1:10" ht="15.75" customHeight="1">
      <c r="A150" s="19"/>
      <c r="B150" s="19"/>
      <c r="C150" s="19"/>
      <c r="D150" s="19"/>
      <c r="E150" s="191"/>
      <c r="F150" s="191"/>
      <c r="G150" s="191"/>
      <c r="H150" s="191"/>
      <c r="I150" s="191"/>
      <c r="J150" s="191"/>
    </row>
    <row r="151" spans="1:10" ht="15.75" customHeight="1">
      <c r="A151" s="19"/>
      <c r="B151" s="19"/>
      <c r="C151" s="19"/>
      <c r="D151" s="19"/>
      <c r="E151" s="191"/>
      <c r="F151" s="191"/>
      <c r="G151" s="191"/>
      <c r="H151" s="191"/>
      <c r="I151" s="191"/>
      <c r="J151" s="191"/>
    </row>
    <row r="152" spans="1:10" ht="15.75" customHeight="1">
      <c r="A152" s="19"/>
      <c r="B152" s="19"/>
      <c r="C152" s="19"/>
      <c r="D152" s="19"/>
      <c r="E152" s="191"/>
      <c r="F152" s="191"/>
      <c r="G152" s="191"/>
      <c r="H152" s="191"/>
      <c r="I152" s="191"/>
      <c r="J152" s="191"/>
    </row>
    <row r="153" spans="1:10" ht="15.75" customHeight="1">
      <c r="A153" s="19"/>
      <c r="B153" s="19"/>
      <c r="C153" s="19"/>
      <c r="D153" s="19"/>
      <c r="E153" s="191"/>
      <c r="F153" s="191"/>
      <c r="G153" s="191"/>
      <c r="H153" s="191"/>
      <c r="I153" s="191"/>
      <c r="J153" s="191"/>
    </row>
    <row r="154" spans="1:10" ht="15.75" customHeight="1">
      <c r="A154" s="19"/>
      <c r="B154" s="19"/>
      <c r="C154" s="19"/>
      <c r="D154" s="19"/>
      <c r="E154" s="191"/>
      <c r="F154" s="191"/>
      <c r="G154" s="191"/>
      <c r="H154" s="191"/>
      <c r="I154" s="191"/>
      <c r="J154" s="191"/>
    </row>
    <row r="155" spans="1:10" ht="15.75" customHeight="1">
      <c r="A155" s="19"/>
      <c r="B155" s="19"/>
      <c r="C155" s="19"/>
      <c r="D155" s="19"/>
      <c r="E155" s="191"/>
      <c r="F155" s="191"/>
      <c r="G155" s="191"/>
      <c r="H155" s="191"/>
      <c r="I155" s="191"/>
      <c r="J155" s="191"/>
    </row>
    <row r="156" spans="1:10" ht="15.75" customHeight="1">
      <c r="A156" s="19"/>
      <c r="B156" s="19"/>
      <c r="C156" s="19"/>
      <c r="D156" s="19"/>
      <c r="E156" s="191"/>
      <c r="F156" s="191"/>
      <c r="G156" s="191"/>
      <c r="H156" s="191"/>
      <c r="I156" s="191"/>
      <c r="J156" s="191"/>
    </row>
    <row r="157" spans="1:10" ht="15.75" customHeight="1">
      <c r="A157" s="19"/>
      <c r="B157" s="19"/>
      <c r="C157" s="19"/>
      <c r="D157" s="19"/>
      <c r="E157" s="191"/>
      <c r="F157" s="191"/>
      <c r="G157" s="191"/>
      <c r="H157" s="191"/>
      <c r="I157" s="191"/>
      <c r="J157" s="191"/>
    </row>
    <row r="158" spans="1:10" ht="15.75" customHeight="1">
      <c r="A158" s="19"/>
      <c r="B158" s="19"/>
      <c r="C158" s="19"/>
      <c r="D158" s="19"/>
      <c r="E158" s="191"/>
      <c r="F158" s="191"/>
      <c r="G158" s="191"/>
      <c r="H158" s="191"/>
      <c r="I158" s="191"/>
      <c r="J158" s="191"/>
    </row>
    <row r="159" spans="1:10" ht="15.75" customHeight="1">
      <c r="A159" s="19"/>
      <c r="B159" s="19"/>
      <c r="C159" s="19"/>
      <c r="D159" s="19"/>
      <c r="E159" s="191"/>
      <c r="F159" s="191"/>
      <c r="G159" s="191"/>
      <c r="H159" s="191"/>
      <c r="I159" s="191"/>
      <c r="J159" s="191"/>
    </row>
    <row r="160" spans="1:10" ht="15.75" customHeight="1">
      <c r="A160" s="19"/>
      <c r="B160" s="19"/>
      <c r="C160" s="19"/>
      <c r="D160" s="19"/>
      <c r="E160" s="191"/>
      <c r="F160" s="191"/>
      <c r="G160" s="191"/>
      <c r="H160" s="191"/>
      <c r="I160" s="191"/>
      <c r="J160" s="191"/>
    </row>
    <row r="161" spans="1:10" ht="15.75" customHeight="1">
      <c r="A161" s="19"/>
      <c r="B161" s="19"/>
      <c r="C161" s="19"/>
      <c r="D161" s="19"/>
      <c r="E161" s="191"/>
      <c r="F161" s="191"/>
      <c r="G161" s="191"/>
      <c r="H161" s="191"/>
      <c r="I161" s="191"/>
      <c r="J161" s="191"/>
    </row>
    <row r="162" spans="1:10" ht="15.75" customHeight="1">
      <c r="A162" s="19"/>
      <c r="B162" s="19"/>
      <c r="C162" s="19"/>
      <c r="D162" s="19"/>
      <c r="E162" s="191"/>
      <c r="F162" s="191"/>
      <c r="G162" s="191"/>
      <c r="H162" s="191"/>
      <c r="I162" s="191"/>
      <c r="J162" s="191"/>
    </row>
    <row r="163" spans="1:10" ht="15.75" customHeight="1">
      <c r="A163" s="19"/>
      <c r="B163" s="19"/>
      <c r="C163" s="19"/>
      <c r="D163" s="19"/>
      <c r="E163" s="191"/>
      <c r="F163" s="191"/>
      <c r="G163" s="191"/>
      <c r="H163" s="191"/>
      <c r="I163" s="191"/>
      <c r="J163" s="191"/>
    </row>
    <row r="164" spans="1:10" ht="15.75" customHeight="1">
      <c r="A164" s="19"/>
      <c r="B164" s="19"/>
      <c r="C164" s="19"/>
      <c r="D164" s="19"/>
      <c r="E164" s="191"/>
      <c r="F164" s="191"/>
      <c r="G164" s="191"/>
      <c r="H164" s="191"/>
      <c r="I164" s="191"/>
      <c r="J164" s="191"/>
    </row>
    <row r="165" spans="1:10" ht="15.75" customHeight="1">
      <c r="A165" s="19"/>
      <c r="B165" s="19"/>
      <c r="C165" s="19"/>
      <c r="D165" s="19"/>
      <c r="E165" s="191"/>
      <c r="F165" s="191"/>
      <c r="G165" s="191"/>
      <c r="H165" s="191"/>
      <c r="I165" s="191"/>
      <c r="J165" s="191"/>
    </row>
    <row r="166" spans="1:10" ht="15.75" customHeight="1">
      <c r="A166" s="19"/>
      <c r="B166" s="19"/>
      <c r="C166" s="19"/>
      <c r="D166" s="19"/>
      <c r="E166" s="191"/>
      <c r="F166" s="191"/>
      <c r="G166" s="191"/>
      <c r="H166" s="191"/>
      <c r="I166" s="191"/>
      <c r="J166" s="191"/>
    </row>
    <row r="167" spans="1:10" ht="15.75" customHeight="1">
      <c r="A167" s="19"/>
      <c r="B167" s="19"/>
      <c r="C167" s="19"/>
      <c r="D167" s="19"/>
      <c r="E167" s="191"/>
      <c r="F167" s="191"/>
      <c r="G167" s="191"/>
      <c r="H167" s="191"/>
      <c r="I167" s="191"/>
      <c r="J167" s="191"/>
    </row>
    <row r="168" spans="1:10" ht="15.75" customHeight="1">
      <c r="A168" s="19"/>
      <c r="B168" s="19"/>
      <c r="C168" s="19"/>
      <c r="D168" s="19"/>
      <c r="E168" s="191"/>
      <c r="F168" s="191"/>
      <c r="G168" s="191"/>
      <c r="H168" s="191"/>
      <c r="I168" s="191"/>
      <c r="J168" s="191"/>
    </row>
    <row r="169" spans="1:10" ht="15.75" customHeight="1">
      <c r="A169" s="19"/>
      <c r="B169" s="19"/>
      <c r="C169" s="19"/>
      <c r="D169" s="19"/>
      <c r="E169" s="191"/>
      <c r="F169" s="191"/>
      <c r="G169" s="191"/>
      <c r="H169" s="191"/>
      <c r="I169" s="191"/>
      <c r="J169" s="191"/>
    </row>
    <row r="170" spans="1:10" ht="15.75" customHeight="1">
      <c r="A170" s="19"/>
      <c r="B170" s="19"/>
      <c r="C170" s="19"/>
      <c r="D170" s="19"/>
      <c r="E170" s="191"/>
      <c r="F170" s="191"/>
      <c r="G170" s="191"/>
      <c r="H170" s="191"/>
      <c r="I170" s="191"/>
      <c r="J170" s="191"/>
    </row>
    <row r="171" spans="1:10" ht="15.75" customHeight="1">
      <c r="A171" s="19"/>
      <c r="B171" s="19"/>
      <c r="C171" s="19"/>
      <c r="D171" s="19"/>
      <c r="E171" s="191"/>
      <c r="F171" s="191"/>
      <c r="G171" s="191"/>
      <c r="H171" s="191"/>
      <c r="I171" s="191"/>
      <c r="J171" s="191"/>
    </row>
    <row r="172" spans="1:10" ht="15.75" customHeight="1">
      <c r="A172" s="19"/>
      <c r="B172" s="19"/>
      <c r="C172" s="19"/>
      <c r="D172" s="19"/>
      <c r="E172" s="191"/>
      <c r="F172" s="191"/>
      <c r="G172" s="191"/>
      <c r="H172" s="191"/>
      <c r="I172" s="191"/>
      <c r="J172" s="191"/>
    </row>
    <row r="173" spans="1:10" ht="15.75" customHeight="1">
      <c r="A173" s="19"/>
      <c r="B173" s="19"/>
      <c r="C173" s="19"/>
      <c r="D173" s="19"/>
      <c r="E173" s="191"/>
      <c r="F173" s="191"/>
      <c r="G173" s="191"/>
      <c r="H173" s="191"/>
      <c r="I173" s="191"/>
      <c r="J173" s="191"/>
    </row>
    <row r="174" spans="1:10" ht="15.75" customHeight="1">
      <c r="A174" s="19"/>
      <c r="B174" s="19"/>
      <c r="C174" s="19"/>
      <c r="D174" s="19"/>
      <c r="E174" s="191"/>
      <c r="F174" s="191"/>
      <c r="G174" s="191"/>
      <c r="H174" s="191"/>
      <c r="I174" s="191"/>
      <c r="J174" s="191"/>
    </row>
    <row r="175" spans="1:10" ht="15.75" customHeight="1">
      <c r="A175" s="19"/>
      <c r="B175" s="19"/>
      <c r="C175" s="19"/>
      <c r="D175" s="19"/>
      <c r="E175" s="191"/>
      <c r="F175" s="191"/>
      <c r="G175" s="191"/>
      <c r="H175" s="191"/>
      <c r="I175" s="191"/>
      <c r="J175" s="191"/>
    </row>
    <row r="176" spans="1:10" ht="15.75" customHeight="1">
      <c r="A176" s="19"/>
      <c r="B176" s="19"/>
      <c r="C176" s="19"/>
      <c r="D176" s="19"/>
      <c r="E176" s="191"/>
      <c r="F176" s="191"/>
      <c r="G176" s="191"/>
      <c r="H176" s="191"/>
      <c r="I176" s="191"/>
      <c r="J176" s="191"/>
    </row>
    <row r="177" spans="1:10" ht="15.75" customHeight="1">
      <c r="A177" s="19"/>
      <c r="B177" s="19"/>
      <c r="C177" s="19"/>
      <c r="D177" s="19"/>
      <c r="E177" s="191"/>
      <c r="F177" s="191"/>
      <c r="G177" s="191"/>
      <c r="H177" s="191"/>
      <c r="I177" s="191"/>
      <c r="J177" s="191"/>
    </row>
    <row r="178" spans="1:10" ht="15.75" customHeight="1">
      <c r="A178" s="19"/>
      <c r="B178" s="19"/>
      <c r="C178" s="19"/>
      <c r="D178" s="19"/>
      <c r="E178" s="191"/>
      <c r="F178" s="191"/>
      <c r="G178" s="191"/>
      <c r="H178" s="191"/>
      <c r="I178" s="191"/>
      <c r="J178" s="191"/>
    </row>
    <row r="179" spans="1:10" ht="15.75" customHeight="1">
      <c r="A179" s="19"/>
      <c r="B179" s="19"/>
      <c r="C179" s="19"/>
      <c r="D179" s="19"/>
      <c r="E179" s="191"/>
      <c r="F179" s="191"/>
      <c r="G179" s="191"/>
      <c r="H179" s="191"/>
      <c r="I179" s="191"/>
      <c r="J179" s="191"/>
    </row>
    <row r="180" spans="1:10" ht="15.75" customHeight="1">
      <c r="A180" s="19"/>
      <c r="B180" s="19"/>
      <c r="C180" s="19"/>
      <c r="D180" s="19"/>
      <c r="E180" s="191"/>
      <c r="F180" s="191"/>
      <c r="G180" s="191"/>
      <c r="H180" s="191"/>
      <c r="I180" s="191"/>
      <c r="J180" s="191"/>
    </row>
    <row r="181" spans="1:10" ht="15.75" customHeight="1">
      <c r="A181" s="19"/>
      <c r="B181" s="19"/>
      <c r="C181" s="19"/>
      <c r="D181" s="19"/>
      <c r="E181" s="191"/>
      <c r="F181" s="191"/>
      <c r="G181" s="191"/>
      <c r="H181" s="191"/>
      <c r="I181" s="191"/>
      <c r="J181" s="191"/>
    </row>
    <row r="182" spans="1:10" ht="15.75" customHeight="1">
      <c r="A182" s="19"/>
      <c r="B182" s="19"/>
      <c r="C182" s="19"/>
      <c r="D182" s="19"/>
      <c r="E182" s="191"/>
      <c r="F182" s="191"/>
      <c r="G182" s="191"/>
      <c r="H182" s="191"/>
      <c r="I182" s="191"/>
      <c r="J182" s="191"/>
    </row>
    <row r="183" spans="1:10" ht="15.75" customHeight="1">
      <c r="A183" s="19"/>
      <c r="B183" s="19"/>
      <c r="C183" s="19"/>
      <c r="D183" s="19"/>
      <c r="E183" s="191"/>
      <c r="F183" s="191"/>
      <c r="G183" s="191"/>
      <c r="H183" s="191"/>
      <c r="I183" s="191"/>
      <c r="J183" s="191"/>
    </row>
    <row r="184" spans="1:10" ht="15.75" customHeight="1">
      <c r="A184" s="19"/>
      <c r="B184" s="19"/>
      <c r="C184" s="19"/>
      <c r="D184" s="19"/>
      <c r="E184" s="191"/>
      <c r="F184" s="191"/>
      <c r="G184" s="191"/>
      <c r="H184" s="191"/>
      <c r="I184" s="191"/>
      <c r="J184" s="191"/>
    </row>
    <row r="185" spans="1:10" ht="15.75" customHeight="1">
      <c r="A185" s="19"/>
      <c r="B185" s="19"/>
      <c r="C185" s="19"/>
      <c r="D185" s="19"/>
      <c r="E185" s="191"/>
      <c r="F185" s="191"/>
      <c r="G185" s="191"/>
      <c r="H185" s="191"/>
      <c r="I185" s="191"/>
      <c r="J185" s="191"/>
    </row>
    <row r="186" spans="1:10" ht="15.75" customHeight="1">
      <c r="A186" s="19"/>
      <c r="B186" s="19"/>
      <c r="C186" s="19"/>
      <c r="D186" s="19"/>
      <c r="E186" s="191"/>
      <c r="F186" s="191"/>
      <c r="G186" s="191"/>
      <c r="H186" s="191"/>
      <c r="I186" s="191"/>
      <c r="J186" s="191"/>
    </row>
    <row r="187" spans="1:10" ht="15.75" customHeight="1">
      <c r="A187" s="19"/>
      <c r="B187" s="19"/>
      <c r="C187" s="19"/>
      <c r="D187" s="19"/>
      <c r="E187" s="191"/>
      <c r="F187" s="191"/>
      <c r="G187" s="191"/>
      <c r="H187" s="191"/>
      <c r="I187" s="191"/>
      <c r="J187" s="191"/>
    </row>
    <row r="188" spans="1:10" ht="15.75" customHeight="1">
      <c r="A188" s="19"/>
      <c r="B188" s="19"/>
      <c r="C188" s="19"/>
      <c r="D188" s="19"/>
      <c r="E188" s="191"/>
      <c r="F188" s="191"/>
      <c r="G188" s="191"/>
      <c r="H188" s="191"/>
      <c r="I188" s="191"/>
      <c r="J188" s="191"/>
    </row>
    <row r="189" spans="1:10" ht="15.75" customHeight="1">
      <c r="A189" s="19"/>
      <c r="B189" s="19"/>
      <c r="C189" s="19"/>
      <c r="D189" s="19"/>
      <c r="E189" s="191"/>
      <c r="F189" s="191"/>
      <c r="G189" s="191"/>
      <c r="H189" s="191"/>
      <c r="I189" s="191"/>
      <c r="J189" s="191"/>
    </row>
    <row r="190" spans="1:10" ht="15.75" customHeight="1">
      <c r="A190" s="19"/>
      <c r="B190" s="19"/>
      <c r="C190" s="19"/>
      <c r="D190" s="19"/>
      <c r="E190" s="191"/>
      <c r="F190" s="191"/>
      <c r="G190" s="191"/>
      <c r="H190" s="191"/>
      <c r="I190" s="191"/>
      <c r="J190" s="191"/>
    </row>
    <row r="191" spans="1:10" ht="15.75" customHeight="1">
      <c r="A191" s="19"/>
      <c r="B191" s="19"/>
      <c r="C191" s="19"/>
      <c r="D191" s="19"/>
      <c r="E191" s="191"/>
      <c r="F191" s="191"/>
      <c r="G191" s="191"/>
      <c r="H191" s="191"/>
      <c r="I191" s="191"/>
      <c r="J191" s="191"/>
    </row>
    <row r="192" spans="1:10" ht="15.75" customHeight="1">
      <c r="A192" s="19"/>
      <c r="B192" s="19"/>
      <c r="C192" s="19"/>
      <c r="D192" s="19"/>
      <c r="E192" s="191"/>
      <c r="F192" s="191"/>
      <c r="G192" s="191"/>
      <c r="H192" s="191"/>
      <c r="I192" s="191"/>
      <c r="J192" s="191"/>
    </row>
    <row r="193" spans="1:10" ht="15.75" customHeight="1">
      <c r="A193" s="19"/>
      <c r="B193" s="19"/>
      <c r="C193" s="19"/>
      <c r="D193" s="19"/>
      <c r="E193" s="191"/>
      <c r="F193" s="191"/>
      <c r="G193" s="191"/>
      <c r="H193" s="191"/>
      <c r="I193" s="191"/>
      <c r="J193" s="191"/>
    </row>
    <row r="194" spans="1:10" ht="15.75" customHeight="1">
      <c r="A194" s="19"/>
      <c r="B194" s="19"/>
      <c r="C194" s="19"/>
      <c r="D194" s="19"/>
      <c r="E194" s="191"/>
      <c r="F194" s="191"/>
      <c r="G194" s="191"/>
      <c r="H194" s="191"/>
      <c r="I194" s="191"/>
      <c r="J194" s="191"/>
    </row>
    <row r="195" spans="1:10" ht="15.75" customHeight="1">
      <c r="A195" s="19"/>
      <c r="B195" s="19"/>
      <c r="C195" s="19"/>
      <c r="D195" s="19"/>
      <c r="E195" s="191"/>
      <c r="F195" s="191"/>
      <c r="G195" s="191"/>
      <c r="H195" s="191"/>
      <c r="I195" s="191"/>
      <c r="J195" s="191"/>
    </row>
    <row r="196" spans="1:10" ht="15.75" customHeight="1">
      <c r="A196" s="19"/>
      <c r="B196" s="19"/>
      <c r="C196" s="19"/>
      <c r="D196" s="19"/>
      <c r="E196" s="191"/>
      <c r="F196" s="191"/>
      <c r="G196" s="191"/>
      <c r="H196" s="191"/>
      <c r="I196" s="191"/>
      <c r="J196" s="191"/>
    </row>
    <row r="197" spans="1:10" ht="15.75" customHeight="1">
      <c r="A197" s="19"/>
      <c r="B197" s="19"/>
      <c r="C197" s="19"/>
      <c r="D197" s="19"/>
      <c r="E197" s="191"/>
      <c r="F197" s="191"/>
      <c r="G197" s="191"/>
      <c r="H197" s="191"/>
      <c r="I197" s="191"/>
      <c r="J197" s="191"/>
    </row>
    <row r="198" spans="1:10" ht="15.75" customHeight="1">
      <c r="A198" s="19"/>
      <c r="B198" s="19"/>
      <c r="C198" s="19"/>
      <c r="D198" s="19"/>
      <c r="E198" s="191"/>
      <c r="F198" s="191"/>
      <c r="G198" s="191"/>
      <c r="H198" s="191"/>
      <c r="I198" s="191"/>
      <c r="J198" s="191"/>
    </row>
    <row r="199" spans="1:10" ht="15.75" customHeight="1">
      <c r="A199" s="19"/>
      <c r="B199" s="19"/>
      <c r="C199" s="19"/>
      <c r="D199" s="19"/>
      <c r="E199" s="191"/>
      <c r="F199" s="191"/>
      <c r="G199" s="191"/>
      <c r="H199" s="191"/>
      <c r="I199" s="191"/>
      <c r="J199" s="191"/>
    </row>
    <row r="200" spans="1:10" ht="15.75" customHeight="1">
      <c r="A200" s="19"/>
      <c r="B200" s="19"/>
      <c r="C200" s="19"/>
      <c r="D200" s="19"/>
      <c r="E200" s="191"/>
      <c r="F200" s="191"/>
      <c r="G200" s="191"/>
      <c r="H200" s="191"/>
      <c r="I200" s="191"/>
      <c r="J200" s="191"/>
    </row>
    <row r="201" spans="1:10" ht="15.75" customHeight="1">
      <c r="A201" s="19"/>
      <c r="B201" s="19"/>
      <c r="C201" s="19"/>
      <c r="D201" s="19"/>
      <c r="E201" s="191"/>
      <c r="F201" s="191"/>
      <c r="G201" s="191"/>
      <c r="H201" s="191"/>
      <c r="I201" s="191"/>
      <c r="J201" s="191"/>
    </row>
    <row r="202" spans="1:10" ht="15.75" customHeight="1">
      <c r="A202" s="19"/>
      <c r="B202" s="19"/>
      <c r="C202" s="19"/>
      <c r="D202" s="19"/>
      <c r="E202" s="191"/>
      <c r="F202" s="191"/>
      <c r="G202" s="191"/>
      <c r="H202" s="191"/>
      <c r="I202" s="191"/>
      <c r="J202" s="191"/>
    </row>
    <row r="203" spans="1:10" ht="15.75" customHeight="1">
      <c r="A203" s="19"/>
      <c r="B203" s="19"/>
      <c r="C203" s="19"/>
      <c r="D203" s="19"/>
      <c r="E203" s="191"/>
      <c r="F203" s="191"/>
      <c r="G203" s="191"/>
      <c r="H203" s="191"/>
      <c r="I203" s="191"/>
      <c r="J203" s="191"/>
    </row>
    <row r="204" spans="1:10" ht="15.75" customHeight="1">
      <c r="A204" s="19"/>
      <c r="B204" s="19"/>
      <c r="C204" s="19"/>
      <c r="D204" s="19"/>
      <c r="E204" s="191"/>
      <c r="F204" s="191"/>
      <c r="G204" s="191"/>
      <c r="H204" s="191"/>
      <c r="I204" s="191"/>
      <c r="J204" s="191"/>
    </row>
    <row r="205" spans="1:10" ht="15.75" customHeight="1">
      <c r="A205" s="19"/>
      <c r="B205" s="19"/>
      <c r="C205" s="19"/>
      <c r="D205" s="19"/>
      <c r="E205" s="191"/>
      <c r="F205" s="191"/>
      <c r="G205" s="191"/>
      <c r="H205" s="191"/>
      <c r="I205" s="191"/>
      <c r="J205" s="191"/>
    </row>
    <row r="206" spans="1:10" ht="15.75" customHeight="1">
      <c r="A206" s="19"/>
      <c r="B206" s="19"/>
      <c r="C206" s="19"/>
      <c r="D206" s="19"/>
      <c r="E206" s="191"/>
      <c r="F206" s="191"/>
      <c r="G206" s="191"/>
      <c r="H206" s="191"/>
      <c r="I206" s="191"/>
      <c r="J206" s="191"/>
    </row>
    <row r="207" spans="1:10" ht="15.75" customHeight="1">
      <c r="A207" s="19"/>
      <c r="B207" s="19"/>
      <c r="C207" s="19"/>
      <c r="D207" s="19"/>
      <c r="E207" s="191"/>
      <c r="F207" s="191"/>
      <c r="G207" s="191"/>
      <c r="H207" s="191"/>
      <c r="I207" s="191"/>
      <c r="J207" s="191"/>
    </row>
    <row r="208" spans="1:10" ht="15.75" customHeight="1">
      <c r="A208" s="19"/>
      <c r="B208" s="19"/>
      <c r="C208" s="19"/>
      <c r="D208" s="19"/>
      <c r="E208" s="191"/>
      <c r="F208" s="191"/>
      <c r="G208" s="191"/>
      <c r="H208" s="191"/>
      <c r="I208" s="191"/>
      <c r="J208" s="191"/>
    </row>
    <row r="209" spans="1:10" ht="15.75" customHeight="1">
      <c r="A209" s="19"/>
      <c r="B209" s="19"/>
      <c r="C209" s="19"/>
      <c r="D209" s="19"/>
      <c r="E209" s="191"/>
      <c r="F209" s="191"/>
      <c r="G209" s="191"/>
      <c r="H209" s="191"/>
      <c r="I209" s="191"/>
      <c r="J209" s="191"/>
    </row>
    <row r="210" spans="1:10" ht="15.75" customHeight="1">
      <c r="A210" s="19"/>
      <c r="B210" s="19"/>
      <c r="C210" s="19"/>
      <c r="D210" s="19"/>
      <c r="E210" s="191"/>
      <c r="F210" s="191"/>
      <c r="G210" s="191"/>
      <c r="H210" s="191"/>
      <c r="I210" s="191"/>
      <c r="J210" s="191"/>
    </row>
    <row r="211" spans="1:10" ht="15.75" customHeight="1">
      <c r="A211" s="19"/>
      <c r="B211" s="19"/>
      <c r="C211" s="19"/>
      <c r="D211" s="19"/>
      <c r="E211" s="191"/>
      <c r="F211" s="191"/>
      <c r="G211" s="191"/>
      <c r="H211" s="191"/>
      <c r="I211" s="191"/>
      <c r="J211" s="191"/>
    </row>
    <row r="212" spans="1:10" ht="15.75" customHeight="1">
      <c r="A212" s="19"/>
      <c r="B212" s="19"/>
      <c r="C212" s="19"/>
      <c r="D212" s="19"/>
      <c r="E212" s="191"/>
      <c r="F212" s="191"/>
      <c r="G212" s="191"/>
      <c r="H212" s="191"/>
      <c r="I212" s="191"/>
      <c r="J212" s="191"/>
    </row>
    <row r="213" spans="1:10" ht="15.75" customHeight="1">
      <c r="A213" s="19"/>
      <c r="B213" s="19"/>
      <c r="C213" s="19"/>
      <c r="D213" s="19"/>
      <c r="E213" s="191"/>
      <c r="F213" s="191"/>
      <c r="G213" s="191"/>
      <c r="H213" s="191"/>
      <c r="I213" s="191"/>
      <c r="J213" s="191"/>
    </row>
    <row r="214" spans="1:10" ht="15.75" customHeight="1">
      <c r="A214" s="19"/>
      <c r="B214" s="19"/>
      <c r="C214" s="19"/>
      <c r="D214" s="19"/>
      <c r="E214" s="191"/>
      <c r="F214" s="191"/>
      <c r="G214" s="191"/>
      <c r="H214" s="191"/>
      <c r="I214" s="191"/>
      <c r="J214" s="191"/>
    </row>
    <row r="215" spans="1:10" ht="15.75" customHeight="1">
      <c r="A215" s="19"/>
      <c r="B215" s="19"/>
      <c r="C215" s="19"/>
      <c r="D215" s="19"/>
      <c r="E215" s="191"/>
      <c r="F215" s="191"/>
      <c r="G215" s="191"/>
      <c r="H215" s="191"/>
      <c r="I215" s="191"/>
      <c r="J215" s="191"/>
    </row>
    <row r="216" spans="1:10" ht="15.75" customHeight="1">
      <c r="A216" s="19"/>
      <c r="B216" s="19"/>
      <c r="C216" s="19"/>
      <c r="D216" s="19"/>
      <c r="E216" s="191"/>
      <c r="F216" s="191"/>
      <c r="G216" s="191"/>
      <c r="H216" s="191"/>
      <c r="I216" s="191"/>
      <c r="J216" s="191"/>
    </row>
    <row r="217" spans="1:10" ht="15.75" customHeight="1">
      <c r="A217" s="19"/>
      <c r="B217" s="19"/>
      <c r="C217" s="19"/>
      <c r="D217" s="19"/>
      <c r="E217" s="191"/>
      <c r="F217" s="191"/>
      <c r="G217" s="191"/>
      <c r="H217" s="191"/>
      <c r="I217" s="191"/>
      <c r="J217" s="191"/>
    </row>
    <row r="218" spans="1:10" ht="15.75" customHeight="1">
      <c r="A218" s="19"/>
      <c r="B218" s="19"/>
      <c r="C218" s="19"/>
      <c r="D218" s="19"/>
      <c r="E218" s="191"/>
      <c r="F218" s="191"/>
      <c r="G218" s="191"/>
      <c r="H218" s="191"/>
      <c r="I218" s="191"/>
      <c r="J218" s="191"/>
    </row>
    <row r="219" spans="1:10" ht="15.75" customHeight="1">
      <c r="A219" s="19"/>
      <c r="B219" s="19"/>
      <c r="C219" s="19"/>
      <c r="D219" s="19"/>
      <c r="E219" s="191"/>
      <c r="F219" s="191"/>
      <c r="G219" s="191"/>
      <c r="H219" s="191"/>
      <c r="I219" s="191"/>
      <c r="J219" s="191"/>
    </row>
    <row r="220" spans="1:10" ht="15.75" customHeight="1">
      <c r="A220" s="19"/>
      <c r="B220" s="19"/>
      <c r="C220" s="19"/>
      <c r="D220" s="19"/>
      <c r="E220" s="191"/>
      <c r="F220" s="191"/>
      <c r="G220" s="191"/>
      <c r="H220" s="191"/>
      <c r="I220" s="191"/>
      <c r="J220" s="191"/>
    </row>
    <row r="221" spans="1:10" ht="15.75" customHeight="1">
      <c r="A221" s="19"/>
      <c r="B221" s="19"/>
      <c r="C221" s="19"/>
      <c r="D221" s="19"/>
      <c r="E221" s="191"/>
      <c r="F221" s="191"/>
      <c r="G221" s="191"/>
      <c r="H221" s="191"/>
      <c r="I221" s="191"/>
      <c r="J221" s="191"/>
    </row>
    <row r="222" spans="1:10" ht="15.75" customHeight="1">
      <c r="A222" s="19"/>
      <c r="B222" s="19"/>
      <c r="C222" s="19"/>
      <c r="D222" s="19"/>
      <c r="E222" s="191"/>
      <c r="F222" s="191"/>
      <c r="G222" s="191"/>
      <c r="H222" s="191"/>
      <c r="I222" s="191"/>
      <c r="J222" s="191"/>
    </row>
    <row r="223" spans="1:10" ht="15.75" customHeight="1">
      <c r="A223" s="19"/>
      <c r="B223" s="19"/>
      <c r="C223" s="19"/>
      <c r="D223" s="19"/>
      <c r="E223" s="191"/>
      <c r="F223" s="191"/>
      <c r="G223" s="191"/>
      <c r="H223" s="191"/>
      <c r="I223" s="191"/>
      <c r="J223" s="191"/>
    </row>
    <row r="224" spans="1:10" ht="15.75" customHeight="1">
      <c r="A224" s="19"/>
      <c r="B224" s="19"/>
      <c r="C224" s="19"/>
      <c r="D224" s="19"/>
      <c r="E224" s="191"/>
      <c r="F224" s="191"/>
      <c r="G224" s="191"/>
      <c r="H224" s="191"/>
      <c r="I224" s="191"/>
      <c r="J224" s="191"/>
    </row>
    <row r="225" spans="1:10" ht="15.75" customHeight="1">
      <c r="A225" s="19"/>
      <c r="B225" s="19"/>
      <c r="C225" s="19"/>
      <c r="D225" s="19"/>
      <c r="E225" s="191"/>
      <c r="F225" s="191"/>
      <c r="G225" s="191"/>
      <c r="H225" s="191"/>
      <c r="I225" s="191"/>
      <c r="J225" s="191"/>
    </row>
    <row r="226" spans="1:10" ht="15.75" customHeight="1">
      <c r="A226" s="19"/>
      <c r="B226" s="19"/>
      <c r="C226" s="19"/>
      <c r="D226" s="19"/>
      <c r="E226" s="191"/>
      <c r="F226" s="191"/>
      <c r="G226" s="191"/>
      <c r="H226" s="191"/>
      <c r="I226" s="191"/>
      <c r="J226" s="191"/>
    </row>
    <row r="227" spans="1:10" ht="15.75" customHeight="1">
      <c r="A227" s="19"/>
      <c r="B227" s="19"/>
      <c r="C227" s="19"/>
      <c r="D227" s="19"/>
      <c r="E227" s="191"/>
      <c r="F227" s="191"/>
      <c r="G227" s="191"/>
      <c r="H227" s="191"/>
      <c r="I227" s="191"/>
      <c r="J227" s="191"/>
    </row>
    <row r="228" spans="1:10" ht="15.75" customHeight="1">
      <c r="A228" s="19"/>
      <c r="B228" s="19"/>
      <c r="C228" s="19"/>
      <c r="D228" s="19"/>
      <c r="E228" s="191"/>
      <c r="F228" s="191"/>
      <c r="G228" s="191"/>
      <c r="H228" s="191"/>
      <c r="I228" s="191"/>
      <c r="J228" s="191"/>
    </row>
    <row r="229" spans="1:10" ht="15.75" customHeight="1">
      <c r="A229" s="19"/>
      <c r="B229" s="19"/>
      <c r="C229" s="19"/>
      <c r="D229" s="19"/>
      <c r="E229" s="191"/>
      <c r="F229" s="191"/>
      <c r="G229" s="191"/>
      <c r="H229" s="191"/>
      <c r="I229" s="191"/>
      <c r="J229" s="191"/>
    </row>
    <row r="230" spans="1:10" ht="15.75" customHeight="1">
      <c r="A230" s="19"/>
      <c r="B230" s="19"/>
      <c r="C230" s="19"/>
      <c r="D230" s="19"/>
      <c r="E230" s="191"/>
      <c r="F230" s="191"/>
      <c r="G230" s="191"/>
      <c r="H230" s="191"/>
      <c r="I230" s="191"/>
      <c r="J230" s="191"/>
    </row>
    <row r="231" spans="1:10" ht="15.75" customHeight="1">
      <c r="A231" s="19"/>
      <c r="B231" s="19"/>
      <c r="C231" s="19"/>
      <c r="D231" s="19"/>
      <c r="E231" s="191"/>
      <c r="F231" s="191"/>
      <c r="G231" s="191"/>
      <c r="H231" s="191"/>
      <c r="I231" s="191"/>
      <c r="J231" s="191"/>
    </row>
    <row r="232" spans="1:10" ht="15.75" customHeight="1">
      <c r="A232" s="19"/>
      <c r="B232" s="19"/>
      <c r="C232" s="19"/>
      <c r="D232" s="19"/>
      <c r="E232" s="191"/>
      <c r="F232" s="191"/>
      <c r="G232" s="191"/>
      <c r="H232" s="191"/>
      <c r="I232" s="191"/>
      <c r="J232" s="191"/>
    </row>
    <row r="233" spans="1:10" ht="15.75" customHeight="1">
      <c r="A233" s="19"/>
      <c r="B233" s="19"/>
      <c r="C233" s="19"/>
      <c r="D233" s="19"/>
      <c r="E233" s="191"/>
      <c r="F233" s="191"/>
      <c r="G233" s="191"/>
      <c r="H233" s="191"/>
      <c r="I233" s="191"/>
      <c r="J233" s="191"/>
    </row>
    <row r="234" spans="1:10" ht="15.75" customHeight="1">
      <c r="A234" s="19"/>
      <c r="B234" s="19"/>
      <c r="C234" s="19"/>
      <c r="D234" s="19"/>
      <c r="E234" s="191"/>
      <c r="F234" s="191"/>
      <c r="G234" s="191"/>
      <c r="H234" s="191"/>
      <c r="I234" s="191"/>
      <c r="J234" s="191"/>
    </row>
    <row r="235" spans="1:10" ht="15.75" customHeight="1">
      <c r="A235" s="19"/>
      <c r="B235" s="19"/>
      <c r="C235" s="19"/>
      <c r="D235" s="19"/>
      <c r="E235" s="191"/>
      <c r="F235" s="191"/>
      <c r="G235" s="191"/>
      <c r="H235" s="191"/>
      <c r="I235" s="191"/>
      <c r="J235" s="191"/>
    </row>
    <row r="236" spans="1:10" ht="15.75" customHeight="1">
      <c r="A236" s="19"/>
      <c r="B236" s="19"/>
      <c r="C236" s="19"/>
      <c r="D236" s="19"/>
      <c r="E236" s="191"/>
      <c r="F236" s="191"/>
      <c r="G236" s="191"/>
      <c r="H236" s="191"/>
      <c r="I236" s="191"/>
      <c r="J236" s="191"/>
    </row>
    <row r="237" spans="1:10" ht="15.75" customHeight="1">
      <c r="A237" s="19"/>
      <c r="B237" s="19"/>
      <c r="C237" s="19"/>
      <c r="D237" s="19"/>
      <c r="E237" s="191"/>
      <c r="F237" s="191"/>
      <c r="G237" s="191"/>
      <c r="H237" s="191"/>
      <c r="I237" s="191"/>
      <c r="J237" s="191"/>
    </row>
    <row r="238" spans="1:10" ht="15.75" customHeight="1">
      <c r="A238" s="19"/>
      <c r="B238" s="19"/>
      <c r="C238" s="19"/>
      <c r="D238" s="19"/>
      <c r="E238" s="191"/>
      <c r="F238" s="191"/>
      <c r="G238" s="191"/>
      <c r="H238" s="191"/>
      <c r="I238" s="191"/>
      <c r="J238" s="191"/>
    </row>
    <row r="239" spans="1:10" ht="15.75" customHeight="1">
      <c r="A239" s="19"/>
      <c r="B239" s="19"/>
      <c r="C239" s="19"/>
      <c r="D239" s="19"/>
      <c r="E239" s="191"/>
      <c r="F239" s="191"/>
      <c r="G239" s="191"/>
      <c r="H239" s="191"/>
      <c r="I239" s="191"/>
      <c r="J239" s="191"/>
    </row>
    <row r="240" spans="1:10" ht="15.75" customHeight="1">
      <c r="A240" s="19"/>
      <c r="B240" s="19"/>
      <c r="C240" s="19"/>
      <c r="D240" s="19"/>
      <c r="E240" s="191"/>
      <c r="F240" s="191"/>
      <c r="G240" s="191"/>
      <c r="H240" s="191"/>
      <c r="I240" s="191"/>
      <c r="J240" s="191"/>
    </row>
    <row r="241" spans="1:10" ht="15.75" customHeight="1">
      <c r="A241" s="19"/>
      <c r="B241" s="19"/>
      <c r="C241" s="19"/>
      <c r="D241" s="19"/>
      <c r="E241" s="191"/>
      <c r="F241" s="191"/>
      <c r="G241" s="191"/>
      <c r="H241" s="191"/>
      <c r="I241" s="191"/>
      <c r="J241" s="191"/>
    </row>
    <row r="242" spans="1:10" ht="15.75" customHeight="1">
      <c r="A242" s="19"/>
      <c r="B242" s="19"/>
      <c r="C242" s="19"/>
      <c r="D242" s="19"/>
      <c r="E242" s="191"/>
      <c r="F242" s="191"/>
      <c r="G242" s="191"/>
      <c r="H242" s="191"/>
      <c r="I242" s="191"/>
      <c r="J242" s="191"/>
    </row>
    <row r="243" spans="1:10" ht="15.75" customHeight="1">
      <c r="A243" s="19"/>
      <c r="B243" s="19"/>
      <c r="C243" s="19"/>
      <c r="D243" s="19"/>
      <c r="E243" s="191"/>
      <c r="F243" s="191"/>
      <c r="G243" s="191"/>
      <c r="H243" s="191"/>
      <c r="I243" s="191"/>
      <c r="J243" s="191"/>
    </row>
    <row r="244" spans="1:10" ht="15.75" customHeight="1">
      <c r="A244" s="19"/>
      <c r="B244" s="19"/>
      <c r="C244" s="19"/>
      <c r="D244" s="19"/>
      <c r="E244" s="191"/>
      <c r="F244" s="191"/>
      <c r="G244" s="191"/>
      <c r="H244" s="191"/>
      <c r="I244" s="191"/>
      <c r="J244" s="191"/>
    </row>
    <row r="245" spans="1:10" ht="15.75" customHeight="1">
      <c r="A245" s="19"/>
      <c r="B245" s="19"/>
      <c r="C245" s="19"/>
      <c r="D245" s="19"/>
      <c r="E245" s="191"/>
      <c r="F245" s="191"/>
      <c r="G245" s="191"/>
      <c r="H245" s="191"/>
      <c r="I245" s="191"/>
      <c r="J245" s="191"/>
    </row>
    <row r="246" spans="1:10" ht="15.75" customHeight="1">
      <c r="A246" s="19"/>
      <c r="B246" s="19"/>
      <c r="C246" s="19"/>
      <c r="D246" s="19"/>
      <c r="E246" s="191"/>
      <c r="F246" s="191"/>
      <c r="G246" s="191"/>
      <c r="H246" s="191"/>
      <c r="I246" s="191"/>
      <c r="J246" s="191"/>
    </row>
    <row r="247" spans="1:10" ht="15.75" customHeight="1">
      <c r="A247" s="19"/>
      <c r="B247" s="19"/>
      <c r="C247" s="19"/>
      <c r="D247" s="19"/>
      <c r="E247" s="191"/>
      <c r="F247" s="191"/>
      <c r="G247" s="191"/>
      <c r="H247" s="191"/>
      <c r="I247" s="191"/>
      <c r="J247" s="191"/>
    </row>
    <row r="248" spans="1:10" ht="15.75" customHeight="1">
      <c r="A248" s="19"/>
      <c r="B248" s="19"/>
      <c r="C248" s="19"/>
      <c r="D248" s="19"/>
      <c r="E248" s="191"/>
      <c r="F248" s="191"/>
      <c r="G248" s="191"/>
      <c r="H248" s="191"/>
      <c r="I248" s="191"/>
      <c r="J248" s="191"/>
    </row>
    <row r="249" spans="1:10" ht="15.75" customHeight="1">
      <c r="A249" s="19"/>
      <c r="B249" s="19"/>
      <c r="C249" s="19"/>
      <c r="D249" s="19"/>
      <c r="E249" s="191"/>
      <c r="F249" s="191"/>
      <c r="G249" s="191"/>
      <c r="H249" s="191"/>
      <c r="I249" s="191"/>
      <c r="J249" s="191"/>
    </row>
    <row r="250" spans="1:10" ht="15.75" customHeight="1">
      <c r="A250" s="19"/>
      <c r="B250" s="19"/>
      <c r="C250" s="19"/>
      <c r="D250" s="19"/>
      <c r="E250" s="191"/>
      <c r="F250" s="191"/>
      <c r="G250" s="191"/>
      <c r="H250" s="191"/>
      <c r="I250" s="191"/>
      <c r="J250" s="191"/>
    </row>
    <row r="251" spans="1:10" ht="15.75" customHeight="1">
      <c r="A251" s="19"/>
      <c r="B251" s="19"/>
      <c r="C251" s="19"/>
      <c r="D251" s="19"/>
      <c r="E251" s="191"/>
      <c r="F251" s="191"/>
      <c r="G251" s="191"/>
      <c r="H251" s="191"/>
      <c r="I251" s="191"/>
      <c r="J251" s="191"/>
    </row>
    <row r="252" spans="1:10" ht="15.75" customHeight="1">
      <c r="A252" s="19"/>
      <c r="B252" s="19"/>
      <c r="C252" s="19"/>
      <c r="D252" s="19"/>
      <c r="E252" s="191"/>
      <c r="F252" s="191"/>
      <c r="G252" s="191"/>
      <c r="H252" s="191"/>
      <c r="I252" s="191"/>
      <c r="J252" s="191"/>
    </row>
    <row r="253" spans="1:10" ht="15.75" customHeight="1">
      <c r="A253" s="19"/>
      <c r="B253" s="19"/>
      <c r="C253" s="19"/>
      <c r="D253" s="19"/>
      <c r="E253" s="191"/>
      <c r="F253" s="191"/>
      <c r="G253" s="191"/>
      <c r="H253" s="191"/>
      <c r="I253" s="191"/>
      <c r="J253" s="191"/>
    </row>
    <row r="254" spans="1:10" ht="15.75" customHeight="1">
      <c r="A254" s="19"/>
      <c r="B254" s="19"/>
      <c r="C254" s="19"/>
      <c r="D254" s="19"/>
      <c r="E254" s="191"/>
      <c r="F254" s="191"/>
      <c r="G254" s="191"/>
      <c r="H254" s="191"/>
      <c r="I254" s="191"/>
      <c r="J254" s="191"/>
    </row>
    <row r="255" spans="1:10" ht="15.75" customHeight="1">
      <c r="A255" s="19"/>
      <c r="B255" s="19"/>
      <c r="C255" s="19"/>
      <c r="D255" s="19"/>
      <c r="E255" s="191"/>
      <c r="F255" s="191"/>
      <c r="G255" s="191"/>
      <c r="H255" s="191"/>
      <c r="I255" s="191"/>
      <c r="J255" s="191"/>
    </row>
    <row r="256" spans="1:10" ht="15.75" customHeight="1">
      <c r="A256" s="19"/>
      <c r="B256" s="19"/>
      <c r="C256" s="19"/>
      <c r="D256" s="19"/>
      <c r="E256" s="191"/>
      <c r="F256" s="191"/>
      <c r="G256" s="191"/>
      <c r="H256" s="191"/>
      <c r="I256" s="191"/>
      <c r="J256" s="191"/>
    </row>
    <row r="257" spans="1:10" ht="15.75" customHeight="1">
      <c r="A257" s="19"/>
      <c r="B257" s="19"/>
      <c r="C257" s="19"/>
      <c r="D257" s="19"/>
      <c r="E257" s="191"/>
      <c r="F257" s="191"/>
      <c r="G257" s="191"/>
      <c r="H257" s="191"/>
      <c r="I257" s="191"/>
      <c r="J257" s="191"/>
    </row>
    <row r="258" spans="1:10" ht="15.75" customHeight="1">
      <c r="A258" s="19"/>
      <c r="B258" s="19"/>
      <c r="C258" s="19"/>
      <c r="D258" s="19"/>
      <c r="E258" s="191"/>
      <c r="F258" s="191"/>
      <c r="G258" s="191"/>
      <c r="H258" s="191"/>
      <c r="I258" s="191"/>
      <c r="J258" s="191"/>
    </row>
    <row r="259" spans="1:10" ht="15.75" customHeight="1">
      <c r="A259" s="19"/>
      <c r="B259" s="19"/>
      <c r="C259" s="19"/>
      <c r="D259" s="19"/>
      <c r="E259" s="191"/>
      <c r="F259" s="191"/>
      <c r="G259" s="191"/>
      <c r="H259" s="191"/>
      <c r="I259" s="191"/>
      <c r="J259" s="191"/>
    </row>
    <row r="260" spans="1:10" ht="15.75" customHeight="1">
      <c r="A260" s="19"/>
      <c r="B260" s="19"/>
      <c r="C260" s="19"/>
      <c r="D260" s="19"/>
      <c r="E260" s="191"/>
      <c r="F260" s="191"/>
      <c r="G260" s="191"/>
      <c r="H260" s="191"/>
      <c r="I260" s="191"/>
      <c r="J260" s="191"/>
    </row>
    <row r="261" spans="1:10" ht="15.75" customHeight="1">
      <c r="A261" s="19"/>
      <c r="B261" s="19"/>
      <c r="C261" s="19"/>
      <c r="D261" s="19"/>
      <c r="E261" s="191"/>
      <c r="F261" s="191"/>
      <c r="G261" s="191"/>
      <c r="H261" s="191"/>
      <c r="I261" s="191"/>
      <c r="J261" s="191"/>
    </row>
    <row r="262" spans="1:10" ht="15.75" customHeight="1">
      <c r="A262" s="19"/>
      <c r="B262" s="19"/>
      <c r="C262" s="19"/>
      <c r="D262" s="19"/>
      <c r="E262" s="191"/>
      <c r="F262" s="191"/>
      <c r="G262" s="191"/>
      <c r="H262" s="191"/>
      <c r="I262" s="191"/>
      <c r="J262" s="191"/>
    </row>
    <row r="263" spans="1:10" ht="15.75" customHeight="1">
      <c r="A263" s="19"/>
      <c r="B263" s="19"/>
      <c r="C263" s="19"/>
      <c r="D263" s="19"/>
      <c r="E263" s="191"/>
      <c r="F263" s="191"/>
      <c r="G263" s="191"/>
      <c r="H263" s="191"/>
      <c r="I263" s="191"/>
      <c r="J263" s="191"/>
    </row>
    <row r="264" spans="1:10" ht="15.75" customHeight="1">
      <c r="A264" s="19"/>
      <c r="B264" s="19"/>
      <c r="C264" s="19"/>
      <c r="D264" s="19"/>
      <c r="E264" s="191"/>
      <c r="F264" s="191"/>
      <c r="G264" s="191"/>
      <c r="H264" s="191"/>
      <c r="I264" s="191"/>
      <c r="J264" s="191"/>
    </row>
    <row r="265" spans="1:10" ht="15.75" customHeight="1">
      <c r="A265" s="19"/>
      <c r="B265" s="19"/>
      <c r="C265" s="19"/>
      <c r="D265" s="19"/>
      <c r="E265" s="191"/>
      <c r="F265" s="191"/>
      <c r="G265" s="191"/>
      <c r="H265" s="191"/>
      <c r="I265" s="191"/>
      <c r="J265" s="191"/>
    </row>
    <row r="266" spans="1:10" ht="15.75" customHeight="1">
      <c r="A266" s="19"/>
      <c r="B266" s="19"/>
      <c r="C266" s="19"/>
      <c r="D266" s="19"/>
      <c r="E266" s="191"/>
      <c r="F266" s="191"/>
      <c r="G266" s="191"/>
      <c r="H266" s="191"/>
      <c r="I266" s="191"/>
      <c r="J266" s="191"/>
    </row>
    <row r="267" spans="1:10" ht="15.75" customHeight="1">
      <c r="A267" s="19"/>
      <c r="B267" s="19"/>
      <c r="C267" s="19"/>
      <c r="D267" s="19"/>
      <c r="E267" s="191"/>
      <c r="F267" s="191"/>
      <c r="G267" s="191"/>
      <c r="H267" s="191"/>
      <c r="I267" s="191"/>
      <c r="J267" s="191"/>
    </row>
    <row r="268" spans="1:10" ht="15.75" customHeight="1">
      <c r="A268" s="19"/>
      <c r="B268" s="19"/>
      <c r="C268" s="19"/>
      <c r="D268" s="19"/>
      <c r="E268" s="191"/>
      <c r="F268" s="191"/>
      <c r="G268" s="191"/>
      <c r="H268" s="191"/>
      <c r="I268" s="191"/>
      <c r="J268" s="191"/>
    </row>
    <row r="269" spans="1:10" ht="15.75" customHeight="1">
      <c r="A269" s="19"/>
      <c r="B269" s="19"/>
      <c r="C269" s="19"/>
      <c r="D269" s="19"/>
      <c r="E269" s="191"/>
      <c r="F269" s="191"/>
      <c r="G269" s="191"/>
      <c r="H269" s="191"/>
      <c r="I269" s="191"/>
      <c r="J269" s="191"/>
    </row>
    <row r="270" spans="1:10" ht="15.75" customHeight="1">
      <c r="A270" s="19"/>
      <c r="B270" s="19"/>
      <c r="C270" s="19"/>
      <c r="D270" s="19"/>
      <c r="E270" s="191"/>
      <c r="F270" s="191"/>
      <c r="G270" s="191"/>
      <c r="H270" s="191"/>
      <c r="I270" s="191"/>
      <c r="J270" s="191"/>
    </row>
    <row r="271" spans="1:10" ht="15.75" customHeight="1">
      <c r="A271" s="19"/>
      <c r="B271" s="19"/>
      <c r="C271" s="19"/>
      <c r="D271" s="19"/>
      <c r="E271" s="191"/>
      <c r="F271" s="191"/>
      <c r="G271" s="191"/>
      <c r="H271" s="191"/>
      <c r="I271" s="191"/>
      <c r="J271" s="191"/>
    </row>
    <row r="272" spans="1:10" ht="15.75" customHeight="1">
      <c r="A272" s="19"/>
      <c r="B272" s="19"/>
      <c r="C272" s="19"/>
      <c r="D272" s="19"/>
      <c r="E272" s="191"/>
      <c r="F272" s="191"/>
      <c r="G272" s="191"/>
      <c r="H272" s="191"/>
      <c r="I272" s="191"/>
      <c r="J272" s="191"/>
    </row>
    <row r="273" spans="1:10" ht="15.75" customHeight="1">
      <c r="A273" s="19"/>
      <c r="B273" s="19"/>
      <c r="C273" s="19"/>
      <c r="D273" s="19"/>
      <c r="E273" s="191"/>
      <c r="F273" s="191"/>
      <c r="G273" s="191"/>
      <c r="H273" s="191"/>
      <c r="I273" s="191"/>
      <c r="J273" s="191"/>
    </row>
    <row r="274" spans="1:10" ht="15.75" customHeight="1">
      <c r="A274" s="19"/>
      <c r="B274" s="19"/>
      <c r="C274" s="19"/>
      <c r="D274" s="19"/>
      <c r="E274" s="191"/>
      <c r="F274" s="191"/>
      <c r="G274" s="191"/>
      <c r="H274" s="191"/>
      <c r="I274" s="191"/>
      <c r="J274" s="191"/>
    </row>
    <row r="275" spans="1:10" ht="15.75" customHeight="1">
      <c r="A275" s="19"/>
      <c r="B275" s="19"/>
      <c r="C275" s="19"/>
      <c r="D275" s="19"/>
      <c r="E275" s="191"/>
      <c r="F275" s="191"/>
      <c r="G275" s="191"/>
      <c r="H275" s="191"/>
      <c r="I275" s="191"/>
      <c r="J275" s="191"/>
    </row>
    <row r="276" spans="1:10" ht="15.75" customHeight="1">
      <c r="A276" s="19"/>
      <c r="B276" s="19"/>
      <c r="C276" s="19"/>
      <c r="D276" s="19"/>
      <c r="E276" s="191"/>
      <c r="F276" s="191"/>
      <c r="G276" s="191"/>
      <c r="H276" s="191"/>
      <c r="I276" s="191"/>
      <c r="J276" s="191"/>
    </row>
    <row r="277" spans="1:10" ht="15.75" customHeight="1">
      <c r="A277" s="19"/>
      <c r="B277" s="19"/>
      <c r="C277" s="19"/>
      <c r="D277" s="19"/>
      <c r="E277" s="191"/>
      <c r="F277" s="191"/>
      <c r="G277" s="191"/>
      <c r="H277" s="191"/>
      <c r="I277" s="191"/>
      <c r="J277" s="191"/>
    </row>
    <row r="278" spans="1:10" ht="15.75" customHeight="1">
      <c r="A278" s="19"/>
      <c r="B278" s="19"/>
      <c r="C278" s="19"/>
      <c r="D278" s="19"/>
      <c r="E278" s="191"/>
      <c r="F278" s="191"/>
      <c r="G278" s="191"/>
      <c r="H278" s="191"/>
      <c r="I278" s="191"/>
      <c r="J278" s="191"/>
    </row>
    <row r="279" spans="1:10" ht="15.75" customHeight="1">
      <c r="A279" s="19"/>
      <c r="B279" s="19"/>
      <c r="C279" s="19"/>
      <c r="D279" s="19"/>
      <c r="E279" s="191"/>
      <c r="F279" s="191"/>
      <c r="G279" s="191"/>
      <c r="H279" s="191"/>
      <c r="I279" s="191"/>
      <c r="J279" s="191"/>
    </row>
    <row r="280" spans="1:10" ht="15.75" customHeight="1">
      <c r="A280" s="19"/>
      <c r="B280" s="19"/>
      <c r="C280" s="19"/>
      <c r="D280" s="19"/>
      <c r="E280" s="191"/>
      <c r="F280" s="191"/>
      <c r="G280" s="191"/>
      <c r="H280" s="191"/>
      <c r="I280" s="191"/>
      <c r="J280" s="191"/>
    </row>
    <row r="281" spans="1:10" ht="15.75" customHeight="1">
      <c r="A281" s="19"/>
      <c r="B281" s="19"/>
      <c r="C281" s="19"/>
      <c r="D281" s="19"/>
      <c r="E281" s="191"/>
      <c r="F281" s="191"/>
      <c r="G281" s="191"/>
      <c r="H281" s="191"/>
      <c r="I281" s="191"/>
      <c r="J281" s="191"/>
    </row>
    <row r="282" spans="1:10" ht="15.75" customHeight="1">
      <c r="A282" s="19"/>
      <c r="B282" s="19"/>
      <c r="C282" s="19"/>
      <c r="D282" s="19"/>
      <c r="E282" s="191"/>
      <c r="F282" s="191"/>
      <c r="G282" s="191"/>
      <c r="H282" s="191"/>
      <c r="I282" s="191"/>
      <c r="J282" s="191"/>
    </row>
    <row r="283" spans="1:10" ht="15.75" customHeight="1">
      <c r="A283" s="19"/>
      <c r="B283" s="19"/>
      <c r="C283" s="19"/>
      <c r="D283" s="19"/>
      <c r="E283" s="191"/>
      <c r="F283" s="191"/>
      <c r="G283" s="191"/>
      <c r="H283" s="191"/>
      <c r="I283" s="191"/>
      <c r="J283" s="191"/>
    </row>
    <row r="284" spans="1:10" ht="15.75" customHeight="1">
      <c r="A284" s="19"/>
      <c r="B284" s="19"/>
      <c r="C284" s="19"/>
      <c r="D284" s="19"/>
      <c r="E284" s="191"/>
      <c r="F284" s="191"/>
      <c r="G284" s="191"/>
      <c r="H284" s="191"/>
      <c r="I284" s="191"/>
      <c r="J284" s="191"/>
    </row>
    <row r="285" spans="1:10" ht="15.75" customHeight="1">
      <c r="A285" s="19"/>
      <c r="B285" s="19"/>
      <c r="C285" s="19"/>
      <c r="D285" s="19"/>
      <c r="E285" s="191"/>
      <c r="F285" s="191"/>
      <c r="G285" s="191"/>
      <c r="H285" s="191"/>
      <c r="I285" s="191"/>
      <c r="J285" s="191"/>
    </row>
    <row r="286" spans="1:10" ht="15.75" customHeight="1">
      <c r="A286" s="19"/>
      <c r="B286" s="19"/>
      <c r="C286" s="19"/>
      <c r="D286" s="19"/>
      <c r="E286" s="191"/>
      <c r="F286" s="191"/>
      <c r="G286" s="191"/>
      <c r="H286" s="191"/>
      <c r="I286" s="191"/>
      <c r="J286" s="191"/>
    </row>
    <row r="287" spans="1:10" ht="15.75" customHeight="1">
      <c r="A287" s="19"/>
      <c r="B287" s="19"/>
      <c r="C287" s="19"/>
      <c r="D287" s="19"/>
      <c r="E287" s="191"/>
      <c r="F287" s="191"/>
      <c r="G287" s="191"/>
      <c r="H287" s="191"/>
      <c r="I287" s="191"/>
      <c r="J287" s="191"/>
    </row>
    <row r="288" spans="1:10" ht="15.75" customHeight="1">
      <c r="A288" s="19"/>
      <c r="B288" s="19"/>
      <c r="C288" s="19"/>
      <c r="D288" s="19"/>
      <c r="E288" s="191"/>
      <c r="F288" s="191"/>
      <c r="G288" s="191"/>
      <c r="H288" s="191"/>
      <c r="I288" s="191"/>
      <c r="J288" s="191"/>
    </row>
    <row r="289" spans="1:10" ht="15.75" customHeight="1">
      <c r="A289" s="19"/>
      <c r="B289" s="19"/>
      <c r="C289" s="19"/>
      <c r="D289" s="19"/>
      <c r="E289" s="191"/>
      <c r="F289" s="191"/>
      <c r="G289" s="191"/>
      <c r="H289" s="191"/>
      <c r="I289" s="191"/>
      <c r="J289" s="191"/>
    </row>
    <row r="290" spans="1:10" ht="15.75" customHeight="1">
      <c r="A290" s="19"/>
      <c r="B290" s="19"/>
      <c r="C290" s="19"/>
      <c r="D290" s="19"/>
      <c r="E290" s="191"/>
      <c r="F290" s="191"/>
      <c r="G290" s="191"/>
      <c r="H290" s="191"/>
      <c r="I290" s="191"/>
      <c r="J290" s="191"/>
    </row>
    <row r="291" spans="1:10" ht="15.75" customHeight="1">
      <c r="A291" s="19"/>
      <c r="B291" s="19"/>
      <c r="C291" s="19"/>
      <c r="D291" s="19"/>
      <c r="E291" s="191"/>
      <c r="F291" s="191"/>
      <c r="G291" s="191"/>
      <c r="H291" s="191"/>
      <c r="I291" s="191"/>
      <c r="J291" s="191"/>
    </row>
    <row r="292" spans="1:10" ht="15.75" customHeight="1">
      <c r="A292" s="19"/>
      <c r="B292" s="19"/>
      <c r="C292" s="19"/>
      <c r="D292" s="19"/>
      <c r="E292" s="191"/>
      <c r="F292" s="191"/>
      <c r="G292" s="191"/>
      <c r="H292" s="191"/>
      <c r="I292" s="191"/>
      <c r="J292" s="191"/>
    </row>
    <row r="293" spans="1:10" ht="15.75" customHeight="1">
      <c r="A293" s="19"/>
      <c r="B293" s="19"/>
      <c r="C293" s="19"/>
      <c r="D293" s="19"/>
      <c r="E293" s="191"/>
      <c r="F293" s="191"/>
      <c r="G293" s="191"/>
      <c r="H293" s="191"/>
      <c r="I293" s="191"/>
      <c r="J293" s="191"/>
    </row>
    <row r="294" spans="1:10" ht="15.75" customHeight="1">
      <c r="A294" s="19"/>
      <c r="B294" s="19"/>
      <c r="C294" s="19"/>
      <c r="D294" s="19"/>
      <c r="E294" s="191"/>
      <c r="F294" s="191"/>
      <c r="G294" s="191"/>
      <c r="H294" s="191"/>
      <c r="I294" s="191"/>
      <c r="J294" s="191"/>
    </row>
    <row r="295" spans="1:10" ht="15.75" customHeight="1">
      <c r="A295" s="19"/>
      <c r="B295" s="19"/>
      <c r="C295" s="19"/>
      <c r="D295" s="19"/>
      <c r="E295" s="191"/>
      <c r="F295" s="191"/>
      <c r="G295" s="191"/>
      <c r="H295" s="191"/>
      <c r="I295" s="191"/>
      <c r="J295" s="191"/>
    </row>
    <row r="296" spans="1:10" ht="15.75" customHeight="1">
      <c r="A296" s="19"/>
      <c r="B296" s="19"/>
      <c r="C296" s="19"/>
      <c r="D296" s="19"/>
      <c r="E296" s="191"/>
      <c r="F296" s="191"/>
      <c r="G296" s="191"/>
      <c r="H296" s="191"/>
      <c r="I296" s="191"/>
      <c r="J296" s="191"/>
    </row>
    <row r="297" spans="1:10" ht="15.75" customHeight="1">
      <c r="A297" s="19"/>
      <c r="B297" s="19"/>
      <c r="C297" s="19"/>
      <c r="D297" s="19"/>
      <c r="E297" s="191"/>
      <c r="F297" s="191"/>
      <c r="G297" s="191"/>
      <c r="H297" s="191"/>
      <c r="I297" s="191"/>
      <c r="J297" s="191"/>
    </row>
    <row r="298" spans="1:10" ht="15.75" customHeight="1">
      <c r="A298" s="19"/>
      <c r="B298" s="19"/>
      <c r="C298" s="19"/>
      <c r="D298" s="19"/>
      <c r="E298" s="191"/>
      <c r="F298" s="191"/>
      <c r="G298" s="191"/>
      <c r="H298" s="191"/>
      <c r="I298" s="191"/>
      <c r="J298" s="191"/>
    </row>
    <row r="299" spans="1:10" ht="15.75" customHeight="1">
      <c r="A299" s="19"/>
      <c r="B299" s="19"/>
      <c r="C299" s="19"/>
      <c r="D299" s="19"/>
      <c r="E299" s="191"/>
      <c r="F299" s="191"/>
      <c r="G299" s="191"/>
      <c r="H299" s="191"/>
      <c r="I299" s="191"/>
      <c r="J299" s="191"/>
    </row>
    <row r="300" spans="1:10" ht="15.75" customHeight="1">
      <c r="A300" s="19"/>
      <c r="B300" s="19"/>
      <c r="C300" s="19"/>
      <c r="D300" s="19"/>
      <c r="E300" s="191"/>
      <c r="F300" s="191"/>
      <c r="G300" s="191"/>
      <c r="H300" s="191"/>
      <c r="I300" s="191"/>
      <c r="J300" s="191"/>
    </row>
    <row r="301" spans="1:10" ht="15.75" customHeight="1">
      <c r="A301" s="19"/>
      <c r="B301" s="19"/>
      <c r="C301" s="19"/>
      <c r="D301" s="19"/>
      <c r="E301" s="191"/>
      <c r="F301" s="191"/>
      <c r="G301" s="191"/>
      <c r="H301" s="191"/>
      <c r="I301" s="191"/>
      <c r="J301" s="191"/>
    </row>
    <row r="302" spans="1:10" ht="15.75" customHeight="1">
      <c r="A302" s="19"/>
      <c r="B302" s="19"/>
      <c r="C302" s="19"/>
      <c r="D302" s="19"/>
      <c r="E302" s="191"/>
      <c r="F302" s="191"/>
      <c r="G302" s="191"/>
      <c r="H302" s="191"/>
      <c r="I302" s="191"/>
      <c r="J302" s="191"/>
    </row>
    <row r="303" spans="1:10" ht="15.75" customHeight="1">
      <c r="A303" s="19"/>
      <c r="B303" s="19"/>
      <c r="C303" s="19"/>
      <c r="D303" s="19"/>
      <c r="E303" s="191"/>
      <c r="F303" s="191"/>
      <c r="G303" s="191"/>
      <c r="H303" s="191"/>
      <c r="I303" s="191"/>
      <c r="J303" s="191"/>
    </row>
    <row r="304" spans="1:10" ht="15.75" customHeight="1">
      <c r="A304" s="19"/>
      <c r="B304" s="19"/>
      <c r="C304" s="19"/>
      <c r="D304" s="19"/>
      <c r="E304" s="191"/>
      <c r="F304" s="191"/>
      <c r="G304" s="191"/>
      <c r="H304" s="191"/>
      <c r="I304" s="191"/>
      <c r="J304" s="191"/>
    </row>
    <row r="305" spans="1:10" ht="15.75" customHeight="1">
      <c r="A305" s="19"/>
      <c r="B305" s="19"/>
      <c r="C305" s="19"/>
      <c r="D305" s="19"/>
      <c r="E305" s="191"/>
      <c r="F305" s="191"/>
      <c r="G305" s="191"/>
      <c r="H305" s="191"/>
      <c r="I305" s="191"/>
      <c r="J305" s="191"/>
    </row>
    <row r="306" spans="1:10" ht="15.75" customHeight="1">
      <c r="A306" s="19"/>
      <c r="B306" s="19"/>
      <c r="C306" s="19"/>
      <c r="D306" s="19"/>
      <c r="E306" s="191"/>
      <c r="F306" s="191"/>
      <c r="G306" s="191"/>
      <c r="H306" s="191"/>
      <c r="I306" s="191"/>
      <c r="J306" s="191"/>
    </row>
    <row r="307" spans="1:10" ht="15.75" customHeight="1">
      <c r="A307" s="19"/>
      <c r="B307" s="19"/>
      <c r="C307" s="19"/>
      <c r="D307" s="19"/>
      <c r="E307" s="191"/>
      <c r="F307" s="191"/>
      <c r="G307" s="191"/>
      <c r="H307" s="191"/>
      <c r="I307" s="191"/>
      <c r="J307" s="191"/>
    </row>
    <row r="308" spans="1:10" ht="15.75" customHeight="1">
      <c r="A308" s="19"/>
      <c r="B308" s="19"/>
      <c r="C308" s="19"/>
      <c r="D308" s="19"/>
      <c r="E308" s="191"/>
      <c r="F308" s="191"/>
      <c r="G308" s="191"/>
      <c r="H308" s="191"/>
      <c r="I308" s="191"/>
      <c r="J308" s="191"/>
    </row>
    <row r="309" spans="1:10" ht="15.75" customHeight="1">
      <c r="A309" s="19"/>
      <c r="B309" s="19"/>
      <c r="C309" s="19"/>
      <c r="D309" s="19"/>
      <c r="E309" s="191"/>
      <c r="F309" s="191"/>
      <c r="G309" s="191"/>
      <c r="H309" s="191"/>
      <c r="I309" s="191"/>
      <c r="J309" s="191"/>
    </row>
    <row r="310" spans="1:10" ht="15.75" customHeight="1">
      <c r="A310" s="19"/>
      <c r="B310" s="19"/>
      <c r="C310" s="19"/>
      <c r="D310" s="19"/>
      <c r="E310" s="191"/>
      <c r="F310" s="191"/>
      <c r="G310" s="191"/>
      <c r="H310" s="191"/>
      <c r="I310" s="191"/>
      <c r="J310" s="191"/>
    </row>
    <row r="311" spans="1:10" ht="15.75" customHeight="1">
      <c r="A311" s="19"/>
      <c r="B311" s="19"/>
      <c r="C311" s="19"/>
      <c r="D311" s="19"/>
      <c r="E311" s="191"/>
      <c r="F311" s="191"/>
      <c r="G311" s="191"/>
      <c r="H311" s="191"/>
      <c r="I311" s="191"/>
      <c r="J311" s="191"/>
    </row>
    <row r="312" spans="1:10" ht="15.75" customHeight="1">
      <c r="A312" s="19"/>
      <c r="B312" s="19"/>
      <c r="C312" s="19"/>
      <c r="D312" s="19"/>
      <c r="E312" s="191"/>
      <c r="F312" s="191"/>
      <c r="G312" s="191"/>
      <c r="H312" s="191"/>
      <c r="I312" s="191"/>
      <c r="J312" s="191"/>
    </row>
    <row r="313" spans="1:10" ht="15.75" customHeight="1">
      <c r="A313" s="19"/>
      <c r="B313" s="19"/>
      <c r="C313" s="19"/>
      <c r="D313" s="19"/>
      <c r="E313" s="191"/>
      <c r="F313" s="191"/>
      <c r="G313" s="191"/>
      <c r="H313" s="191"/>
      <c r="I313" s="191"/>
      <c r="J313" s="191"/>
    </row>
    <row r="314" spans="1:10" ht="15.75" customHeight="1">
      <c r="A314" s="19"/>
      <c r="B314" s="19"/>
      <c r="C314" s="19"/>
      <c r="D314" s="19"/>
      <c r="E314" s="191"/>
      <c r="F314" s="191"/>
      <c r="G314" s="191"/>
      <c r="H314" s="191"/>
      <c r="I314" s="191"/>
      <c r="J314" s="191"/>
    </row>
    <row r="315" spans="1:10" ht="15.75" customHeight="1">
      <c r="A315" s="19"/>
      <c r="B315" s="19"/>
      <c r="C315" s="19"/>
      <c r="D315" s="19"/>
      <c r="E315" s="191"/>
      <c r="F315" s="191"/>
      <c r="G315" s="191"/>
      <c r="H315" s="191"/>
      <c r="I315" s="191"/>
      <c r="J315" s="191"/>
    </row>
    <row r="316" spans="1:10" ht="15.75" customHeight="1">
      <c r="A316" s="19"/>
      <c r="B316" s="19"/>
      <c r="C316" s="19"/>
      <c r="D316" s="19"/>
      <c r="E316" s="191"/>
      <c r="F316" s="191"/>
      <c r="G316" s="191"/>
      <c r="H316" s="191"/>
      <c r="I316" s="191"/>
      <c r="J316" s="191"/>
    </row>
    <row r="317" spans="1:10" ht="15.75" customHeight="1">
      <c r="A317" s="19"/>
      <c r="B317" s="19"/>
      <c r="C317" s="19"/>
      <c r="D317" s="19"/>
      <c r="E317" s="191"/>
      <c r="F317" s="191"/>
      <c r="G317" s="191"/>
      <c r="H317" s="191"/>
      <c r="I317" s="191"/>
      <c r="J317" s="191"/>
    </row>
    <row r="318" spans="1:10" ht="15.75" customHeight="1">
      <c r="A318" s="19"/>
      <c r="B318" s="19"/>
      <c r="C318" s="19"/>
      <c r="D318" s="19"/>
      <c r="E318" s="191"/>
      <c r="F318" s="191"/>
      <c r="G318" s="191"/>
      <c r="H318" s="191"/>
      <c r="I318" s="191"/>
      <c r="J318" s="191"/>
    </row>
    <row r="319" spans="1:10" ht="15.75" customHeight="1">
      <c r="A319" s="19"/>
      <c r="B319" s="19"/>
      <c r="C319" s="19"/>
      <c r="D319" s="19"/>
      <c r="E319" s="191"/>
      <c r="F319" s="191"/>
      <c r="G319" s="191"/>
      <c r="H319" s="191"/>
      <c r="I319" s="191"/>
      <c r="J319" s="191"/>
    </row>
    <row r="320" spans="1:10" ht="15.75" customHeight="1">
      <c r="A320" s="19"/>
      <c r="B320" s="19"/>
      <c r="C320" s="19"/>
      <c r="D320" s="19"/>
      <c r="E320" s="191"/>
      <c r="F320" s="191"/>
      <c r="G320" s="191"/>
      <c r="H320" s="191"/>
      <c r="I320" s="191"/>
      <c r="J320" s="191"/>
    </row>
    <row r="321" spans="1:10" ht="15.75" customHeight="1">
      <c r="A321" s="19"/>
      <c r="B321" s="19"/>
      <c r="C321" s="19"/>
      <c r="D321" s="19"/>
      <c r="E321" s="191"/>
      <c r="F321" s="191"/>
      <c r="G321" s="191"/>
      <c r="H321" s="191"/>
      <c r="I321" s="191"/>
      <c r="J321" s="191"/>
    </row>
    <row r="322" spans="1:10" ht="15.75" customHeight="1">
      <c r="A322" s="19"/>
      <c r="B322" s="19"/>
      <c r="C322" s="19"/>
      <c r="D322" s="19"/>
      <c r="E322" s="191"/>
      <c r="F322" s="191"/>
      <c r="G322" s="191"/>
      <c r="H322" s="191"/>
      <c r="I322" s="191"/>
      <c r="J322" s="191"/>
    </row>
    <row r="323" spans="1:10" ht="15.75" customHeight="1">
      <c r="A323" s="19"/>
      <c r="B323" s="19"/>
      <c r="C323" s="19"/>
      <c r="D323" s="19"/>
      <c r="E323" s="191"/>
      <c r="F323" s="191"/>
      <c r="G323" s="191"/>
      <c r="H323" s="191"/>
      <c r="I323" s="191"/>
      <c r="J323" s="191"/>
    </row>
    <row r="324" spans="1:10" ht="15.75" customHeight="1">
      <c r="A324" s="19"/>
      <c r="B324" s="19"/>
      <c r="C324" s="19"/>
      <c r="D324" s="19"/>
      <c r="E324" s="191"/>
      <c r="F324" s="191"/>
      <c r="G324" s="191"/>
      <c r="H324" s="191"/>
      <c r="I324" s="191"/>
      <c r="J324" s="191"/>
    </row>
    <row r="325" spans="1:10" ht="15.75" customHeight="1">
      <c r="A325" s="19"/>
      <c r="B325" s="19"/>
      <c r="C325" s="19"/>
      <c r="D325" s="19"/>
      <c r="E325" s="191"/>
      <c r="F325" s="191"/>
      <c r="G325" s="191"/>
      <c r="H325" s="191"/>
      <c r="I325" s="191"/>
      <c r="J325" s="191"/>
    </row>
    <row r="326" spans="1:10" ht="15.75" customHeight="1">
      <c r="A326" s="19"/>
      <c r="B326" s="19"/>
      <c r="C326" s="19"/>
      <c r="D326" s="19"/>
      <c r="E326" s="191"/>
      <c r="F326" s="191"/>
      <c r="G326" s="191"/>
      <c r="H326" s="191"/>
      <c r="I326" s="191"/>
      <c r="J326" s="191"/>
    </row>
    <row r="327" spans="1:10" ht="15.75" customHeight="1">
      <c r="A327" s="19"/>
      <c r="B327" s="19"/>
      <c r="C327" s="19"/>
      <c r="D327" s="19"/>
      <c r="E327" s="191"/>
      <c r="F327" s="191"/>
      <c r="G327" s="191"/>
      <c r="H327" s="191"/>
      <c r="I327" s="191"/>
      <c r="J327" s="191"/>
    </row>
    <row r="328" spans="1:10" ht="15.75" customHeight="1">
      <c r="A328" s="19"/>
      <c r="B328" s="19"/>
      <c r="C328" s="19"/>
      <c r="D328" s="19"/>
      <c r="E328" s="191"/>
      <c r="F328" s="191"/>
      <c r="G328" s="191"/>
      <c r="H328" s="191"/>
      <c r="I328" s="191"/>
      <c r="J328" s="191"/>
    </row>
    <row r="329" spans="1:10" ht="15.75" customHeight="1">
      <c r="A329" s="19"/>
      <c r="B329" s="19"/>
      <c r="C329" s="19"/>
      <c r="D329" s="19"/>
      <c r="E329" s="191"/>
      <c r="F329" s="191"/>
      <c r="G329" s="191"/>
      <c r="H329" s="191"/>
      <c r="I329" s="191"/>
      <c r="J329" s="191"/>
    </row>
    <row r="330" spans="1:10" ht="15.75" customHeight="1">
      <c r="A330" s="19"/>
      <c r="B330" s="19"/>
      <c r="C330" s="19"/>
      <c r="D330" s="19"/>
      <c r="E330" s="191"/>
      <c r="F330" s="191"/>
      <c r="G330" s="191"/>
      <c r="H330" s="191"/>
      <c r="I330" s="191"/>
      <c r="J330" s="191"/>
    </row>
    <row r="331" spans="1:10" ht="15.75" customHeight="1">
      <c r="A331" s="19"/>
      <c r="B331" s="19"/>
      <c r="C331" s="19"/>
      <c r="D331" s="19"/>
      <c r="E331" s="191"/>
      <c r="F331" s="191"/>
      <c r="G331" s="191"/>
      <c r="H331" s="191"/>
      <c r="I331" s="191"/>
      <c r="J331" s="191"/>
    </row>
    <row r="332" spans="1:10" ht="15.75" customHeight="1">
      <c r="A332" s="19"/>
      <c r="B332" s="19"/>
      <c r="C332" s="19"/>
      <c r="D332" s="19"/>
      <c r="E332" s="191"/>
      <c r="F332" s="191"/>
      <c r="G332" s="191"/>
      <c r="H332" s="191"/>
      <c r="I332" s="191"/>
      <c r="J332" s="191"/>
    </row>
    <row r="333" spans="1:10" ht="15.75" customHeight="1">
      <c r="A333" s="19"/>
      <c r="B333" s="19"/>
      <c r="C333" s="19"/>
      <c r="D333" s="19"/>
      <c r="E333" s="191"/>
      <c r="F333" s="191"/>
      <c r="G333" s="191"/>
      <c r="H333" s="191"/>
      <c r="I333" s="191"/>
      <c r="J333" s="191"/>
    </row>
    <row r="334" spans="1:10" ht="15.75" customHeight="1">
      <c r="A334" s="19"/>
      <c r="B334" s="19"/>
      <c r="C334" s="19"/>
      <c r="D334" s="19"/>
      <c r="E334" s="191"/>
      <c r="F334" s="191"/>
      <c r="G334" s="191"/>
      <c r="H334" s="191"/>
      <c r="I334" s="191"/>
      <c r="J334" s="191"/>
    </row>
    <row r="335" spans="1:10" ht="15.75" customHeight="1">
      <c r="A335" s="19"/>
      <c r="B335" s="19"/>
      <c r="C335" s="19"/>
      <c r="D335" s="19"/>
      <c r="E335" s="191"/>
      <c r="F335" s="191"/>
      <c r="G335" s="191"/>
      <c r="H335" s="191"/>
      <c r="I335" s="191"/>
      <c r="J335" s="191"/>
    </row>
    <row r="336" spans="1:10" ht="15.75" customHeight="1">
      <c r="A336" s="19"/>
      <c r="B336" s="19"/>
      <c r="C336" s="19"/>
      <c r="D336" s="19"/>
      <c r="E336" s="191"/>
      <c r="F336" s="191"/>
      <c r="G336" s="191"/>
      <c r="H336" s="191"/>
      <c r="I336" s="191"/>
      <c r="J336" s="191"/>
    </row>
    <row r="337" spans="1:10" ht="15.75" customHeight="1">
      <c r="A337" s="19"/>
      <c r="B337" s="19"/>
      <c r="C337" s="19"/>
      <c r="D337" s="19"/>
      <c r="E337" s="191"/>
      <c r="F337" s="191"/>
      <c r="G337" s="191"/>
      <c r="H337" s="191"/>
      <c r="I337" s="191"/>
      <c r="J337" s="191"/>
    </row>
    <row r="338" spans="1:10" ht="15.75" customHeight="1">
      <c r="A338" s="19"/>
      <c r="B338" s="19"/>
      <c r="C338" s="19"/>
      <c r="D338" s="19"/>
      <c r="E338" s="191"/>
      <c r="F338" s="191"/>
      <c r="G338" s="191"/>
      <c r="H338" s="191"/>
      <c r="I338" s="191"/>
      <c r="J338" s="191"/>
    </row>
    <row r="339" spans="1:10" ht="15.75" customHeight="1">
      <c r="A339" s="19"/>
      <c r="B339" s="19"/>
      <c r="C339" s="19"/>
      <c r="D339" s="19"/>
      <c r="E339" s="191"/>
      <c r="F339" s="191"/>
      <c r="G339" s="191"/>
      <c r="H339" s="191"/>
      <c r="I339" s="191"/>
      <c r="J339" s="191"/>
    </row>
    <row r="340" spans="1:10" ht="15.75" customHeight="1">
      <c r="A340" s="19"/>
      <c r="B340" s="19"/>
      <c r="C340" s="19"/>
      <c r="D340" s="19"/>
      <c r="E340" s="191"/>
      <c r="F340" s="191"/>
      <c r="G340" s="191"/>
      <c r="H340" s="191"/>
      <c r="I340" s="191"/>
      <c r="J340" s="191"/>
    </row>
    <row r="341" spans="1:10" ht="15.75" customHeight="1">
      <c r="A341" s="19"/>
      <c r="B341" s="19"/>
      <c r="C341" s="19"/>
      <c r="D341" s="19"/>
      <c r="E341" s="191"/>
      <c r="F341" s="191"/>
      <c r="G341" s="191"/>
      <c r="H341" s="191"/>
      <c r="I341" s="191"/>
      <c r="J341" s="191"/>
    </row>
    <row r="342" spans="1:10" ht="15.75" customHeight="1">
      <c r="A342" s="19"/>
      <c r="B342" s="19"/>
      <c r="C342" s="19"/>
      <c r="D342" s="19"/>
      <c r="E342" s="191"/>
      <c r="F342" s="191"/>
      <c r="G342" s="191"/>
      <c r="H342" s="191"/>
      <c r="I342" s="191"/>
      <c r="J342" s="191"/>
    </row>
    <row r="343" spans="1:10" ht="15.75" customHeight="1">
      <c r="A343" s="19"/>
      <c r="B343" s="19"/>
      <c r="C343" s="19"/>
      <c r="D343" s="19"/>
      <c r="E343" s="191"/>
      <c r="F343" s="191"/>
      <c r="G343" s="191"/>
      <c r="H343" s="191"/>
      <c r="I343" s="191"/>
      <c r="J343" s="191"/>
    </row>
    <row r="344" spans="1:10" ht="15.75" customHeight="1">
      <c r="A344" s="19"/>
      <c r="B344" s="19"/>
      <c r="C344" s="19"/>
      <c r="D344" s="19"/>
      <c r="E344" s="191"/>
      <c r="F344" s="191"/>
      <c r="G344" s="191"/>
      <c r="H344" s="191"/>
      <c r="I344" s="191"/>
      <c r="J344" s="191"/>
    </row>
    <row r="345" spans="1:10" ht="15.75" customHeight="1">
      <c r="A345" s="19"/>
      <c r="B345" s="19"/>
      <c r="C345" s="19"/>
      <c r="D345" s="19"/>
      <c r="E345" s="191"/>
      <c r="F345" s="191"/>
      <c r="G345" s="191"/>
      <c r="H345" s="191"/>
      <c r="I345" s="191"/>
      <c r="J345" s="191"/>
    </row>
    <row r="346" spans="1:10" ht="15.75" customHeight="1">
      <c r="A346" s="19"/>
      <c r="B346" s="19"/>
      <c r="C346" s="19"/>
      <c r="D346" s="19"/>
      <c r="E346" s="191"/>
      <c r="F346" s="191"/>
      <c r="G346" s="191"/>
      <c r="H346" s="191"/>
      <c r="I346" s="191"/>
      <c r="J346" s="191"/>
    </row>
    <row r="347" spans="1:10" ht="15.75" customHeight="1">
      <c r="A347" s="19"/>
      <c r="B347" s="19"/>
      <c r="C347" s="19"/>
      <c r="D347" s="19"/>
      <c r="E347" s="191"/>
      <c r="F347" s="191"/>
      <c r="G347" s="191"/>
      <c r="H347" s="191"/>
      <c r="I347" s="191"/>
      <c r="J347" s="191"/>
    </row>
    <row r="348" spans="1:10" ht="15.75" customHeight="1">
      <c r="A348" s="19"/>
      <c r="B348" s="19"/>
      <c r="C348" s="19"/>
      <c r="D348" s="19"/>
      <c r="E348" s="191"/>
      <c r="F348" s="191"/>
      <c r="G348" s="191"/>
      <c r="H348" s="191"/>
      <c r="I348" s="191"/>
      <c r="J348" s="191"/>
    </row>
    <row r="349" spans="1:10" ht="15.75" customHeight="1">
      <c r="A349" s="19"/>
      <c r="B349" s="19"/>
      <c r="C349" s="19"/>
      <c r="D349" s="19"/>
      <c r="E349" s="191"/>
      <c r="F349" s="191"/>
      <c r="G349" s="191"/>
      <c r="H349" s="191"/>
      <c r="I349" s="191"/>
      <c r="J349" s="191"/>
    </row>
    <row r="350" spans="1:10" ht="15.75" customHeight="1">
      <c r="A350" s="19"/>
      <c r="B350" s="19"/>
      <c r="C350" s="19"/>
      <c r="D350" s="19"/>
      <c r="E350" s="191"/>
      <c r="F350" s="191"/>
      <c r="G350" s="191"/>
      <c r="H350" s="191"/>
      <c r="I350" s="191"/>
      <c r="J350" s="191"/>
    </row>
    <row r="351" spans="1:10" ht="15.75" customHeight="1">
      <c r="A351" s="19"/>
      <c r="B351" s="19"/>
      <c r="C351" s="19"/>
      <c r="D351" s="19"/>
      <c r="E351" s="191"/>
      <c r="F351" s="191"/>
      <c r="G351" s="191"/>
      <c r="H351" s="191"/>
      <c r="I351" s="191"/>
      <c r="J351" s="191"/>
    </row>
    <row r="352" spans="1:10" ht="15.75" customHeight="1">
      <c r="A352" s="19"/>
      <c r="B352" s="19"/>
      <c r="C352" s="19"/>
      <c r="D352" s="19"/>
      <c r="E352" s="191"/>
      <c r="F352" s="191"/>
      <c r="G352" s="191"/>
      <c r="H352" s="191"/>
      <c r="I352" s="191"/>
      <c r="J352" s="191"/>
    </row>
    <row r="353" spans="1:10" ht="15.75" customHeight="1">
      <c r="A353" s="19"/>
      <c r="B353" s="19"/>
      <c r="C353" s="19"/>
      <c r="D353" s="19"/>
      <c r="E353" s="191"/>
      <c r="F353" s="191"/>
      <c r="G353" s="191"/>
      <c r="H353" s="191"/>
      <c r="I353" s="191"/>
      <c r="J353" s="191"/>
    </row>
    <row r="354" spans="1:10" ht="15.75" customHeight="1">
      <c r="A354" s="19"/>
      <c r="B354" s="19"/>
      <c r="C354" s="19"/>
      <c r="D354" s="19"/>
      <c r="E354" s="191"/>
      <c r="F354" s="191"/>
      <c r="G354" s="191"/>
      <c r="H354" s="191"/>
      <c r="I354" s="191"/>
      <c r="J354" s="191"/>
    </row>
    <row r="355" spans="1:10" ht="15.75" customHeight="1">
      <c r="A355" s="19"/>
      <c r="B355" s="19"/>
      <c r="C355" s="19"/>
      <c r="D355" s="19"/>
      <c r="E355" s="191"/>
      <c r="F355" s="191"/>
      <c r="G355" s="191"/>
      <c r="H355" s="191"/>
      <c r="I355" s="191"/>
      <c r="J355" s="191"/>
    </row>
    <row r="356" spans="1:10" ht="15.75" customHeight="1">
      <c r="A356" s="19"/>
      <c r="B356" s="19"/>
      <c r="C356" s="19"/>
      <c r="D356" s="19"/>
      <c r="E356" s="191"/>
      <c r="F356" s="191"/>
      <c r="G356" s="191"/>
      <c r="H356" s="191"/>
      <c r="I356" s="191"/>
      <c r="J356" s="191"/>
    </row>
    <row r="357" spans="1:10" ht="15.75" customHeight="1">
      <c r="A357" s="19"/>
      <c r="B357" s="19"/>
      <c r="C357" s="19"/>
      <c r="D357" s="19"/>
      <c r="E357" s="191"/>
      <c r="F357" s="191"/>
      <c r="G357" s="191"/>
      <c r="H357" s="191"/>
      <c r="I357" s="191"/>
      <c r="J357" s="191"/>
    </row>
    <row r="358" spans="1:10" ht="15.75" customHeight="1">
      <c r="A358" s="19"/>
      <c r="B358" s="19"/>
      <c r="C358" s="19"/>
      <c r="D358" s="19"/>
      <c r="E358" s="191"/>
      <c r="F358" s="191"/>
      <c r="G358" s="191"/>
      <c r="H358" s="191"/>
      <c r="I358" s="191"/>
      <c r="J358" s="191"/>
    </row>
    <row r="359" spans="1:10" ht="15.75" customHeight="1">
      <c r="A359" s="19"/>
      <c r="B359" s="19"/>
      <c r="C359" s="19"/>
      <c r="D359" s="19"/>
      <c r="E359" s="191"/>
      <c r="F359" s="191"/>
      <c r="G359" s="191"/>
      <c r="H359" s="191"/>
      <c r="I359" s="191"/>
      <c r="J359" s="191"/>
    </row>
    <row r="360" spans="1:10" ht="15.75" customHeight="1">
      <c r="A360" s="19"/>
      <c r="B360" s="19"/>
      <c r="C360" s="19"/>
      <c r="D360" s="19"/>
      <c r="E360" s="191"/>
      <c r="F360" s="191"/>
      <c r="G360" s="191"/>
      <c r="H360" s="191"/>
      <c r="I360" s="191"/>
      <c r="J360" s="191"/>
    </row>
    <row r="361" spans="1:10" ht="15.75" customHeight="1">
      <c r="A361" s="19"/>
      <c r="B361" s="19"/>
      <c r="C361" s="19"/>
      <c r="D361" s="19"/>
      <c r="E361" s="191"/>
      <c r="F361" s="191"/>
      <c r="G361" s="191"/>
      <c r="H361" s="191"/>
      <c r="I361" s="191"/>
      <c r="J361" s="191"/>
    </row>
    <row r="362" spans="1:10" ht="15.75" customHeight="1">
      <c r="A362" s="19"/>
      <c r="B362" s="19"/>
      <c r="C362" s="19"/>
      <c r="D362" s="19"/>
      <c r="E362" s="191"/>
      <c r="F362" s="191"/>
      <c r="G362" s="191"/>
      <c r="H362" s="191"/>
      <c r="I362" s="191"/>
      <c r="J362" s="191"/>
    </row>
    <row r="363" spans="1:10" ht="15.75" customHeight="1">
      <c r="A363" s="19"/>
      <c r="B363" s="19"/>
      <c r="C363" s="19"/>
      <c r="D363" s="19"/>
      <c r="E363" s="191"/>
      <c r="F363" s="191"/>
      <c r="G363" s="191"/>
      <c r="H363" s="191"/>
      <c r="I363" s="191"/>
      <c r="J363" s="191"/>
    </row>
    <row r="364" spans="1:10" ht="15.75" customHeight="1">
      <c r="A364" s="19"/>
      <c r="B364" s="19"/>
      <c r="C364" s="19"/>
      <c r="D364" s="19"/>
      <c r="E364" s="191"/>
      <c r="F364" s="191"/>
      <c r="G364" s="191"/>
      <c r="H364" s="191"/>
      <c r="I364" s="191"/>
      <c r="J364" s="191"/>
    </row>
    <row r="365" spans="1:10" ht="15.75" customHeight="1">
      <c r="A365" s="19"/>
      <c r="B365" s="19"/>
      <c r="C365" s="19"/>
      <c r="D365" s="19"/>
      <c r="E365" s="191"/>
      <c r="F365" s="191"/>
      <c r="G365" s="191"/>
      <c r="H365" s="191"/>
      <c r="I365" s="191"/>
      <c r="J365" s="191"/>
    </row>
    <row r="366" spans="1:10" ht="15.75" customHeight="1">
      <c r="A366" s="19"/>
      <c r="B366" s="19"/>
      <c r="C366" s="19"/>
      <c r="D366" s="19"/>
      <c r="E366" s="191"/>
      <c r="F366" s="191"/>
      <c r="G366" s="191"/>
      <c r="H366" s="191"/>
      <c r="I366" s="191"/>
      <c r="J366" s="191"/>
    </row>
    <row r="367" spans="1:10" ht="15.75" customHeight="1">
      <c r="A367" s="19"/>
      <c r="B367" s="19"/>
      <c r="C367" s="19"/>
      <c r="D367" s="19"/>
      <c r="E367" s="191"/>
      <c r="F367" s="191"/>
      <c r="G367" s="191"/>
      <c r="H367" s="191"/>
      <c r="I367" s="191"/>
      <c r="J367" s="191"/>
    </row>
    <row r="368" spans="1:10" ht="15.75" customHeight="1">
      <c r="A368" s="19"/>
      <c r="B368" s="19"/>
      <c r="C368" s="19"/>
      <c r="D368" s="19"/>
      <c r="E368" s="191"/>
      <c r="F368" s="191"/>
      <c r="G368" s="191"/>
      <c r="H368" s="191"/>
      <c r="I368" s="191"/>
      <c r="J368" s="191"/>
    </row>
    <row r="369" spans="1:10" ht="15.75" customHeight="1">
      <c r="A369" s="19"/>
      <c r="B369" s="19"/>
      <c r="C369" s="19"/>
      <c r="D369" s="19"/>
      <c r="E369" s="191"/>
      <c r="F369" s="191"/>
      <c r="G369" s="191"/>
      <c r="H369" s="191"/>
      <c r="I369" s="191"/>
      <c r="J369" s="191"/>
    </row>
    <row r="370" spans="1:10" ht="15.75" customHeight="1">
      <c r="A370" s="19"/>
      <c r="B370" s="19"/>
      <c r="C370" s="19"/>
      <c r="D370" s="19"/>
      <c r="E370" s="191"/>
      <c r="F370" s="191"/>
      <c r="G370" s="191"/>
      <c r="H370" s="191"/>
      <c r="I370" s="191"/>
      <c r="J370" s="191"/>
    </row>
    <row r="371" spans="1:10" ht="15.75" customHeight="1">
      <c r="A371" s="19"/>
      <c r="B371" s="19"/>
      <c r="C371" s="19"/>
      <c r="D371" s="19"/>
      <c r="E371" s="191"/>
      <c r="F371" s="191"/>
      <c r="G371" s="191"/>
      <c r="H371" s="191"/>
      <c r="I371" s="191"/>
      <c r="J371" s="191"/>
    </row>
    <row r="372" spans="1:10" ht="15.75" customHeight="1">
      <c r="A372" s="19"/>
      <c r="B372" s="19"/>
      <c r="C372" s="19"/>
      <c r="D372" s="19"/>
      <c r="E372" s="191"/>
      <c r="F372" s="191"/>
      <c r="G372" s="191"/>
      <c r="H372" s="191"/>
      <c r="I372" s="191"/>
      <c r="J372" s="191"/>
    </row>
    <row r="373" spans="1:10" ht="15.75" customHeight="1">
      <c r="A373" s="19"/>
      <c r="B373" s="19"/>
      <c r="C373" s="19"/>
      <c r="D373" s="19"/>
      <c r="E373" s="191"/>
      <c r="F373" s="191"/>
      <c r="G373" s="191"/>
      <c r="H373" s="191"/>
      <c r="I373" s="191"/>
      <c r="J373" s="191"/>
    </row>
    <row r="374" spans="1:10" ht="15.75" customHeight="1">
      <c r="A374" s="19"/>
      <c r="B374" s="19"/>
      <c r="C374" s="19"/>
      <c r="D374" s="19"/>
      <c r="E374" s="191"/>
      <c r="F374" s="191"/>
      <c r="G374" s="191"/>
      <c r="H374" s="191"/>
      <c r="I374" s="191"/>
      <c r="J374" s="191"/>
    </row>
    <row r="375" spans="1:10" ht="15.75" customHeight="1">
      <c r="A375" s="19"/>
      <c r="B375" s="19"/>
      <c r="C375" s="19"/>
      <c r="D375" s="19"/>
      <c r="E375" s="191"/>
      <c r="F375" s="191"/>
      <c r="G375" s="191"/>
      <c r="H375" s="191"/>
      <c r="I375" s="191"/>
      <c r="J375" s="191"/>
    </row>
    <row r="376" spans="1:10" ht="15.75" customHeight="1">
      <c r="A376" s="19"/>
      <c r="B376" s="19"/>
      <c r="C376" s="19"/>
      <c r="D376" s="19"/>
      <c r="E376" s="191"/>
      <c r="F376" s="191"/>
      <c r="G376" s="191"/>
      <c r="H376" s="191"/>
      <c r="I376" s="191"/>
      <c r="J376" s="191"/>
    </row>
    <row r="377" spans="1:10" ht="15.75" customHeight="1">
      <c r="A377" s="19"/>
      <c r="B377" s="19"/>
      <c r="C377" s="19"/>
      <c r="D377" s="19"/>
      <c r="E377" s="191"/>
      <c r="F377" s="191"/>
      <c r="G377" s="191"/>
      <c r="H377" s="191"/>
      <c r="I377" s="191"/>
      <c r="J377" s="191"/>
    </row>
    <row r="378" spans="1:10" ht="15.75" customHeight="1">
      <c r="A378" s="19"/>
      <c r="B378" s="19"/>
      <c r="C378" s="19"/>
      <c r="D378" s="19"/>
      <c r="E378" s="191"/>
      <c r="F378" s="191"/>
      <c r="G378" s="191"/>
      <c r="H378" s="191"/>
      <c r="I378" s="191"/>
      <c r="J378" s="191"/>
    </row>
    <row r="379" spans="1:10" ht="15.75" customHeight="1">
      <c r="A379" s="19"/>
      <c r="B379" s="19"/>
      <c r="C379" s="19"/>
      <c r="D379" s="19"/>
      <c r="E379" s="191"/>
      <c r="F379" s="191"/>
      <c r="G379" s="191"/>
      <c r="H379" s="191"/>
      <c r="I379" s="191"/>
      <c r="J379" s="191"/>
    </row>
    <row r="380" spans="1:10" ht="15.75" customHeight="1">
      <c r="A380" s="19"/>
      <c r="B380" s="19"/>
      <c r="C380" s="19"/>
      <c r="D380" s="19"/>
      <c r="E380" s="191"/>
      <c r="F380" s="191"/>
      <c r="G380" s="191"/>
      <c r="H380" s="191"/>
      <c r="I380" s="191"/>
      <c r="J380" s="191"/>
    </row>
    <row r="381" spans="1:10" ht="15.75" customHeight="1">
      <c r="A381" s="19"/>
      <c r="B381" s="19"/>
      <c r="C381" s="19"/>
      <c r="D381" s="19"/>
      <c r="E381" s="191"/>
      <c r="F381" s="191"/>
      <c r="G381" s="191"/>
      <c r="H381" s="191"/>
      <c r="I381" s="191"/>
      <c r="J381" s="191"/>
    </row>
    <row r="382" spans="1:10" ht="15.75" customHeight="1">
      <c r="A382" s="19"/>
      <c r="B382" s="19"/>
      <c r="C382" s="19"/>
      <c r="D382" s="19"/>
      <c r="E382" s="191"/>
      <c r="F382" s="191"/>
      <c r="G382" s="191"/>
      <c r="H382" s="191"/>
      <c r="I382" s="191"/>
      <c r="J382" s="191"/>
    </row>
    <row r="383" spans="1:10" ht="15.75" customHeight="1">
      <c r="A383" s="19"/>
      <c r="B383" s="19"/>
      <c r="C383" s="19"/>
      <c r="D383" s="19"/>
      <c r="E383" s="191"/>
      <c r="F383" s="191"/>
      <c r="G383" s="191"/>
      <c r="H383" s="191"/>
      <c r="I383" s="191"/>
      <c r="J383" s="191"/>
    </row>
    <row r="384" spans="1:10" ht="15.75" customHeight="1">
      <c r="A384" s="19"/>
      <c r="B384" s="19"/>
      <c r="C384" s="19"/>
      <c r="D384" s="19"/>
      <c r="E384" s="191"/>
      <c r="F384" s="191"/>
      <c r="G384" s="191"/>
      <c r="H384" s="191"/>
      <c r="I384" s="191"/>
      <c r="J384" s="191"/>
    </row>
    <row r="385" spans="1:10" ht="15.75" customHeight="1">
      <c r="A385" s="19"/>
      <c r="B385" s="19"/>
      <c r="C385" s="19"/>
      <c r="D385" s="19"/>
      <c r="E385" s="191"/>
      <c r="F385" s="191"/>
      <c r="G385" s="191"/>
      <c r="H385" s="191"/>
      <c r="I385" s="191"/>
      <c r="J385" s="191"/>
    </row>
    <row r="386" spans="1:10" ht="15.75" customHeight="1">
      <c r="A386" s="19"/>
      <c r="B386" s="19"/>
      <c r="C386" s="19"/>
      <c r="D386" s="19"/>
      <c r="E386" s="191"/>
      <c r="F386" s="191"/>
      <c r="G386" s="191"/>
      <c r="H386" s="191"/>
      <c r="I386" s="191"/>
      <c r="J386" s="191"/>
    </row>
    <row r="387" spans="1:10" ht="15.75" customHeight="1">
      <c r="A387" s="19"/>
      <c r="B387" s="19"/>
      <c r="C387" s="19"/>
      <c r="D387" s="19"/>
      <c r="E387" s="191"/>
      <c r="F387" s="191"/>
      <c r="G387" s="191"/>
      <c r="H387" s="191"/>
      <c r="I387" s="191"/>
      <c r="J387" s="191"/>
    </row>
    <row r="388" spans="1:10" ht="15.75" customHeight="1">
      <c r="A388" s="19"/>
      <c r="B388" s="19"/>
      <c r="C388" s="19"/>
      <c r="D388" s="19"/>
      <c r="E388" s="191"/>
      <c r="F388" s="191"/>
      <c r="G388" s="191"/>
      <c r="H388" s="191"/>
      <c r="I388" s="191"/>
      <c r="J388" s="191"/>
    </row>
    <row r="389" spans="1:10" ht="15.75" customHeight="1">
      <c r="A389" s="19"/>
      <c r="B389" s="19"/>
      <c r="C389" s="19"/>
      <c r="D389" s="19"/>
      <c r="E389" s="191"/>
      <c r="F389" s="191"/>
      <c r="G389" s="191"/>
      <c r="H389" s="191"/>
      <c r="I389" s="191"/>
      <c r="J389" s="191"/>
    </row>
    <row r="390" spans="1:10" ht="15.75" customHeight="1">
      <c r="A390" s="19"/>
      <c r="B390" s="19"/>
      <c r="C390" s="19"/>
      <c r="D390" s="19"/>
      <c r="E390" s="191"/>
      <c r="F390" s="191"/>
      <c r="G390" s="191"/>
      <c r="H390" s="191"/>
      <c r="I390" s="191"/>
      <c r="J390" s="191"/>
    </row>
    <row r="391" spans="1:10" ht="15.75" customHeight="1">
      <c r="A391" s="19"/>
      <c r="B391" s="19"/>
      <c r="C391" s="19"/>
      <c r="D391" s="19"/>
      <c r="E391" s="191"/>
      <c r="F391" s="191"/>
      <c r="G391" s="191"/>
      <c r="H391" s="191"/>
      <c r="I391" s="191"/>
      <c r="J391" s="191"/>
    </row>
    <row r="392" spans="1:10" ht="15.75" customHeight="1">
      <c r="A392" s="19"/>
      <c r="B392" s="19"/>
      <c r="C392" s="19"/>
      <c r="D392" s="19"/>
      <c r="E392" s="191"/>
      <c r="F392" s="191"/>
      <c r="G392" s="191"/>
      <c r="H392" s="191"/>
      <c r="I392" s="191"/>
      <c r="J392" s="191"/>
    </row>
    <row r="393" spans="1:10" ht="15.75" customHeight="1">
      <c r="A393" s="19"/>
      <c r="B393" s="19"/>
      <c r="C393" s="19"/>
      <c r="D393" s="19"/>
      <c r="E393" s="191"/>
      <c r="F393" s="191"/>
      <c r="G393" s="191"/>
      <c r="H393" s="191"/>
      <c r="I393" s="191"/>
      <c r="J393" s="191"/>
    </row>
    <row r="394" spans="1:10" ht="15.75" customHeight="1">
      <c r="A394" s="19"/>
      <c r="B394" s="19"/>
      <c r="C394" s="19"/>
      <c r="D394" s="19"/>
      <c r="E394" s="191"/>
      <c r="F394" s="191"/>
      <c r="G394" s="191"/>
      <c r="H394" s="191"/>
      <c r="I394" s="191"/>
      <c r="J394" s="191"/>
    </row>
    <row r="395" spans="1:10" ht="15.75" customHeight="1">
      <c r="A395" s="19"/>
      <c r="B395" s="19"/>
      <c r="C395" s="19"/>
      <c r="D395" s="19"/>
      <c r="E395" s="191"/>
      <c r="F395" s="191"/>
      <c r="G395" s="191"/>
      <c r="H395" s="191"/>
      <c r="I395" s="191"/>
      <c r="J395" s="191"/>
    </row>
    <row r="396" spans="1:10" ht="15.75" customHeight="1">
      <c r="A396" s="19"/>
      <c r="B396" s="19"/>
      <c r="C396" s="19"/>
      <c r="D396" s="19"/>
      <c r="E396" s="191"/>
      <c r="F396" s="191"/>
      <c r="G396" s="191"/>
      <c r="H396" s="191"/>
      <c r="I396" s="191"/>
      <c r="J396" s="191"/>
    </row>
    <row r="397" spans="1:10" ht="15.75" customHeight="1">
      <c r="A397" s="19"/>
      <c r="B397" s="19"/>
      <c r="C397" s="19"/>
      <c r="D397" s="19"/>
      <c r="E397" s="191"/>
      <c r="F397" s="191"/>
      <c r="G397" s="191"/>
      <c r="H397" s="191"/>
      <c r="I397" s="191"/>
      <c r="J397" s="191"/>
    </row>
    <row r="398" spans="1:10" ht="15.75" customHeight="1">
      <c r="A398" s="19"/>
      <c r="B398" s="19"/>
      <c r="C398" s="19"/>
      <c r="D398" s="19"/>
      <c r="E398" s="191"/>
      <c r="F398" s="191"/>
      <c r="G398" s="191"/>
      <c r="H398" s="191"/>
      <c r="I398" s="191"/>
      <c r="J398" s="191"/>
    </row>
    <row r="399" spans="1:10" ht="15.75" customHeight="1">
      <c r="A399" s="19"/>
      <c r="B399" s="19"/>
      <c r="C399" s="19"/>
      <c r="D399" s="19"/>
      <c r="E399" s="191"/>
      <c r="F399" s="191"/>
      <c r="G399" s="191"/>
      <c r="H399" s="191"/>
      <c r="I399" s="191"/>
      <c r="J399" s="191"/>
    </row>
    <row r="400" spans="1:10" ht="15.75" customHeight="1">
      <c r="A400" s="19"/>
      <c r="B400" s="19"/>
      <c r="C400" s="19"/>
      <c r="D400" s="19"/>
      <c r="E400" s="191"/>
      <c r="F400" s="191"/>
      <c r="G400" s="191"/>
      <c r="H400" s="191"/>
      <c r="I400" s="191"/>
      <c r="J400" s="191"/>
    </row>
    <row r="401" spans="1:10" ht="15.75" customHeight="1">
      <c r="A401" s="19"/>
      <c r="B401" s="19"/>
      <c r="C401" s="19"/>
      <c r="D401" s="19"/>
      <c r="E401" s="191"/>
      <c r="F401" s="191"/>
      <c r="G401" s="191"/>
      <c r="H401" s="191"/>
      <c r="I401" s="191"/>
      <c r="J401" s="191"/>
    </row>
    <row r="402" spans="1:10" ht="15.75" customHeight="1">
      <c r="A402" s="19"/>
      <c r="B402" s="19"/>
      <c r="C402" s="19"/>
      <c r="D402" s="19"/>
      <c r="E402" s="191"/>
      <c r="F402" s="191"/>
      <c r="G402" s="191"/>
      <c r="H402" s="191"/>
      <c r="I402" s="191"/>
      <c r="J402" s="191"/>
    </row>
    <row r="403" spans="1:10" ht="15.75" customHeight="1">
      <c r="A403" s="19"/>
      <c r="B403" s="19"/>
      <c r="C403" s="19"/>
      <c r="D403" s="19"/>
      <c r="E403" s="191"/>
      <c r="F403" s="191"/>
      <c r="G403" s="191"/>
      <c r="H403" s="191"/>
      <c r="I403" s="191"/>
      <c r="J403" s="191"/>
    </row>
    <row r="404" spans="1:10" ht="15.75" customHeight="1">
      <c r="A404" s="19"/>
      <c r="B404" s="19"/>
      <c r="C404" s="19"/>
      <c r="D404" s="19"/>
      <c r="E404" s="191"/>
      <c r="F404" s="191"/>
      <c r="G404" s="191"/>
      <c r="H404" s="191"/>
      <c r="I404" s="191"/>
      <c r="J404" s="191"/>
    </row>
    <row r="405" spans="1:10" ht="15.75" customHeight="1">
      <c r="A405" s="19"/>
      <c r="B405" s="19"/>
      <c r="C405" s="19"/>
      <c r="D405" s="19"/>
      <c r="E405" s="191"/>
      <c r="F405" s="191"/>
      <c r="G405" s="191"/>
      <c r="H405" s="191"/>
      <c r="I405" s="191"/>
      <c r="J405" s="191"/>
    </row>
    <row r="406" spans="1:10" ht="15.75" customHeight="1">
      <c r="A406" s="19"/>
      <c r="B406" s="19"/>
      <c r="C406" s="19"/>
      <c r="D406" s="19"/>
      <c r="E406" s="191"/>
      <c r="F406" s="191"/>
      <c r="G406" s="191"/>
      <c r="H406" s="191"/>
      <c r="I406" s="191"/>
      <c r="J406" s="191"/>
    </row>
    <row r="407" spans="1:10" ht="15.75" customHeight="1">
      <c r="A407" s="19"/>
      <c r="B407" s="19"/>
      <c r="C407" s="19"/>
      <c r="D407" s="19"/>
      <c r="E407" s="191"/>
      <c r="F407" s="191"/>
      <c r="G407" s="191"/>
      <c r="H407" s="191"/>
      <c r="I407" s="191"/>
      <c r="J407" s="191"/>
    </row>
    <row r="408" spans="1:10" ht="15.75" customHeight="1">
      <c r="A408" s="19"/>
      <c r="B408" s="19"/>
      <c r="C408" s="19"/>
      <c r="D408" s="19"/>
      <c r="E408" s="191"/>
      <c r="F408" s="191"/>
      <c r="G408" s="191"/>
      <c r="H408" s="191"/>
      <c r="I408" s="191"/>
      <c r="J408" s="191"/>
    </row>
    <row r="409" spans="1:10" ht="15.75" customHeight="1">
      <c r="A409" s="19"/>
      <c r="B409" s="19"/>
      <c r="C409" s="19"/>
      <c r="D409" s="19"/>
      <c r="E409" s="191"/>
      <c r="F409" s="191"/>
      <c r="G409" s="191"/>
      <c r="H409" s="191"/>
      <c r="I409" s="191"/>
      <c r="J409" s="191"/>
    </row>
    <row r="410" spans="1:10" ht="15.75" customHeight="1">
      <c r="A410" s="19"/>
      <c r="B410" s="19"/>
      <c r="C410" s="19"/>
      <c r="D410" s="19"/>
      <c r="E410" s="191"/>
      <c r="F410" s="191"/>
      <c r="G410" s="191"/>
      <c r="H410" s="191"/>
      <c r="I410" s="191"/>
      <c r="J410" s="191"/>
    </row>
    <row r="411" spans="1:10" ht="15.75" customHeight="1">
      <c r="A411" s="19"/>
      <c r="B411" s="19"/>
      <c r="C411" s="19"/>
      <c r="D411" s="19"/>
      <c r="E411" s="191"/>
      <c r="F411" s="191"/>
      <c r="G411" s="191"/>
      <c r="H411" s="191"/>
      <c r="I411" s="191"/>
      <c r="J411" s="191"/>
    </row>
    <row r="412" spans="1:10" ht="15.75" customHeight="1">
      <c r="A412" s="19"/>
      <c r="B412" s="19"/>
      <c r="C412" s="19"/>
      <c r="D412" s="19"/>
      <c r="E412" s="191"/>
      <c r="F412" s="191"/>
      <c r="G412" s="191"/>
      <c r="H412" s="191"/>
      <c r="I412" s="191"/>
      <c r="J412" s="191"/>
    </row>
    <row r="413" spans="1:10" ht="15.75" customHeight="1">
      <c r="A413" s="19"/>
      <c r="B413" s="19"/>
      <c r="C413" s="19"/>
      <c r="D413" s="19"/>
      <c r="E413" s="191"/>
      <c r="F413" s="191"/>
      <c r="G413" s="191"/>
      <c r="H413" s="191"/>
      <c r="I413" s="191"/>
      <c r="J413" s="191"/>
    </row>
    <row r="414" spans="1:10" ht="15.75" customHeight="1">
      <c r="A414" s="19"/>
      <c r="B414" s="19"/>
      <c r="C414" s="19"/>
      <c r="D414" s="19"/>
      <c r="E414" s="191"/>
      <c r="F414" s="191"/>
      <c r="G414" s="191"/>
      <c r="H414" s="191"/>
      <c r="I414" s="191"/>
      <c r="J414" s="191"/>
    </row>
    <row r="415" spans="1:10" ht="15.75" customHeight="1">
      <c r="A415" s="19"/>
      <c r="B415" s="19"/>
      <c r="C415" s="19"/>
      <c r="D415" s="19"/>
      <c r="E415" s="191"/>
      <c r="F415" s="191"/>
      <c r="G415" s="191"/>
      <c r="H415" s="191"/>
      <c r="I415" s="191"/>
      <c r="J415" s="191"/>
    </row>
    <row r="416" spans="1:10" ht="15.75" customHeight="1">
      <c r="A416" s="19"/>
      <c r="B416" s="19"/>
      <c r="C416" s="19"/>
      <c r="D416" s="19"/>
      <c r="E416" s="191"/>
      <c r="F416" s="191"/>
      <c r="G416" s="191"/>
      <c r="H416" s="191"/>
      <c r="I416" s="191"/>
      <c r="J416" s="191"/>
    </row>
    <row r="417" spans="1:10" ht="15.75" customHeight="1">
      <c r="A417" s="19"/>
      <c r="B417" s="19"/>
      <c r="C417" s="19"/>
      <c r="D417" s="19"/>
      <c r="E417" s="191"/>
      <c r="F417" s="191"/>
      <c r="G417" s="191"/>
      <c r="H417" s="191"/>
      <c r="I417" s="191"/>
      <c r="J417" s="191"/>
    </row>
    <row r="418" spans="1:10" ht="15.75" customHeight="1">
      <c r="A418" s="19"/>
      <c r="B418" s="19"/>
      <c r="C418" s="19"/>
      <c r="D418" s="19"/>
      <c r="E418" s="191"/>
      <c r="F418" s="191"/>
      <c r="G418" s="191"/>
      <c r="H418" s="191"/>
      <c r="I418" s="191"/>
      <c r="J418" s="191"/>
    </row>
    <row r="419" spans="1:10" ht="15.75" customHeight="1">
      <c r="A419" s="19"/>
      <c r="B419" s="19"/>
      <c r="C419" s="19"/>
      <c r="D419" s="19"/>
      <c r="E419" s="191"/>
      <c r="F419" s="191"/>
      <c r="G419" s="191"/>
      <c r="H419" s="191"/>
      <c r="I419" s="191"/>
      <c r="J419" s="191"/>
    </row>
    <row r="420" spans="1:10" ht="15.75" customHeight="1">
      <c r="A420" s="19"/>
      <c r="B420" s="19"/>
      <c r="C420" s="19"/>
      <c r="D420" s="19"/>
      <c r="E420" s="191"/>
      <c r="F420" s="191"/>
      <c r="G420" s="191"/>
      <c r="H420" s="191"/>
      <c r="I420" s="191"/>
      <c r="J420" s="191"/>
    </row>
    <row r="421" spans="1:10" ht="15.75" customHeight="1">
      <c r="A421" s="19"/>
      <c r="B421" s="19"/>
      <c r="C421" s="19"/>
      <c r="D421" s="19"/>
      <c r="E421" s="191"/>
      <c r="F421" s="191"/>
      <c r="G421" s="191"/>
      <c r="H421" s="191"/>
      <c r="I421" s="191"/>
      <c r="J421" s="191"/>
    </row>
    <row r="422" spans="1:10" ht="15.75" customHeight="1">
      <c r="A422" s="19"/>
      <c r="B422" s="19"/>
      <c r="C422" s="19"/>
      <c r="D422" s="19"/>
      <c r="E422" s="191"/>
      <c r="F422" s="191"/>
      <c r="G422" s="191"/>
      <c r="H422" s="191"/>
      <c r="I422" s="191"/>
      <c r="J422" s="191"/>
    </row>
    <row r="423" spans="1:10" ht="15.75" customHeight="1">
      <c r="A423" s="19"/>
      <c r="B423" s="19"/>
      <c r="C423" s="19"/>
      <c r="D423" s="19"/>
      <c r="E423" s="191"/>
      <c r="F423" s="191"/>
      <c r="G423" s="191"/>
      <c r="H423" s="191"/>
      <c r="I423" s="191"/>
      <c r="J423" s="191"/>
    </row>
    <row r="424" spans="1:10" ht="15.75" customHeight="1">
      <c r="A424" s="19"/>
      <c r="B424" s="19"/>
      <c r="C424" s="19"/>
      <c r="D424" s="19"/>
      <c r="E424" s="191"/>
      <c r="F424" s="191"/>
      <c r="G424" s="191"/>
      <c r="H424" s="191"/>
      <c r="I424" s="191"/>
      <c r="J424" s="191"/>
    </row>
    <row r="425" spans="1:10" ht="15.75" customHeight="1">
      <c r="A425" s="19"/>
      <c r="B425" s="19"/>
      <c r="C425" s="19"/>
      <c r="D425" s="19"/>
      <c r="E425" s="191"/>
      <c r="F425" s="191"/>
      <c r="G425" s="191"/>
      <c r="H425" s="191"/>
      <c r="I425" s="191"/>
      <c r="J425" s="191"/>
    </row>
    <row r="426" spans="1:10" ht="15.75" customHeight="1">
      <c r="A426" s="19"/>
      <c r="B426" s="19"/>
      <c r="C426" s="19"/>
      <c r="D426" s="19"/>
      <c r="E426" s="191"/>
      <c r="F426" s="191"/>
      <c r="G426" s="191"/>
      <c r="H426" s="191"/>
      <c r="I426" s="191"/>
      <c r="J426" s="191"/>
    </row>
    <row r="427" spans="1:10" ht="15.75" customHeight="1">
      <c r="A427" s="19"/>
      <c r="B427" s="19"/>
      <c r="C427" s="19"/>
      <c r="D427" s="19"/>
      <c r="E427" s="191"/>
      <c r="F427" s="191"/>
      <c r="G427" s="191"/>
      <c r="H427" s="191"/>
      <c r="I427" s="191"/>
      <c r="J427" s="191"/>
    </row>
    <row r="428" spans="1:10" ht="15.75" customHeight="1">
      <c r="A428" s="19"/>
      <c r="B428" s="19"/>
      <c r="C428" s="19"/>
      <c r="D428" s="19"/>
      <c r="E428" s="191"/>
      <c r="F428" s="191"/>
      <c r="G428" s="191"/>
      <c r="H428" s="191"/>
      <c r="I428" s="191"/>
      <c r="J428" s="191"/>
    </row>
    <row r="429" spans="1:10" ht="15.75" customHeight="1">
      <c r="A429" s="19"/>
      <c r="B429" s="19"/>
      <c r="C429" s="19"/>
      <c r="D429" s="19"/>
      <c r="E429" s="191"/>
      <c r="F429" s="191"/>
      <c r="G429" s="191"/>
      <c r="H429" s="191"/>
      <c r="I429" s="191"/>
      <c r="J429" s="191"/>
    </row>
    <row r="430" spans="1:10" ht="15.75" customHeight="1">
      <c r="A430" s="19"/>
      <c r="B430" s="19"/>
      <c r="C430" s="19"/>
      <c r="D430" s="19"/>
      <c r="E430" s="191"/>
      <c r="F430" s="191"/>
      <c r="G430" s="191"/>
      <c r="H430" s="191"/>
      <c r="I430" s="191"/>
      <c r="J430" s="191"/>
    </row>
    <row r="431" spans="1:10" ht="15.75" customHeight="1">
      <c r="A431" s="19"/>
      <c r="B431" s="19"/>
      <c r="C431" s="19"/>
      <c r="D431" s="19"/>
      <c r="E431" s="191"/>
      <c r="F431" s="191"/>
      <c r="G431" s="191"/>
      <c r="H431" s="191"/>
      <c r="I431" s="191"/>
      <c r="J431" s="191"/>
    </row>
    <row r="432" spans="1:10" ht="15.75" customHeight="1">
      <c r="A432" s="19"/>
      <c r="B432" s="19"/>
      <c r="C432" s="19"/>
      <c r="D432" s="19"/>
      <c r="E432" s="191"/>
      <c r="F432" s="191"/>
      <c r="G432" s="191"/>
      <c r="H432" s="191"/>
      <c r="I432" s="191"/>
      <c r="J432" s="191"/>
    </row>
    <row r="433" spans="1:10" ht="15.75" customHeight="1">
      <c r="A433" s="19"/>
      <c r="B433" s="19"/>
      <c r="C433" s="19"/>
      <c r="D433" s="19"/>
      <c r="E433" s="191"/>
      <c r="F433" s="191"/>
      <c r="G433" s="191"/>
      <c r="H433" s="191"/>
      <c r="I433" s="191"/>
      <c r="J433" s="191"/>
    </row>
    <row r="434" spans="1:10" ht="15.75" customHeight="1">
      <c r="A434" s="19"/>
      <c r="B434" s="19"/>
      <c r="C434" s="19"/>
      <c r="D434" s="19"/>
      <c r="E434" s="191"/>
      <c r="F434" s="191"/>
      <c r="G434" s="191"/>
      <c r="H434" s="191"/>
      <c r="I434" s="191"/>
      <c r="J434" s="191"/>
    </row>
    <row r="435" spans="1:10" ht="15.75" customHeight="1">
      <c r="A435" s="19"/>
      <c r="B435" s="19"/>
      <c r="C435" s="19"/>
      <c r="D435" s="19"/>
      <c r="E435" s="191"/>
      <c r="F435" s="191"/>
      <c r="G435" s="191"/>
      <c r="H435" s="191"/>
      <c r="I435" s="191"/>
      <c r="J435" s="191"/>
    </row>
    <row r="436" spans="1:10" ht="15.75" customHeight="1">
      <c r="A436" s="19"/>
      <c r="B436" s="19"/>
      <c r="C436" s="19"/>
      <c r="D436" s="19"/>
      <c r="E436" s="191"/>
      <c r="F436" s="191"/>
      <c r="G436" s="191"/>
      <c r="H436" s="191"/>
      <c r="I436" s="191"/>
      <c r="J436" s="191"/>
    </row>
    <row r="437" spans="1:10" ht="15.75" customHeight="1">
      <c r="A437" s="19"/>
      <c r="B437" s="19"/>
      <c r="C437" s="19"/>
      <c r="D437" s="19"/>
      <c r="E437" s="191"/>
      <c r="F437" s="191"/>
      <c r="G437" s="191"/>
      <c r="H437" s="191"/>
      <c r="I437" s="191"/>
      <c r="J437" s="191"/>
    </row>
    <row r="438" spans="1:10" ht="15.75" customHeight="1">
      <c r="A438" s="19"/>
      <c r="B438" s="19"/>
      <c r="C438" s="19"/>
      <c r="D438" s="19"/>
      <c r="E438" s="191"/>
      <c r="F438" s="191"/>
      <c r="G438" s="191"/>
      <c r="H438" s="191"/>
      <c r="I438" s="191"/>
      <c r="J438" s="191"/>
    </row>
    <row r="439" spans="1:10" ht="15.75" customHeight="1">
      <c r="A439" s="19"/>
      <c r="B439" s="19"/>
      <c r="C439" s="19"/>
      <c r="D439" s="19"/>
      <c r="E439" s="191"/>
      <c r="F439" s="191"/>
      <c r="G439" s="191"/>
      <c r="H439" s="191"/>
      <c r="I439" s="191"/>
      <c r="J439" s="191"/>
    </row>
    <row r="440" spans="1:10" ht="15.75" customHeight="1">
      <c r="A440" s="19"/>
      <c r="B440" s="19"/>
      <c r="C440" s="19"/>
      <c r="D440" s="19"/>
      <c r="E440" s="191"/>
      <c r="F440" s="191"/>
      <c r="G440" s="191"/>
      <c r="H440" s="191"/>
      <c r="I440" s="191"/>
      <c r="J440" s="191"/>
    </row>
    <row r="441" spans="1:10" ht="15.75" customHeight="1">
      <c r="A441" s="19"/>
      <c r="B441" s="19"/>
      <c r="C441" s="19"/>
      <c r="D441" s="19"/>
      <c r="E441" s="191"/>
      <c r="F441" s="191"/>
      <c r="G441" s="191"/>
      <c r="H441" s="191"/>
      <c r="I441" s="191"/>
      <c r="J441" s="191"/>
    </row>
    <row r="442" spans="1:10" ht="15.75" customHeight="1">
      <c r="A442" s="19"/>
      <c r="B442" s="19"/>
      <c r="C442" s="19"/>
      <c r="D442" s="19"/>
      <c r="E442" s="191"/>
      <c r="F442" s="191"/>
      <c r="G442" s="191"/>
      <c r="H442" s="191"/>
      <c r="I442" s="191"/>
      <c r="J442" s="191"/>
    </row>
    <row r="443" spans="1:10" ht="15.75" customHeight="1">
      <c r="A443" s="19"/>
      <c r="B443" s="19"/>
      <c r="C443" s="19"/>
      <c r="D443" s="19"/>
      <c r="E443" s="191"/>
      <c r="F443" s="191"/>
      <c r="G443" s="191"/>
      <c r="H443" s="191"/>
      <c r="I443" s="191"/>
      <c r="J443" s="191"/>
    </row>
    <row r="444" spans="1:10" ht="15.75" customHeight="1">
      <c r="A444" s="19"/>
      <c r="B444" s="19"/>
      <c r="C444" s="19"/>
      <c r="D444" s="19"/>
      <c r="E444" s="191"/>
      <c r="F444" s="191"/>
      <c r="G444" s="191"/>
      <c r="H444" s="191"/>
      <c r="I444" s="191"/>
      <c r="J444" s="191"/>
    </row>
    <row r="445" spans="1:10" ht="15.75" customHeight="1">
      <c r="A445" s="19"/>
      <c r="B445" s="19"/>
      <c r="C445" s="19"/>
      <c r="D445" s="19"/>
      <c r="E445" s="191"/>
      <c r="F445" s="191"/>
      <c r="G445" s="191"/>
      <c r="H445" s="191"/>
      <c r="I445" s="191"/>
      <c r="J445" s="191"/>
    </row>
    <row r="446" spans="1:10" ht="15.75" customHeight="1">
      <c r="A446" s="19"/>
      <c r="B446" s="19"/>
      <c r="C446" s="19"/>
      <c r="D446" s="19"/>
      <c r="E446" s="191"/>
      <c r="F446" s="191"/>
      <c r="G446" s="191"/>
      <c r="H446" s="191"/>
      <c r="I446" s="191"/>
      <c r="J446" s="191"/>
    </row>
    <row r="447" spans="1:10" ht="15.75" customHeight="1">
      <c r="A447" s="19"/>
      <c r="B447" s="19"/>
      <c r="C447" s="19"/>
      <c r="D447" s="19"/>
      <c r="E447" s="191"/>
      <c r="F447" s="191"/>
      <c r="G447" s="191"/>
      <c r="H447" s="191"/>
      <c r="I447" s="191"/>
      <c r="J447" s="191"/>
    </row>
    <row r="448" spans="1:10" ht="15.75" customHeight="1">
      <c r="A448" s="19"/>
      <c r="B448" s="19"/>
      <c r="C448" s="19"/>
      <c r="D448" s="19"/>
      <c r="E448" s="191"/>
      <c r="F448" s="191"/>
      <c r="G448" s="191"/>
      <c r="H448" s="191"/>
      <c r="I448" s="191"/>
      <c r="J448" s="191"/>
    </row>
    <row r="449" spans="1:10" ht="15.75" customHeight="1">
      <c r="A449" s="19"/>
      <c r="B449" s="19"/>
      <c r="C449" s="19"/>
      <c r="D449" s="19"/>
      <c r="E449" s="191"/>
      <c r="F449" s="191"/>
      <c r="G449" s="191"/>
      <c r="H449" s="191"/>
      <c r="I449" s="191"/>
      <c r="J449" s="191"/>
    </row>
    <row r="450" spans="1:10" ht="15.75" customHeight="1">
      <c r="A450" s="19"/>
      <c r="B450" s="19"/>
      <c r="C450" s="19"/>
      <c r="D450" s="19"/>
      <c r="E450" s="191"/>
      <c r="F450" s="191"/>
      <c r="G450" s="191"/>
      <c r="H450" s="191"/>
      <c r="I450" s="191"/>
      <c r="J450" s="191"/>
    </row>
    <row r="451" spans="1:10" ht="15.75" customHeight="1">
      <c r="A451" s="19"/>
      <c r="B451" s="19"/>
      <c r="C451" s="19"/>
      <c r="D451" s="19"/>
      <c r="E451" s="191"/>
      <c r="F451" s="191"/>
      <c r="G451" s="191"/>
      <c r="H451" s="191"/>
      <c r="I451" s="191"/>
      <c r="J451" s="191"/>
    </row>
    <row r="452" spans="1:10" ht="15.75" customHeight="1">
      <c r="A452" s="19"/>
      <c r="B452" s="19"/>
      <c r="C452" s="19"/>
      <c r="D452" s="19"/>
      <c r="E452" s="191"/>
      <c r="F452" s="191"/>
      <c r="G452" s="191"/>
      <c r="H452" s="191"/>
      <c r="I452" s="191"/>
      <c r="J452" s="191"/>
    </row>
    <row r="453" spans="1:10" ht="15.75" customHeight="1">
      <c r="A453" s="19"/>
      <c r="B453" s="19"/>
      <c r="C453" s="19"/>
      <c r="D453" s="19"/>
      <c r="E453" s="191"/>
      <c r="F453" s="191"/>
      <c r="G453" s="191"/>
      <c r="H453" s="191"/>
      <c r="I453" s="191"/>
      <c r="J453" s="191"/>
    </row>
    <row r="454" spans="1:10" ht="15.75" customHeight="1">
      <c r="A454" s="19"/>
      <c r="B454" s="19"/>
      <c r="C454" s="19"/>
      <c r="D454" s="19"/>
      <c r="E454" s="191"/>
      <c r="F454" s="191"/>
      <c r="G454" s="191"/>
      <c r="H454" s="191"/>
      <c r="I454" s="191"/>
      <c r="J454" s="191"/>
    </row>
    <row r="455" spans="1:10" ht="15.75" customHeight="1">
      <c r="A455" s="19"/>
      <c r="B455" s="19"/>
      <c r="C455" s="19"/>
      <c r="D455" s="19"/>
      <c r="E455" s="191"/>
      <c r="F455" s="191"/>
      <c r="G455" s="191"/>
      <c r="H455" s="191"/>
      <c r="I455" s="191"/>
      <c r="J455" s="191"/>
    </row>
    <row r="456" spans="1:10" ht="15.75" customHeight="1">
      <c r="A456" s="19"/>
      <c r="B456" s="19"/>
      <c r="C456" s="19"/>
      <c r="D456" s="19"/>
      <c r="E456" s="191"/>
      <c r="F456" s="191"/>
      <c r="G456" s="191"/>
      <c r="H456" s="191"/>
      <c r="I456" s="191"/>
      <c r="J456" s="191"/>
    </row>
    <row r="457" spans="1:10" ht="15.75" customHeight="1">
      <c r="A457" s="19"/>
      <c r="B457" s="19"/>
      <c r="C457" s="19"/>
      <c r="D457" s="19"/>
      <c r="E457" s="191"/>
      <c r="F457" s="191"/>
      <c r="G457" s="191"/>
      <c r="H457" s="191"/>
      <c r="I457" s="191"/>
      <c r="J457" s="191"/>
    </row>
    <row r="458" spans="1:10" ht="15.75" customHeight="1">
      <c r="A458" s="19"/>
      <c r="B458" s="19"/>
      <c r="C458" s="19"/>
      <c r="D458" s="19"/>
      <c r="E458" s="191"/>
      <c r="F458" s="191"/>
      <c r="G458" s="191"/>
      <c r="H458" s="191"/>
      <c r="I458" s="191"/>
      <c r="J458" s="191"/>
    </row>
    <row r="459" spans="1:10" ht="15.75" customHeight="1">
      <c r="A459" s="19"/>
      <c r="B459" s="19"/>
      <c r="C459" s="19"/>
      <c r="D459" s="19"/>
      <c r="E459" s="191"/>
      <c r="F459" s="191"/>
      <c r="G459" s="191"/>
      <c r="H459" s="191"/>
      <c r="I459" s="191"/>
      <c r="J459" s="191"/>
    </row>
    <row r="460" spans="1:10" ht="15.75" customHeight="1">
      <c r="A460" s="19"/>
      <c r="B460" s="19"/>
      <c r="C460" s="19"/>
      <c r="D460" s="19"/>
      <c r="E460" s="191"/>
      <c r="F460" s="191"/>
      <c r="G460" s="191"/>
      <c r="H460" s="191"/>
      <c r="I460" s="191"/>
      <c r="J460" s="191"/>
    </row>
    <row r="461" spans="1:10" ht="15.75" customHeight="1">
      <c r="A461" s="19"/>
      <c r="B461" s="19"/>
      <c r="C461" s="19"/>
      <c r="D461" s="19"/>
      <c r="E461" s="191"/>
      <c r="F461" s="191"/>
      <c r="G461" s="191"/>
      <c r="H461" s="191"/>
      <c r="I461" s="191"/>
      <c r="J461" s="191"/>
    </row>
    <row r="462" spans="1:10" ht="15.75" customHeight="1">
      <c r="A462" s="19"/>
      <c r="B462" s="19"/>
      <c r="C462" s="19"/>
      <c r="D462" s="19"/>
      <c r="E462" s="191"/>
      <c r="F462" s="191"/>
      <c r="G462" s="191"/>
      <c r="H462" s="191"/>
      <c r="I462" s="191"/>
      <c r="J462" s="191"/>
    </row>
    <row r="463" spans="1:10" ht="15.75" customHeight="1">
      <c r="A463" s="19"/>
      <c r="B463" s="19"/>
      <c r="C463" s="19"/>
      <c r="D463" s="19"/>
      <c r="E463" s="191"/>
      <c r="F463" s="191"/>
      <c r="G463" s="191"/>
      <c r="H463" s="191"/>
      <c r="I463" s="191"/>
      <c r="J463" s="191"/>
    </row>
    <row r="464" spans="1:10" ht="15.75" customHeight="1">
      <c r="A464" s="19"/>
      <c r="B464" s="19"/>
      <c r="C464" s="19"/>
      <c r="D464" s="19"/>
      <c r="E464" s="191"/>
      <c r="F464" s="191"/>
      <c r="G464" s="191"/>
      <c r="H464" s="191"/>
      <c r="I464" s="191"/>
      <c r="J464" s="191"/>
    </row>
    <row r="465" spans="1:10" ht="15.75" customHeight="1">
      <c r="A465" s="19"/>
      <c r="B465" s="19"/>
      <c r="C465" s="19"/>
      <c r="D465" s="19"/>
      <c r="E465" s="191"/>
      <c r="F465" s="191"/>
      <c r="G465" s="191"/>
      <c r="H465" s="191"/>
      <c r="I465" s="191"/>
      <c r="J465" s="191"/>
    </row>
    <row r="466" spans="1:10" ht="15.75" customHeight="1">
      <c r="A466" s="19"/>
      <c r="B466" s="19"/>
      <c r="C466" s="19"/>
      <c r="D466" s="19"/>
      <c r="E466" s="191"/>
      <c r="F466" s="191"/>
      <c r="G466" s="191"/>
      <c r="H466" s="191"/>
      <c r="I466" s="191"/>
      <c r="J466" s="191"/>
    </row>
    <row r="467" spans="1:10" ht="15.75" customHeight="1">
      <c r="A467" s="19"/>
      <c r="B467" s="19"/>
      <c r="C467" s="19"/>
      <c r="D467" s="19"/>
      <c r="E467" s="191"/>
      <c r="F467" s="191"/>
      <c r="G467" s="191"/>
      <c r="H467" s="191"/>
      <c r="I467" s="191"/>
      <c r="J467" s="191"/>
    </row>
    <row r="468" spans="1:10" ht="15.75" customHeight="1">
      <c r="A468" s="19"/>
      <c r="B468" s="19"/>
      <c r="C468" s="19"/>
      <c r="D468" s="19"/>
      <c r="E468" s="191"/>
      <c r="F468" s="191"/>
      <c r="G468" s="191"/>
      <c r="H468" s="191"/>
      <c r="I468" s="191"/>
      <c r="J468" s="191"/>
    </row>
    <row r="469" spans="1:10" ht="15.75" customHeight="1">
      <c r="A469" s="19"/>
      <c r="B469" s="19"/>
      <c r="C469" s="19"/>
      <c r="D469" s="19"/>
      <c r="E469" s="191"/>
      <c r="F469" s="191"/>
      <c r="G469" s="191"/>
      <c r="H469" s="191"/>
      <c r="I469" s="191"/>
      <c r="J469" s="191"/>
    </row>
    <row r="470" spans="1:10" ht="15.75" customHeight="1">
      <c r="A470" s="19"/>
      <c r="B470" s="19"/>
      <c r="C470" s="19"/>
      <c r="D470" s="19"/>
      <c r="E470" s="191"/>
      <c r="F470" s="191"/>
      <c r="G470" s="191"/>
      <c r="H470" s="191"/>
      <c r="I470" s="191"/>
      <c r="J470" s="191"/>
    </row>
    <row r="471" spans="1:10" ht="15.75" customHeight="1">
      <c r="A471" s="19"/>
      <c r="B471" s="19"/>
      <c r="C471" s="19"/>
      <c r="D471" s="19"/>
      <c r="E471" s="191"/>
      <c r="F471" s="191"/>
      <c r="G471" s="191"/>
      <c r="H471" s="191"/>
      <c r="I471" s="191"/>
      <c r="J471" s="191"/>
    </row>
    <row r="472" spans="1:10" ht="15.75" customHeight="1">
      <c r="A472" s="19"/>
      <c r="B472" s="19"/>
      <c r="C472" s="19"/>
      <c r="D472" s="19"/>
      <c r="E472" s="191"/>
      <c r="F472" s="191"/>
      <c r="G472" s="191"/>
      <c r="H472" s="191"/>
      <c r="I472" s="191"/>
      <c r="J472" s="191"/>
    </row>
    <row r="473" spans="1:10" ht="15.75" customHeight="1">
      <c r="A473" s="19"/>
      <c r="B473" s="19"/>
      <c r="C473" s="19"/>
      <c r="D473" s="19"/>
      <c r="E473" s="191"/>
      <c r="F473" s="191"/>
      <c r="G473" s="191"/>
      <c r="H473" s="191"/>
      <c r="I473" s="191"/>
      <c r="J473" s="191"/>
    </row>
    <row r="474" spans="1:10" ht="15.75" customHeight="1">
      <c r="A474" s="19"/>
      <c r="B474" s="19"/>
      <c r="C474" s="19"/>
      <c r="D474" s="19"/>
      <c r="E474" s="191"/>
      <c r="F474" s="191"/>
      <c r="G474" s="191"/>
      <c r="H474" s="191"/>
      <c r="I474" s="191"/>
      <c r="J474" s="191"/>
    </row>
    <row r="475" spans="1:10" ht="15.75" customHeight="1">
      <c r="A475" s="19"/>
      <c r="B475" s="19"/>
      <c r="C475" s="19"/>
      <c r="D475" s="19"/>
      <c r="E475" s="191"/>
      <c r="F475" s="191"/>
      <c r="G475" s="191"/>
      <c r="H475" s="191"/>
      <c r="I475" s="191"/>
      <c r="J475" s="191"/>
    </row>
    <row r="476" spans="1:10" ht="15.75" customHeight="1">
      <c r="A476" s="19"/>
      <c r="B476" s="19"/>
      <c r="C476" s="19"/>
      <c r="D476" s="19"/>
      <c r="E476" s="191"/>
      <c r="F476" s="191"/>
      <c r="G476" s="191"/>
      <c r="H476" s="191"/>
      <c r="I476" s="191"/>
      <c r="J476" s="191"/>
    </row>
    <row r="477" spans="1:10" ht="15.75" customHeight="1">
      <c r="A477" s="19"/>
      <c r="B477" s="19"/>
      <c r="C477" s="19"/>
      <c r="D477" s="19"/>
      <c r="E477" s="191"/>
      <c r="F477" s="191"/>
      <c r="G477" s="191"/>
      <c r="H477" s="191"/>
      <c r="I477" s="191"/>
      <c r="J477" s="191"/>
    </row>
    <row r="478" spans="1:10" ht="15.75" customHeight="1">
      <c r="A478" s="19"/>
      <c r="B478" s="19"/>
      <c r="C478" s="19"/>
      <c r="D478" s="19"/>
      <c r="E478" s="191"/>
      <c r="F478" s="191"/>
      <c r="G478" s="191"/>
      <c r="H478" s="191"/>
      <c r="I478" s="191"/>
      <c r="J478" s="191"/>
    </row>
    <row r="479" spans="1:10" ht="15.75" customHeight="1">
      <c r="A479" s="19"/>
      <c r="B479" s="19"/>
      <c r="C479" s="19"/>
      <c r="D479" s="19"/>
      <c r="E479" s="191"/>
      <c r="F479" s="191"/>
      <c r="G479" s="191"/>
      <c r="H479" s="191"/>
      <c r="I479" s="191"/>
      <c r="J479" s="191"/>
    </row>
    <row r="480" spans="1:10" ht="15.75" customHeight="1">
      <c r="A480" s="19"/>
      <c r="B480" s="19"/>
      <c r="C480" s="19"/>
      <c r="D480" s="19"/>
      <c r="E480" s="191"/>
      <c r="F480" s="191"/>
      <c r="G480" s="191"/>
      <c r="H480" s="191"/>
      <c r="I480" s="191"/>
      <c r="J480" s="191"/>
    </row>
    <row r="481" spans="1:10" ht="15.75" customHeight="1">
      <c r="A481" s="19"/>
      <c r="B481" s="19"/>
      <c r="C481" s="19"/>
      <c r="D481" s="19"/>
      <c r="E481" s="191"/>
      <c r="F481" s="191"/>
      <c r="G481" s="191"/>
      <c r="H481" s="191"/>
      <c r="I481" s="191"/>
      <c r="J481" s="191"/>
    </row>
    <row r="482" spans="1:10" ht="15.75" customHeight="1">
      <c r="A482" s="19"/>
      <c r="B482" s="19"/>
      <c r="C482" s="19"/>
      <c r="D482" s="19"/>
      <c r="E482" s="191"/>
      <c r="F482" s="191"/>
      <c r="G482" s="191"/>
      <c r="H482" s="191"/>
      <c r="I482" s="191"/>
      <c r="J482" s="191"/>
    </row>
    <row r="483" spans="1:10" ht="15.75" customHeight="1">
      <c r="A483" s="19"/>
      <c r="B483" s="19"/>
      <c r="C483" s="19"/>
      <c r="D483" s="19"/>
      <c r="E483" s="191"/>
      <c r="F483" s="191"/>
      <c r="G483" s="191"/>
      <c r="H483" s="191"/>
      <c r="I483" s="191"/>
      <c r="J483" s="191"/>
    </row>
    <row r="484" spans="1:10" ht="15.75" customHeight="1">
      <c r="A484" s="19"/>
      <c r="B484" s="19"/>
      <c r="C484" s="19"/>
      <c r="D484" s="19"/>
      <c r="E484" s="191"/>
      <c r="F484" s="191"/>
      <c r="G484" s="191"/>
      <c r="H484" s="191"/>
      <c r="I484" s="191"/>
      <c r="J484" s="191"/>
    </row>
    <row r="485" spans="1:10" ht="15.75" customHeight="1">
      <c r="A485" s="19"/>
      <c r="B485" s="19"/>
      <c r="C485" s="19"/>
      <c r="D485" s="19"/>
      <c r="E485" s="191"/>
      <c r="F485" s="191"/>
      <c r="G485" s="191"/>
      <c r="H485" s="191"/>
      <c r="I485" s="191"/>
      <c r="J485" s="191"/>
    </row>
    <row r="486" spans="1:10" ht="15.75" customHeight="1">
      <c r="A486" s="19"/>
      <c r="B486" s="19"/>
      <c r="C486" s="19"/>
      <c r="D486" s="19"/>
      <c r="E486" s="191"/>
      <c r="F486" s="191"/>
      <c r="G486" s="191"/>
      <c r="H486" s="191"/>
      <c r="I486" s="191"/>
      <c r="J486" s="191"/>
    </row>
    <row r="487" spans="1:10" ht="15.75" customHeight="1">
      <c r="A487" s="19"/>
      <c r="B487" s="19"/>
      <c r="C487" s="19"/>
      <c r="D487" s="19"/>
      <c r="E487" s="191"/>
      <c r="F487" s="191"/>
      <c r="G487" s="191"/>
      <c r="H487" s="191"/>
      <c r="I487" s="191"/>
      <c r="J487" s="191"/>
    </row>
    <row r="488" spans="1:10" ht="15.75" customHeight="1">
      <c r="A488" s="19"/>
      <c r="B488" s="19"/>
      <c r="C488" s="19"/>
      <c r="D488" s="19"/>
      <c r="E488" s="191"/>
      <c r="F488" s="191"/>
      <c r="G488" s="191"/>
      <c r="H488" s="191"/>
      <c r="I488" s="191"/>
      <c r="J488" s="191"/>
    </row>
    <row r="489" spans="1:10" ht="15.75" customHeight="1">
      <c r="A489" s="19"/>
      <c r="B489" s="19"/>
      <c r="C489" s="19"/>
      <c r="D489" s="19"/>
      <c r="E489" s="191"/>
      <c r="F489" s="191"/>
      <c r="G489" s="191"/>
      <c r="H489" s="191"/>
      <c r="I489" s="191"/>
      <c r="J489" s="191"/>
    </row>
    <row r="490" spans="1:10" ht="15.75" customHeight="1">
      <c r="A490" s="19"/>
      <c r="B490" s="19"/>
      <c r="C490" s="19"/>
      <c r="D490" s="19"/>
      <c r="E490" s="191"/>
      <c r="F490" s="191"/>
      <c r="G490" s="191"/>
      <c r="H490" s="191"/>
      <c r="I490" s="191"/>
      <c r="J490" s="191"/>
    </row>
    <row r="491" spans="1:10" ht="15.75" customHeight="1">
      <c r="A491" s="19"/>
      <c r="B491" s="19"/>
      <c r="C491" s="19"/>
      <c r="D491" s="19"/>
      <c r="E491" s="191"/>
      <c r="F491" s="191"/>
      <c r="G491" s="191"/>
      <c r="H491" s="191"/>
      <c r="I491" s="191"/>
      <c r="J491" s="191"/>
    </row>
    <row r="492" spans="1:10" ht="15.75" customHeight="1">
      <c r="A492" s="19"/>
      <c r="B492" s="19"/>
      <c r="C492" s="19"/>
      <c r="D492" s="19"/>
      <c r="E492" s="191"/>
      <c r="F492" s="191"/>
      <c r="G492" s="191"/>
      <c r="H492" s="191"/>
      <c r="I492" s="191"/>
      <c r="J492" s="191"/>
    </row>
    <row r="493" spans="1:10" ht="15.75" customHeight="1">
      <c r="A493" s="19"/>
      <c r="B493" s="19"/>
      <c r="C493" s="19"/>
      <c r="D493" s="19"/>
      <c r="E493" s="191"/>
      <c r="F493" s="191"/>
      <c r="G493" s="191"/>
      <c r="H493" s="191"/>
      <c r="I493" s="191"/>
      <c r="J493" s="191"/>
    </row>
    <row r="494" spans="1:10" ht="15.75" customHeight="1">
      <c r="A494" s="19"/>
      <c r="B494" s="19"/>
      <c r="C494" s="19"/>
      <c r="D494" s="19"/>
      <c r="E494" s="191"/>
      <c r="F494" s="191"/>
      <c r="G494" s="191"/>
      <c r="H494" s="191"/>
      <c r="I494" s="191"/>
      <c r="J494" s="191"/>
    </row>
    <row r="495" spans="1:10" ht="15.75" customHeight="1">
      <c r="A495" s="19"/>
      <c r="B495" s="19"/>
      <c r="C495" s="19"/>
      <c r="D495" s="19"/>
      <c r="E495" s="191"/>
      <c r="F495" s="191"/>
      <c r="G495" s="191"/>
      <c r="H495" s="191"/>
      <c r="I495" s="191"/>
      <c r="J495" s="191"/>
    </row>
    <row r="496" spans="1:10" ht="15.75" customHeight="1">
      <c r="A496" s="19"/>
      <c r="B496" s="19"/>
      <c r="C496" s="19"/>
      <c r="D496" s="19"/>
      <c r="E496" s="191"/>
      <c r="F496" s="191"/>
      <c r="G496" s="191"/>
      <c r="H496" s="191"/>
      <c r="I496" s="191"/>
      <c r="J496" s="191"/>
    </row>
    <row r="497" spans="1:10" ht="15.75" customHeight="1">
      <c r="A497" s="19"/>
      <c r="B497" s="19"/>
      <c r="C497" s="19"/>
      <c r="D497" s="19"/>
      <c r="E497" s="191"/>
      <c r="F497" s="191"/>
      <c r="G497" s="191"/>
      <c r="H497" s="191"/>
      <c r="I497" s="191"/>
      <c r="J497" s="191"/>
    </row>
    <row r="498" spans="1:10" ht="15.75" customHeight="1">
      <c r="A498" s="19"/>
      <c r="B498" s="19"/>
      <c r="C498" s="19"/>
      <c r="D498" s="19"/>
      <c r="E498" s="191"/>
      <c r="F498" s="191"/>
      <c r="G498" s="191"/>
      <c r="H498" s="191"/>
      <c r="I498" s="191"/>
      <c r="J498" s="191"/>
    </row>
    <row r="499" spans="1:10" ht="15.75" customHeight="1">
      <c r="A499" s="19"/>
      <c r="B499" s="19"/>
      <c r="C499" s="19"/>
      <c r="D499" s="19"/>
      <c r="E499" s="191"/>
      <c r="F499" s="191"/>
      <c r="G499" s="191"/>
      <c r="H499" s="191"/>
      <c r="I499" s="191"/>
      <c r="J499" s="191"/>
    </row>
    <row r="500" spans="1:10" ht="15.75" customHeight="1">
      <c r="A500" s="19"/>
      <c r="B500" s="19"/>
      <c r="C500" s="19"/>
      <c r="D500" s="19"/>
      <c r="E500" s="191"/>
      <c r="F500" s="191"/>
      <c r="G500" s="191"/>
      <c r="H500" s="191"/>
      <c r="I500" s="191"/>
      <c r="J500" s="191"/>
    </row>
    <row r="501" spans="1:10" ht="15.75" customHeight="1">
      <c r="A501" s="19"/>
      <c r="B501" s="19"/>
      <c r="C501" s="19"/>
      <c r="D501" s="19"/>
      <c r="E501" s="191"/>
      <c r="F501" s="191"/>
      <c r="G501" s="191"/>
      <c r="H501" s="191"/>
      <c r="I501" s="191"/>
      <c r="J501" s="191"/>
    </row>
    <row r="502" spans="1:10" ht="15.75" customHeight="1">
      <c r="A502" s="19"/>
      <c r="B502" s="19"/>
      <c r="C502" s="19"/>
      <c r="D502" s="19"/>
      <c r="E502" s="191"/>
      <c r="F502" s="191"/>
      <c r="G502" s="191"/>
      <c r="H502" s="191"/>
      <c r="I502" s="191"/>
      <c r="J502" s="191"/>
    </row>
    <row r="503" spans="1:10" ht="15.75" customHeight="1">
      <c r="A503" s="19"/>
      <c r="B503" s="19"/>
      <c r="C503" s="19"/>
      <c r="D503" s="19"/>
      <c r="E503" s="191"/>
      <c r="F503" s="191"/>
      <c r="G503" s="191"/>
      <c r="H503" s="191"/>
      <c r="I503" s="191"/>
      <c r="J503" s="191"/>
    </row>
    <row r="504" spans="1:10" ht="15.75" customHeight="1">
      <c r="A504" s="19"/>
      <c r="B504" s="19"/>
      <c r="C504" s="19"/>
      <c r="D504" s="19"/>
      <c r="E504" s="191"/>
      <c r="F504" s="191"/>
      <c r="G504" s="191"/>
      <c r="H504" s="191"/>
      <c r="I504" s="191"/>
      <c r="J504" s="191"/>
    </row>
    <row r="505" spans="1:10" ht="15.75" customHeight="1">
      <c r="A505" s="19"/>
      <c r="B505" s="19"/>
      <c r="C505" s="19"/>
      <c r="D505" s="19"/>
      <c r="E505" s="191"/>
      <c r="F505" s="191"/>
      <c r="G505" s="191"/>
      <c r="H505" s="191"/>
      <c r="I505" s="191"/>
      <c r="J505" s="191"/>
    </row>
    <row r="506" spans="1:10" ht="15.75" customHeight="1">
      <c r="A506" s="19"/>
      <c r="B506" s="19"/>
      <c r="C506" s="19"/>
      <c r="D506" s="19"/>
      <c r="E506" s="191"/>
      <c r="F506" s="191"/>
      <c r="G506" s="191"/>
      <c r="H506" s="191"/>
      <c r="I506" s="191"/>
      <c r="J506" s="191"/>
    </row>
    <row r="507" spans="1:10" ht="15.75" customHeight="1">
      <c r="A507" s="19"/>
      <c r="B507" s="19"/>
      <c r="C507" s="19"/>
      <c r="D507" s="19"/>
      <c r="E507" s="191"/>
      <c r="F507" s="191"/>
      <c r="G507" s="191"/>
      <c r="H507" s="191"/>
      <c r="I507" s="191"/>
      <c r="J507" s="191"/>
    </row>
    <row r="508" spans="1:10" ht="15.75" customHeight="1">
      <c r="A508" s="19"/>
      <c r="B508" s="19"/>
      <c r="C508" s="19"/>
      <c r="D508" s="19"/>
      <c r="E508" s="191"/>
      <c r="F508" s="191"/>
      <c r="G508" s="191"/>
      <c r="H508" s="191"/>
      <c r="I508" s="191"/>
      <c r="J508" s="191"/>
    </row>
    <row r="509" spans="1:10" ht="15.75" customHeight="1">
      <c r="A509" s="19"/>
      <c r="B509" s="19"/>
      <c r="C509" s="19"/>
      <c r="D509" s="19"/>
      <c r="E509" s="191"/>
      <c r="F509" s="191"/>
      <c r="G509" s="191"/>
      <c r="H509" s="191"/>
      <c r="I509" s="191"/>
      <c r="J509" s="191"/>
    </row>
    <row r="510" spans="1:10" ht="15.75" customHeight="1">
      <c r="A510" s="19"/>
      <c r="B510" s="19"/>
      <c r="C510" s="19"/>
      <c r="D510" s="19"/>
      <c r="E510" s="191"/>
      <c r="F510" s="191"/>
      <c r="G510" s="191"/>
      <c r="H510" s="191"/>
      <c r="I510" s="191"/>
      <c r="J510" s="191"/>
    </row>
    <row r="511" spans="1:10" ht="15.75" customHeight="1">
      <c r="A511" s="19"/>
      <c r="B511" s="19"/>
      <c r="C511" s="19"/>
      <c r="D511" s="19"/>
      <c r="E511" s="191"/>
      <c r="F511" s="191"/>
      <c r="G511" s="191"/>
      <c r="H511" s="191"/>
      <c r="I511" s="191"/>
      <c r="J511" s="191"/>
    </row>
    <row r="512" spans="1:10" ht="15.75" customHeight="1">
      <c r="A512" s="19"/>
      <c r="B512" s="19"/>
      <c r="C512" s="19"/>
      <c r="D512" s="19"/>
      <c r="E512" s="191"/>
      <c r="F512" s="191"/>
      <c r="G512" s="191"/>
      <c r="H512" s="191"/>
      <c r="I512" s="191"/>
      <c r="J512" s="191"/>
    </row>
    <row r="513" spans="1:10" ht="15.75" customHeight="1">
      <c r="A513" s="19"/>
      <c r="B513" s="19"/>
      <c r="C513" s="19"/>
      <c r="D513" s="19"/>
      <c r="E513" s="191"/>
      <c r="F513" s="191"/>
      <c r="G513" s="191"/>
      <c r="H513" s="191"/>
      <c r="I513" s="191"/>
      <c r="J513" s="191"/>
    </row>
    <row r="514" spans="1:10" ht="15.75" customHeight="1">
      <c r="A514" s="19"/>
      <c r="B514" s="19"/>
      <c r="C514" s="19"/>
      <c r="D514" s="19"/>
      <c r="E514" s="191"/>
      <c r="F514" s="191"/>
      <c r="G514" s="191"/>
      <c r="H514" s="191"/>
      <c r="I514" s="191"/>
      <c r="J514" s="191"/>
    </row>
    <row r="515" spans="1:10" ht="15.75" customHeight="1">
      <c r="A515" s="19"/>
      <c r="B515" s="19"/>
      <c r="C515" s="19"/>
      <c r="D515" s="19"/>
      <c r="E515" s="191"/>
      <c r="F515" s="191"/>
      <c r="G515" s="191"/>
      <c r="H515" s="191"/>
      <c r="I515" s="191"/>
      <c r="J515" s="191"/>
    </row>
    <row r="516" spans="1:10" ht="15.75" customHeight="1">
      <c r="A516" s="19"/>
      <c r="B516" s="19"/>
      <c r="C516" s="19"/>
      <c r="D516" s="19"/>
      <c r="E516" s="191"/>
      <c r="F516" s="191"/>
      <c r="G516" s="191"/>
      <c r="H516" s="191"/>
      <c r="I516" s="191"/>
      <c r="J516" s="191"/>
    </row>
    <row r="517" spans="1:10" ht="15.75" customHeight="1">
      <c r="A517" s="19"/>
      <c r="B517" s="19"/>
      <c r="C517" s="19"/>
      <c r="D517" s="19"/>
      <c r="E517" s="191"/>
      <c r="F517" s="191"/>
      <c r="G517" s="191"/>
      <c r="H517" s="191"/>
      <c r="I517" s="191"/>
      <c r="J517" s="191"/>
    </row>
    <row r="518" spans="1:10" ht="15.75" customHeight="1">
      <c r="A518" s="19"/>
      <c r="B518" s="19"/>
      <c r="C518" s="19"/>
      <c r="D518" s="19"/>
      <c r="E518" s="191"/>
      <c r="F518" s="191"/>
      <c r="G518" s="191"/>
      <c r="H518" s="191"/>
      <c r="I518" s="191"/>
      <c r="J518" s="191"/>
    </row>
    <row r="519" spans="1:10" ht="15.75" customHeight="1">
      <c r="A519" s="19"/>
      <c r="B519" s="19"/>
      <c r="C519" s="19"/>
      <c r="D519" s="19"/>
      <c r="E519" s="191"/>
      <c r="F519" s="191"/>
      <c r="G519" s="191"/>
      <c r="H519" s="191"/>
      <c r="I519" s="191"/>
      <c r="J519" s="191"/>
    </row>
    <row r="520" spans="1:10" ht="15.75" customHeight="1">
      <c r="A520" s="19"/>
      <c r="B520" s="19"/>
      <c r="C520" s="19"/>
      <c r="D520" s="19"/>
      <c r="E520" s="191"/>
      <c r="F520" s="191"/>
      <c r="G520" s="191"/>
      <c r="H520" s="191"/>
      <c r="I520" s="191"/>
      <c r="J520" s="191"/>
    </row>
    <row r="521" spans="1:10" ht="15.75" customHeight="1">
      <c r="A521" s="19"/>
      <c r="B521" s="19"/>
      <c r="C521" s="19"/>
      <c r="D521" s="19"/>
      <c r="E521" s="191"/>
      <c r="F521" s="191"/>
      <c r="G521" s="191"/>
      <c r="H521" s="191"/>
      <c r="I521" s="191"/>
      <c r="J521" s="191"/>
    </row>
    <row r="522" spans="1:10" ht="15.75" customHeight="1">
      <c r="A522" s="19"/>
      <c r="B522" s="19"/>
      <c r="C522" s="19"/>
      <c r="D522" s="19"/>
      <c r="E522" s="191"/>
      <c r="F522" s="191"/>
      <c r="G522" s="191"/>
      <c r="H522" s="191"/>
      <c r="I522" s="191"/>
      <c r="J522" s="191"/>
    </row>
    <row r="523" spans="1:10" ht="15.75" customHeight="1">
      <c r="A523" s="19"/>
      <c r="B523" s="19"/>
      <c r="C523" s="19"/>
      <c r="D523" s="19"/>
      <c r="E523" s="191"/>
      <c r="F523" s="191"/>
      <c r="G523" s="191"/>
      <c r="H523" s="191"/>
      <c r="I523" s="191"/>
      <c r="J523" s="191"/>
    </row>
    <row r="524" spans="1:10" ht="15.75" customHeight="1">
      <c r="A524" s="19"/>
      <c r="B524" s="19"/>
      <c r="C524" s="19"/>
      <c r="D524" s="19"/>
      <c r="E524" s="191"/>
      <c r="F524" s="191"/>
      <c r="G524" s="191"/>
      <c r="H524" s="191"/>
      <c r="I524" s="191"/>
      <c r="J524" s="191"/>
    </row>
    <row r="525" spans="1:10" ht="15.75" customHeight="1">
      <c r="A525" s="19"/>
      <c r="B525" s="19"/>
      <c r="C525" s="19"/>
      <c r="D525" s="19"/>
      <c r="E525" s="191"/>
      <c r="F525" s="191"/>
      <c r="G525" s="191"/>
      <c r="H525" s="191"/>
      <c r="I525" s="191"/>
      <c r="J525" s="191"/>
    </row>
    <row r="526" spans="1:10" ht="15.75" customHeight="1">
      <c r="A526" s="19"/>
      <c r="B526" s="19"/>
      <c r="C526" s="19"/>
      <c r="D526" s="19"/>
      <c r="E526" s="191"/>
      <c r="F526" s="191"/>
      <c r="G526" s="191"/>
      <c r="H526" s="191"/>
      <c r="I526" s="191"/>
      <c r="J526" s="191"/>
    </row>
    <row r="527" spans="1:10" ht="15.75" customHeight="1">
      <c r="A527" s="19"/>
      <c r="B527" s="19"/>
      <c r="C527" s="19"/>
      <c r="D527" s="19"/>
      <c r="E527" s="191"/>
      <c r="F527" s="191"/>
      <c r="G527" s="191"/>
      <c r="H527" s="191"/>
      <c r="I527" s="191"/>
      <c r="J527" s="191"/>
    </row>
    <row r="528" spans="1:10" ht="15.75" customHeight="1">
      <c r="A528" s="19"/>
      <c r="B528" s="19"/>
      <c r="C528" s="19"/>
      <c r="D528" s="19"/>
      <c r="E528" s="191"/>
      <c r="F528" s="191"/>
      <c r="G528" s="191"/>
      <c r="H528" s="191"/>
      <c r="I528" s="191"/>
      <c r="J528" s="191"/>
    </row>
    <row r="529" spans="1:10" ht="15.75" customHeight="1">
      <c r="A529" s="19"/>
      <c r="B529" s="19"/>
      <c r="C529" s="19"/>
      <c r="D529" s="19"/>
      <c r="E529" s="191"/>
      <c r="F529" s="191"/>
      <c r="G529" s="191"/>
      <c r="H529" s="191"/>
      <c r="I529" s="191"/>
      <c r="J529" s="191"/>
    </row>
    <row r="530" spans="1:10" ht="15.75" customHeight="1">
      <c r="A530" s="19"/>
      <c r="B530" s="19"/>
      <c r="C530" s="19"/>
      <c r="D530" s="19"/>
      <c r="E530" s="191"/>
      <c r="F530" s="191"/>
      <c r="G530" s="191"/>
      <c r="H530" s="191"/>
      <c r="I530" s="191"/>
      <c r="J530" s="191"/>
    </row>
    <row r="531" spans="1:10" ht="15.75" customHeight="1">
      <c r="A531" s="19"/>
      <c r="B531" s="19"/>
      <c r="C531" s="19"/>
      <c r="D531" s="19"/>
      <c r="E531" s="191"/>
      <c r="F531" s="191"/>
      <c r="G531" s="191"/>
      <c r="H531" s="191"/>
      <c r="I531" s="191"/>
      <c r="J531" s="191"/>
    </row>
    <row r="532" spans="1:10" ht="15.75" customHeight="1">
      <c r="A532" s="19"/>
      <c r="B532" s="19"/>
      <c r="C532" s="19"/>
      <c r="D532" s="19"/>
      <c r="E532" s="191"/>
      <c r="F532" s="191"/>
      <c r="G532" s="191"/>
      <c r="H532" s="191"/>
      <c r="I532" s="191"/>
      <c r="J532" s="191"/>
    </row>
    <row r="533" spans="1:10" ht="15.75" customHeight="1">
      <c r="A533" s="19"/>
      <c r="B533" s="19"/>
      <c r="C533" s="19"/>
      <c r="D533" s="19"/>
      <c r="E533" s="191"/>
      <c r="F533" s="191"/>
      <c r="G533" s="191"/>
      <c r="H533" s="191"/>
      <c r="I533" s="191"/>
      <c r="J533" s="191"/>
    </row>
    <row r="534" spans="1:10" ht="15.75" customHeight="1">
      <c r="A534" s="19"/>
      <c r="B534" s="19"/>
      <c r="C534" s="19"/>
      <c r="D534" s="19"/>
      <c r="E534" s="191"/>
      <c r="F534" s="191"/>
      <c r="G534" s="191"/>
      <c r="H534" s="191"/>
      <c r="I534" s="191"/>
      <c r="J534" s="191"/>
    </row>
    <row r="535" spans="1:10" ht="15.75" customHeight="1">
      <c r="A535" s="19"/>
      <c r="B535" s="19"/>
      <c r="C535" s="19"/>
      <c r="D535" s="19"/>
      <c r="E535" s="191"/>
      <c r="F535" s="191"/>
      <c r="G535" s="191"/>
      <c r="H535" s="191"/>
      <c r="I535" s="191"/>
      <c r="J535" s="191"/>
    </row>
    <row r="536" spans="1:10" ht="15.75" customHeight="1">
      <c r="A536" s="19"/>
      <c r="B536" s="19"/>
      <c r="C536" s="19"/>
      <c r="D536" s="19"/>
      <c r="E536" s="191"/>
      <c r="F536" s="191"/>
      <c r="G536" s="191"/>
      <c r="H536" s="191"/>
      <c r="I536" s="191"/>
      <c r="J536" s="191"/>
    </row>
    <row r="537" spans="1:10" ht="15.75" customHeight="1">
      <c r="A537" s="19"/>
      <c r="B537" s="19"/>
      <c r="C537" s="19"/>
      <c r="D537" s="19"/>
      <c r="E537" s="191"/>
      <c r="F537" s="191"/>
      <c r="G537" s="191"/>
      <c r="H537" s="191"/>
      <c r="I537" s="191"/>
      <c r="J537" s="191"/>
    </row>
    <row r="538" spans="1:10" ht="15.75" customHeight="1">
      <c r="A538" s="19"/>
      <c r="B538" s="19"/>
      <c r="C538" s="19"/>
      <c r="D538" s="19"/>
      <c r="E538" s="191"/>
      <c r="F538" s="191"/>
      <c r="G538" s="191"/>
      <c r="H538" s="191"/>
      <c r="I538" s="191"/>
      <c r="J538" s="191"/>
    </row>
    <row r="539" spans="1:10" ht="15.75" customHeight="1">
      <c r="A539" s="19"/>
      <c r="B539" s="19"/>
      <c r="C539" s="19"/>
      <c r="D539" s="19"/>
      <c r="E539" s="191"/>
      <c r="F539" s="191"/>
      <c r="G539" s="191"/>
      <c r="H539" s="191"/>
      <c r="I539" s="191"/>
      <c r="J539" s="191"/>
    </row>
    <row r="540" spans="1:10" ht="15.75" customHeight="1">
      <c r="A540" s="19"/>
      <c r="B540" s="19"/>
      <c r="C540" s="19"/>
      <c r="D540" s="19"/>
      <c r="E540" s="191"/>
      <c r="F540" s="191"/>
      <c r="G540" s="191"/>
      <c r="H540" s="191"/>
      <c r="I540" s="191"/>
      <c r="J540" s="191"/>
    </row>
    <row r="541" spans="1:10" ht="15.75" customHeight="1">
      <c r="A541" s="19"/>
      <c r="B541" s="19"/>
      <c r="C541" s="19"/>
      <c r="D541" s="19"/>
      <c r="E541" s="191"/>
      <c r="F541" s="191"/>
      <c r="G541" s="191"/>
      <c r="H541" s="191"/>
      <c r="I541" s="191"/>
      <c r="J541" s="191"/>
    </row>
    <row r="542" spans="1:10" ht="15.75" customHeight="1">
      <c r="A542" s="19"/>
      <c r="B542" s="19"/>
      <c r="C542" s="19"/>
      <c r="D542" s="19"/>
      <c r="E542" s="191"/>
      <c r="F542" s="191"/>
      <c r="G542" s="191"/>
      <c r="H542" s="191"/>
      <c r="I542" s="191"/>
      <c r="J542" s="191"/>
    </row>
    <row r="543" spans="1:10" ht="15.75" customHeight="1">
      <c r="A543" s="19"/>
      <c r="B543" s="19"/>
      <c r="C543" s="19"/>
      <c r="D543" s="19"/>
      <c r="E543" s="191"/>
      <c r="F543" s="191"/>
      <c r="G543" s="191"/>
      <c r="H543" s="191"/>
      <c r="I543" s="191"/>
      <c r="J543" s="191"/>
    </row>
    <row r="544" spans="1:10" ht="15.75" customHeight="1">
      <c r="A544" s="19"/>
      <c r="B544" s="19"/>
      <c r="C544" s="19"/>
      <c r="D544" s="19"/>
      <c r="E544" s="191"/>
      <c r="F544" s="191"/>
      <c r="G544" s="191"/>
      <c r="H544" s="191"/>
      <c r="I544" s="191"/>
      <c r="J544" s="191"/>
    </row>
    <row r="545" spans="1:10" ht="15.75" customHeight="1">
      <c r="A545" s="19"/>
      <c r="B545" s="19"/>
      <c r="C545" s="19"/>
      <c r="D545" s="19"/>
      <c r="E545" s="191"/>
      <c r="F545" s="191"/>
      <c r="G545" s="191"/>
      <c r="H545" s="191"/>
      <c r="I545" s="191"/>
      <c r="J545" s="191"/>
    </row>
    <row r="546" spans="1:10" ht="15.75" customHeight="1">
      <c r="A546" s="19"/>
      <c r="B546" s="19"/>
      <c r="C546" s="19"/>
      <c r="D546" s="19"/>
      <c r="E546" s="191"/>
      <c r="F546" s="191"/>
      <c r="G546" s="191"/>
      <c r="H546" s="191"/>
      <c r="I546" s="191"/>
      <c r="J546" s="191"/>
    </row>
    <row r="547" spans="1:10" ht="15.75" customHeight="1">
      <c r="A547" s="19"/>
      <c r="B547" s="19"/>
      <c r="C547" s="19"/>
      <c r="D547" s="19"/>
      <c r="E547" s="191"/>
      <c r="F547" s="191"/>
      <c r="G547" s="191"/>
      <c r="H547" s="191"/>
      <c r="I547" s="191"/>
      <c r="J547" s="191"/>
    </row>
    <row r="548" spans="1:10" ht="15.75" customHeight="1">
      <c r="A548" s="19"/>
      <c r="B548" s="19"/>
      <c r="C548" s="19"/>
      <c r="D548" s="19"/>
      <c r="E548" s="191"/>
      <c r="F548" s="191"/>
      <c r="G548" s="191"/>
      <c r="H548" s="191"/>
      <c r="I548" s="191"/>
      <c r="J548" s="191"/>
    </row>
    <row r="549" spans="1:10" ht="15.75" customHeight="1">
      <c r="A549" s="19"/>
      <c r="B549" s="19"/>
      <c r="C549" s="19"/>
      <c r="D549" s="19"/>
      <c r="E549" s="191"/>
      <c r="F549" s="191"/>
      <c r="G549" s="191"/>
      <c r="H549" s="191"/>
      <c r="I549" s="191"/>
      <c r="J549" s="191"/>
    </row>
    <row r="550" spans="1:10" ht="15.75" customHeight="1">
      <c r="A550" s="19"/>
      <c r="B550" s="19"/>
      <c r="C550" s="19"/>
      <c r="D550" s="19"/>
      <c r="E550" s="191"/>
      <c r="F550" s="191"/>
      <c r="G550" s="191"/>
      <c r="H550" s="191"/>
      <c r="I550" s="191"/>
      <c r="J550" s="191"/>
    </row>
    <row r="551" spans="1:10" ht="15.75" customHeight="1">
      <c r="A551" s="19"/>
      <c r="B551" s="19"/>
      <c r="C551" s="19"/>
      <c r="D551" s="19"/>
      <c r="E551" s="191"/>
      <c r="F551" s="191"/>
      <c r="G551" s="191"/>
      <c r="H551" s="191"/>
      <c r="I551" s="191"/>
      <c r="J551" s="191"/>
    </row>
    <row r="552" spans="1:10" ht="15.75" customHeight="1">
      <c r="A552" s="19"/>
      <c r="B552" s="19"/>
      <c r="C552" s="19"/>
      <c r="D552" s="19"/>
      <c r="E552" s="191"/>
      <c r="F552" s="191"/>
      <c r="G552" s="191"/>
      <c r="H552" s="191"/>
      <c r="I552" s="191"/>
      <c r="J552" s="191"/>
    </row>
    <row r="553" spans="1:10" ht="15.75" customHeight="1">
      <c r="A553" s="19"/>
      <c r="B553" s="19"/>
      <c r="C553" s="19"/>
      <c r="D553" s="19"/>
      <c r="E553" s="191"/>
      <c r="F553" s="191"/>
      <c r="G553" s="191"/>
      <c r="H553" s="191"/>
      <c r="I553" s="191"/>
      <c r="J553" s="191"/>
    </row>
    <row r="554" spans="1:10" ht="15.75" customHeight="1">
      <c r="A554" s="19"/>
      <c r="B554" s="19"/>
      <c r="C554" s="19"/>
      <c r="D554" s="19"/>
      <c r="E554" s="191"/>
      <c r="F554" s="191"/>
      <c r="G554" s="191"/>
      <c r="H554" s="191"/>
      <c r="I554" s="191"/>
      <c r="J554" s="191"/>
    </row>
    <row r="555" spans="1:10" ht="15.75" customHeight="1">
      <c r="A555" s="19"/>
      <c r="B555" s="19"/>
      <c r="C555" s="19"/>
      <c r="D555" s="19"/>
      <c r="E555" s="191"/>
      <c r="F555" s="191"/>
      <c r="G555" s="191"/>
      <c r="H555" s="191"/>
      <c r="I555" s="191"/>
      <c r="J555" s="191"/>
    </row>
    <row r="556" spans="1:10" ht="15.75" customHeight="1">
      <c r="A556" s="19"/>
      <c r="B556" s="19"/>
      <c r="C556" s="19"/>
      <c r="D556" s="19"/>
      <c r="E556" s="191"/>
      <c r="F556" s="191"/>
      <c r="G556" s="191"/>
      <c r="H556" s="191"/>
      <c r="I556" s="191"/>
      <c r="J556" s="191"/>
    </row>
    <row r="557" spans="1:10" ht="15.75" customHeight="1">
      <c r="A557" s="19"/>
      <c r="B557" s="19"/>
      <c r="C557" s="19"/>
      <c r="D557" s="19"/>
      <c r="E557" s="191"/>
      <c r="F557" s="191"/>
      <c r="G557" s="191"/>
      <c r="H557" s="191"/>
      <c r="I557" s="191"/>
      <c r="J557" s="191"/>
    </row>
    <row r="558" spans="1:10" ht="15.75" customHeight="1">
      <c r="A558" s="19"/>
      <c r="B558" s="19"/>
      <c r="C558" s="19"/>
      <c r="D558" s="19"/>
      <c r="E558" s="191"/>
      <c r="F558" s="191"/>
      <c r="G558" s="191"/>
      <c r="H558" s="191"/>
      <c r="I558" s="191"/>
      <c r="J558" s="191"/>
    </row>
    <row r="559" spans="1:10" ht="15.75" customHeight="1">
      <c r="A559" s="19"/>
      <c r="B559" s="19"/>
      <c r="C559" s="19"/>
      <c r="D559" s="19"/>
      <c r="E559" s="191"/>
      <c r="F559" s="191"/>
      <c r="G559" s="191"/>
      <c r="H559" s="191"/>
      <c r="I559" s="191"/>
      <c r="J559" s="191"/>
    </row>
    <row r="560" spans="1:10" ht="15.75" customHeight="1">
      <c r="A560" s="19"/>
      <c r="B560" s="19"/>
      <c r="C560" s="19"/>
      <c r="D560" s="19"/>
      <c r="E560" s="191"/>
      <c r="F560" s="191"/>
      <c r="G560" s="191"/>
      <c r="H560" s="191"/>
      <c r="I560" s="191"/>
      <c r="J560" s="191"/>
    </row>
    <row r="561" spans="1:10" ht="15.75" customHeight="1">
      <c r="A561" s="19"/>
      <c r="B561" s="19"/>
      <c r="C561" s="19"/>
      <c r="D561" s="19"/>
      <c r="E561" s="191"/>
      <c r="F561" s="191"/>
      <c r="G561" s="191"/>
      <c r="H561" s="191"/>
      <c r="I561" s="191"/>
      <c r="J561" s="191"/>
    </row>
    <row r="562" spans="1:10" ht="15.75" customHeight="1">
      <c r="A562" s="19"/>
      <c r="B562" s="19"/>
      <c r="C562" s="19"/>
      <c r="D562" s="19"/>
      <c r="E562" s="191"/>
      <c r="F562" s="191"/>
      <c r="G562" s="191"/>
      <c r="H562" s="191"/>
      <c r="I562" s="191"/>
      <c r="J562" s="191"/>
    </row>
    <row r="563" spans="1:10" ht="15.75" customHeight="1">
      <c r="A563" s="19"/>
      <c r="B563" s="19"/>
      <c r="C563" s="19"/>
      <c r="D563" s="19"/>
      <c r="E563" s="191"/>
      <c r="F563" s="191"/>
      <c r="G563" s="191"/>
      <c r="H563" s="191"/>
      <c r="I563" s="191"/>
      <c r="J563" s="191"/>
    </row>
    <row r="564" spans="1:10" ht="15.75" customHeight="1">
      <c r="A564" s="19"/>
      <c r="B564" s="19"/>
      <c r="C564" s="19"/>
      <c r="D564" s="19"/>
      <c r="E564" s="191"/>
      <c r="F564" s="191"/>
      <c r="G564" s="191"/>
      <c r="H564" s="191"/>
      <c r="I564" s="191"/>
      <c r="J564" s="191"/>
    </row>
    <row r="565" spans="1:10" ht="15.75" customHeight="1">
      <c r="A565" s="19"/>
      <c r="B565" s="19"/>
      <c r="C565" s="19"/>
      <c r="D565" s="19"/>
      <c r="E565" s="191"/>
      <c r="F565" s="191"/>
      <c r="G565" s="191"/>
      <c r="H565" s="191"/>
      <c r="I565" s="191"/>
      <c r="J565" s="191"/>
    </row>
    <row r="566" spans="1:10" ht="15.75" customHeight="1">
      <c r="A566" s="19"/>
      <c r="B566" s="19"/>
      <c r="C566" s="19"/>
      <c r="D566" s="19"/>
      <c r="E566" s="191"/>
      <c r="F566" s="191"/>
      <c r="G566" s="191"/>
      <c r="H566" s="191"/>
      <c r="I566" s="191"/>
      <c r="J566" s="191"/>
    </row>
    <row r="567" spans="1:10" ht="15.75" customHeight="1">
      <c r="A567" s="19"/>
      <c r="B567" s="19"/>
      <c r="C567" s="19"/>
      <c r="D567" s="19"/>
      <c r="E567" s="191"/>
      <c r="F567" s="191"/>
      <c r="G567" s="191"/>
      <c r="H567" s="191"/>
      <c r="I567" s="191"/>
      <c r="J567" s="191"/>
    </row>
    <row r="568" spans="1:10" ht="15.75" customHeight="1">
      <c r="A568" s="19"/>
      <c r="B568" s="19"/>
      <c r="C568" s="19"/>
      <c r="D568" s="19"/>
      <c r="E568" s="191"/>
      <c r="F568" s="191"/>
      <c r="G568" s="191"/>
      <c r="H568" s="191"/>
      <c r="I568" s="191"/>
      <c r="J568" s="191"/>
    </row>
    <row r="569" spans="1:10" ht="15.75" customHeight="1">
      <c r="A569" s="19"/>
      <c r="B569" s="19"/>
      <c r="C569" s="19"/>
      <c r="D569" s="19"/>
      <c r="E569" s="191"/>
      <c r="F569" s="191"/>
      <c r="G569" s="191"/>
      <c r="H569" s="191"/>
      <c r="I569" s="191"/>
      <c r="J569" s="191"/>
    </row>
    <row r="570" spans="1:10" ht="15.75" customHeight="1">
      <c r="A570" s="19"/>
      <c r="B570" s="19"/>
      <c r="C570" s="19"/>
      <c r="D570" s="19"/>
      <c r="E570" s="191"/>
      <c r="F570" s="191"/>
      <c r="G570" s="191"/>
      <c r="H570" s="191"/>
      <c r="I570" s="191"/>
      <c r="J570" s="191"/>
    </row>
    <row r="571" spans="1:10" ht="15.75" customHeight="1">
      <c r="A571" s="19"/>
      <c r="B571" s="19"/>
      <c r="C571" s="19"/>
      <c r="D571" s="19"/>
      <c r="E571" s="191"/>
      <c r="F571" s="191"/>
      <c r="G571" s="191"/>
      <c r="H571" s="191"/>
      <c r="I571" s="191"/>
      <c r="J571" s="191"/>
    </row>
    <row r="572" spans="1:10" ht="15.75" customHeight="1">
      <c r="A572" s="19"/>
      <c r="B572" s="19"/>
      <c r="C572" s="19"/>
      <c r="D572" s="19"/>
      <c r="E572" s="191"/>
      <c r="F572" s="191"/>
      <c r="G572" s="191"/>
      <c r="H572" s="191"/>
      <c r="I572" s="191"/>
      <c r="J572" s="191"/>
    </row>
    <row r="573" spans="1:10" ht="15.75" customHeight="1">
      <c r="A573" s="19"/>
      <c r="B573" s="19"/>
      <c r="C573" s="19"/>
      <c r="D573" s="19"/>
      <c r="E573" s="191"/>
      <c r="F573" s="191"/>
      <c r="G573" s="191"/>
      <c r="H573" s="191"/>
      <c r="I573" s="191"/>
      <c r="J573" s="191"/>
    </row>
    <row r="574" spans="1:10" ht="15.75" customHeight="1">
      <c r="A574" s="19"/>
      <c r="B574" s="19"/>
      <c r="C574" s="19"/>
      <c r="D574" s="19"/>
      <c r="E574" s="191"/>
      <c r="F574" s="191"/>
      <c r="G574" s="191"/>
      <c r="H574" s="191"/>
      <c r="I574" s="191"/>
      <c r="J574" s="191"/>
    </row>
    <row r="575" spans="1:10" ht="15.75" customHeight="1">
      <c r="A575" s="19"/>
      <c r="B575" s="19"/>
      <c r="C575" s="19"/>
      <c r="D575" s="19"/>
      <c r="E575" s="191"/>
      <c r="F575" s="191"/>
      <c r="G575" s="191"/>
      <c r="H575" s="191"/>
      <c r="I575" s="191"/>
      <c r="J575" s="191"/>
    </row>
    <row r="576" spans="1:10" ht="15.75" customHeight="1">
      <c r="A576" s="19"/>
      <c r="B576" s="19"/>
      <c r="C576" s="19"/>
      <c r="D576" s="19"/>
      <c r="E576" s="191"/>
      <c r="F576" s="191"/>
      <c r="G576" s="191"/>
      <c r="H576" s="191"/>
      <c r="I576" s="191"/>
      <c r="J576" s="191"/>
    </row>
    <row r="577" spans="1:10" ht="15.75" customHeight="1">
      <c r="A577" s="19"/>
      <c r="B577" s="19"/>
      <c r="C577" s="19"/>
      <c r="D577" s="19"/>
      <c r="E577" s="191"/>
      <c r="F577" s="191"/>
      <c r="G577" s="191"/>
      <c r="H577" s="191"/>
      <c r="I577" s="191"/>
      <c r="J577" s="191"/>
    </row>
    <row r="578" spans="1:10" ht="15.75" customHeight="1">
      <c r="A578" s="19"/>
      <c r="B578" s="19"/>
      <c r="C578" s="19"/>
      <c r="D578" s="19"/>
      <c r="E578" s="191"/>
      <c r="F578" s="191"/>
      <c r="G578" s="191"/>
      <c r="H578" s="191"/>
      <c r="I578" s="191"/>
      <c r="J578" s="191"/>
    </row>
    <row r="579" spans="1:10" ht="15.75" customHeight="1">
      <c r="A579" s="19"/>
      <c r="B579" s="19"/>
      <c r="C579" s="19"/>
      <c r="D579" s="19"/>
      <c r="E579" s="191"/>
      <c r="F579" s="191"/>
      <c r="G579" s="191"/>
      <c r="H579" s="191"/>
      <c r="I579" s="191"/>
      <c r="J579" s="191"/>
    </row>
    <row r="580" spans="1:10" ht="15.75" customHeight="1">
      <c r="A580" s="19"/>
      <c r="B580" s="19"/>
      <c r="C580" s="19"/>
      <c r="D580" s="19"/>
      <c r="E580" s="191"/>
      <c r="F580" s="191"/>
      <c r="G580" s="191"/>
      <c r="H580" s="191"/>
      <c r="I580" s="191"/>
      <c r="J580" s="191"/>
    </row>
    <row r="581" spans="1:10" ht="15.75" customHeight="1">
      <c r="A581" s="19"/>
      <c r="B581" s="19"/>
      <c r="C581" s="19"/>
      <c r="D581" s="19"/>
      <c r="E581" s="191"/>
      <c r="F581" s="191"/>
      <c r="G581" s="191"/>
      <c r="H581" s="191"/>
      <c r="I581" s="191"/>
      <c r="J581" s="191"/>
    </row>
    <row r="582" spans="1:10" ht="15.75" customHeight="1">
      <c r="A582" s="19"/>
      <c r="B582" s="19"/>
      <c r="C582" s="19"/>
      <c r="D582" s="19"/>
      <c r="E582" s="191"/>
      <c r="F582" s="191"/>
      <c r="G582" s="191"/>
      <c r="H582" s="191"/>
      <c r="I582" s="191"/>
      <c r="J582" s="191"/>
    </row>
    <row r="583" spans="1:10" ht="15.75" customHeight="1">
      <c r="A583" s="19"/>
      <c r="B583" s="19"/>
      <c r="C583" s="19"/>
      <c r="D583" s="19"/>
      <c r="E583" s="191"/>
      <c r="F583" s="191"/>
      <c r="G583" s="191"/>
      <c r="H583" s="191"/>
      <c r="I583" s="191"/>
      <c r="J583" s="191"/>
    </row>
    <row r="584" spans="1:10" ht="15.75" customHeight="1">
      <c r="A584" s="19"/>
      <c r="B584" s="19"/>
      <c r="C584" s="19"/>
      <c r="D584" s="19"/>
      <c r="E584" s="191"/>
      <c r="F584" s="191"/>
      <c r="G584" s="191"/>
      <c r="H584" s="191"/>
      <c r="I584" s="191"/>
      <c r="J584" s="191"/>
    </row>
    <row r="585" spans="1:10" ht="15.75" customHeight="1">
      <c r="A585" s="19"/>
      <c r="B585" s="19"/>
      <c r="C585" s="19"/>
      <c r="D585" s="19"/>
      <c r="E585" s="191"/>
      <c r="F585" s="191"/>
      <c r="G585" s="191"/>
      <c r="H585" s="191"/>
      <c r="I585" s="191"/>
      <c r="J585" s="191"/>
    </row>
    <row r="586" spans="1:10" ht="15.75" customHeight="1">
      <c r="A586" s="19"/>
      <c r="B586" s="19"/>
      <c r="C586" s="19"/>
      <c r="D586" s="19"/>
      <c r="E586" s="191"/>
      <c r="F586" s="191"/>
      <c r="G586" s="191"/>
      <c r="H586" s="191"/>
      <c r="I586" s="191"/>
      <c r="J586" s="191"/>
    </row>
    <row r="587" spans="1:10" ht="15.75" customHeight="1">
      <c r="A587" s="19"/>
      <c r="B587" s="19"/>
      <c r="C587" s="19"/>
      <c r="D587" s="19"/>
      <c r="E587" s="191"/>
      <c r="F587" s="191"/>
      <c r="G587" s="191"/>
      <c r="H587" s="191"/>
      <c r="I587" s="191"/>
      <c r="J587" s="191"/>
    </row>
    <row r="588" spans="1:10" ht="15.75" customHeight="1">
      <c r="A588" s="19"/>
      <c r="B588" s="19"/>
      <c r="C588" s="19"/>
      <c r="D588" s="19"/>
      <c r="E588" s="191"/>
      <c r="F588" s="191"/>
      <c r="G588" s="191"/>
      <c r="H588" s="191"/>
      <c r="I588" s="191"/>
      <c r="J588" s="191"/>
    </row>
    <row r="589" spans="1:10" ht="15.75" customHeight="1">
      <c r="A589" s="19"/>
      <c r="B589" s="19"/>
      <c r="C589" s="19"/>
      <c r="D589" s="19"/>
      <c r="E589" s="191"/>
      <c r="F589" s="191"/>
      <c r="G589" s="191"/>
      <c r="H589" s="191"/>
      <c r="I589" s="191"/>
      <c r="J589" s="191"/>
    </row>
    <row r="590" spans="1:10" ht="15.75" customHeight="1">
      <c r="A590" s="19"/>
      <c r="B590" s="19"/>
      <c r="C590" s="19"/>
      <c r="D590" s="19"/>
      <c r="E590" s="191"/>
      <c r="F590" s="191"/>
      <c r="G590" s="191"/>
      <c r="H590" s="191"/>
      <c r="I590" s="191"/>
      <c r="J590" s="191"/>
    </row>
    <row r="591" spans="1:10" ht="15.75" customHeight="1">
      <c r="A591" s="19"/>
      <c r="B591" s="19"/>
      <c r="C591" s="19"/>
      <c r="D591" s="19"/>
      <c r="E591" s="191"/>
      <c r="F591" s="191"/>
      <c r="G591" s="191"/>
      <c r="H591" s="191"/>
      <c r="I591" s="191"/>
      <c r="J591" s="191"/>
    </row>
    <row r="592" spans="1:10" ht="15.75" customHeight="1">
      <c r="A592" s="19"/>
      <c r="B592" s="19"/>
      <c r="C592" s="19"/>
      <c r="D592" s="19"/>
      <c r="E592" s="191"/>
      <c r="F592" s="191"/>
      <c r="G592" s="191"/>
      <c r="H592" s="191"/>
      <c r="I592" s="191"/>
      <c r="J592" s="191"/>
    </row>
    <row r="593" spans="1:10" ht="15.75" customHeight="1">
      <c r="A593" s="19"/>
      <c r="B593" s="19"/>
      <c r="C593" s="19"/>
      <c r="D593" s="19"/>
      <c r="E593" s="191"/>
      <c r="F593" s="191"/>
      <c r="G593" s="191"/>
      <c r="H593" s="191"/>
      <c r="I593" s="191"/>
      <c r="J593" s="191"/>
    </row>
    <row r="594" spans="1:10" ht="15.75" customHeight="1">
      <c r="A594" s="19"/>
      <c r="B594" s="19"/>
      <c r="C594" s="19"/>
      <c r="D594" s="19"/>
      <c r="E594" s="191"/>
      <c r="F594" s="191"/>
      <c r="G594" s="191"/>
      <c r="H594" s="191"/>
      <c r="I594" s="191"/>
      <c r="J594" s="191"/>
    </row>
    <row r="595" spans="1:10" ht="15.75" customHeight="1">
      <c r="A595" s="19"/>
      <c r="B595" s="19"/>
      <c r="C595" s="19"/>
      <c r="D595" s="19"/>
      <c r="E595" s="191"/>
      <c r="F595" s="191"/>
      <c r="G595" s="191"/>
      <c r="H595" s="191"/>
      <c r="I595" s="191"/>
      <c r="J595" s="191"/>
    </row>
    <row r="596" spans="1:10" ht="15.75" customHeight="1">
      <c r="A596" s="19"/>
      <c r="B596" s="19"/>
      <c r="C596" s="19"/>
      <c r="D596" s="19"/>
      <c r="E596" s="191"/>
      <c r="F596" s="191"/>
      <c r="G596" s="191"/>
      <c r="H596" s="191"/>
      <c r="I596" s="191"/>
      <c r="J596" s="191"/>
    </row>
    <row r="597" spans="1:10" ht="15.75" customHeight="1">
      <c r="A597" s="19"/>
      <c r="B597" s="19"/>
      <c r="C597" s="19"/>
      <c r="D597" s="19"/>
      <c r="E597" s="191"/>
      <c r="F597" s="191"/>
      <c r="G597" s="191"/>
      <c r="H597" s="191"/>
      <c r="I597" s="191"/>
      <c r="J597" s="191"/>
    </row>
    <row r="598" spans="1:10" ht="15.75" customHeight="1">
      <c r="A598" s="19"/>
      <c r="B598" s="19"/>
      <c r="C598" s="19"/>
      <c r="D598" s="19"/>
      <c r="E598" s="191"/>
      <c r="F598" s="191"/>
      <c r="G598" s="191"/>
      <c r="H598" s="191"/>
      <c r="I598" s="191"/>
      <c r="J598" s="191"/>
    </row>
    <row r="599" spans="1:10" ht="15.75" customHeight="1">
      <c r="A599" s="19"/>
      <c r="B599" s="19"/>
      <c r="C599" s="19"/>
      <c r="D599" s="19"/>
      <c r="E599" s="191"/>
      <c r="F599" s="191"/>
      <c r="G599" s="191"/>
      <c r="H599" s="191"/>
      <c r="I599" s="191"/>
      <c r="J599" s="191"/>
    </row>
    <row r="600" spans="1:10" ht="15.75" customHeight="1">
      <c r="A600" s="19"/>
      <c r="B600" s="19"/>
      <c r="C600" s="19"/>
      <c r="D600" s="19"/>
      <c r="E600" s="191"/>
      <c r="F600" s="191"/>
      <c r="G600" s="191"/>
      <c r="H600" s="191"/>
      <c r="I600" s="191"/>
      <c r="J600" s="191"/>
    </row>
    <row r="601" spans="1:10" ht="15.75" customHeight="1">
      <c r="A601" s="19"/>
      <c r="B601" s="19"/>
      <c r="C601" s="19"/>
      <c r="D601" s="19"/>
      <c r="E601" s="191"/>
      <c r="F601" s="191"/>
      <c r="G601" s="191"/>
      <c r="H601" s="191"/>
      <c r="I601" s="191"/>
      <c r="J601" s="191"/>
    </row>
    <row r="602" spans="1:10" ht="15.75" customHeight="1">
      <c r="A602" s="19"/>
      <c r="B602" s="19"/>
      <c r="C602" s="19"/>
      <c r="D602" s="19"/>
      <c r="E602" s="191"/>
      <c r="F602" s="191"/>
      <c r="G602" s="191"/>
      <c r="H602" s="191"/>
      <c r="I602" s="191"/>
      <c r="J602" s="191"/>
    </row>
    <row r="603" spans="1:10" ht="15.75" customHeight="1">
      <c r="A603" s="19"/>
      <c r="B603" s="19"/>
      <c r="C603" s="19"/>
      <c r="D603" s="19"/>
      <c r="E603" s="191"/>
      <c r="F603" s="191"/>
      <c r="G603" s="191"/>
      <c r="H603" s="191"/>
      <c r="I603" s="191"/>
      <c r="J603" s="191"/>
    </row>
    <row r="604" spans="1:10" ht="15.75" customHeight="1">
      <c r="A604" s="19"/>
      <c r="B604" s="19"/>
      <c r="C604" s="19"/>
      <c r="D604" s="19"/>
      <c r="E604" s="191"/>
      <c r="F604" s="191"/>
      <c r="G604" s="191"/>
      <c r="H604" s="191"/>
      <c r="I604" s="191"/>
      <c r="J604" s="191"/>
    </row>
    <row r="605" spans="1:10" ht="15.75" customHeight="1">
      <c r="A605" s="19"/>
      <c r="B605" s="19"/>
      <c r="C605" s="19"/>
      <c r="D605" s="19"/>
      <c r="E605" s="191"/>
      <c r="F605" s="191"/>
      <c r="G605" s="191"/>
      <c r="H605" s="191"/>
      <c r="I605" s="191"/>
      <c r="J605" s="191"/>
    </row>
    <row r="606" spans="1:10" ht="15.75" customHeight="1">
      <c r="A606" s="19"/>
      <c r="B606" s="19"/>
      <c r="C606" s="19"/>
      <c r="D606" s="19"/>
      <c r="E606" s="191"/>
      <c r="F606" s="191"/>
      <c r="G606" s="191"/>
      <c r="H606" s="191"/>
      <c r="I606" s="191"/>
      <c r="J606" s="191"/>
    </row>
    <row r="607" spans="1:10" ht="15.75" customHeight="1">
      <c r="A607" s="19"/>
      <c r="B607" s="19"/>
      <c r="C607" s="19"/>
      <c r="D607" s="19"/>
      <c r="E607" s="191"/>
      <c r="F607" s="191"/>
      <c r="G607" s="191"/>
      <c r="H607" s="191"/>
      <c r="I607" s="191"/>
      <c r="J607" s="191"/>
    </row>
    <row r="608" spans="1:10" ht="15.75" customHeight="1">
      <c r="A608" s="19"/>
      <c r="B608" s="19"/>
      <c r="C608" s="19"/>
      <c r="D608" s="19"/>
      <c r="E608" s="191"/>
      <c r="F608" s="191"/>
      <c r="G608" s="191"/>
      <c r="H608" s="191"/>
      <c r="I608" s="191"/>
      <c r="J608" s="191"/>
    </row>
    <row r="609" spans="1:10" ht="15.75" customHeight="1">
      <c r="A609" s="19"/>
      <c r="B609" s="19"/>
      <c r="C609" s="19"/>
      <c r="D609" s="19"/>
      <c r="E609" s="191"/>
      <c r="F609" s="191"/>
      <c r="G609" s="191"/>
      <c r="H609" s="191"/>
      <c r="I609" s="191"/>
      <c r="J609" s="191"/>
    </row>
    <row r="610" spans="1:10" ht="15.75" customHeight="1">
      <c r="A610" s="19"/>
      <c r="B610" s="19"/>
      <c r="C610" s="19"/>
      <c r="D610" s="19"/>
      <c r="E610" s="191"/>
      <c r="F610" s="191"/>
      <c r="G610" s="191"/>
      <c r="H610" s="191"/>
      <c r="I610" s="191"/>
      <c r="J610" s="191"/>
    </row>
    <row r="611" spans="1:10" ht="15.75" customHeight="1">
      <c r="A611" s="19"/>
      <c r="B611" s="19"/>
      <c r="C611" s="19"/>
      <c r="D611" s="19"/>
      <c r="E611" s="191"/>
      <c r="F611" s="191"/>
      <c r="G611" s="191"/>
      <c r="H611" s="191"/>
      <c r="I611" s="191"/>
      <c r="J611" s="191"/>
    </row>
    <row r="612" spans="1:10" ht="15.75" customHeight="1">
      <c r="A612" s="19"/>
      <c r="B612" s="19"/>
      <c r="C612" s="19"/>
      <c r="D612" s="19"/>
      <c r="E612" s="191"/>
      <c r="F612" s="191"/>
      <c r="G612" s="191"/>
      <c r="H612" s="191"/>
      <c r="I612" s="191"/>
      <c r="J612" s="191"/>
    </row>
    <row r="613" spans="1:10" ht="15.75" customHeight="1">
      <c r="A613" s="19"/>
      <c r="B613" s="19"/>
      <c r="C613" s="19"/>
      <c r="D613" s="19"/>
      <c r="E613" s="191"/>
      <c r="F613" s="191"/>
      <c r="G613" s="191"/>
      <c r="H613" s="191"/>
      <c r="I613" s="191"/>
      <c r="J613" s="191"/>
    </row>
    <row r="614" spans="1:10" ht="15.75" customHeight="1">
      <c r="A614" s="19"/>
      <c r="B614" s="19"/>
      <c r="C614" s="19"/>
      <c r="D614" s="19"/>
      <c r="E614" s="191"/>
      <c r="F614" s="191"/>
      <c r="G614" s="191"/>
      <c r="H614" s="191"/>
      <c r="I614" s="191"/>
      <c r="J614" s="191"/>
    </row>
    <row r="615" spans="1:10" ht="15.75" customHeight="1">
      <c r="A615" s="19"/>
      <c r="B615" s="19"/>
      <c r="C615" s="19"/>
      <c r="D615" s="19"/>
      <c r="E615" s="191"/>
      <c r="F615" s="191"/>
      <c r="G615" s="191"/>
      <c r="H615" s="191"/>
      <c r="I615" s="191"/>
      <c r="J615" s="191"/>
    </row>
    <row r="616" spans="1:10" ht="15.75" customHeight="1">
      <c r="A616" s="19"/>
      <c r="B616" s="19"/>
      <c r="C616" s="19"/>
      <c r="D616" s="19"/>
      <c r="E616" s="191"/>
      <c r="F616" s="191"/>
      <c r="G616" s="191"/>
      <c r="H616" s="191"/>
      <c r="I616" s="191"/>
      <c r="J616" s="191"/>
    </row>
    <row r="617" spans="1:10" ht="15.75" customHeight="1">
      <c r="A617" s="19"/>
      <c r="B617" s="19"/>
      <c r="C617" s="19"/>
      <c r="D617" s="19"/>
      <c r="E617" s="191"/>
      <c r="F617" s="191"/>
      <c r="G617" s="191"/>
      <c r="H617" s="191"/>
      <c r="I617" s="191"/>
      <c r="J617" s="191"/>
    </row>
    <row r="618" spans="1:10" ht="15.75" customHeight="1">
      <c r="A618" s="19"/>
      <c r="B618" s="19"/>
      <c r="C618" s="19"/>
      <c r="D618" s="19"/>
      <c r="E618" s="191"/>
      <c r="F618" s="191"/>
      <c r="G618" s="191"/>
      <c r="H618" s="191"/>
      <c r="I618" s="191"/>
      <c r="J618" s="191"/>
    </row>
    <row r="619" spans="1:10" ht="15.75" customHeight="1">
      <c r="A619" s="19"/>
      <c r="B619" s="19"/>
      <c r="C619" s="19"/>
      <c r="D619" s="19"/>
      <c r="E619" s="191"/>
      <c r="F619" s="191"/>
      <c r="G619" s="191"/>
      <c r="H619" s="191"/>
      <c r="I619" s="191"/>
      <c r="J619" s="191"/>
    </row>
    <row r="620" spans="1:10" ht="15.75" customHeight="1">
      <c r="A620" s="19"/>
      <c r="B620" s="19"/>
      <c r="C620" s="19"/>
      <c r="D620" s="19"/>
      <c r="E620" s="191"/>
      <c r="F620" s="191"/>
      <c r="G620" s="191"/>
      <c r="H620" s="191"/>
      <c r="I620" s="191"/>
      <c r="J620" s="191"/>
    </row>
    <row r="621" spans="1:10" ht="15.75" customHeight="1">
      <c r="A621" s="19"/>
      <c r="B621" s="19"/>
      <c r="C621" s="19"/>
      <c r="D621" s="19"/>
      <c r="E621" s="191"/>
      <c r="F621" s="191"/>
      <c r="G621" s="191"/>
      <c r="H621" s="191"/>
      <c r="I621" s="191"/>
      <c r="J621" s="191"/>
    </row>
    <row r="622" spans="1:10" ht="15.75" customHeight="1">
      <c r="A622" s="19"/>
      <c r="B622" s="19"/>
      <c r="C622" s="19"/>
      <c r="D622" s="19"/>
      <c r="E622" s="191"/>
      <c r="F622" s="191"/>
      <c r="G622" s="191"/>
      <c r="H622" s="191"/>
      <c r="I622" s="191"/>
      <c r="J622" s="191"/>
    </row>
    <row r="623" spans="1:10" ht="15.75" customHeight="1">
      <c r="A623" s="19"/>
      <c r="B623" s="19"/>
      <c r="C623" s="19"/>
      <c r="D623" s="19"/>
      <c r="E623" s="191"/>
      <c r="F623" s="191"/>
      <c r="G623" s="191"/>
      <c r="H623" s="191"/>
      <c r="I623" s="191"/>
      <c r="J623" s="191"/>
    </row>
    <row r="624" spans="1:10" ht="15.75" customHeight="1">
      <c r="A624" s="19"/>
      <c r="B624" s="19"/>
      <c r="C624" s="19"/>
      <c r="D624" s="19"/>
      <c r="E624" s="191"/>
      <c r="F624" s="191"/>
      <c r="G624" s="191"/>
      <c r="H624" s="191"/>
      <c r="I624" s="191"/>
      <c r="J624" s="191"/>
    </row>
    <row r="625" spans="1:10" ht="15.75" customHeight="1">
      <c r="A625" s="19"/>
      <c r="B625" s="19"/>
      <c r="C625" s="19"/>
      <c r="D625" s="19"/>
      <c r="E625" s="191"/>
      <c r="F625" s="191"/>
      <c r="G625" s="191"/>
      <c r="H625" s="191"/>
      <c r="I625" s="191"/>
      <c r="J625" s="191"/>
    </row>
    <row r="626" spans="1:10" ht="15.75" customHeight="1">
      <c r="A626" s="19"/>
      <c r="B626" s="19"/>
      <c r="C626" s="19"/>
      <c r="D626" s="19"/>
      <c r="E626" s="191"/>
      <c r="F626" s="191"/>
      <c r="G626" s="191"/>
      <c r="H626" s="191"/>
      <c r="I626" s="191"/>
      <c r="J626" s="191"/>
    </row>
    <row r="627" spans="1:10" ht="15.75" customHeight="1">
      <c r="A627" s="19"/>
      <c r="B627" s="19"/>
      <c r="C627" s="19"/>
      <c r="D627" s="19"/>
      <c r="E627" s="191"/>
      <c r="F627" s="191"/>
      <c r="G627" s="191"/>
      <c r="H627" s="191"/>
      <c r="I627" s="191"/>
      <c r="J627" s="191"/>
    </row>
    <row r="628" spans="1:10" ht="15.75" customHeight="1">
      <c r="A628" s="19"/>
      <c r="B628" s="19"/>
      <c r="C628" s="19"/>
      <c r="D628" s="19"/>
      <c r="E628" s="191"/>
      <c r="F628" s="191"/>
      <c r="G628" s="191"/>
      <c r="H628" s="191"/>
      <c r="I628" s="191"/>
      <c r="J628" s="191"/>
    </row>
    <row r="629" spans="1:10" ht="15.75" customHeight="1">
      <c r="A629" s="19"/>
      <c r="B629" s="19"/>
      <c r="C629" s="19"/>
      <c r="D629" s="19"/>
      <c r="E629" s="191"/>
      <c r="F629" s="191"/>
      <c r="G629" s="191"/>
      <c r="H629" s="191"/>
      <c r="I629" s="191"/>
      <c r="J629" s="191"/>
    </row>
    <row r="630" spans="1:10" ht="15.75" customHeight="1">
      <c r="A630" s="19"/>
      <c r="B630" s="19"/>
      <c r="C630" s="19"/>
      <c r="D630" s="19"/>
      <c r="E630" s="191"/>
      <c r="F630" s="191"/>
      <c r="G630" s="191"/>
      <c r="H630" s="191"/>
      <c r="I630" s="191"/>
      <c r="J630" s="191"/>
    </row>
    <row r="631" spans="1:10" ht="15.75" customHeight="1">
      <c r="A631" s="19"/>
      <c r="B631" s="19"/>
      <c r="C631" s="19"/>
      <c r="D631" s="19"/>
      <c r="E631" s="191"/>
      <c r="F631" s="191"/>
      <c r="G631" s="191"/>
      <c r="H631" s="191"/>
      <c r="I631" s="191"/>
      <c r="J631" s="191"/>
    </row>
    <row r="632" spans="1:10" ht="15.75" customHeight="1">
      <c r="A632" s="19"/>
      <c r="B632" s="19"/>
      <c r="C632" s="19"/>
      <c r="D632" s="19"/>
      <c r="E632" s="191"/>
      <c r="F632" s="191"/>
      <c r="G632" s="191"/>
      <c r="H632" s="191"/>
      <c r="I632" s="191"/>
      <c r="J632" s="191"/>
    </row>
    <row r="633" spans="1:10" ht="15.75" customHeight="1">
      <c r="A633" s="19"/>
      <c r="B633" s="19"/>
      <c r="C633" s="19"/>
      <c r="D633" s="19"/>
      <c r="E633" s="191"/>
      <c r="F633" s="191"/>
      <c r="G633" s="191"/>
      <c r="H633" s="191"/>
      <c r="I633" s="191"/>
      <c r="J633" s="191"/>
    </row>
    <row r="634" spans="1:10" ht="15.75" customHeight="1">
      <c r="A634" s="19"/>
      <c r="B634" s="19"/>
      <c r="C634" s="19"/>
      <c r="D634" s="19"/>
      <c r="E634" s="191"/>
      <c r="F634" s="191"/>
      <c r="G634" s="191"/>
      <c r="H634" s="191"/>
      <c r="I634" s="191"/>
      <c r="J634" s="191"/>
    </row>
    <row r="635" spans="1:10" ht="15.75" customHeight="1">
      <c r="A635" s="19"/>
      <c r="B635" s="19"/>
      <c r="C635" s="19"/>
      <c r="D635" s="19"/>
      <c r="E635" s="191"/>
      <c r="F635" s="191"/>
      <c r="G635" s="191"/>
      <c r="H635" s="191"/>
      <c r="I635" s="191"/>
      <c r="J635" s="191"/>
    </row>
    <row r="636" spans="1:10" ht="15.75" customHeight="1">
      <c r="A636" s="19"/>
      <c r="B636" s="19"/>
      <c r="C636" s="19"/>
      <c r="D636" s="19"/>
      <c r="E636" s="191"/>
      <c r="F636" s="191"/>
      <c r="G636" s="191"/>
      <c r="H636" s="191"/>
      <c r="I636" s="191"/>
      <c r="J636" s="191"/>
    </row>
    <row r="637" spans="1:10" ht="15.75" customHeight="1">
      <c r="A637" s="19"/>
      <c r="B637" s="19"/>
      <c r="C637" s="19"/>
      <c r="D637" s="19"/>
      <c r="E637" s="191"/>
      <c r="F637" s="191"/>
      <c r="G637" s="191"/>
      <c r="H637" s="191"/>
      <c r="I637" s="191"/>
      <c r="J637" s="191"/>
    </row>
    <row r="638" spans="1:10" ht="15.75" customHeight="1">
      <c r="A638" s="19"/>
      <c r="B638" s="19"/>
      <c r="C638" s="19"/>
      <c r="D638" s="19"/>
      <c r="E638" s="191"/>
      <c r="F638" s="191"/>
      <c r="G638" s="191"/>
      <c r="H638" s="191"/>
      <c r="I638" s="191"/>
      <c r="J638" s="191"/>
    </row>
    <row r="639" spans="1:10" ht="15.75" customHeight="1">
      <c r="A639" s="19"/>
      <c r="B639" s="19"/>
      <c r="C639" s="19"/>
      <c r="D639" s="19"/>
      <c r="E639" s="191"/>
      <c r="F639" s="191"/>
      <c r="G639" s="191"/>
      <c r="H639" s="191"/>
      <c r="I639" s="191"/>
      <c r="J639" s="191"/>
    </row>
    <row r="640" spans="1:10" ht="15.75" customHeight="1">
      <c r="A640" s="19"/>
      <c r="B640" s="19"/>
      <c r="C640" s="19"/>
      <c r="D640" s="19"/>
      <c r="E640" s="191"/>
      <c r="F640" s="191"/>
      <c r="G640" s="191"/>
      <c r="H640" s="191"/>
      <c r="I640" s="191"/>
      <c r="J640" s="191"/>
    </row>
    <row r="641" spans="1:10" ht="15.75" customHeight="1">
      <c r="A641" s="19"/>
      <c r="B641" s="19"/>
      <c r="C641" s="19"/>
      <c r="D641" s="19"/>
      <c r="E641" s="191"/>
      <c r="F641" s="191"/>
      <c r="G641" s="191"/>
      <c r="H641" s="191"/>
      <c r="I641" s="191"/>
      <c r="J641" s="191"/>
    </row>
    <row r="642" spans="1:10" ht="15.75" customHeight="1">
      <c r="A642" s="19"/>
      <c r="B642" s="19"/>
      <c r="C642" s="19"/>
      <c r="D642" s="19"/>
      <c r="E642" s="191"/>
      <c r="F642" s="191"/>
      <c r="G642" s="191"/>
      <c r="H642" s="191"/>
      <c r="I642" s="191"/>
      <c r="J642" s="191"/>
    </row>
    <row r="643" spans="1:10" ht="15.75" customHeight="1">
      <c r="A643" s="19"/>
      <c r="B643" s="19"/>
      <c r="C643" s="19"/>
      <c r="D643" s="19"/>
      <c r="E643" s="191"/>
      <c r="F643" s="191"/>
      <c r="G643" s="191"/>
      <c r="H643" s="191"/>
      <c r="I643" s="191"/>
      <c r="J643" s="191"/>
    </row>
    <row r="644" spans="1:10" ht="15.75" customHeight="1">
      <c r="A644" s="19"/>
      <c r="B644" s="19"/>
      <c r="C644" s="19"/>
      <c r="D644" s="19"/>
      <c r="E644" s="191"/>
      <c r="F644" s="191"/>
      <c r="G644" s="191"/>
      <c r="H644" s="191"/>
      <c r="I644" s="191"/>
      <c r="J644" s="191"/>
    </row>
    <row r="645" spans="1:10" ht="15.75" customHeight="1">
      <c r="A645" s="19"/>
      <c r="B645" s="19"/>
      <c r="C645" s="19"/>
      <c r="D645" s="19"/>
      <c r="E645" s="191"/>
      <c r="F645" s="191"/>
      <c r="G645" s="191"/>
      <c r="H645" s="191"/>
      <c r="I645" s="191"/>
      <c r="J645" s="191"/>
    </row>
    <row r="646" spans="1:10" ht="15.75" customHeight="1">
      <c r="A646" s="19"/>
      <c r="B646" s="19"/>
      <c r="C646" s="19"/>
      <c r="D646" s="19"/>
      <c r="E646" s="191"/>
      <c r="F646" s="191"/>
      <c r="G646" s="191"/>
      <c r="H646" s="191"/>
      <c r="I646" s="191"/>
      <c r="J646" s="191"/>
    </row>
    <row r="647" spans="1:10" ht="15.75" customHeight="1">
      <c r="A647" s="19"/>
      <c r="B647" s="19"/>
      <c r="C647" s="19"/>
      <c r="D647" s="19"/>
      <c r="E647" s="191"/>
      <c r="F647" s="191"/>
      <c r="G647" s="191"/>
      <c r="H647" s="191"/>
      <c r="I647" s="191"/>
      <c r="J647" s="191"/>
    </row>
    <row r="648" spans="1:10" ht="15.75" customHeight="1">
      <c r="A648" s="19"/>
      <c r="B648" s="19"/>
      <c r="C648" s="19"/>
      <c r="D648" s="19"/>
      <c r="E648" s="191"/>
      <c r="F648" s="191"/>
      <c r="G648" s="191"/>
      <c r="H648" s="191"/>
      <c r="I648" s="191"/>
      <c r="J648" s="191"/>
    </row>
    <row r="649" spans="1:10" ht="15.75" customHeight="1">
      <c r="A649" s="19"/>
      <c r="B649" s="19"/>
      <c r="C649" s="19"/>
      <c r="D649" s="19"/>
      <c r="E649" s="191"/>
      <c r="F649" s="191"/>
      <c r="G649" s="191"/>
      <c r="H649" s="191"/>
      <c r="I649" s="191"/>
      <c r="J649" s="191"/>
    </row>
    <row r="650" spans="1:10" ht="15.75" customHeight="1">
      <c r="A650" s="19"/>
      <c r="B650" s="19"/>
      <c r="C650" s="19"/>
      <c r="D650" s="19"/>
      <c r="E650" s="191"/>
      <c r="F650" s="191"/>
      <c r="G650" s="191"/>
      <c r="H650" s="191"/>
      <c r="I650" s="191"/>
      <c r="J650" s="191"/>
    </row>
    <row r="651" spans="1:10" ht="15.75" customHeight="1">
      <c r="A651" s="19"/>
      <c r="B651" s="19"/>
      <c r="C651" s="19"/>
      <c r="D651" s="19"/>
      <c r="E651" s="191"/>
      <c r="F651" s="191"/>
      <c r="G651" s="191"/>
      <c r="H651" s="191"/>
      <c r="I651" s="191"/>
      <c r="J651" s="191"/>
    </row>
    <row r="652" spans="1:10" ht="15.75" customHeight="1">
      <c r="A652" s="19"/>
      <c r="B652" s="19"/>
      <c r="C652" s="19"/>
      <c r="D652" s="19"/>
      <c r="E652" s="191"/>
      <c r="F652" s="191"/>
      <c r="G652" s="191"/>
      <c r="H652" s="191"/>
      <c r="I652" s="191"/>
      <c r="J652" s="191"/>
    </row>
    <row r="653" spans="1:10" ht="15.75" customHeight="1">
      <c r="A653" s="19"/>
      <c r="B653" s="19"/>
      <c r="C653" s="19"/>
      <c r="D653" s="19"/>
      <c r="E653" s="191"/>
      <c r="F653" s="191"/>
      <c r="G653" s="191"/>
      <c r="H653" s="191"/>
      <c r="I653" s="191"/>
      <c r="J653" s="191"/>
    </row>
    <row r="654" spans="1:10" ht="15.75" customHeight="1">
      <c r="A654" s="19"/>
      <c r="B654" s="19"/>
      <c r="C654" s="19"/>
      <c r="D654" s="19"/>
      <c r="E654" s="191"/>
      <c r="F654" s="191"/>
      <c r="G654" s="191"/>
      <c r="H654" s="191"/>
      <c r="I654" s="191"/>
      <c r="J654" s="191"/>
    </row>
    <row r="655" spans="1:10" ht="15.75" customHeight="1">
      <c r="A655" s="19"/>
      <c r="B655" s="19"/>
      <c r="C655" s="19"/>
      <c r="D655" s="19"/>
      <c r="E655" s="191"/>
      <c r="F655" s="191"/>
      <c r="G655" s="191"/>
      <c r="H655" s="191"/>
      <c r="I655" s="191"/>
      <c r="J655" s="191"/>
    </row>
    <row r="656" spans="1:10" ht="15.75" customHeight="1">
      <c r="A656" s="19"/>
      <c r="B656" s="19"/>
      <c r="C656" s="19"/>
      <c r="D656" s="19"/>
      <c r="E656" s="191"/>
      <c r="F656" s="191"/>
      <c r="G656" s="191"/>
      <c r="H656" s="191"/>
      <c r="I656" s="191"/>
      <c r="J656" s="191"/>
    </row>
    <row r="657" spans="1:10" ht="15.75" customHeight="1">
      <c r="A657" s="19"/>
      <c r="B657" s="19"/>
      <c r="C657" s="19"/>
      <c r="D657" s="19"/>
      <c r="E657" s="191"/>
      <c r="F657" s="191"/>
      <c r="G657" s="191"/>
      <c r="H657" s="191"/>
      <c r="I657" s="191"/>
      <c r="J657" s="191"/>
    </row>
    <row r="658" spans="1:10" ht="15.75" customHeight="1">
      <c r="A658" s="19"/>
      <c r="B658" s="19"/>
      <c r="C658" s="19"/>
      <c r="D658" s="19"/>
      <c r="E658" s="191"/>
      <c r="F658" s="191"/>
      <c r="G658" s="191"/>
      <c r="H658" s="191"/>
      <c r="I658" s="191"/>
      <c r="J658" s="191"/>
    </row>
    <row r="659" spans="1:10" ht="15.75" customHeight="1">
      <c r="A659" s="19"/>
      <c r="B659" s="19"/>
      <c r="C659" s="19"/>
      <c r="D659" s="19"/>
      <c r="E659" s="191"/>
      <c r="F659" s="191"/>
      <c r="G659" s="191"/>
      <c r="H659" s="191"/>
      <c r="I659" s="191"/>
      <c r="J659" s="191"/>
    </row>
    <row r="660" spans="1:10" ht="15.75" customHeight="1">
      <c r="A660" s="19"/>
      <c r="B660" s="19"/>
      <c r="C660" s="19"/>
      <c r="D660" s="19"/>
      <c r="E660" s="191"/>
      <c r="F660" s="191"/>
      <c r="G660" s="191"/>
      <c r="H660" s="191"/>
      <c r="I660" s="191"/>
      <c r="J660" s="191"/>
    </row>
    <row r="661" spans="1:10" ht="15.75" customHeight="1">
      <c r="A661" s="19"/>
      <c r="B661" s="19"/>
      <c r="C661" s="19"/>
      <c r="D661" s="19"/>
      <c r="E661" s="191"/>
      <c r="F661" s="191"/>
      <c r="G661" s="191"/>
      <c r="H661" s="191"/>
      <c r="I661" s="191"/>
      <c r="J661" s="191"/>
    </row>
    <row r="662" spans="1:10" ht="15.75" customHeight="1">
      <c r="A662" s="19"/>
      <c r="B662" s="19"/>
      <c r="C662" s="19"/>
      <c r="D662" s="19"/>
      <c r="E662" s="191"/>
      <c r="F662" s="191"/>
      <c r="G662" s="191"/>
      <c r="H662" s="191"/>
      <c r="I662" s="191"/>
      <c r="J662" s="191"/>
    </row>
    <row r="663" spans="1:10" ht="15.75" customHeight="1">
      <c r="A663" s="19"/>
      <c r="B663" s="19"/>
      <c r="C663" s="19"/>
      <c r="D663" s="19"/>
      <c r="E663" s="191"/>
      <c r="F663" s="191"/>
      <c r="G663" s="191"/>
      <c r="H663" s="191"/>
      <c r="I663" s="191"/>
      <c r="J663" s="191"/>
    </row>
    <row r="664" spans="1:10" ht="15.75" customHeight="1">
      <c r="A664" s="19"/>
      <c r="B664" s="19"/>
      <c r="C664" s="19"/>
      <c r="D664" s="19"/>
      <c r="E664" s="191"/>
      <c r="F664" s="191"/>
      <c r="G664" s="191"/>
      <c r="H664" s="191"/>
      <c r="I664" s="191"/>
      <c r="J664" s="191"/>
    </row>
    <row r="665" spans="1:10" ht="15.75" customHeight="1">
      <c r="A665" s="19"/>
      <c r="B665" s="19"/>
      <c r="C665" s="19"/>
      <c r="D665" s="19"/>
      <c r="E665" s="191"/>
      <c r="F665" s="191"/>
      <c r="G665" s="191"/>
      <c r="H665" s="191"/>
      <c r="I665" s="191"/>
      <c r="J665" s="191"/>
    </row>
    <row r="666" spans="1:10" ht="15.75" customHeight="1">
      <c r="A666" s="19"/>
      <c r="B666" s="19"/>
      <c r="C666" s="19"/>
      <c r="D666" s="19"/>
      <c r="E666" s="191"/>
      <c r="F666" s="191"/>
      <c r="G666" s="191"/>
      <c r="H666" s="191"/>
      <c r="I666" s="191"/>
      <c r="J666" s="191"/>
    </row>
    <row r="667" spans="1:10" ht="15.75" customHeight="1">
      <c r="A667" s="19"/>
      <c r="B667" s="19"/>
      <c r="C667" s="19"/>
      <c r="D667" s="19"/>
      <c r="E667" s="191"/>
      <c r="F667" s="191"/>
      <c r="G667" s="191"/>
      <c r="H667" s="191"/>
      <c r="I667" s="191"/>
      <c r="J667" s="191"/>
    </row>
    <row r="668" spans="1:10" ht="15.75" customHeight="1">
      <c r="A668" s="19"/>
      <c r="B668" s="19"/>
      <c r="C668" s="19"/>
      <c r="D668" s="19"/>
      <c r="E668" s="191"/>
      <c r="F668" s="191"/>
      <c r="G668" s="191"/>
      <c r="H668" s="191"/>
      <c r="I668" s="191"/>
      <c r="J668" s="191"/>
    </row>
    <row r="669" spans="1:10" ht="15.75" customHeight="1">
      <c r="A669" s="19"/>
      <c r="B669" s="19"/>
      <c r="C669" s="19"/>
      <c r="D669" s="19"/>
      <c r="E669" s="191"/>
      <c r="F669" s="191"/>
      <c r="G669" s="191"/>
      <c r="H669" s="191"/>
      <c r="I669" s="191"/>
      <c r="J669" s="191"/>
    </row>
    <row r="670" spans="1:10" ht="15.75" customHeight="1">
      <c r="A670" s="19"/>
      <c r="B670" s="19"/>
      <c r="C670" s="19"/>
      <c r="D670" s="19"/>
      <c r="E670" s="191"/>
      <c r="F670" s="191"/>
      <c r="G670" s="191"/>
      <c r="H670" s="191"/>
      <c r="I670" s="191"/>
      <c r="J670" s="191"/>
    </row>
    <row r="671" spans="1:10" ht="15.75" customHeight="1">
      <c r="A671" s="19"/>
      <c r="B671" s="19"/>
      <c r="C671" s="19"/>
      <c r="D671" s="19"/>
      <c r="E671" s="191"/>
      <c r="F671" s="191"/>
      <c r="G671" s="191"/>
      <c r="H671" s="191"/>
      <c r="I671" s="191"/>
      <c r="J671" s="191"/>
    </row>
    <row r="672" spans="1:10" ht="15.75" customHeight="1">
      <c r="A672" s="19"/>
      <c r="B672" s="19"/>
      <c r="C672" s="19"/>
      <c r="D672" s="19"/>
      <c r="E672" s="191"/>
      <c r="F672" s="191"/>
      <c r="G672" s="191"/>
      <c r="H672" s="191"/>
      <c r="I672" s="191"/>
      <c r="J672" s="191"/>
    </row>
    <row r="673" spans="1:10" ht="15.75" customHeight="1">
      <c r="A673" s="19"/>
      <c r="B673" s="19"/>
      <c r="C673" s="19"/>
      <c r="D673" s="19"/>
      <c r="E673" s="191"/>
      <c r="F673" s="191"/>
      <c r="G673" s="191"/>
      <c r="H673" s="191"/>
      <c r="I673" s="191"/>
      <c r="J673" s="191"/>
    </row>
    <row r="674" spans="1:10" ht="15.75" customHeight="1">
      <c r="A674" s="19"/>
      <c r="B674" s="19"/>
      <c r="C674" s="19"/>
      <c r="D674" s="19"/>
      <c r="E674" s="191"/>
      <c r="F674" s="191"/>
      <c r="G674" s="191"/>
      <c r="H674" s="191"/>
      <c r="I674" s="191"/>
      <c r="J674" s="191"/>
    </row>
    <row r="675" spans="1:10" ht="15.75" customHeight="1">
      <c r="A675" s="19"/>
      <c r="B675" s="19"/>
      <c r="C675" s="19"/>
      <c r="D675" s="19"/>
      <c r="E675" s="191"/>
      <c r="F675" s="191"/>
      <c r="G675" s="191"/>
      <c r="H675" s="191"/>
      <c r="I675" s="191"/>
      <c r="J675" s="191"/>
    </row>
    <row r="676" spans="1:10" ht="15.75" customHeight="1">
      <c r="A676" s="19"/>
      <c r="B676" s="19"/>
      <c r="C676" s="19"/>
      <c r="D676" s="19"/>
      <c r="E676" s="191"/>
      <c r="F676" s="191"/>
      <c r="G676" s="191"/>
      <c r="H676" s="191"/>
      <c r="I676" s="191"/>
      <c r="J676" s="191"/>
    </row>
    <row r="677" spans="1:10" ht="15.75" customHeight="1">
      <c r="A677" s="19"/>
      <c r="B677" s="19"/>
      <c r="C677" s="19"/>
      <c r="D677" s="19"/>
      <c r="E677" s="191"/>
      <c r="F677" s="191"/>
      <c r="G677" s="191"/>
      <c r="H677" s="191"/>
      <c r="I677" s="191"/>
      <c r="J677" s="191"/>
    </row>
    <row r="678" spans="1:10" ht="15.75" customHeight="1">
      <c r="A678" s="19"/>
      <c r="B678" s="19"/>
      <c r="C678" s="19"/>
      <c r="D678" s="19"/>
      <c r="E678" s="191"/>
      <c r="F678" s="191"/>
      <c r="G678" s="191"/>
      <c r="H678" s="191"/>
      <c r="I678" s="191"/>
      <c r="J678" s="191"/>
    </row>
    <row r="679" spans="1:10" ht="15.75" customHeight="1">
      <c r="A679" s="19"/>
      <c r="B679" s="19"/>
      <c r="C679" s="19"/>
      <c r="D679" s="19"/>
      <c r="E679" s="191"/>
      <c r="F679" s="191"/>
      <c r="G679" s="191"/>
      <c r="H679" s="191"/>
      <c r="I679" s="191"/>
      <c r="J679" s="191"/>
    </row>
    <row r="680" spans="1:10" ht="15.75" customHeight="1">
      <c r="A680" s="19"/>
      <c r="B680" s="19"/>
      <c r="C680" s="19"/>
      <c r="D680" s="19"/>
      <c r="E680" s="191"/>
      <c r="F680" s="191"/>
      <c r="G680" s="191"/>
      <c r="H680" s="191"/>
      <c r="I680" s="191"/>
      <c r="J680" s="191"/>
    </row>
    <row r="681" spans="1:10" ht="15.75" customHeight="1">
      <c r="A681" s="19"/>
      <c r="B681" s="19"/>
      <c r="C681" s="19"/>
      <c r="D681" s="19"/>
      <c r="E681" s="191"/>
      <c r="F681" s="191"/>
      <c r="G681" s="191"/>
      <c r="H681" s="191"/>
      <c r="I681" s="191"/>
      <c r="J681" s="191"/>
    </row>
    <row r="682" spans="1:10" ht="15.75" customHeight="1">
      <c r="A682" s="19"/>
      <c r="B682" s="19"/>
      <c r="C682" s="19"/>
      <c r="D682" s="19"/>
      <c r="E682" s="191"/>
      <c r="F682" s="191"/>
      <c r="G682" s="191"/>
      <c r="H682" s="191"/>
      <c r="I682" s="191"/>
      <c r="J682" s="191"/>
    </row>
    <row r="683" spans="1:10" ht="15.75" customHeight="1">
      <c r="A683" s="19"/>
      <c r="B683" s="19"/>
      <c r="C683" s="19"/>
      <c r="D683" s="19"/>
      <c r="E683" s="191"/>
      <c r="F683" s="191"/>
      <c r="G683" s="191"/>
      <c r="H683" s="191"/>
      <c r="I683" s="191"/>
      <c r="J683" s="191"/>
    </row>
    <row r="684" spans="1:10" ht="15.75" customHeight="1">
      <c r="A684" s="19"/>
      <c r="B684" s="19"/>
      <c r="C684" s="19"/>
      <c r="D684" s="19"/>
      <c r="E684" s="191"/>
      <c r="F684" s="191"/>
      <c r="G684" s="191"/>
      <c r="H684" s="191"/>
      <c r="I684" s="191"/>
      <c r="J684" s="191"/>
    </row>
    <row r="685" spans="1:10" ht="15.75" customHeight="1">
      <c r="A685" s="19"/>
      <c r="B685" s="19"/>
      <c r="C685" s="19"/>
      <c r="D685" s="19"/>
      <c r="E685" s="191"/>
      <c r="F685" s="191"/>
      <c r="G685" s="191"/>
      <c r="H685" s="191"/>
      <c r="I685" s="191"/>
      <c r="J685" s="191"/>
    </row>
    <row r="686" spans="1:10" ht="15.75" customHeight="1">
      <c r="A686" s="19"/>
      <c r="B686" s="19"/>
      <c r="C686" s="19"/>
      <c r="D686" s="19"/>
      <c r="E686" s="191"/>
      <c r="F686" s="191"/>
      <c r="G686" s="191"/>
      <c r="H686" s="191"/>
      <c r="I686" s="191"/>
      <c r="J686" s="191"/>
    </row>
    <row r="687" spans="1:10" ht="15.75" customHeight="1">
      <c r="A687" s="19"/>
      <c r="B687" s="19"/>
      <c r="C687" s="19"/>
      <c r="D687" s="19"/>
      <c r="E687" s="191"/>
      <c r="F687" s="191"/>
      <c r="G687" s="191"/>
      <c r="H687" s="191"/>
      <c r="I687" s="191"/>
      <c r="J687" s="191"/>
    </row>
    <row r="688" spans="1:10" ht="15.75" customHeight="1">
      <c r="A688" s="19"/>
      <c r="B688" s="19"/>
      <c r="C688" s="19"/>
      <c r="D688" s="19"/>
      <c r="E688" s="191"/>
      <c r="F688" s="191"/>
      <c r="G688" s="191"/>
      <c r="H688" s="191"/>
      <c r="I688" s="191"/>
      <c r="J688" s="191"/>
    </row>
    <row r="689" spans="1:10" ht="15.75" customHeight="1">
      <c r="A689" s="19"/>
      <c r="B689" s="19"/>
      <c r="C689" s="19"/>
      <c r="D689" s="19"/>
      <c r="E689" s="191"/>
      <c r="F689" s="191"/>
      <c r="G689" s="191"/>
      <c r="H689" s="191"/>
      <c r="I689" s="191"/>
      <c r="J689" s="191"/>
    </row>
    <row r="690" spans="1:10" ht="15.75" customHeight="1">
      <c r="A690" s="19"/>
      <c r="B690" s="19"/>
      <c r="C690" s="19"/>
      <c r="D690" s="19"/>
      <c r="E690" s="191"/>
      <c r="F690" s="191"/>
      <c r="G690" s="191"/>
      <c r="H690" s="191"/>
      <c r="I690" s="191"/>
      <c r="J690" s="191"/>
    </row>
    <row r="691" spans="1:10" ht="15.75" customHeight="1">
      <c r="A691" s="19"/>
      <c r="B691" s="19"/>
      <c r="C691" s="19"/>
      <c r="D691" s="19"/>
      <c r="E691" s="191"/>
      <c r="F691" s="191"/>
      <c r="G691" s="191"/>
      <c r="H691" s="191"/>
      <c r="I691" s="191"/>
      <c r="J691" s="191"/>
    </row>
    <row r="692" spans="1:10" ht="15.75" customHeight="1">
      <c r="A692" s="19"/>
      <c r="B692" s="19"/>
      <c r="C692" s="19"/>
      <c r="D692" s="19"/>
      <c r="E692" s="191"/>
      <c r="F692" s="191"/>
      <c r="G692" s="191"/>
      <c r="H692" s="191"/>
      <c r="I692" s="191"/>
      <c r="J692" s="191"/>
    </row>
    <row r="693" spans="1:10" ht="15.75" customHeight="1">
      <c r="A693" s="19"/>
      <c r="B693" s="19"/>
      <c r="C693" s="19"/>
      <c r="D693" s="19"/>
      <c r="E693" s="191"/>
      <c r="F693" s="191"/>
      <c r="G693" s="191"/>
      <c r="H693" s="191"/>
      <c r="I693" s="191"/>
      <c r="J693" s="191"/>
    </row>
    <row r="694" spans="1:10" ht="15.75" customHeight="1">
      <c r="A694" s="19"/>
      <c r="B694" s="19"/>
      <c r="C694" s="19"/>
      <c r="D694" s="19"/>
      <c r="E694" s="191"/>
      <c r="F694" s="191"/>
      <c r="G694" s="191"/>
      <c r="H694" s="191"/>
      <c r="I694" s="191"/>
      <c r="J694" s="191"/>
    </row>
    <row r="695" spans="1:10" ht="15.75" customHeight="1">
      <c r="A695" s="19"/>
      <c r="B695" s="19"/>
      <c r="C695" s="19"/>
      <c r="D695" s="19"/>
      <c r="E695" s="191"/>
      <c r="F695" s="191"/>
      <c r="G695" s="191"/>
      <c r="H695" s="191"/>
      <c r="I695" s="191"/>
      <c r="J695" s="191"/>
    </row>
    <row r="696" spans="1:10" ht="15.75" customHeight="1">
      <c r="A696" s="19"/>
      <c r="B696" s="19"/>
      <c r="C696" s="19"/>
      <c r="D696" s="19"/>
      <c r="E696" s="191"/>
      <c r="F696" s="191"/>
      <c r="G696" s="191"/>
      <c r="H696" s="191"/>
      <c r="I696" s="191"/>
      <c r="J696" s="191"/>
    </row>
    <row r="697" spans="1:10" ht="15.75" customHeight="1">
      <c r="A697" s="19"/>
      <c r="B697" s="19"/>
      <c r="C697" s="19"/>
      <c r="D697" s="19"/>
      <c r="E697" s="191"/>
      <c r="F697" s="191"/>
      <c r="G697" s="191"/>
      <c r="H697" s="191"/>
      <c r="I697" s="191"/>
      <c r="J697" s="191"/>
    </row>
    <row r="698" spans="1:10" ht="15.75" customHeight="1">
      <c r="A698" s="19"/>
      <c r="B698" s="19"/>
      <c r="C698" s="19"/>
      <c r="D698" s="19"/>
      <c r="E698" s="191"/>
      <c r="F698" s="191"/>
      <c r="G698" s="191"/>
      <c r="H698" s="191"/>
      <c r="I698" s="191"/>
      <c r="J698" s="191"/>
    </row>
    <row r="699" spans="1:10" ht="15.75" customHeight="1">
      <c r="A699" s="19"/>
      <c r="B699" s="19"/>
      <c r="C699" s="19"/>
      <c r="D699" s="19"/>
      <c r="E699" s="191"/>
      <c r="F699" s="191"/>
      <c r="G699" s="191"/>
      <c r="H699" s="191"/>
      <c r="I699" s="191"/>
      <c r="J699" s="191"/>
    </row>
    <row r="700" spans="1:10" ht="15.75" customHeight="1">
      <c r="A700" s="19"/>
      <c r="B700" s="19"/>
      <c r="C700" s="19"/>
      <c r="D700" s="19"/>
      <c r="E700" s="191"/>
      <c r="F700" s="191"/>
      <c r="G700" s="191"/>
      <c r="H700" s="191"/>
      <c r="I700" s="191"/>
      <c r="J700" s="191"/>
    </row>
    <row r="701" spans="1:10" ht="15.75" customHeight="1">
      <c r="A701" s="19"/>
      <c r="B701" s="19"/>
      <c r="C701" s="19"/>
      <c r="D701" s="19"/>
      <c r="E701" s="191"/>
      <c r="F701" s="191"/>
      <c r="G701" s="191"/>
      <c r="H701" s="191"/>
      <c r="I701" s="191"/>
      <c r="J701" s="191"/>
    </row>
    <row r="702" spans="1:10" ht="15.75" customHeight="1">
      <c r="A702" s="19"/>
      <c r="B702" s="19"/>
      <c r="C702" s="19"/>
      <c r="D702" s="19"/>
      <c r="E702" s="191"/>
      <c r="F702" s="191"/>
      <c r="G702" s="191"/>
      <c r="H702" s="191"/>
      <c r="I702" s="191"/>
      <c r="J702" s="191"/>
    </row>
    <row r="703" spans="1:10" ht="15.75" customHeight="1">
      <c r="A703" s="19"/>
      <c r="B703" s="19"/>
      <c r="C703" s="19"/>
      <c r="D703" s="19"/>
      <c r="E703" s="191"/>
      <c r="F703" s="191"/>
      <c r="G703" s="191"/>
      <c r="H703" s="191"/>
      <c r="I703" s="191"/>
      <c r="J703" s="191"/>
    </row>
    <row r="704" spans="1:10" ht="15.75" customHeight="1">
      <c r="A704" s="19"/>
      <c r="B704" s="19"/>
      <c r="C704" s="19"/>
      <c r="D704" s="19"/>
      <c r="E704" s="191"/>
      <c r="F704" s="191"/>
      <c r="G704" s="191"/>
      <c r="H704" s="191"/>
      <c r="I704" s="191"/>
      <c r="J704" s="191"/>
    </row>
    <row r="705" spans="1:10" ht="15.75" customHeight="1">
      <c r="A705" s="19"/>
      <c r="B705" s="19"/>
      <c r="C705" s="19"/>
      <c r="D705" s="19"/>
      <c r="E705" s="191"/>
      <c r="F705" s="191"/>
      <c r="G705" s="191"/>
      <c r="H705" s="191"/>
      <c r="I705" s="191"/>
      <c r="J705" s="191"/>
    </row>
    <row r="706" spans="1:10" ht="15.75" customHeight="1">
      <c r="A706" s="19"/>
      <c r="B706" s="19"/>
      <c r="C706" s="19"/>
      <c r="D706" s="19"/>
      <c r="E706" s="191"/>
      <c r="F706" s="191"/>
      <c r="G706" s="191"/>
      <c r="H706" s="191"/>
      <c r="I706" s="191"/>
      <c r="J706" s="191"/>
    </row>
    <row r="707" spans="1:10" ht="15.75" customHeight="1">
      <c r="A707" s="19"/>
      <c r="B707" s="19"/>
      <c r="C707" s="19"/>
      <c r="D707" s="19"/>
      <c r="E707" s="191"/>
      <c r="F707" s="191"/>
      <c r="G707" s="191"/>
      <c r="H707" s="191"/>
      <c r="I707" s="191"/>
      <c r="J707" s="191"/>
    </row>
    <row r="708" spans="1:10" ht="15.75" customHeight="1">
      <c r="A708" s="19"/>
      <c r="B708" s="19"/>
      <c r="C708" s="19"/>
      <c r="D708" s="19"/>
      <c r="E708" s="191"/>
      <c r="F708" s="191"/>
      <c r="G708" s="191"/>
      <c r="H708" s="191"/>
      <c r="I708" s="191"/>
      <c r="J708" s="191"/>
    </row>
    <row r="709" spans="1:10" ht="15.75" customHeight="1">
      <c r="A709" s="19"/>
      <c r="B709" s="19"/>
      <c r="C709" s="19"/>
      <c r="D709" s="19"/>
      <c r="E709" s="191"/>
      <c r="F709" s="191"/>
      <c r="G709" s="191"/>
      <c r="H709" s="191"/>
      <c r="I709" s="191"/>
      <c r="J709" s="191"/>
    </row>
    <row r="710" spans="1:10" ht="15.75" customHeight="1">
      <c r="A710" s="19"/>
      <c r="B710" s="19"/>
      <c r="C710" s="19"/>
      <c r="D710" s="19"/>
      <c r="E710" s="191"/>
      <c r="F710" s="191"/>
      <c r="G710" s="191"/>
      <c r="H710" s="191"/>
      <c r="I710" s="191"/>
      <c r="J710" s="191"/>
    </row>
    <row r="711" spans="1:10" ht="15.75" customHeight="1">
      <c r="A711" s="19"/>
      <c r="B711" s="19"/>
      <c r="C711" s="19"/>
      <c r="D711" s="19"/>
      <c r="E711" s="191"/>
      <c r="F711" s="191"/>
      <c r="G711" s="191"/>
      <c r="H711" s="191"/>
      <c r="I711" s="191"/>
      <c r="J711" s="191"/>
    </row>
    <row r="712" spans="1:10" ht="15.75" customHeight="1">
      <c r="A712" s="19"/>
      <c r="B712" s="19"/>
      <c r="C712" s="19"/>
      <c r="D712" s="19"/>
      <c r="E712" s="191"/>
      <c r="F712" s="191"/>
      <c r="G712" s="191"/>
      <c r="H712" s="191"/>
      <c r="I712" s="191"/>
      <c r="J712" s="191"/>
    </row>
    <row r="713" spans="1:10" ht="15.75" customHeight="1">
      <c r="A713" s="19"/>
      <c r="B713" s="19"/>
      <c r="C713" s="19"/>
      <c r="D713" s="19"/>
      <c r="E713" s="191"/>
      <c r="F713" s="191"/>
      <c r="G713" s="191"/>
      <c r="H713" s="191"/>
      <c r="I713" s="191"/>
      <c r="J713" s="191"/>
    </row>
    <row r="714" spans="1:10" ht="15.75" customHeight="1">
      <c r="A714" s="19"/>
      <c r="B714" s="19"/>
      <c r="C714" s="19"/>
      <c r="D714" s="19"/>
      <c r="E714" s="191"/>
      <c r="F714" s="191"/>
      <c r="G714" s="191"/>
      <c r="H714" s="191"/>
      <c r="I714" s="191"/>
      <c r="J714" s="191"/>
    </row>
    <row r="715" spans="1:10" ht="15.75" customHeight="1">
      <c r="A715" s="19"/>
      <c r="B715" s="19"/>
      <c r="C715" s="19"/>
      <c r="D715" s="19"/>
      <c r="E715" s="191"/>
      <c r="F715" s="191"/>
      <c r="G715" s="191"/>
      <c r="H715" s="191"/>
      <c r="I715" s="191"/>
      <c r="J715" s="191"/>
    </row>
    <row r="716" spans="1:10" ht="15.75" customHeight="1">
      <c r="A716" s="19"/>
      <c r="B716" s="19"/>
      <c r="C716" s="19"/>
      <c r="D716" s="19"/>
      <c r="E716" s="191"/>
      <c r="F716" s="191"/>
      <c r="G716" s="191"/>
      <c r="H716" s="191"/>
      <c r="I716" s="191"/>
      <c r="J716" s="191"/>
    </row>
    <row r="717" spans="1:10" ht="15.75" customHeight="1">
      <c r="A717" s="19"/>
      <c r="B717" s="19"/>
      <c r="C717" s="19"/>
      <c r="D717" s="19"/>
      <c r="E717" s="191"/>
      <c r="F717" s="191"/>
      <c r="G717" s="191"/>
      <c r="H717" s="191"/>
      <c r="I717" s="191"/>
      <c r="J717" s="191"/>
    </row>
    <row r="718" spans="1:10" ht="15.75" customHeight="1">
      <c r="A718" s="19"/>
      <c r="B718" s="19"/>
      <c r="C718" s="19"/>
      <c r="D718" s="19"/>
      <c r="E718" s="191"/>
      <c r="F718" s="191"/>
      <c r="G718" s="191"/>
      <c r="H718" s="191"/>
      <c r="I718" s="191"/>
      <c r="J718" s="191"/>
    </row>
    <row r="719" spans="1:10" ht="15.75" customHeight="1">
      <c r="A719" s="19"/>
      <c r="B719" s="19"/>
      <c r="C719" s="19"/>
      <c r="D719" s="19"/>
      <c r="E719" s="191"/>
      <c r="F719" s="191"/>
      <c r="G719" s="191"/>
      <c r="H719" s="191"/>
      <c r="I719" s="191"/>
      <c r="J719" s="191"/>
    </row>
    <row r="720" spans="1:10" ht="15.75" customHeight="1">
      <c r="A720" s="19"/>
      <c r="B720" s="19"/>
      <c r="C720" s="19"/>
      <c r="D720" s="19"/>
      <c r="E720" s="191"/>
      <c r="F720" s="191"/>
      <c r="G720" s="191"/>
      <c r="H720" s="191"/>
      <c r="I720" s="191"/>
      <c r="J720" s="191"/>
    </row>
    <row r="721" spans="1:10" ht="15.75" customHeight="1">
      <c r="A721" s="19"/>
      <c r="B721" s="19"/>
      <c r="C721" s="19"/>
      <c r="D721" s="19"/>
      <c r="E721" s="191"/>
      <c r="F721" s="191"/>
      <c r="G721" s="191"/>
      <c r="H721" s="191"/>
      <c r="I721" s="191"/>
      <c r="J721" s="191"/>
    </row>
    <row r="722" spans="1:10" ht="15.75" customHeight="1">
      <c r="A722" s="19"/>
      <c r="B722" s="19"/>
      <c r="C722" s="19"/>
      <c r="D722" s="19"/>
      <c r="E722" s="191"/>
      <c r="F722" s="191"/>
      <c r="G722" s="191"/>
      <c r="H722" s="191"/>
      <c r="I722" s="191"/>
      <c r="J722" s="191"/>
    </row>
    <row r="723" spans="1:10" ht="15.75" customHeight="1">
      <c r="A723" s="19"/>
      <c r="B723" s="19"/>
      <c r="C723" s="19"/>
      <c r="D723" s="19"/>
      <c r="E723" s="191"/>
      <c r="F723" s="191"/>
      <c r="G723" s="191"/>
      <c r="H723" s="191"/>
      <c r="I723" s="191"/>
      <c r="J723" s="191"/>
    </row>
    <row r="724" spans="1:10" ht="15.75" customHeight="1">
      <c r="A724" s="19"/>
      <c r="B724" s="19"/>
      <c r="C724" s="19"/>
      <c r="D724" s="19"/>
      <c r="E724" s="191"/>
      <c r="F724" s="191"/>
      <c r="G724" s="191"/>
      <c r="H724" s="191"/>
      <c r="I724" s="191"/>
      <c r="J724" s="191"/>
    </row>
    <row r="725" spans="1:10" ht="15.75" customHeight="1">
      <c r="A725" s="19"/>
      <c r="B725" s="19"/>
      <c r="C725" s="19"/>
      <c r="D725" s="19"/>
      <c r="E725" s="191"/>
      <c r="F725" s="191"/>
      <c r="G725" s="191"/>
      <c r="H725" s="191"/>
      <c r="I725" s="191"/>
      <c r="J725" s="191"/>
    </row>
    <row r="726" spans="1:10" ht="15.75" customHeight="1">
      <c r="A726" s="19"/>
      <c r="B726" s="19"/>
      <c r="C726" s="19"/>
      <c r="D726" s="19"/>
      <c r="E726" s="191"/>
      <c r="F726" s="191"/>
      <c r="G726" s="191"/>
      <c r="H726" s="191"/>
      <c r="I726" s="191"/>
      <c r="J726" s="191"/>
    </row>
    <row r="727" spans="1:10" ht="15.75" customHeight="1">
      <c r="A727" s="19"/>
      <c r="B727" s="19"/>
      <c r="C727" s="19"/>
      <c r="D727" s="19"/>
      <c r="E727" s="191"/>
      <c r="F727" s="191"/>
      <c r="G727" s="191"/>
      <c r="H727" s="191"/>
      <c r="I727" s="191"/>
      <c r="J727" s="191"/>
    </row>
    <row r="728" spans="1:10" ht="15.75" customHeight="1">
      <c r="A728" s="19"/>
      <c r="B728" s="19"/>
      <c r="C728" s="19"/>
      <c r="D728" s="19"/>
      <c r="E728" s="191"/>
      <c r="F728" s="191"/>
      <c r="G728" s="191"/>
      <c r="H728" s="191"/>
      <c r="I728" s="191"/>
      <c r="J728" s="191"/>
    </row>
    <row r="729" spans="1:10" ht="15.75" customHeight="1">
      <c r="A729" s="19"/>
      <c r="B729" s="19"/>
      <c r="C729" s="19"/>
      <c r="D729" s="19"/>
      <c r="E729" s="191"/>
      <c r="F729" s="191"/>
      <c r="G729" s="191"/>
      <c r="H729" s="191"/>
      <c r="I729" s="191"/>
      <c r="J729" s="191"/>
    </row>
    <row r="730" spans="1:10" ht="15.75" customHeight="1">
      <c r="A730" s="19"/>
      <c r="B730" s="19"/>
      <c r="C730" s="19"/>
      <c r="D730" s="19"/>
      <c r="E730" s="191"/>
      <c r="F730" s="191"/>
      <c r="G730" s="191"/>
      <c r="H730" s="191"/>
      <c r="I730" s="191"/>
      <c r="J730" s="191"/>
    </row>
    <row r="731" spans="1:10" ht="15.75" customHeight="1">
      <c r="A731" s="19"/>
      <c r="B731" s="19"/>
      <c r="C731" s="19"/>
      <c r="D731" s="19"/>
      <c r="E731" s="191"/>
      <c r="F731" s="191"/>
      <c r="G731" s="191"/>
      <c r="H731" s="191"/>
      <c r="I731" s="191"/>
      <c r="J731" s="191"/>
    </row>
    <row r="732" spans="1:10" ht="15.75" customHeight="1">
      <c r="A732" s="19"/>
      <c r="B732" s="19"/>
      <c r="C732" s="19"/>
      <c r="D732" s="19"/>
      <c r="E732" s="191"/>
      <c r="F732" s="191"/>
      <c r="G732" s="191"/>
      <c r="H732" s="191"/>
      <c r="I732" s="191"/>
      <c r="J732" s="191"/>
    </row>
    <row r="733" spans="1:10" ht="15.75" customHeight="1">
      <c r="A733" s="19"/>
      <c r="B733" s="19"/>
      <c r="C733" s="19"/>
      <c r="D733" s="19"/>
      <c r="E733" s="191"/>
      <c r="F733" s="191"/>
      <c r="G733" s="191"/>
      <c r="H733" s="191"/>
      <c r="I733" s="191"/>
      <c r="J733" s="191"/>
    </row>
    <row r="734" spans="1:10" ht="15.75" customHeight="1">
      <c r="A734" s="19"/>
      <c r="B734" s="19"/>
      <c r="C734" s="19"/>
      <c r="D734" s="19"/>
      <c r="E734" s="191"/>
      <c r="F734" s="191"/>
      <c r="G734" s="191"/>
      <c r="H734" s="191"/>
      <c r="I734" s="191"/>
      <c r="J734" s="191"/>
    </row>
    <row r="735" spans="1:10" ht="15.75" customHeight="1">
      <c r="A735" s="19"/>
      <c r="B735" s="19"/>
      <c r="C735" s="19"/>
      <c r="D735" s="19"/>
      <c r="E735" s="191"/>
      <c r="F735" s="191"/>
      <c r="G735" s="191"/>
      <c r="H735" s="191"/>
      <c r="I735" s="191"/>
      <c r="J735" s="191"/>
    </row>
    <row r="736" spans="1:10" ht="15.75" customHeight="1">
      <c r="A736" s="19"/>
      <c r="B736" s="19"/>
      <c r="C736" s="19"/>
      <c r="D736" s="19"/>
      <c r="E736" s="191"/>
      <c r="F736" s="191"/>
      <c r="G736" s="191"/>
      <c r="H736" s="191"/>
      <c r="I736" s="191"/>
      <c r="J736" s="191"/>
    </row>
    <row r="737" spans="1:10" ht="15.75" customHeight="1">
      <c r="A737" s="19"/>
      <c r="B737" s="19"/>
      <c r="C737" s="19"/>
      <c r="D737" s="19"/>
      <c r="E737" s="191"/>
      <c r="F737" s="191"/>
      <c r="G737" s="191"/>
      <c r="H737" s="191"/>
      <c r="I737" s="191"/>
      <c r="J737" s="191"/>
    </row>
    <row r="738" spans="1:10" ht="15.75" customHeight="1">
      <c r="A738" s="19"/>
      <c r="B738" s="19"/>
      <c r="C738" s="19"/>
      <c r="D738" s="19"/>
      <c r="E738" s="191"/>
      <c r="F738" s="191"/>
      <c r="G738" s="191"/>
      <c r="H738" s="191"/>
      <c r="I738" s="191"/>
      <c r="J738" s="191"/>
    </row>
    <row r="739" spans="1:10" ht="15.75" customHeight="1">
      <c r="A739" s="19"/>
      <c r="B739" s="19"/>
      <c r="C739" s="19"/>
      <c r="D739" s="19"/>
      <c r="E739" s="191"/>
      <c r="F739" s="191"/>
      <c r="G739" s="191"/>
      <c r="H739" s="191"/>
      <c r="I739" s="191"/>
      <c r="J739" s="191"/>
    </row>
    <row r="740" spans="1:10" ht="15.75" customHeight="1">
      <c r="A740" s="19"/>
      <c r="B740" s="19"/>
      <c r="C740" s="19"/>
      <c r="D740" s="19"/>
      <c r="E740" s="191"/>
      <c r="F740" s="191"/>
      <c r="G740" s="191"/>
      <c r="H740" s="191"/>
      <c r="I740" s="191"/>
      <c r="J740" s="191"/>
    </row>
    <row r="741" spans="1:10" ht="15.75" customHeight="1">
      <c r="A741" s="19"/>
      <c r="B741" s="19"/>
      <c r="C741" s="19"/>
      <c r="D741" s="19"/>
      <c r="E741" s="191"/>
      <c r="F741" s="191"/>
      <c r="G741" s="191"/>
      <c r="H741" s="191"/>
      <c r="I741" s="191"/>
      <c r="J741" s="191"/>
    </row>
    <row r="742" spans="1:10" ht="15.75" customHeight="1">
      <c r="A742" s="19"/>
      <c r="B742" s="19"/>
      <c r="C742" s="19"/>
      <c r="D742" s="19"/>
      <c r="E742" s="191"/>
      <c r="F742" s="191"/>
      <c r="G742" s="191"/>
      <c r="H742" s="191"/>
      <c r="I742" s="191"/>
      <c r="J742" s="191"/>
    </row>
    <row r="743" spans="1:10" ht="15.75" customHeight="1">
      <c r="A743" s="19"/>
      <c r="B743" s="19"/>
      <c r="C743" s="19"/>
      <c r="D743" s="19"/>
      <c r="E743" s="191"/>
      <c r="F743" s="191"/>
      <c r="G743" s="191"/>
      <c r="H743" s="191"/>
      <c r="I743" s="191"/>
      <c r="J743" s="191"/>
    </row>
    <row r="744" spans="1:10" ht="15.75" customHeight="1">
      <c r="A744" s="19"/>
      <c r="B744" s="19"/>
      <c r="C744" s="19"/>
      <c r="D744" s="19"/>
      <c r="E744" s="191"/>
      <c r="F744" s="191"/>
      <c r="G744" s="191"/>
      <c r="H744" s="191"/>
      <c r="I744" s="191"/>
      <c r="J744" s="191"/>
    </row>
    <row r="745" spans="1:10" ht="15.75" customHeight="1">
      <c r="A745" s="19"/>
      <c r="B745" s="19"/>
      <c r="C745" s="19"/>
      <c r="D745" s="19"/>
      <c r="E745" s="191"/>
      <c r="F745" s="191"/>
      <c r="G745" s="191"/>
      <c r="H745" s="191"/>
      <c r="I745" s="191"/>
      <c r="J745" s="191"/>
    </row>
    <row r="746" spans="1:10" ht="15.75" customHeight="1">
      <c r="A746" s="19"/>
      <c r="B746" s="19"/>
      <c r="C746" s="19"/>
      <c r="D746" s="19"/>
      <c r="E746" s="191"/>
      <c r="F746" s="191"/>
      <c r="G746" s="191"/>
      <c r="H746" s="191"/>
      <c r="I746" s="191"/>
      <c r="J746" s="191"/>
    </row>
    <row r="747" spans="1:10" ht="15.75" customHeight="1">
      <c r="A747" s="19"/>
      <c r="B747" s="19"/>
      <c r="C747" s="19"/>
      <c r="D747" s="19"/>
      <c r="E747" s="191"/>
      <c r="F747" s="191"/>
      <c r="G747" s="191"/>
      <c r="H747" s="191"/>
      <c r="I747" s="191"/>
      <c r="J747" s="191"/>
    </row>
    <row r="748" spans="1:10" ht="15.75" customHeight="1">
      <c r="A748" s="19"/>
      <c r="B748" s="19"/>
      <c r="C748" s="19"/>
      <c r="D748" s="19"/>
      <c r="E748" s="191"/>
      <c r="F748" s="191"/>
      <c r="G748" s="191"/>
      <c r="H748" s="191"/>
      <c r="I748" s="191"/>
      <c r="J748" s="191"/>
    </row>
    <row r="749" spans="1:10" ht="15.75" customHeight="1">
      <c r="A749" s="19"/>
      <c r="B749" s="19"/>
      <c r="C749" s="19"/>
      <c r="D749" s="19"/>
      <c r="E749" s="191"/>
      <c r="F749" s="191"/>
      <c r="G749" s="191"/>
      <c r="H749" s="191"/>
      <c r="I749" s="191"/>
      <c r="J749" s="191"/>
    </row>
    <row r="750" spans="1:10" ht="15.75" customHeight="1">
      <c r="A750" s="19"/>
      <c r="B750" s="19"/>
      <c r="C750" s="19"/>
      <c r="D750" s="19"/>
      <c r="E750" s="191"/>
      <c r="F750" s="191"/>
      <c r="G750" s="191"/>
      <c r="H750" s="191"/>
      <c r="I750" s="191"/>
      <c r="J750" s="191"/>
    </row>
    <row r="751" spans="1:10" ht="15.75" customHeight="1">
      <c r="A751" s="19"/>
      <c r="B751" s="19"/>
      <c r="C751" s="19"/>
      <c r="D751" s="19"/>
      <c r="E751" s="191"/>
      <c r="F751" s="191"/>
      <c r="G751" s="191"/>
      <c r="H751" s="191"/>
      <c r="I751" s="191"/>
      <c r="J751" s="191"/>
    </row>
    <row r="752" spans="1:10" ht="15.75" customHeight="1">
      <c r="A752" s="19"/>
      <c r="B752" s="19"/>
      <c r="C752" s="19"/>
      <c r="D752" s="19"/>
      <c r="E752" s="191"/>
      <c r="F752" s="191"/>
      <c r="G752" s="191"/>
      <c r="H752" s="191"/>
      <c r="I752" s="191"/>
      <c r="J752" s="191"/>
    </row>
    <row r="753" spans="1:10" ht="15.75" customHeight="1">
      <c r="A753" s="19"/>
      <c r="B753" s="19"/>
      <c r="C753" s="19"/>
      <c r="D753" s="19"/>
      <c r="E753" s="191"/>
      <c r="F753" s="191"/>
      <c r="G753" s="191"/>
      <c r="H753" s="191"/>
      <c r="I753" s="191"/>
      <c r="J753" s="191"/>
    </row>
    <row r="754" spans="1:10" ht="15.75" customHeight="1">
      <c r="A754" s="19"/>
      <c r="B754" s="19"/>
      <c r="C754" s="19"/>
      <c r="D754" s="19"/>
      <c r="E754" s="191"/>
      <c r="F754" s="191"/>
      <c r="G754" s="191"/>
      <c r="H754" s="191"/>
      <c r="I754" s="191"/>
      <c r="J754" s="191"/>
    </row>
    <row r="755" spans="1:10" ht="15.75" customHeight="1">
      <c r="A755" s="19"/>
      <c r="B755" s="19"/>
      <c r="C755" s="19"/>
      <c r="D755" s="19"/>
      <c r="E755" s="191"/>
      <c r="F755" s="191"/>
      <c r="G755" s="191"/>
      <c r="H755" s="191"/>
      <c r="I755" s="191"/>
      <c r="J755" s="191"/>
    </row>
    <row r="756" spans="1:10" ht="15.75" customHeight="1">
      <c r="A756" s="19"/>
      <c r="B756" s="19"/>
      <c r="C756" s="19"/>
      <c r="D756" s="19"/>
      <c r="E756" s="191"/>
      <c r="F756" s="191"/>
      <c r="G756" s="191"/>
      <c r="H756" s="191"/>
      <c r="I756" s="191"/>
      <c r="J756" s="191"/>
    </row>
    <row r="757" spans="1:10" ht="15.75" customHeight="1">
      <c r="A757" s="19"/>
      <c r="B757" s="19"/>
      <c r="C757" s="19"/>
      <c r="D757" s="19"/>
      <c r="E757" s="191"/>
      <c r="F757" s="191"/>
      <c r="G757" s="191"/>
      <c r="H757" s="191"/>
      <c r="I757" s="191"/>
      <c r="J757" s="191"/>
    </row>
    <row r="758" spans="1:10" ht="15.75" customHeight="1">
      <c r="A758" s="19"/>
      <c r="B758" s="19"/>
      <c r="C758" s="19"/>
      <c r="D758" s="19"/>
      <c r="E758" s="191"/>
      <c r="F758" s="191"/>
      <c r="G758" s="191"/>
      <c r="H758" s="191"/>
      <c r="I758" s="191"/>
      <c r="J758" s="191"/>
    </row>
    <row r="759" spans="1:10" ht="15.75" customHeight="1">
      <c r="A759" s="19"/>
      <c r="B759" s="19"/>
      <c r="C759" s="19"/>
      <c r="D759" s="19"/>
      <c r="E759" s="191"/>
      <c r="F759" s="191"/>
      <c r="G759" s="191"/>
      <c r="H759" s="191"/>
      <c r="I759" s="191"/>
      <c r="J759" s="191"/>
    </row>
    <row r="760" spans="1:10" ht="15.75" customHeight="1">
      <c r="A760" s="19"/>
      <c r="B760" s="19"/>
      <c r="C760" s="19"/>
      <c r="D760" s="19"/>
      <c r="E760" s="191"/>
      <c r="F760" s="191"/>
      <c r="G760" s="191"/>
      <c r="H760" s="191"/>
      <c r="I760" s="191"/>
      <c r="J760" s="191"/>
    </row>
    <row r="761" spans="1:10" ht="15.75" customHeight="1">
      <c r="A761" s="19"/>
      <c r="B761" s="19"/>
      <c r="C761" s="19"/>
      <c r="D761" s="19"/>
      <c r="E761" s="191"/>
      <c r="F761" s="191"/>
      <c r="G761" s="191"/>
      <c r="H761" s="191"/>
      <c r="I761" s="191"/>
      <c r="J761" s="191"/>
    </row>
    <row r="762" spans="1:10" ht="15.75" customHeight="1">
      <c r="A762" s="19"/>
      <c r="B762" s="19"/>
      <c r="C762" s="19"/>
      <c r="D762" s="19"/>
      <c r="E762" s="191"/>
      <c r="F762" s="191"/>
      <c r="G762" s="191"/>
      <c r="H762" s="191"/>
      <c r="I762" s="191"/>
      <c r="J762" s="191"/>
    </row>
    <row r="763" spans="1:10" ht="15.75" customHeight="1">
      <c r="A763" s="19"/>
      <c r="B763" s="19"/>
      <c r="C763" s="19"/>
      <c r="D763" s="19"/>
      <c r="E763" s="191"/>
      <c r="F763" s="191"/>
      <c r="G763" s="191"/>
      <c r="H763" s="191"/>
      <c r="I763" s="191"/>
      <c r="J763" s="191"/>
    </row>
    <row r="764" spans="1:10" ht="15.75" customHeight="1">
      <c r="A764" s="19"/>
      <c r="B764" s="19"/>
      <c r="C764" s="19"/>
      <c r="D764" s="19"/>
      <c r="E764" s="191"/>
      <c r="F764" s="191"/>
      <c r="G764" s="191"/>
      <c r="H764" s="191"/>
      <c r="I764" s="191"/>
      <c r="J764" s="191"/>
    </row>
    <row r="765" spans="1:10" ht="15.75" customHeight="1">
      <c r="A765" s="19"/>
      <c r="B765" s="19"/>
      <c r="C765" s="19"/>
      <c r="D765" s="19"/>
      <c r="E765" s="191"/>
      <c r="F765" s="191"/>
      <c r="G765" s="191"/>
      <c r="H765" s="191"/>
      <c r="I765" s="191"/>
      <c r="J765" s="191"/>
    </row>
    <row r="766" spans="1:10" ht="15.75" customHeight="1">
      <c r="A766" s="19"/>
      <c r="B766" s="19"/>
      <c r="C766" s="19"/>
      <c r="D766" s="19"/>
      <c r="E766" s="191"/>
      <c r="F766" s="191"/>
      <c r="G766" s="191"/>
      <c r="H766" s="191"/>
      <c r="I766" s="191"/>
      <c r="J766" s="191"/>
    </row>
    <row r="767" spans="1:10" ht="15.75" customHeight="1">
      <c r="A767" s="19"/>
      <c r="B767" s="19"/>
      <c r="C767" s="19"/>
      <c r="D767" s="19"/>
      <c r="E767" s="191"/>
      <c r="F767" s="191"/>
      <c r="G767" s="191"/>
      <c r="H767" s="191"/>
      <c r="I767" s="191"/>
      <c r="J767" s="191"/>
    </row>
    <row r="768" spans="1:10" ht="15.75" customHeight="1">
      <c r="A768" s="19"/>
      <c r="B768" s="19"/>
      <c r="C768" s="19"/>
      <c r="D768" s="19"/>
      <c r="E768" s="191"/>
      <c r="F768" s="191"/>
      <c r="G768" s="191"/>
      <c r="H768" s="191"/>
      <c r="I768" s="191"/>
      <c r="J768" s="191"/>
    </row>
    <row r="769" spans="1:10" ht="15.75" customHeight="1">
      <c r="A769" s="19"/>
      <c r="B769" s="19"/>
      <c r="C769" s="19"/>
      <c r="D769" s="19"/>
      <c r="E769" s="191"/>
      <c r="F769" s="191"/>
      <c r="G769" s="191"/>
      <c r="H769" s="191"/>
      <c r="I769" s="191"/>
      <c r="J769" s="191"/>
    </row>
    <row r="770" spans="1:10" ht="15.75" customHeight="1">
      <c r="A770" s="19"/>
      <c r="B770" s="19"/>
      <c r="C770" s="19"/>
      <c r="D770" s="19"/>
      <c r="E770" s="191"/>
      <c r="F770" s="191"/>
      <c r="G770" s="191"/>
      <c r="H770" s="191"/>
      <c r="I770" s="191"/>
      <c r="J770" s="191"/>
    </row>
    <row r="771" spans="1:10" ht="15.75" customHeight="1">
      <c r="A771" s="19"/>
      <c r="B771" s="19"/>
      <c r="C771" s="19"/>
      <c r="D771" s="19"/>
      <c r="E771" s="191"/>
      <c r="F771" s="191"/>
      <c r="G771" s="191"/>
      <c r="H771" s="191"/>
      <c r="I771" s="191"/>
      <c r="J771" s="191"/>
    </row>
    <row r="772" spans="1:10" ht="15.75" customHeight="1">
      <c r="A772" s="19"/>
      <c r="B772" s="19"/>
      <c r="C772" s="19"/>
      <c r="D772" s="19"/>
      <c r="E772" s="191"/>
      <c r="F772" s="191"/>
      <c r="G772" s="191"/>
      <c r="H772" s="191"/>
      <c r="I772" s="191"/>
      <c r="J772" s="191"/>
    </row>
    <row r="773" spans="1:10" ht="15.75" customHeight="1">
      <c r="A773" s="19"/>
      <c r="B773" s="19"/>
      <c r="C773" s="19"/>
      <c r="D773" s="19"/>
      <c r="E773" s="191"/>
      <c r="F773" s="191"/>
      <c r="G773" s="191"/>
      <c r="H773" s="191"/>
      <c r="I773" s="191"/>
      <c r="J773" s="191"/>
    </row>
    <row r="774" spans="1:10" ht="15.75" customHeight="1">
      <c r="A774" s="19"/>
      <c r="B774" s="19"/>
      <c r="C774" s="19"/>
      <c r="D774" s="19"/>
      <c r="E774" s="191"/>
      <c r="F774" s="191"/>
      <c r="G774" s="191"/>
      <c r="H774" s="191"/>
      <c r="I774" s="191"/>
      <c r="J774" s="191"/>
    </row>
    <row r="775" spans="1:10" ht="15.75" customHeight="1">
      <c r="A775" s="19"/>
      <c r="B775" s="19"/>
      <c r="C775" s="19"/>
      <c r="D775" s="19"/>
      <c r="E775" s="191"/>
      <c r="F775" s="191"/>
      <c r="G775" s="191"/>
      <c r="H775" s="191"/>
      <c r="I775" s="191"/>
      <c r="J775" s="191"/>
    </row>
    <row r="776" spans="1:10" ht="15.75" customHeight="1">
      <c r="A776" s="19"/>
      <c r="B776" s="19"/>
      <c r="C776" s="19"/>
      <c r="D776" s="19"/>
      <c r="E776" s="191"/>
      <c r="F776" s="191"/>
      <c r="G776" s="191"/>
      <c r="H776" s="191"/>
      <c r="I776" s="191"/>
      <c r="J776" s="191"/>
    </row>
    <row r="777" spans="1:10" ht="15.75" customHeight="1">
      <c r="A777" s="19"/>
      <c r="B777" s="19"/>
      <c r="C777" s="19"/>
      <c r="D777" s="19"/>
      <c r="E777" s="191"/>
      <c r="F777" s="191"/>
      <c r="G777" s="191"/>
      <c r="H777" s="191"/>
      <c r="I777" s="191"/>
      <c r="J777" s="191"/>
    </row>
    <row r="778" spans="1:10" ht="15.75" customHeight="1">
      <c r="A778" s="19"/>
      <c r="B778" s="19"/>
      <c r="C778" s="19"/>
      <c r="D778" s="19"/>
      <c r="E778" s="191"/>
      <c r="F778" s="191"/>
      <c r="G778" s="191"/>
      <c r="H778" s="191"/>
      <c r="I778" s="191"/>
      <c r="J778" s="191"/>
    </row>
    <row r="779" spans="1:10" ht="15.75" customHeight="1">
      <c r="A779" s="19"/>
      <c r="B779" s="19"/>
      <c r="C779" s="19"/>
      <c r="D779" s="19"/>
      <c r="E779" s="191"/>
      <c r="F779" s="191"/>
      <c r="G779" s="191"/>
      <c r="H779" s="191"/>
      <c r="I779" s="191"/>
      <c r="J779" s="191"/>
    </row>
    <row r="780" spans="1:10" ht="15.75" customHeight="1">
      <c r="A780" s="19"/>
      <c r="B780" s="19"/>
      <c r="C780" s="19"/>
      <c r="D780" s="19"/>
      <c r="E780" s="191"/>
      <c r="F780" s="191"/>
      <c r="G780" s="191"/>
      <c r="H780" s="191"/>
      <c r="I780" s="191"/>
      <c r="J780" s="191"/>
    </row>
    <row r="781" spans="1:10" ht="15.75" customHeight="1">
      <c r="A781" s="19"/>
      <c r="B781" s="19"/>
      <c r="C781" s="19"/>
      <c r="D781" s="19"/>
      <c r="E781" s="191"/>
      <c r="F781" s="191"/>
      <c r="G781" s="191"/>
      <c r="H781" s="191"/>
      <c r="I781" s="191"/>
      <c r="J781" s="191"/>
    </row>
    <row r="782" spans="1:10" ht="15.75" customHeight="1">
      <c r="A782" s="19"/>
      <c r="B782" s="19"/>
      <c r="C782" s="19"/>
      <c r="D782" s="19"/>
      <c r="E782" s="191"/>
      <c r="F782" s="191"/>
      <c r="G782" s="191"/>
      <c r="H782" s="191"/>
      <c r="I782" s="191"/>
      <c r="J782" s="191"/>
    </row>
    <row r="783" spans="1:10" ht="15.75" customHeight="1">
      <c r="A783" s="19"/>
      <c r="B783" s="19"/>
      <c r="C783" s="19"/>
      <c r="D783" s="19"/>
      <c r="E783" s="191"/>
      <c r="F783" s="191"/>
      <c r="G783" s="191"/>
      <c r="H783" s="191"/>
      <c r="I783" s="191"/>
      <c r="J783" s="191"/>
    </row>
    <row r="784" spans="1:10" ht="15.75" customHeight="1">
      <c r="A784" s="19"/>
      <c r="B784" s="19"/>
      <c r="C784" s="19"/>
      <c r="D784" s="19"/>
      <c r="E784" s="191"/>
      <c r="F784" s="191"/>
      <c r="G784" s="191"/>
      <c r="H784" s="191"/>
      <c r="I784" s="191"/>
      <c r="J784" s="191"/>
    </row>
    <row r="785" spans="1:10" ht="15.75" customHeight="1">
      <c r="A785" s="19"/>
      <c r="B785" s="19"/>
      <c r="C785" s="19"/>
      <c r="D785" s="19"/>
      <c r="E785" s="191"/>
      <c r="F785" s="191"/>
      <c r="G785" s="191"/>
      <c r="H785" s="191"/>
      <c r="I785" s="191"/>
      <c r="J785" s="191"/>
    </row>
    <row r="786" spans="1:10" ht="15.75" customHeight="1">
      <c r="A786" s="19"/>
      <c r="B786" s="19"/>
      <c r="C786" s="19"/>
      <c r="D786" s="19"/>
      <c r="E786" s="191"/>
      <c r="F786" s="191"/>
      <c r="G786" s="191"/>
      <c r="H786" s="191"/>
      <c r="I786" s="191"/>
      <c r="J786" s="191"/>
    </row>
    <row r="787" spans="1:10" ht="15.75" customHeight="1">
      <c r="A787" s="19"/>
      <c r="B787" s="19"/>
      <c r="C787" s="19"/>
      <c r="D787" s="19"/>
      <c r="E787" s="191"/>
      <c r="F787" s="191"/>
      <c r="G787" s="191"/>
      <c r="H787" s="191"/>
      <c r="I787" s="191"/>
      <c r="J787" s="191"/>
    </row>
    <row r="788" spans="1:10" ht="15.75" customHeight="1">
      <c r="A788" s="19"/>
      <c r="B788" s="19"/>
      <c r="C788" s="19"/>
      <c r="D788" s="19"/>
      <c r="E788" s="191"/>
      <c r="F788" s="191"/>
      <c r="G788" s="191"/>
      <c r="H788" s="191"/>
      <c r="I788" s="191"/>
      <c r="J788" s="191"/>
    </row>
    <row r="789" spans="1:10" ht="15.75" customHeight="1">
      <c r="A789" s="19"/>
      <c r="B789" s="19"/>
      <c r="C789" s="19"/>
      <c r="D789" s="19"/>
      <c r="E789" s="191"/>
      <c r="F789" s="191"/>
      <c r="G789" s="191"/>
      <c r="H789" s="191"/>
      <c r="I789" s="191"/>
      <c r="J789" s="191"/>
    </row>
    <row r="790" spans="1:10" ht="15.75" customHeight="1">
      <c r="A790" s="19"/>
      <c r="B790" s="19"/>
      <c r="C790" s="19"/>
      <c r="D790" s="19"/>
      <c r="E790" s="191"/>
      <c r="F790" s="191"/>
      <c r="G790" s="191"/>
      <c r="H790" s="191"/>
      <c r="I790" s="191"/>
      <c r="J790" s="191"/>
    </row>
    <row r="791" spans="1:10" ht="15.75" customHeight="1">
      <c r="A791" s="19"/>
      <c r="B791" s="19"/>
      <c r="C791" s="19"/>
      <c r="D791" s="19"/>
      <c r="E791" s="191"/>
      <c r="F791" s="191"/>
      <c r="G791" s="191"/>
      <c r="H791" s="191"/>
      <c r="I791" s="191"/>
      <c r="J791" s="191"/>
    </row>
    <row r="792" spans="1:10" ht="15.75" customHeight="1">
      <c r="A792" s="19"/>
      <c r="B792" s="19"/>
      <c r="C792" s="19"/>
      <c r="D792" s="19"/>
      <c r="E792" s="191"/>
      <c r="F792" s="191"/>
      <c r="G792" s="191"/>
      <c r="H792" s="191"/>
      <c r="I792" s="191"/>
      <c r="J792" s="191"/>
    </row>
    <row r="793" spans="1:10" ht="15.75" customHeight="1">
      <c r="A793" s="19"/>
      <c r="B793" s="19"/>
      <c r="C793" s="19"/>
      <c r="D793" s="19"/>
      <c r="E793" s="191"/>
      <c r="F793" s="191"/>
      <c r="G793" s="191"/>
      <c r="H793" s="191"/>
      <c r="I793" s="191"/>
      <c r="J793" s="191"/>
    </row>
    <row r="794" spans="1:10" ht="15.75" customHeight="1">
      <c r="A794" s="19"/>
      <c r="B794" s="19"/>
      <c r="C794" s="19"/>
      <c r="D794" s="19"/>
      <c r="E794" s="191"/>
      <c r="F794" s="191"/>
      <c r="G794" s="191"/>
      <c r="H794" s="191"/>
      <c r="I794" s="191"/>
      <c r="J794" s="191"/>
    </row>
    <row r="795" spans="1:10" ht="15.75" customHeight="1">
      <c r="A795" s="19"/>
      <c r="B795" s="19"/>
      <c r="C795" s="19"/>
      <c r="D795" s="19"/>
      <c r="E795" s="191"/>
      <c r="F795" s="191"/>
      <c r="G795" s="191"/>
      <c r="H795" s="191"/>
      <c r="I795" s="191"/>
      <c r="J795" s="191"/>
    </row>
    <row r="796" spans="1:10" ht="15.75" customHeight="1">
      <c r="A796" s="19"/>
      <c r="B796" s="19"/>
      <c r="C796" s="19"/>
      <c r="D796" s="19"/>
      <c r="E796" s="191"/>
      <c r="F796" s="191"/>
      <c r="G796" s="191"/>
      <c r="H796" s="191"/>
      <c r="I796" s="191"/>
      <c r="J796" s="191"/>
    </row>
    <row r="797" spans="1:10" ht="15.75" customHeight="1">
      <c r="A797" s="19"/>
      <c r="B797" s="19"/>
      <c r="C797" s="19"/>
      <c r="D797" s="19"/>
      <c r="E797" s="191"/>
      <c r="F797" s="191"/>
      <c r="G797" s="191"/>
      <c r="H797" s="191"/>
      <c r="I797" s="191"/>
      <c r="J797" s="191"/>
    </row>
    <row r="798" spans="1:10" ht="15.75" customHeight="1">
      <c r="A798" s="19"/>
      <c r="B798" s="19"/>
      <c r="C798" s="19"/>
      <c r="D798" s="19"/>
      <c r="E798" s="191"/>
      <c r="F798" s="191"/>
      <c r="G798" s="191"/>
      <c r="H798" s="191"/>
      <c r="I798" s="191"/>
      <c r="J798" s="191"/>
    </row>
    <row r="799" spans="1:10" ht="15.75" customHeight="1">
      <c r="A799" s="19"/>
      <c r="B799" s="19"/>
      <c r="C799" s="19"/>
      <c r="D799" s="19"/>
      <c r="E799" s="191"/>
      <c r="F799" s="191"/>
      <c r="G799" s="191"/>
      <c r="H799" s="191"/>
      <c r="I799" s="191"/>
      <c r="J799" s="191"/>
    </row>
    <row r="800" spans="1:10" ht="15.75" customHeight="1">
      <c r="A800" s="19"/>
      <c r="B800" s="19"/>
      <c r="C800" s="19"/>
      <c r="D800" s="19"/>
      <c r="E800" s="191"/>
      <c r="F800" s="191"/>
      <c r="G800" s="191"/>
      <c r="H800" s="191"/>
      <c r="I800" s="191"/>
      <c r="J800" s="191"/>
    </row>
    <row r="801" spans="1:10" ht="15.75" customHeight="1">
      <c r="A801" s="19"/>
      <c r="B801" s="19"/>
      <c r="C801" s="19"/>
      <c r="D801" s="19"/>
      <c r="E801" s="191"/>
      <c r="F801" s="191"/>
      <c r="G801" s="191"/>
      <c r="H801" s="191"/>
      <c r="I801" s="191"/>
      <c r="J801" s="191"/>
    </row>
    <row r="802" spans="1:10" ht="15.75" customHeight="1">
      <c r="A802" s="19"/>
      <c r="B802" s="19"/>
      <c r="C802" s="19"/>
      <c r="D802" s="19"/>
      <c r="E802" s="191"/>
      <c r="F802" s="191"/>
      <c r="G802" s="191"/>
      <c r="H802" s="191"/>
      <c r="I802" s="191"/>
      <c r="J802" s="191"/>
    </row>
    <row r="803" spans="1:10" ht="15.75" customHeight="1">
      <c r="A803" s="19"/>
      <c r="B803" s="19"/>
      <c r="C803" s="19"/>
      <c r="D803" s="19"/>
      <c r="E803" s="191"/>
      <c r="F803" s="191"/>
      <c r="G803" s="191"/>
      <c r="H803" s="191"/>
      <c r="I803" s="191"/>
      <c r="J803" s="191"/>
    </row>
    <row r="804" spans="1:10" ht="15.75" customHeight="1">
      <c r="A804" s="19"/>
      <c r="B804" s="19"/>
      <c r="C804" s="19"/>
      <c r="D804" s="19"/>
      <c r="E804" s="191"/>
      <c r="F804" s="191"/>
      <c r="G804" s="191"/>
      <c r="H804" s="191"/>
      <c r="I804" s="191"/>
      <c r="J804" s="191"/>
    </row>
    <row r="805" spans="1:10" ht="15.75" customHeight="1">
      <c r="A805" s="19"/>
      <c r="B805" s="19"/>
      <c r="C805" s="19"/>
      <c r="D805" s="19"/>
      <c r="E805" s="191"/>
      <c r="F805" s="191"/>
      <c r="G805" s="191"/>
      <c r="H805" s="191"/>
      <c r="I805" s="191"/>
      <c r="J805" s="191"/>
    </row>
    <row r="806" spans="1:10" ht="15.75" customHeight="1">
      <c r="A806" s="19"/>
      <c r="B806" s="19"/>
      <c r="C806" s="19"/>
      <c r="D806" s="19"/>
      <c r="E806" s="191"/>
      <c r="F806" s="191"/>
      <c r="G806" s="191"/>
      <c r="H806" s="191"/>
      <c r="I806" s="191"/>
      <c r="J806" s="191"/>
    </row>
    <row r="807" spans="1:10" ht="15.75" customHeight="1">
      <c r="A807" s="19"/>
      <c r="B807" s="19"/>
      <c r="C807" s="19"/>
      <c r="D807" s="19"/>
      <c r="E807" s="191"/>
      <c r="F807" s="191"/>
      <c r="G807" s="191"/>
      <c r="H807" s="191"/>
      <c r="I807" s="191"/>
      <c r="J807" s="191"/>
    </row>
    <row r="808" spans="1:10" ht="15.75" customHeight="1">
      <c r="A808" s="19"/>
      <c r="B808" s="19"/>
      <c r="C808" s="19"/>
      <c r="D808" s="19"/>
      <c r="E808" s="191"/>
      <c r="F808" s="191"/>
      <c r="G808" s="191"/>
      <c r="H808" s="191"/>
      <c r="I808" s="191"/>
      <c r="J808" s="191"/>
    </row>
    <row r="809" spans="1:10" ht="15.75" customHeight="1">
      <c r="A809" s="19"/>
      <c r="B809" s="19"/>
      <c r="C809" s="19"/>
      <c r="D809" s="19"/>
      <c r="E809" s="191"/>
      <c r="F809" s="191"/>
      <c r="G809" s="191"/>
      <c r="H809" s="191"/>
      <c r="I809" s="191"/>
      <c r="J809" s="191"/>
    </row>
    <row r="810" spans="1:10" ht="15.75" customHeight="1">
      <c r="A810" s="19"/>
      <c r="B810" s="19"/>
      <c r="C810" s="19"/>
      <c r="D810" s="19"/>
      <c r="E810" s="191"/>
      <c r="F810" s="191"/>
      <c r="G810" s="191"/>
      <c r="H810" s="191"/>
      <c r="I810" s="191"/>
      <c r="J810" s="191"/>
    </row>
    <row r="811" spans="1:10" ht="15.75" customHeight="1">
      <c r="A811" s="19"/>
      <c r="B811" s="19"/>
      <c r="C811" s="19"/>
      <c r="D811" s="19"/>
      <c r="E811" s="191"/>
      <c r="F811" s="191"/>
      <c r="G811" s="191"/>
      <c r="H811" s="191"/>
      <c r="I811" s="191"/>
      <c r="J811" s="191"/>
    </row>
    <row r="812" spans="1:10" ht="15.75" customHeight="1">
      <c r="A812" s="19"/>
      <c r="B812" s="19"/>
      <c r="C812" s="19"/>
      <c r="D812" s="19"/>
      <c r="E812" s="191"/>
      <c r="F812" s="191"/>
      <c r="G812" s="191"/>
      <c r="H812" s="191"/>
      <c r="I812" s="191"/>
      <c r="J812" s="191"/>
    </row>
    <row r="813" spans="1:10" ht="15.75" customHeight="1">
      <c r="A813" s="19"/>
      <c r="B813" s="19"/>
      <c r="C813" s="19"/>
      <c r="D813" s="19"/>
      <c r="E813" s="191"/>
      <c r="F813" s="191"/>
      <c r="G813" s="191"/>
      <c r="H813" s="191"/>
      <c r="I813" s="191"/>
      <c r="J813" s="191"/>
    </row>
    <row r="814" spans="1:10" ht="15.75" customHeight="1">
      <c r="A814" s="19"/>
      <c r="B814" s="19"/>
      <c r="C814" s="19"/>
      <c r="D814" s="19"/>
      <c r="E814" s="191"/>
      <c r="F814" s="191"/>
      <c r="G814" s="191"/>
      <c r="H814" s="191"/>
      <c r="I814" s="191"/>
      <c r="J814" s="191"/>
    </row>
    <row r="815" spans="1:10" ht="15.75" customHeight="1">
      <c r="A815" s="19"/>
      <c r="B815" s="19"/>
      <c r="C815" s="19"/>
      <c r="D815" s="19"/>
      <c r="E815" s="191"/>
      <c r="F815" s="191"/>
      <c r="G815" s="191"/>
      <c r="H815" s="191"/>
      <c r="I815" s="191"/>
      <c r="J815" s="191"/>
    </row>
    <row r="816" spans="1:10" ht="15.75" customHeight="1">
      <c r="A816" s="19"/>
      <c r="B816" s="19"/>
      <c r="C816" s="19"/>
      <c r="D816" s="19"/>
      <c r="E816" s="191"/>
      <c r="F816" s="191"/>
      <c r="G816" s="191"/>
      <c r="H816" s="191"/>
      <c r="I816" s="191"/>
      <c r="J816" s="191"/>
    </row>
    <row r="817" spans="1:10" ht="15.75" customHeight="1">
      <c r="A817" s="19"/>
      <c r="B817" s="19"/>
      <c r="C817" s="19"/>
      <c r="D817" s="19"/>
      <c r="E817" s="191"/>
      <c r="F817" s="191"/>
      <c r="G817" s="191"/>
      <c r="H817" s="191"/>
      <c r="I817" s="191"/>
      <c r="J817" s="191"/>
    </row>
    <row r="818" spans="1:10" ht="15.75" customHeight="1">
      <c r="A818" s="19"/>
      <c r="B818" s="19"/>
      <c r="C818" s="19"/>
      <c r="D818" s="19"/>
      <c r="E818" s="191"/>
      <c r="F818" s="191"/>
      <c r="G818" s="191"/>
      <c r="H818" s="191"/>
      <c r="I818" s="191"/>
      <c r="J818" s="191"/>
    </row>
    <row r="819" spans="1:10" ht="15.75" customHeight="1">
      <c r="A819" s="19"/>
      <c r="B819" s="19"/>
      <c r="C819" s="19"/>
      <c r="D819" s="19"/>
      <c r="E819" s="191"/>
      <c r="F819" s="191"/>
      <c r="G819" s="191"/>
      <c r="H819" s="191"/>
      <c r="I819" s="191"/>
      <c r="J819" s="191"/>
    </row>
    <row r="820" spans="1:10" ht="15.75" customHeight="1">
      <c r="A820" s="19"/>
      <c r="B820" s="19"/>
      <c r="C820" s="19"/>
      <c r="D820" s="19"/>
      <c r="E820" s="191"/>
      <c r="F820" s="191"/>
      <c r="G820" s="191"/>
      <c r="H820" s="191"/>
      <c r="I820" s="191"/>
      <c r="J820" s="191"/>
    </row>
    <row r="821" spans="1:10" ht="15.75" customHeight="1">
      <c r="A821" s="19"/>
      <c r="B821" s="19"/>
      <c r="C821" s="19"/>
      <c r="D821" s="19"/>
      <c r="E821" s="191"/>
      <c r="F821" s="191"/>
      <c r="G821" s="191"/>
      <c r="H821" s="191"/>
      <c r="I821" s="191"/>
      <c r="J821" s="191"/>
    </row>
    <row r="822" spans="1:10" ht="15.75" customHeight="1">
      <c r="A822" s="19"/>
      <c r="B822" s="19"/>
      <c r="C822" s="19"/>
      <c r="D822" s="19"/>
      <c r="E822" s="191"/>
      <c r="F822" s="191"/>
      <c r="G822" s="191"/>
      <c r="H822" s="191"/>
      <c r="I822" s="191"/>
      <c r="J822" s="191"/>
    </row>
    <row r="823" spans="1:10" ht="15.75" customHeight="1">
      <c r="A823" s="19"/>
      <c r="B823" s="19"/>
      <c r="C823" s="19"/>
      <c r="D823" s="19"/>
      <c r="E823" s="191"/>
      <c r="F823" s="191"/>
      <c r="G823" s="191"/>
      <c r="H823" s="191"/>
      <c r="I823" s="191"/>
      <c r="J823" s="191"/>
    </row>
    <row r="824" spans="1:10" ht="15.75" customHeight="1">
      <c r="A824" s="19"/>
      <c r="B824" s="19"/>
      <c r="C824" s="19"/>
      <c r="D824" s="19"/>
      <c r="E824" s="191"/>
      <c r="F824" s="191"/>
      <c r="G824" s="191"/>
      <c r="H824" s="191"/>
      <c r="I824" s="191"/>
      <c r="J824" s="191"/>
    </row>
    <row r="825" spans="1:10" ht="15.75" customHeight="1">
      <c r="A825" s="19"/>
      <c r="B825" s="19"/>
      <c r="C825" s="19"/>
      <c r="D825" s="19"/>
      <c r="E825" s="191"/>
      <c r="F825" s="191"/>
      <c r="G825" s="191"/>
      <c r="H825" s="191"/>
      <c r="I825" s="191"/>
      <c r="J825" s="191"/>
    </row>
    <row r="826" spans="1:10" ht="15.75" customHeight="1">
      <c r="A826" s="19"/>
      <c r="B826" s="19"/>
      <c r="C826" s="19"/>
      <c r="D826" s="19"/>
      <c r="E826" s="191"/>
      <c r="F826" s="191"/>
      <c r="G826" s="191"/>
      <c r="H826" s="191"/>
      <c r="I826" s="191"/>
      <c r="J826" s="191"/>
    </row>
    <row r="827" spans="1:10" ht="15.75" customHeight="1">
      <c r="A827" s="19"/>
      <c r="B827" s="19"/>
      <c r="C827" s="19"/>
      <c r="D827" s="19"/>
      <c r="E827" s="191"/>
      <c r="F827" s="191"/>
      <c r="G827" s="191"/>
      <c r="H827" s="191"/>
      <c r="I827" s="191"/>
      <c r="J827" s="191"/>
    </row>
    <row r="828" spans="1:10" ht="15.75" customHeight="1">
      <c r="A828" s="19"/>
      <c r="B828" s="19"/>
      <c r="C828" s="19"/>
      <c r="D828" s="19"/>
      <c r="E828" s="191"/>
      <c r="F828" s="191"/>
      <c r="G828" s="191"/>
      <c r="H828" s="191"/>
      <c r="I828" s="191"/>
      <c r="J828" s="191"/>
    </row>
    <row r="829" spans="1:10" ht="15.75" customHeight="1">
      <c r="A829" s="19"/>
      <c r="B829" s="19"/>
      <c r="C829" s="19"/>
      <c r="D829" s="19"/>
      <c r="E829" s="191"/>
      <c r="F829" s="191"/>
      <c r="G829" s="191"/>
      <c r="H829" s="191"/>
      <c r="I829" s="191"/>
      <c r="J829" s="191"/>
    </row>
    <row r="830" spans="1:10" ht="15.75" customHeight="1">
      <c r="A830" s="19"/>
      <c r="B830" s="19"/>
      <c r="C830" s="19"/>
      <c r="D830" s="19"/>
      <c r="E830" s="191"/>
      <c r="F830" s="191"/>
      <c r="G830" s="191"/>
      <c r="H830" s="191"/>
      <c r="I830" s="191"/>
      <c r="J830" s="191"/>
    </row>
    <row r="831" spans="1:10" ht="15.75" customHeight="1">
      <c r="A831" s="19"/>
      <c r="B831" s="19"/>
      <c r="C831" s="19"/>
      <c r="D831" s="19"/>
      <c r="E831" s="191"/>
      <c r="F831" s="191"/>
      <c r="G831" s="191"/>
      <c r="H831" s="191"/>
      <c r="I831" s="191"/>
      <c r="J831" s="191"/>
    </row>
    <row r="832" spans="1:10" ht="15.75" customHeight="1">
      <c r="A832" s="19"/>
      <c r="B832" s="19"/>
      <c r="C832" s="19"/>
      <c r="D832" s="19"/>
      <c r="E832" s="191"/>
      <c r="F832" s="191"/>
      <c r="G832" s="191"/>
      <c r="H832" s="191"/>
      <c r="I832" s="191"/>
      <c r="J832" s="191"/>
    </row>
    <row r="833" spans="1:10" ht="15.75" customHeight="1">
      <c r="A833" s="19"/>
      <c r="B833" s="19"/>
      <c r="C833" s="19"/>
      <c r="D833" s="19"/>
      <c r="E833" s="191"/>
      <c r="F833" s="191"/>
      <c r="G833" s="191"/>
      <c r="H833" s="191"/>
      <c r="I833" s="191"/>
      <c r="J833" s="191"/>
    </row>
    <row r="834" spans="1:10" ht="15.75" customHeight="1">
      <c r="A834" s="19"/>
      <c r="B834" s="19"/>
      <c r="C834" s="19"/>
      <c r="D834" s="19"/>
      <c r="E834" s="191"/>
      <c r="F834" s="191"/>
      <c r="G834" s="191"/>
      <c r="H834" s="191"/>
      <c r="I834" s="191"/>
      <c r="J834" s="191"/>
    </row>
    <row r="835" spans="1:10" ht="15.75" customHeight="1">
      <c r="A835" s="19"/>
      <c r="B835" s="19"/>
      <c r="C835" s="19"/>
      <c r="D835" s="19"/>
      <c r="E835" s="191"/>
      <c r="F835" s="191"/>
      <c r="G835" s="191"/>
      <c r="H835" s="191"/>
      <c r="I835" s="191"/>
      <c r="J835" s="191"/>
    </row>
    <row r="836" spans="1:10" ht="15.75" customHeight="1">
      <c r="A836" s="19"/>
      <c r="B836" s="19"/>
      <c r="C836" s="19"/>
      <c r="D836" s="19"/>
      <c r="E836" s="191"/>
      <c r="F836" s="191"/>
      <c r="G836" s="191"/>
      <c r="H836" s="191"/>
      <c r="I836" s="191"/>
      <c r="J836" s="191"/>
    </row>
    <row r="837" spans="1:10" ht="15.75" customHeight="1">
      <c r="A837" s="19"/>
      <c r="B837" s="19"/>
      <c r="C837" s="19"/>
      <c r="D837" s="19"/>
      <c r="E837" s="191"/>
      <c r="F837" s="191"/>
      <c r="G837" s="191"/>
      <c r="H837" s="191"/>
      <c r="I837" s="191"/>
      <c r="J837" s="191"/>
    </row>
    <row r="838" spans="1:10" ht="15.75" customHeight="1">
      <c r="A838" s="19"/>
      <c r="B838" s="19"/>
      <c r="C838" s="19"/>
      <c r="D838" s="19"/>
      <c r="E838" s="191"/>
      <c r="F838" s="191"/>
      <c r="G838" s="191"/>
      <c r="H838" s="191"/>
      <c r="I838" s="191"/>
      <c r="J838" s="191"/>
    </row>
    <row r="839" spans="1:10" ht="15.75" customHeight="1">
      <c r="A839" s="19"/>
      <c r="B839" s="19"/>
      <c r="C839" s="19"/>
      <c r="D839" s="19"/>
      <c r="E839" s="191"/>
      <c r="F839" s="191"/>
      <c r="G839" s="191"/>
      <c r="H839" s="191"/>
      <c r="I839" s="191"/>
      <c r="J839" s="191"/>
    </row>
    <row r="840" spans="1:10" ht="15.75" customHeight="1">
      <c r="A840" s="19"/>
      <c r="B840" s="19"/>
      <c r="C840" s="19"/>
      <c r="D840" s="19"/>
      <c r="E840" s="191"/>
      <c r="F840" s="191"/>
      <c r="G840" s="191"/>
      <c r="H840" s="191"/>
      <c r="I840" s="191"/>
      <c r="J840" s="191"/>
    </row>
    <row r="841" spans="1:10" ht="15.75" customHeight="1">
      <c r="A841" s="19"/>
      <c r="B841" s="19"/>
      <c r="C841" s="19"/>
      <c r="D841" s="19"/>
      <c r="E841" s="191"/>
      <c r="F841" s="191"/>
      <c r="G841" s="191"/>
      <c r="H841" s="191"/>
      <c r="I841" s="191"/>
      <c r="J841" s="191"/>
    </row>
    <row r="842" spans="1:10" ht="15.75" customHeight="1">
      <c r="A842" s="19"/>
      <c r="B842" s="19"/>
      <c r="C842" s="19"/>
      <c r="D842" s="19"/>
      <c r="E842" s="191"/>
      <c r="F842" s="191"/>
      <c r="G842" s="191"/>
      <c r="H842" s="191"/>
      <c r="I842" s="191"/>
      <c r="J842" s="191"/>
    </row>
    <row r="843" spans="1:10" ht="15.75" customHeight="1">
      <c r="A843" s="19"/>
      <c r="B843" s="19"/>
      <c r="C843" s="19"/>
      <c r="D843" s="19"/>
      <c r="E843" s="191"/>
      <c r="F843" s="191"/>
      <c r="G843" s="191"/>
      <c r="H843" s="191"/>
      <c r="I843" s="191"/>
      <c r="J843" s="191"/>
    </row>
    <row r="844" spans="1:10" ht="15.75" customHeight="1">
      <c r="A844" s="19"/>
      <c r="B844" s="19"/>
      <c r="C844" s="19"/>
      <c r="D844" s="19"/>
      <c r="E844" s="191"/>
      <c r="F844" s="191"/>
      <c r="G844" s="191"/>
      <c r="H844" s="191"/>
      <c r="I844" s="191"/>
      <c r="J844" s="191"/>
    </row>
    <row r="845" spans="1:10" ht="15.75" customHeight="1">
      <c r="A845" s="19"/>
      <c r="B845" s="19"/>
      <c r="C845" s="19"/>
      <c r="D845" s="19"/>
      <c r="E845" s="191"/>
      <c r="F845" s="191"/>
      <c r="G845" s="191"/>
      <c r="H845" s="191"/>
      <c r="I845" s="191"/>
      <c r="J845" s="191"/>
    </row>
    <row r="846" spans="1:10" ht="15.75" customHeight="1">
      <c r="A846" s="19"/>
      <c r="B846" s="19"/>
      <c r="C846" s="19"/>
      <c r="D846" s="19"/>
      <c r="E846" s="191"/>
      <c r="F846" s="191"/>
      <c r="G846" s="191"/>
      <c r="H846" s="191"/>
      <c r="I846" s="191"/>
      <c r="J846" s="191"/>
    </row>
    <row r="847" spans="1:10" ht="15.75" customHeight="1">
      <c r="A847" s="19"/>
      <c r="B847" s="19"/>
      <c r="C847" s="19"/>
      <c r="D847" s="19"/>
      <c r="E847" s="191"/>
      <c r="F847" s="191"/>
      <c r="G847" s="191"/>
      <c r="H847" s="191"/>
      <c r="I847" s="191"/>
      <c r="J847" s="191"/>
    </row>
    <row r="848" spans="1:10" ht="15.75" customHeight="1">
      <c r="A848" s="19"/>
      <c r="B848" s="19"/>
      <c r="C848" s="19"/>
      <c r="D848" s="19"/>
      <c r="E848" s="191"/>
      <c r="F848" s="191"/>
      <c r="G848" s="191"/>
      <c r="H848" s="191"/>
      <c r="I848" s="191"/>
      <c r="J848" s="191"/>
    </row>
    <row r="849" spans="1:10" ht="15.75" customHeight="1">
      <c r="A849" s="19"/>
      <c r="B849" s="19"/>
      <c r="C849" s="19"/>
      <c r="D849" s="19"/>
      <c r="E849" s="191"/>
      <c r="F849" s="191"/>
      <c r="G849" s="191"/>
      <c r="H849" s="191"/>
      <c r="I849" s="191"/>
      <c r="J849" s="191"/>
    </row>
    <row r="850" spans="1:10" ht="15.75" customHeight="1">
      <c r="A850" s="19"/>
      <c r="B850" s="19"/>
      <c r="C850" s="19"/>
      <c r="D850" s="19"/>
      <c r="E850" s="191"/>
      <c r="F850" s="191"/>
      <c r="G850" s="191"/>
      <c r="H850" s="191"/>
      <c r="I850" s="191"/>
      <c r="J850" s="191"/>
    </row>
    <row r="851" spans="1:10" ht="15.75" customHeight="1">
      <c r="A851" s="19"/>
      <c r="B851" s="19"/>
      <c r="C851" s="19"/>
      <c r="D851" s="19"/>
      <c r="E851" s="191"/>
      <c r="F851" s="191"/>
      <c r="G851" s="191"/>
      <c r="H851" s="191"/>
      <c r="I851" s="191"/>
      <c r="J851" s="191"/>
    </row>
    <row r="852" spans="1:10" ht="15.75" customHeight="1">
      <c r="A852" s="19"/>
      <c r="B852" s="19"/>
      <c r="C852" s="19"/>
      <c r="D852" s="19"/>
      <c r="E852" s="191"/>
      <c r="F852" s="191"/>
      <c r="G852" s="191"/>
      <c r="H852" s="191"/>
      <c r="I852" s="191"/>
      <c r="J852" s="191"/>
    </row>
    <row r="853" spans="1:10" ht="15.75" customHeight="1">
      <c r="A853" s="19"/>
      <c r="B853" s="19"/>
      <c r="C853" s="19"/>
      <c r="D853" s="19"/>
      <c r="E853" s="191"/>
      <c r="F853" s="191"/>
      <c r="G853" s="191"/>
      <c r="H853" s="191"/>
      <c r="I853" s="191"/>
      <c r="J853" s="191"/>
    </row>
    <row r="854" spans="1:10" ht="15.75" customHeight="1">
      <c r="A854" s="19"/>
      <c r="B854" s="19"/>
      <c r="C854" s="19"/>
      <c r="D854" s="19"/>
      <c r="E854" s="191"/>
      <c r="F854" s="191"/>
      <c r="G854" s="191"/>
      <c r="H854" s="191"/>
      <c r="I854" s="191"/>
      <c r="J854" s="191"/>
    </row>
    <row r="855" spans="1:10" ht="15.75" customHeight="1">
      <c r="A855" s="19"/>
      <c r="B855" s="19"/>
      <c r="C855" s="19"/>
      <c r="D855" s="19"/>
      <c r="E855" s="191"/>
      <c r="F855" s="191"/>
      <c r="G855" s="191"/>
      <c r="H855" s="191"/>
      <c r="I855" s="191"/>
      <c r="J855" s="191"/>
    </row>
    <row r="856" spans="1:10" ht="15.75" customHeight="1">
      <c r="A856" s="19"/>
      <c r="B856" s="19"/>
      <c r="C856" s="19"/>
      <c r="D856" s="19"/>
      <c r="E856" s="191"/>
      <c r="F856" s="191"/>
      <c r="G856" s="191"/>
      <c r="H856" s="191"/>
      <c r="I856" s="191"/>
      <c r="J856" s="191"/>
    </row>
    <row r="857" spans="1:10" ht="15.75" customHeight="1">
      <c r="A857" s="19"/>
      <c r="B857" s="19"/>
      <c r="C857" s="19"/>
      <c r="D857" s="19"/>
      <c r="E857" s="191"/>
      <c r="F857" s="191"/>
      <c r="G857" s="191"/>
      <c r="H857" s="191"/>
      <c r="I857" s="191"/>
      <c r="J857" s="191"/>
    </row>
    <row r="858" spans="1:10" ht="15.75" customHeight="1">
      <c r="A858" s="19"/>
      <c r="B858" s="19"/>
      <c r="C858" s="19"/>
      <c r="D858" s="19"/>
      <c r="E858" s="191"/>
      <c r="F858" s="191"/>
      <c r="G858" s="191"/>
      <c r="H858" s="191"/>
      <c r="I858" s="191"/>
      <c r="J858" s="191"/>
    </row>
    <row r="859" spans="1:10" ht="15.75" customHeight="1">
      <c r="A859" s="19"/>
      <c r="B859" s="19"/>
      <c r="C859" s="19"/>
      <c r="D859" s="19"/>
      <c r="E859" s="191"/>
      <c r="F859" s="191"/>
      <c r="G859" s="191"/>
      <c r="H859" s="191"/>
      <c r="I859" s="191"/>
      <c r="J859" s="191"/>
    </row>
    <row r="860" spans="1:10" ht="15.75" customHeight="1">
      <c r="A860" s="19"/>
      <c r="B860" s="19"/>
      <c r="C860" s="19"/>
      <c r="D860" s="19"/>
      <c r="E860" s="191"/>
      <c r="F860" s="191"/>
      <c r="G860" s="191"/>
      <c r="H860" s="191"/>
      <c r="I860" s="191"/>
      <c r="J860" s="191"/>
    </row>
    <row r="861" spans="1:10" ht="15.75" customHeight="1">
      <c r="A861" s="19"/>
      <c r="B861" s="19"/>
      <c r="C861" s="19"/>
      <c r="D861" s="19"/>
      <c r="E861" s="191"/>
      <c r="F861" s="191"/>
      <c r="G861" s="191"/>
      <c r="H861" s="191"/>
      <c r="I861" s="191"/>
      <c r="J861" s="191"/>
    </row>
    <row r="862" spans="1:10" ht="15.75" customHeight="1">
      <c r="A862" s="19"/>
      <c r="B862" s="19"/>
      <c r="C862" s="19"/>
      <c r="D862" s="19"/>
      <c r="E862" s="191"/>
      <c r="F862" s="191"/>
      <c r="G862" s="191"/>
      <c r="H862" s="191"/>
      <c r="I862" s="191"/>
      <c r="J862" s="191"/>
    </row>
    <row r="863" spans="1:10" ht="15.75" customHeight="1">
      <c r="A863" s="19"/>
      <c r="B863" s="19"/>
      <c r="C863" s="19"/>
      <c r="D863" s="19"/>
      <c r="E863" s="191"/>
      <c r="F863" s="191"/>
      <c r="G863" s="191"/>
      <c r="H863" s="191"/>
      <c r="I863" s="191"/>
      <c r="J863" s="191"/>
    </row>
    <row r="864" spans="1:10" ht="15.75" customHeight="1">
      <c r="A864" s="19"/>
      <c r="B864" s="19"/>
      <c r="C864" s="19"/>
      <c r="D864" s="19"/>
      <c r="E864" s="191"/>
      <c r="F864" s="191"/>
      <c r="G864" s="191"/>
      <c r="H864" s="191"/>
      <c r="I864" s="191"/>
      <c r="J864" s="191"/>
    </row>
    <row r="865" spans="1:10" ht="15.75" customHeight="1">
      <c r="A865" s="19"/>
      <c r="B865" s="19"/>
      <c r="C865" s="19"/>
      <c r="D865" s="19"/>
      <c r="E865" s="191"/>
      <c r="F865" s="191"/>
      <c r="G865" s="191"/>
      <c r="H865" s="191"/>
      <c r="I865" s="191"/>
      <c r="J865" s="191"/>
    </row>
    <row r="866" spans="1:10" ht="15.75" customHeight="1">
      <c r="A866" s="19"/>
      <c r="B866" s="19"/>
      <c r="C866" s="19"/>
      <c r="D866" s="19"/>
      <c r="E866" s="191"/>
      <c r="F866" s="191"/>
      <c r="G866" s="191"/>
      <c r="H866" s="191"/>
      <c r="I866" s="191"/>
      <c r="J866" s="191"/>
    </row>
    <row r="867" spans="1:10" ht="15.75" customHeight="1">
      <c r="A867" s="19"/>
      <c r="B867" s="19"/>
      <c r="C867" s="19"/>
      <c r="D867" s="19"/>
      <c r="E867" s="191"/>
      <c r="F867" s="191"/>
      <c r="G867" s="191"/>
      <c r="H867" s="191"/>
      <c r="I867" s="191"/>
      <c r="J867" s="191"/>
    </row>
    <row r="868" spans="1:10" ht="15.75" customHeight="1">
      <c r="A868" s="19"/>
      <c r="B868" s="19"/>
      <c r="C868" s="19"/>
      <c r="D868" s="19"/>
      <c r="E868" s="191"/>
      <c r="F868" s="191"/>
      <c r="G868" s="191"/>
      <c r="H868" s="191"/>
      <c r="I868" s="191"/>
      <c r="J868" s="191"/>
    </row>
    <row r="869" spans="1:10" ht="15.75" customHeight="1">
      <c r="A869" s="19"/>
      <c r="B869" s="19"/>
      <c r="C869" s="19"/>
      <c r="D869" s="19"/>
      <c r="E869" s="191"/>
      <c r="F869" s="191"/>
      <c r="G869" s="191"/>
      <c r="H869" s="191"/>
      <c r="I869" s="191"/>
      <c r="J869" s="191"/>
    </row>
    <row r="870" spans="1:10" ht="15.75" customHeight="1">
      <c r="A870" s="19"/>
      <c r="B870" s="19"/>
      <c r="C870" s="19"/>
      <c r="D870" s="19"/>
      <c r="E870" s="191"/>
      <c r="F870" s="191"/>
      <c r="G870" s="191"/>
      <c r="H870" s="191"/>
      <c r="I870" s="191"/>
      <c r="J870" s="191"/>
    </row>
    <row r="871" spans="1:10" ht="15.75" customHeight="1">
      <c r="A871" s="19"/>
      <c r="B871" s="19"/>
      <c r="C871" s="19"/>
      <c r="D871" s="19"/>
      <c r="E871" s="191"/>
      <c r="F871" s="191"/>
      <c r="G871" s="191"/>
      <c r="H871" s="191"/>
      <c r="I871" s="191"/>
      <c r="J871" s="191"/>
    </row>
    <row r="872" spans="1:10" ht="15.75" customHeight="1">
      <c r="A872" s="19"/>
      <c r="B872" s="19"/>
      <c r="C872" s="19"/>
      <c r="D872" s="19"/>
      <c r="E872" s="191"/>
      <c r="F872" s="191"/>
      <c r="G872" s="191"/>
      <c r="H872" s="191"/>
      <c r="I872" s="191"/>
      <c r="J872" s="191"/>
    </row>
    <row r="873" spans="1:10" ht="15.75" customHeight="1">
      <c r="A873" s="19"/>
      <c r="B873" s="19"/>
      <c r="C873" s="19"/>
      <c r="D873" s="19"/>
      <c r="E873" s="191"/>
      <c r="F873" s="191"/>
      <c r="G873" s="191"/>
      <c r="H873" s="191"/>
      <c r="I873" s="191"/>
      <c r="J873" s="191"/>
    </row>
    <row r="874" spans="1:10" ht="15.75" customHeight="1">
      <c r="A874" s="19"/>
      <c r="B874" s="19"/>
      <c r="C874" s="19"/>
      <c r="D874" s="19"/>
      <c r="E874" s="191"/>
      <c r="F874" s="191"/>
      <c r="G874" s="191"/>
      <c r="H874" s="191"/>
      <c r="I874" s="191"/>
      <c r="J874" s="191"/>
    </row>
    <row r="875" spans="1:10" ht="15.75" customHeight="1">
      <c r="A875" s="19"/>
      <c r="B875" s="19"/>
      <c r="C875" s="19"/>
      <c r="D875" s="19"/>
      <c r="E875" s="191"/>
      <c r="F875" s="191"/>
      <c r="G875" s="191"/>
      <c r="H875" s="191"/>
      <c r="I875" s="191"/>
      <c r="J875" s="191"/>
    </row>
    <row r="876" spans="1:10" ht="15.75" customHeight="1">
      <c r="A876" s="19"/>
      <c r="B876" s="19"/>
      <c r="C876" s="19"/>
      <c r="D876" s="19"/>
      <c r="E876" s="191"/>
      <c r="F876" s="191"/>
      <c r="G876" s="191"/>
      <c r="H876" s="191"/>
      <c r="I876" s="191"/>
      <c r="J876" s="191"/>
    </row>
    <row r="877" spans="1:10" ht="15.75" customHeight="1">
      <c r="A877" s="19"/>
      <c r="B877" s="19"/>
      <c r="C877" s="19"/>
      <c r="D877" s="19"/>
      <c r="E877" s="191"/>
      <c r="F877" s="191"/>
      <c r="G877" s="191"/>
      <c r="H877" s="191"/>
      <c r="I877" s="191"/>
      <c r="J877" s="191"/>
    </row>
    <row r="878" spans="1:10" ht="15.75" customHeight="1">
      <c r="A878" s="19"/>
      <c r="B878" s="19"/>
      <c r="C878" s="19"/>
      <c r="D878" s="19"/>
      <c r="E878" s="191"/>
      <c r="F878" s="191"/>
      <c r="G878" s="191"/>
      <c r="H878" s="191"/>
      <c r="I878" s="191"/>
      <c r="J878" s="191"/>
    </row>
    <row r="879" spans="1:10" ht="15.75" customHeight="1">
      <c r="A879" s="19"/>
      <c r="B879" s="19"/>
      <c r="C879" s="19"/>
      <c r="D879" s="19"/>
      <c r="E879" s="191"/>
      <c r="F879" s="191"/>
      <c r="G879" s="191"/>
      <c r="H879" s="191"/>
      <c r="I879" s="191"/>
      <c r="J879" s="191"/>
    </row>
    <row r="880" spans="1:10" ht="15.75" customHeight="1">
      <c r="A880" s="19"/>
      <c r="B880" s="19"/>
      <c r="C880" s="19"/>
      <c r="D880" s="19"/>
      <c r="E880" s="191"/>
      <c r="F880" s="191"/>
      <c r="G880" s="191"/>
      <c r="H880" s="191"/>
      <c r="I880" s="191"/>
      <c r="J880" s="191"/>
    </row>
    <row r="881" spans="1:10" ht="15.75" customHeight="1">
      <c r="A881" s="19"/>
      <c r="B881" s="19"/>
      <c r="C881" s="19"/>
      <c r="D881" s="19"/>
      <c r="E881" s="191"/>
      <c r="F881" s="191"/>
      <c r="G881" s="191"/>
      <c r="H881" s="191"/>
      <c r="I881" s="191"/>
      <c r="J881" s="191"/>
    </row>
    <row r="882" spans="1:10" ht="15.75" customHeight="1">
      <c r="A882" s="19"/>
      <c r="B882" s="19"/>
      <c r="C882" s="19"/>
      <c r="D882" s="19"/>
      <c r="E882" s="191"/>
      <c r="F882" s="191"/>
      <c r="G882" s="191"/>
      <c r="H882" s="191"/>
      <c r="I882" s="191"/>
      <c r="J882" s="191"/>
    </row>
    <row r="883" spans="1:10" ht="15.75" customHeight="1">
      <c r="A883" s="19"/>
      <c r="B883" s="19"/>
      <c r="C883" s="19"/>
      <c r="D883" s="19"/>
      <c r="E883" s="191"/>
      <c r="F883" s="191"/>
      <c r="G883" s="191"/>
      <c r="H883" s="191"/>
      <c r="I883" s="191"/>
      <c r="J883" s="191"/>
    </row>
    <row r="884" spans="1:10" ht="15.75" customHeight="1">
      <c r="A884" s="19"/>
      <c r="B884" s="19"/>
      <c r="C884" s="19"/>
      <c r="D884" s="19"/>
      <c r="E884" s="191"/>
      <c r="F884" s="191"/>
      <c r="G884" s="191"/>
      <c r="H884" s="191"/>
      <c r="I884" s="191"/>
      <c r="J884" s="191"/>
    </row>
    <row r="885" spans="1:10" ht="15.75" customHeight="1">
      <c r="A885" s="19"/>
      <c r="B885" s="19"/>
      <c r="C885" s="19"/>
      <c r="D885" s="19"/>
      <c r="E885" s="191"/>
      <c r="F885" s="191"/>
      <c r="G885" s="191"/>
      <c r="H885" s="191"/>
      <c r="I885" s="191"/>
      <c r="J885" s="191"/>
    </row>
    <row r="886" spans="1:10" ht="15.75" customHeight="1">
      <c r="A886" s="19"/>
      <c r="B886" s="19"/>
      <c r="C886" s="19"/>
      <c r="D886" s="19"/>
      <c r="E886" s="191"/>
      <c r="F886" s="191"/>
      <c r="G886" s="191"/>
      <c r="H886" s="191"/>
      <c r="I886" s="191"/>
      <c r="J886" s="191"/>
    </row>
    <row r="887" spans="1:10" ht="15.75" customHeight="1">
      <c r="A887" s="19"/>
      <c r="B887" s="19"/>
      <c r="C887" s="19"/>
      <c r="D887" s="19"/>
      <c r="E887" s="191"/>
      <c r="F887" s="191"/>
      <c r="G887" s="191"/>
      <c r="H887" s="191"/>
      <c r="I887" s="191"/>
      <c r="J887" s="191"/>
    </row>
    <row r="888" spans="1:10" ht="15.75" customHeight="1">
      <c r="A888" s="19"/>
      <c r="B888" s="19"/>
      <c r="C888" s="19"/>
      <c r="D888" s="19"/>
      <c r="E888" s="191"/>
      <c r="F888" s="191"/>
      <c r="G888" s="191"/>
      <c r="H888" s="191"/>
      <c r="I888" s="191"/>
      <c r="J888" s="191"/>
    </row>
    <row r="889" spans="1:10" ht="15.75" customHeight="1">
      <c r="A889" s="19"/>
      <c r="B889" s="19"/>
      <c r="C889" s="19"/>
      <c r="D889" s="19"/>
      <c r="E889" s="191"/>
      <c r="F889" s="191"/>
      <c r="G889" s="191"/>
      <c r="H889" s="191"/>
      <c r="I889" s="191"/>
      <c r="J889" s="191"/>
    </row>
    <row r="890" spans="1:10" ht="15.75" customHeight="1">
      <c r="A890" s="19"/>
      <c r="B890" s="19"/>
      <c r="C890" s="19"/>
      <c r="D890" s="19"/>
      <c r="E890" s="191"/>
      <c r="F890" s="191"/>
      <c r="G890" s="191"/>
      <c r="H890" s="191"/>
      <c r="I890" s="191"/>
      <c r="J890" s="191"/>
    </row>
    <row r="891" spans="1:10" ht="15.75" customHeight="1">
      <c r="A891" s="19"/>
      <c r="B891" s="19"/>
      <c r="C891" s="19"/>
      <c r="D891" s="19"/>
      <c r="E891" s="191"/>
      <c r="F891" s="191"/>
      <c r="G891" s="191"/>
      <c r="H891" s="191"/>
      <c r="I891" s="191"/>
      <c r="J891" s="191"/>
    </row>
    <row r="892" spans="1:10" ht="15.75" customHeight="1">
      <c r="A892" s="19"/>
      <c r="B892" s="19"/>
      <c r="C892" s="19"/>
      <c r="D892" s="19"/>
      <c r="E892" s="191"/>
      <c r="F892" s="191"/>
      <c r="G892" s="191"/>
      <c r="H892" s="191"/>
      <c r="I892" s="191"/>
      <c r="J892" s="191"/>
    </row>
    <row r="893" spans="1:10" ht="15.75" customHeight="1">
      <c r="A893" s="19"/>
      <c r="B893" s="19"/>
      <c r="C893" s="19"/>
      <c r="D893" s="19"/>
      <c r="E893" s="191"/>
      <c r="F893" s="191"/>
      <c r="G893" s="191"/>
      <c r="H893" s="191"/>
      <c r="I893" s="191"/>
      <c r="J893" s="191"/>
    </row>
    <row r="894" spans="1:10" ht="15.75" customHeight="1">
      <c r="A894" s="19"/>
      <c r="B894" s="19"/>
      <c r="C894" s="19"/>
      <c r="D894" s="19"/>
      <c r="E894" s="191"/>
      <c r="F894" s="191"/>
      <c r="G894" s="191"/>
      <c r="H894" s="191"/>
      <c r="I894" s="191"/>
      <c r="J894" s="191"/>
    </row>
    <row r="895" spans="1:10" ht="15.75" customHeight="1">
      <c r="A895" s="19"/>
      <c r="B895" s="19"/>
      <c r="C895" s="19"/>
      <c r="D895" s="19"/>
      <c r="E895" s="191"/>
      <c r="F895" s="191"/>
      <c r="G895" s="191"/>
      <c r="H895" s="191"/>
      <c r="I895" s="191"/>
      <c r="J895" s="191"/>
    </row>
    <row r="896" spans="1:10" ht="15.75" customHeight="1">
      <c r="A896" s="19"/>
      <c r="B896" s="19"/>
      <c r="C896" s="19"/>
      <c r="D896" s="19"/>
      <c r="E896" s="191"/>
      <c r="F896" s="191"/>
      <c r="G896" s="191"/>
      <c r="H896" s="191"/>
      <c r="I896" s="191"/>
      <c r="J896" s="191"/>
    </row>
    <row r="897" spans="1:10" ht="15.75" customHeight="1">
      <c r="A897" s="19"/>
      <c r="B897" s="19"/>
      <c r="C897" s="19"/>
      <c r="D897" s="19"/>
      <c r="E897" s="191"/>
      <c r="F897" s="191"/>
      <c r="G897" s="191"/>
      <c r="H897" s="191"/>
      <c r="I897" s="191"/>
      <c r="J897" s="191"/>
    </row>
    <row r="898" spans="1:10" ht="15.75" customHeight="1">
      <c r="A898" s="19"/>
      <c r="B898" s="19"/>
      <c r="C898" s="19"/>
      <c r="D898" s="19"/>
      <c r="E898" s="191"/>
      <c r="F898" s="191"/>
      <c r="G898" s="191"/>
      <c r="H898" s="191"/>
      <c r="I898" s="191"/>
      <c r="J898" s="191"/>
    </row>
    <row r="899" spans="1:10" ht="15.75" customHeight="1">
      <c r="A899" s="19"/>
      <c r="B899" s="19"/>
      <c r="C899" s="19"/>
      <c r="D899" s="19"/>
      <c r="E899" s="191"/>
      <c r="F899" s="191"/>
      <c r="G899" s="191"/>
      <c r="H899" s="191"/>
      <c r="I899" s="191"/>
      <c r="J899" s="191"/>
    </row>
    <row r="900" spans="1:10" ht="15.75" customHeight="1">
      <c r="A900" s="19"/>
      <c r="B900" s="19"/>
      <c r="C900" s="19"/>
      <c r="D900" s="19"/>
      <c r="E900" s="191"/>
      <c r="F900" s="191"/>
      <c r="G900" s="191"/>
      <c r="H900" s="191"/>
      <c r="I900" s="191"/>
      <c r="J900" s="191"/>
    </row>
    <row r="901" spans="1:10" ht="15.75" customHeight="1">
      <c r="A901" s="19"/>
      <c r="B901" s="19"/>
      <c r="C901" s="19"/>
      <c r="D901" s="19"/>
      <c r="E901" s="191"/>
      <c r="F901" s="191"/>
      <c r="G901" s="191"/>
      <c r="H901" s="191"/>
      <c r="I901" s="191"/>
      <c r="J901" s="191"/>
    </row>
    <row r="902" spans="1:10" ht="15.75" customHeight="1">
      <c r="A902" s="19"/>
      <c r="B902" s="19"/>
      <c r="C902" s="19"/>
      <c r="D902" s="19"/>
      <c r="E902" s="191"/>
      <c r="F902" s="191"/>
      <c r="G902" s="191"/>
      <c r="H902" s="191"/>
      <c r="I902" s="191"/>
      <c r="J902" s="191"/>
    </row>
    <row r="903" spans="1:10" ht="15.75" customHeight="1">
      <c r="A903" s="19"/>
      <c r="B903" s="19"/>
      <c r="C903" s="19"/>
      <c r="D903" s="19"/>
      <c r="E903" s="191"/>
      <c r="F903" s="191"/>
      <c r="G903" s="191"/>
      <c r="H903" s="191"/>
      <c r="I903" s="191"/>
      <c r="J903" s="191"/>
    </row>
    <row r="904" spans="1:10" ht="15.75" customHeight="1">
      <c r="A904" s="19"/>
      <c r="B904" s="19"/>
      <c r="C904" s="19"/>
      <c r="D904" s="19"/>
      <c r="E904" s="191"/>
      <c r="F904" s="191"/>
      <c r="G904" s="191"/>
      <c r="H904" s="191"/>
      <c r="I904" s="191"/>
      <c r="J904" s="191"/>
    </row>
    <row r="905" spans="1:10" ht="15.75" customHeight="1">
      <c r="A905" s="19"/>
      <c r="B905" s="19"/>
      <c r="C905" s="19"/>
      <c r="D905" s="19"/>
      <c r="E905" s="191"/>
      <c r="F905" s="191"/>
      <c r="G905" s="191"/>
      <c r="H905" s="191"/>
      <c r="I905" s="191"/>
      <c r="J905" s="191"/>
    </row>
    <row r="906" spans="1:10" ht="15.75" customHeight="1">
      <c r="A906" s="19"/>
      <c r="B906" s="19"/>
      <c r="C906" s="19"/>
      <c r="D906" s="19"/>
      <c r="E906" s="191"/>
      <c r="F906" s="191"/>
      <c r="G906" s="191"/>
      <c r="H906" s="191"/>
      <c r="I906" s="191"/>
      <c r="J906" s="191"/>
    </row>
    <row r="907" spans="1:10" ht="15.75" customHeight="1">
      <c r="A907" s="19"/>
      <c r="B907" s="19"/>
      <c r="C907" s="19"/>
      <c r="D907" s="19"/>
      <c r="E907" s="191"/>
      <c r="F907" s="191"/>
      <c r="G907" s="191"/>
      <c r="H907" s="191"/>
      <c r="I907" s="191"/>
      <c r="J907" s="191"/>
    </row>
    <row r="908" spans="1:10" ht="15.75" customHeight="1">
      <c r="A908" s="19"/>
      <c r="B908" s="19"/>
      <c r="C908" s="19"/>
      <c r="D908" s="19"/>
      <c r="E908" s="191"/>
      <c r="F908" s="191"/>
      <c r="G908" s="191"/>
      <c r="H908" s="191"/>
      <c r="I908" s="191"/>
      <c r="J908" s="191"/>
    </row>
    <row r="909" spans="1:10" ht="15.75" customHeight="1">
      <c r="A909" s="19"/>
      <c r="B909" s="19"/>
      <c r="C909" s="19"/>
      <c r="D909" s="19"/>
      <c r="E909" s="191"/>
      <c r="F909" s="191"/>
      <c r="G909" s="191"/>
      <c r="H909" s="191"/>
      <c r="I909" s="191"/>
      <c r="J909" s="191"/>
    </row>
    <row r="910" spans="1:10" ht="15.75" customHeight="1">
      <c r="A910" s="19"/>
      <c r="B910" s="19"/>
      <c r="C910" s="19"/>
      <c r="D910" s="19"/>
      <c r="E910" s="191"/>
      <c r="F910" s="191"/>
      <c r="G910" s="191"/>
      <c r="H910" s="191"/>
      <c r="I910" s="191"/>
      <c r="J910" s="191"/>
    </row>
    <row r="911" spans="1:10" ht="15.75" customHeight="1">
      <c r="A911" s="19"/>
      <c r="B911" s="19"/>
      <c r="C911" s="19"/>
      <c r="D911" s="19"/>
      <c r="E911" s="191"/>
      <c r="F911" s="191"/>
      <c r="G911" s="191"/>
      <c r="H911" s="191"/>
      <c r="I911" s="191"/>
      <c r="J911" s="191"/>
    </row>
    <row r="912" spans="1:10" ht="15.75" customHeight="1">
      <c r="A912" s="19"/>
      <c r="B912" s="19"/>
      <c r="C912" s="19"/>
      <c r="D912" s="19"/>
      <c r="E912" s="191"/>
      <c r="F912" s="191"/>
      <c r="G912" s="191"/>
      <c r="H912" s="191"/>
      <c r="I912" s="191"/>
      <c r="J912" s="191"/>
    </row>
    <row r="913" spans="1:10" ht="15.75" customHeight="1">
      <c r="A913" s="19"/>
      <c r="B913" s="19"/>
      <c r="C913" s="19"/>
      <c r="D913" s="19"/>
      <c r="E913" s="191"/>
      <c r="F913" s="191"/>
      <c r="G913" s="191"/>
      <c r="H913" s="191"/>
      <c r="I913" s="191"/>
      <c r="J913" s="191"/>
    </row>
    <row r="914" spans="1:10" ht="15.75" customHeight="1">
      <c r="A914" s="19"/>
      <c r="B914" s="19"/>
      <c r="C914" s="19"/>
      <c r="D914" s="19"/>
      <c r="E914" s="191"/>
      <c r="F914" s="191"/>
      <c r="G914" s="191"/>
      <c r="H914" s="191"/>
      <c r="I914" s="191"/>
      <c r="J914" s="191"/>
    </row>
    <row r="915" spans="1:10" ht="15.75" customHeight="1">
      <c r="A915" s="19"/>
      <c r="B915" s="19"/>
      <c r="C915" s="19"/>
      <c r="D915" s="19"/>
      <c r="E915" s="191"/>
      <c r="F915" s="191"/>
      <c r="G915" s="191"/>
      <c r="H915" s="191"/>
      <c r="I915" s="191"/>
      <c r="J915" s="191"/>
    </row>
    <row r="916" spans="1:10" ht="15.75" customHeight="1">
      <c r="A916" s="19"/>
      <c r="B916" s="19"/>
      <c r="C916" s="19"/>
      <c r="D916" s="19"/>
      <c r="E916" s="191"/>
      <c r="F916" s="191"/>
      <c r="G916" s="191"/>
      <c r="H916" s="191"/>
      <c r="I916" s="191"/>
      <c r="J916" s="191"/>
    </row>
    <row r="917" spans="1:10" ht="15.75" customHeight="1">
      <c r="A917" s="19"/>
      <c r="B917" s="19"/>
      <c r="C917" s="19"/>
      <c r="D917" s="19"/>
      <c r="E917" s="191"/>
      <c r="F917" s="191"/>
      <c r="G917" s="191"/>
      <c r="H917" s="191"/>
      <c r="I917" s="191"/>
      <c r="J917" s="191"/>
    </row>
    <row r="918" spans="1:10" ht="15.75" customHeight="1">
      <c r="A918" s="19"/>
      <c r="B918" s="19"/>
      <c r="C918" s="19"/>
      <c r="D918" s="19"/>
      <c r="E918" s="191"/>
      <c r="F918" s="191"/>
      <c r="G918" s="191"/>
      <c r="H918" s="191"/>
      <c r="I918" s="191"/>
      <c r="J918" s="191"/>
    </row>
    <row r="919" spans="1:10" ht="15.75" customHeight="1">
      <c r="A919" s="19"/>
      <c r="B919" s="19"/>
      <c r="C919" s="19"/>
      <c r="D919" s="19"/>
      <c r="E919" s="191"/>
      <c r="F919" s="191"/>
      <c r="G919" s="191"/>
      <c r="H919" s="191"/>
      <c r="I919" s="191"/>
      <c r="J919" s="191"/>
    </row>
    <row r="920" spans="1:10" ht="15.75" customHeight="1">
      <c r="A920" s="19"/>
      <c r="B920" s="19"/>
      <c r="C920" s="19"/>
      <c r="D920" s="19"/>
      <c r="E920" s="191"/>
      <c r="F920" s="191"/>
      <c r="G920" s="191"/>
      <c r="H920" s="191"/>
      <c r="I920" s="191"/>
      <c r="J920" s="191"/>
    </row>
    <row r="921" spans="1:10" ht="15.75" customHeight="1">
      <c r="A921" s="19"/>
      <c r="B921" s="19"/>
      <c r="C921" s="19"/>
      <c r="D921" s="19"/>
      <c r="E921" s="191"/>
      <c r="F921" s="191"/>
      <c r="G921" s="191"/>
      <c r="H921" s="191"/>
      <c r="I921" s="191"/>
      <c r="J921" s="191"/>
    </row>
    <row r="922" spans="1:10" ht="15.75" customHeight="1">
      <c r="A922" s="19"/>
      <c r="B922" s="19"/>
      <c r="C922" s="19"/>
      <c r="D922" s="19"/>
      <c r="E922" s="191"/>
      <c r="F922" s="191"/>
      <c r="G922" s="191"/>
      <c r="H922" s="191"/>
      <c r="I922" s="191"/>
      <c r="J922" s="191"/>
    </row>
    <row r="923" spans="1:10" ht="15.75" customHeight="1">
      <c r="A923" s="19"/>
      <c r="B923" s="19"/>
      <c r="C923" s="19"/>
      <c r="D923" s="19"/>
      <c r="E923" s="191"/>
      <c r="F923" s="191"/>
      <c r="G923" s="191"/>
      <c r="H923" s="191"/>
      <c r="I923" s="191"/>
      <c r="J923" s="191"/>
    </row>
    <row r="924" spans="1:10" ht="15.75" customHeight="1">
      <c r="A924" s="19"/>
      <c r="B924" s="19"/>
      <c r="C924" s="19"/>
      <c r="D924" s="19"/>
      <c r="E924" s="191"/>
      <c r="F924" s="191"/>
      <c r="G924" s="191"/>
      <c r="H924" s="191"/>
      <c r="I924" s="191"/>
      <c r="J924" s="191"/>
    </row>
    <row r="925" spans="1:10" ht="15.75" customHeight="1">
      <c r="A925" s="19"/>
      <c r="B925" s="19"/>
      <c r="C925" s="19"/>
      <c r="D925" s="19"/>
      <c r="E925" s="191"/>
      <c r="F925" s="191"/>
      <c r="G925" s="191"/>
      <c r="H925" s="191"/>
      <c r="I925" s="191"/>
      <c r="J925" s="191"/>
    </row>
    <row r="926" spans="1:10" ht="15.75" customHeight="1">
      <c r="A926" s="19"/>
      <c r="B926" s="19"/>
      <c r="C926" s="19"/>
      <c r="D926" s="19"/>
      <c r="E926" s="191"/>
      <c r="F926" s="191"/>
      <c r="G926" s="191"/>
      <c r="H926" s="191"/>
      <c r="I926" s="191"/>
      <c r="J926" s="191"/>
    </row>
    <row r="927" spans="1:10" ht="15.75" customHeight="1">
      <c r="A927" s="19"/>
      <c r="B927" s="19"/>
      <c r="C927" s="19"/>
      <c r="D927" s="19"/>
      <c r="E927" s="191"/>
      <c r="F927" s="191"/>
      <c r="G927" s="191"/>
      <c r="H927" s="191"/>
      <c r="I927" s="191"/>
      <c r="J927" s="191"/>
    </row>
    <row r="928" spans="1:10" ht="15.75" customHeight="1">
      <c r="A928" s="19"/>
      <c r="B928" s="19"/>
      <c r="C928" s="19"/>
      <c r="D928" s="19"/>
      <c r="E928" s="191"/>
      <c r="F928" s="191"/>
      <c r="G928" s="191"/>
      <c r="H928" s="191"/>
      <c r="I928" s="191"/>
      <c r="J928" s="191"/>
    </row>
    <row r="929" spans="1:10" ht="15.75" customHeight="1">
      <c r="A929" s="19"/>
      <c r="B929" s="19"/>
      <c r="C929" s="19"/>
      <c r="D929" s="19"/>
      <c r="E929" s="191"/>
      <c r="F929" s="191"/>
      <c r="G929" s="191"/>
      <c r="H929" s="191"/>
      <c r="I929" s="191"/>
      <c r="J929" s="191"/>
    </row>
    <row r="930" spans="1:10" ht="15.75" customHeight="1">
      <c r="A930" s="19"/>
      <c r="B930" s="19"/>
      <c r="C930" s="19"/>
      <c r="D930" s="19"/>
      <c r="E930" s="191"/>
      <c r="F930" s="191"/>
      <c r="G930" s="191"/>
      <c r="H930" s="191"/>
      <c r="I930" s="191"/>
      <c r="J930" s="191"/>
    </row>
    <row r="931" spans="1:10" ht="15.75" customHeight="1">
      <c r="A931" s="19"/>
      <c r="B931" s="19"/>
      <c r="C931" s="19"/>
      <c r="D931" s="19"/>
      <c r="E931" s="191"/>
      <c r="F931" s="191"/>
      <c r="G931" s="191"/>
      <c r="H931" s="191"/>
      <c r="I931" s="191"/>
      <c r="J931" s="191"/>
    </row>
    <row r="932" spans="1:10" ht="15.75" customHeight="1">
      <c r="A932" s="19"/>
      <c r="B932" s="19"/>
      <c r="C932" s="19"/>
      <c r="D932" s="19"/>
      <c r="E932" s="191"/>
      <c r="F932" s="191"/>
      <c r="G932" s="191"/>
      <c r="H932" s="191"/>
      <c r="I932" s="191"/>
      <c r="J932" s="191"/>
    </row>
    <row r="933" spans="1:10" ht="15.75" customHeight="1">
      <c r="A933" s="19"/>
      <c r="B933" s="19"/>
      <c r="C933" s="19"/>
      <c r="D933" s="19"/>
      <c r="E933" s="191"/>
      <c r="F933" s="191"/>
      <c r="G933" s="191"/>
      <c r="H933" s="191"/>
      <c r="I933" s="191"/>
      <c r="J933" s="191"/>
    </row>
    <row r="934" spans="1:10" ht="15.75" customHeight="1">
      <c r="A934" s="19"/>
      <c r="B934" s="19"/>
      <c r="C934" s="19"/>
      <c r="D934" s="19"/>
      <c r="E934" s="191"/>
      <c r="F934" s="191"/>
      <c r="G934" s="191"/>
      <c r="H934" s="191"/>
      <c r="I934" s="191"/>
      <c r="J934" s="191"/>
    </row>
    <row r="935" spans="1:10" ht="15.75" customHeight="1">
      <c r="A935" s="19"/>
      <c r="B935" s="19"/>
      <c r="C935" s="19"/>
      <c r="D935" s="19"/>
      <c r="E935" s="191"/>
      <c r="F935" s="191"/>
      <c r="G935" s="191"/>
      <c r="H935" s="191"/>
      <c r="I935" s="191"/>
      <c r="J935" s="191"/>
    </row>
    <row r="936" spans="1:10" ht="15.75" customHeight="1">
      <c r="A936" s="19"/>
      <c r="B936" s="19"/>
      <c r="C936" s="19"/>
      <c r="D936" s="19"/>
      <c r="E936" s="191"/>
      <c r="F936" s="191"/>
      <c r="G936" s="191"/>
      <c r="H936" s="191"/>
      <c r="I936" s="191"/>
      <c r="J936" s="191"/>
    </row>
    <row r="937" spans="1:10" ht="15.75" customHeight="1">
      <c r="A937" s="19"/>
      <c r="B937" s="19"/>
      <c r="C937" s="19"/>
      <c r="D937" s="19"/>
      <c r="E937" s="191"/>
      <c r="F937" s="191"/>
      <c r="G937" s="191"/>
      <c r="H937" s="191"/>
      <c r="I937" s="191"/>
      <c r="J937" s="191"/>
    </row>
    <row r="938" spans="1:10" ht="15.75" customHeight="1">
      <c r="A938" s="19"/>
      <c r="B938" s="19"/>
      <c r="C938" s="19"/>
      <c r="D938" s="19"/>
      <c r="E938" s="191"/>
      <c r="F938" s="191"/>
      <c r="G938" s="191"/>
      <c r="H938" s="191"/>
      <c r="I938" s="191"/>
      <c r="J938" s="191"/>
    </row>
    <row r="939" spans="1:10" ht="15.75" customHeight="1">
      <c r="A939" s="19"/>
      <c r="B939" s="19"/>
      <c r="C939" s="19"/>
      <c r="D939" s="19"/>
      <c r="E939" s="191"/>
      <c r="F939" s="191"/>
      <c r="G939" s="191"/>
      <c r="H939" s="191"/>
      <c r="I939" s="191"/>
      <c r="J939" s="191"/>
    </row>
    <row r="940" spans="1:10" ht="15.75" customHeight="1">
      <c r="A940" s="19"/>
      <c r="B940" s="19"/>
      <c r="C940" s="19"/>
      <c r="D940" s="19"/>
      <c r="E940" s="191"/>
      <c r="F940" s="191"/>
      <c r="G940" s="191"/>
      <c r="H940" s="191"/>
      <c r="I940" s="191"/>
      <c r="J940" s="191"/>
    </row>
    <row r="941" spans="1:10" ht="15.75" customHeight="1">
      <c r="A941" s="19"/>
      <c r="B941" s="19"/>
      <c r="C941" s="19"/>
      <c r="D941" s="19"/>
      <c r="E941" s="191"/>
      <c r="F941" s="191"/>
      <c r="G941" s="191"/>
      <c r="H941" s="191"/>
      <c r="I941" s="191"/>
      <c r="J941" s="191"/>
    </row>
    <row r="942" spans="1:10" ht="15.75" customHeight="1">
      <c r="A942" s="19"/>
      <c r="B942" s="19"/>
      <c r="C942" s="19"/>
      <c r="D942" s="19"/>
      <c r="E942" s="191"/>
      <c r="F942" s="191"/>
      <c r="G942" s="191"/>
      <c r="H942" s="191"/>
      <c r="I942" s="191"/>
      <c r="J942" s="191"/>
    </row>
    <row r="943" spans="1:10" ht="15.75" customHeight="1">
      <c r="A943" s="19"/>
      <c r="B943" s="19"/>
      <c r="C943" s="19"/>
      <c r="D943" s="19"/>
      <c r="E943" s="191"/>
      <c r="F943" s="191"/>
      <c r="G943" s="191"/>
      <c r="H943" s="191"/>
      <c r="I943" s="191"/>
      <c r="J943" s="191"/>
    </row>
    <row r="944" spans="1:10" ht="15.75" customHeight="1">
      <c r="A944" s="19"/>
      <c r="B944" s="19"/>
      <c r="C944" s="19"/>
      <c r="D944" s="19"/>
      <c r="E944" s="191"/>
      <c r="F944" s="191"/>
      <c r="G944" s="191"/>
      <c r="H944" s="191"/>
      <c r="I944" s="191"/>
      <c r="J944" s="191"/>
    </row>
    <row r="945" spans="1:10" ht="15.75" customHeight="1">
      <c r="A945" s="19"/>
      <c r="B945" s="19"/>
      <c r="C945" s="19"/>
      <c r="D945" s="19"/>
      <c r="E945" s="191"/>
      <c r="F945" s="191"/>
      <c r="G945" s="191"/>
      <c r="H945" s="191"/>
      <c r="I945" s="191"/>
      <c r="J945" s="191"/>
    </row>
    <row r="946" spans="1:10" ht="15.75" customHeight="1">
      <c r="A946" s="19"/>
      <c r="B946" s="19"/>
      <c r="C946" s="19"/>
      <c r="D946" s="19"/>
      <c r="E946" s="191"/>
      <c r="F946" s="191"/>
      <c r="G946" s="191"/>
      <c r="H946" s="191"/>
      <c r="I946" s="191"/>
      <c r="J946" s="191"/>
    </row>
    <row r="947" spans="1:10" ht="15.75" customHeight="1">
      <c r="A947" s="19"/>
      <c r="B947" s="19"/>
      <c r="C947" s="19"/>
      <c r="D947" s="19"/>
      <c r="E947" s="191"/>
      <c r="F947" s="191"/>
      <c r="G947" s="191"/>
      <c r="H947" s="191"/>
      <c r="I947" s="191"/>
      <c r="J947" s="191"/>
    </row>
    <row r="948" spans="1:10" ht="15.75" customHeight="1">
      <c r="A948" s="19"/>
      <c r="B948" s="19"/>
      <c r="C948" s="19"/>
      <c r="D948" s="19"/>
      <c r="E948" s="191"/>
      <c r="F948" s="191"/>
      <c r="G948" s="191"/>
      <c r="H948" s="191"/>
      <c r="I948" s="191"/>
      <c r="J948" s="191"/>
    </row>
    <row r="949" spans="1:10" ht="15.75" customHeight="1">
      <c r="A949" s="19"/>
      <c r="B949" s="19"/>
      <c r="C949" s="19"/>
      <c r="D949" s="19"/>
      <c r="E949" s="191"/>
      <c r="F949" s="191"/>
      <c r="G949" s="191"/>
      <c r="H949" s="191"/>
      <c r="I949" s="191"/>
      <c r="J949" s="191"/>
    </row>
    <row r="950" spans="1:10" ht="15.75" customHeight="1">
      <c r="A950" s="19"/>
      <c r="B950" s="19"/>
      <c r="C950" s="19"/>
      <c r="D950" s="19"/>
      <c r="E950" s="191"/>
      <c r="F950" s="191"/>
      <c r="G950" s="191"/>
      <c r="H950" s="191"/>
      <c r="I950" s="191"/>
      <c r="J950" s="191"/>
    </row>
    <row r="951" spans="1:10" ht="15.75" customHeight="1">
      <c r="A951" s="19"/>
      <c r="B951" s="19"/>
      <c r="C951" s="19"/>
      <c r="D951" s="19"/>
      <c r="E951" s="191"/>
      <c r="F951" s="191"/>
      <c r="G951" s="191"/>
      <c r="H951" s="191"/>
      <c r="I951" s="191"/>
      <c r="J951" s="191"/>
    </row>
    <row r="952" spans="1:10" ht="15.75" customHeight="1">
      <c r="A952" s="19"/>
      <c r="B952" s="19"/>
      <c r="C952" s="19"/>
      <c r="D952" s="19"/>
      <c r="E952" s="191"/>
      <c r="F952" s="191"/>
      <c r="G952" s="191"/>
      <c r="H952" s="191"/>
      <c r="I952" s="191"/>
      <c r="J952" s="191"/>
    </row>
    <row r="953" spans="1:10" ht="15.75" customHeight="1">
      <c r="A953" s="19"/>
      <c r="B953" s="19"/>
      <c r="C953" s="19"/>
      <c r="D953" s="19"/>
      <c r="E953" s="191"/>
      <c r="F953" s="191"/>
      <c r="G953" s="191"/>
      <c r="H953" s="191"/>
      <c r="I953" s="191"/>
      <c r="J953" s="191"/>
    </row>
    <row r="954" spans="1:10" ht="15.75" customHeight="1">
      <c r="A954" s="19"/>
      <c r="B954" s="19"/>
      <c r="C954" s="19"/>
      <c r="D954" s="19"/>
      <c r="E954" s="191"/>
      <c r="F954" s="191"/>
      <c r="G954" s="191"/>
      <c r="H954" s="191"/>
      <c r="I954" s="191"/>
      <c r="J954" s="191"/>
    </row>
    <row r="955" spans="1:10" ht="15.75" customHeight="1">
      <c r="A955" s="19"/>
      <c r="B955" s="19"/>
      <c r="C955" s="19"/>
      <c r="D955" s="19"/>
      <c r="E955" s="191"/>
      <c r="F955" s="191"/>
      <c r="G955" s="191"/>
      <c r="H955" s="191"/>
      <c r="I955" s="191"/>
      <c r="J955" s="191"/>
    </row>
    <row r="956" spans="1:10" ht="15.75" customHeight="1">
      <c r="A956" s="19"/>
      <c r="B956" s="19"/>
      <c r="C956" s="19"/>
      <c r="D956" s="19"/>
      <c r="E956" s="191"/>
      <c r="F956" s="191"/>
      <c r="G956" s="191"/>
      <c r="H956" s="191"/>
      <c r="I956" s="191"/>
      <c r="J956" s="191"/>
    </row>
    <row r="957" spans="1:10" ht="15.75" customHeight="1">
      <c r="A957" s="19"/>
      <c r="B957" s="19"/>
      <c r="C957" s="19"/>
      <c r="D957" s="19"/>
      <c r="E957" s="191"/>
      <c r="F957" s="191"/>
      <c r="G957" s="191"/>
      <c r="H957" s="191"/>
      <c r="I957" s="191"/>
      <c r="J957" s="191"/>
    </row>
    <row r="958" spans="1:10" ht="15.75" customHeight="1">
      <c r="A958" s="19"/>
      <c r="B958" s="19"/>
      <c r="C958" s="19"/>
      <c r="D958" s="19"/>
      <c r="E958" s="191"/>
      <c r="F958" s="191"/>
      <c r="G958" s="191"/>
      <c r="H958" s="191"/>
      <c r="I958" s="191"/>
      <c r="J958" s="191"/>
    </row>
    <row r="959" spans="1:10" ht="15.75" customHeight="1">
      <c r="A959" s="19"/>
      <c r="B959" s="19"/>
      <c r="C959" s="19"/>
      <c r="D959" s="19"/>
      <c r="E959" s="191"/>
      <c r="F959" s="191"/>
      <c r="G959" s="191"/>
      <c r="H959" s="191"/>
      <c r="I959" s="191"/>
      <c r="J959" s="191"/>
    </row>
    <row r="960" spans="1:10" ht="15.75" customHeight="1">
      <c r="A960" s="19"/>
      <c r="B960" s="19"/>
      <c r="C960" s="19"/>
      <c r="D960" s="19"/>
      <c r="E960" s="191"/>
      <c r="F960" s="191"/>
      <c r="G960" s="191"/>
      <c r="H960" s="191"/>
      <c r="I960" s="191"/>
      <c r="J960" s="191"/>
    </row>
    <row r="961" spans="1:10" ht="15.75" customHeight="1">
      <c r="A961" s="19"/>
      <c r="B961" s="19"/>
      <c r="C961" s="19"/>
      <c r="D961" s="19"/>
      <c r="E961" s="191"/>
      <c r="F961" s="191"/>
      <c r="G961" s="191"/>
      <c r="H961" s="191"/>
      <c r="I961" s="191"/>
      <c r="J961" s="191"/>
    </row>
    <row r="962" spans="1:10" ht="15.75" customHeight="1">
      <c r="A962" s="19"/>
      <c r="B962" s="19"/>
      <c r="C962" s="19"/>
      <c r="D962" s="19"/>
      <c r="E962" s="191"/>
      <c r="F962" s="191"/>
      <c r="G962" s="191"/>
      <c r="H962" s="191"/>
      <c r="I962" s="191"/>
      <c r="J962" s="191"/>
    </row>
    <row r="963" spans="1:10" ht="15.75" customHeight="1">
      <c r="A963" s="19"/>
      <c r="B963" s="19"/>
      <c r="C963" s="19"/>
      <c r="D963" s="19"/>
      <c r="E963" s="191"/>
      <c r="F963" s="191"/>
      <c r="G963" s="191"/>
      <c r="H963" s="191"/>
      <c r="I963" s="191"/>
      <c r="J963" s="191"/>
    </row>
    <row r="964" spans="1:10" ht="15.75" customHeight="1">
      <c r="A964" s="19"/>
      <c r="B964" s="19"/>
      <c r="C964" s="19"/>
      <c r="D964" s="19"/>
      <c r="E964" s="191"/>
      <c r="F964" s="191"/>
      <c r="G964" s="191"/>
      <c r="H964" s="191"/>
      <c r="I964" s="191"/>
      <c r="J964" s="191"/>
    </row>
    <row r="965" spans="1:10" ht="15.75" customHeight="1">
      <c r="A965" s="19"/>
      <c r="B965" s="19"/>
      <c r="C965" s="19"/>
      <c r="D965" s="19"/>
      <c r="E965" s="191"/>
      <c r="F965" s="191"/>
      <c r="G965" s="191"/>
      <c r="H965" s="191"/>
      <c r="I965" s="191"/>
      <c r="J965" s="191"/>
    </row>
    <row r="966" spans="1:10" ht="15.75" customHeight="1">
      <c r="A966" s="19"/>
      <c r="B966" s="19"/>
      <c r="C966" s="19"/>
      <c r="D966" s="19"/>
      <c r="E966" s="191"/>
      <c r="F966" s="191"/>
      <c r="G966" s="191"/>
      <c r="H966" s="191"/>
      <c r="I966" s="191"/>
      <c r="J966" s="191"/>
    </row>
    <row r="967" spans="1:10" ht="15.75" customHeight="1">
      <c r="A967" s="19"/>
      <c r="B967" s="19"/>
      <c r="C967" s="19"/>
      <c r="D967" s="19"/>
      <c r="E967" s="191"/>
      <c r="F967" s="191"/>
      <c r="G967" s="191"/>
      <c r="H967" s="191"/>
      <c r="I967" s="191"/>
      <c r="J967" s="191"/>
    </row>
    <row r="968" spans="1:10" ht="15.75" customHeight="1">
      <c r="A968" s="19"/>
      <c r="B968" s="19"/>
      <c r="C968" s="19"/>
      <c r="D968" s="19"/>
      <c r="E968" s="191"/>
      <c r="F968" s="191"/>
      <c r="G968" s="191"/>
      <c r="H968" s="191"/>
      <c r="I968" s="191"/>
      <c r="J968" s="191"/>
    </row>
    <row r="969" spans="1:10" ht="15.75" customHeight="1">
      <c r="A969" s="19"/>
      <c r="B969" s="19"/>
      <c r="C969" s="19"/>
      <c r="D969" s="19"/>
      <c r="E969" s="191"/>
      <c r="F969" s="191"/>
      <c r="G969" s="191"/>
      <c r="H969" s="191"/>
      <c r="I969" s="191"/>
      <c r="J969" s="191"/>
    </row>
    <row r="970" spans="1:10" ht="15.75" customHeight="1">
      <c r="A970" s="19"/>
      <c r="B970" s="19"/>
      <c r="C970" s="19"/>
      <c r="D970" s="19"/>
      <c r="E970" s="191"/>
      <c r="F970" s="191"/>
      <c r="G970" s="191"/>
      <c r="H970" s="191"/>
      <c r="I970" s="191"/>
      <c r="J970" s="191"/>
    </row>
    <row r="971" spans="1:10" ht="15.75" customHeight="1">
      <c r="A971" s="19"/>
      <c r="B971" s="19"/>
      <c r="C971" s="19"/>
      <c r="D971" s="19"/>
      <c r="E971" s="191"/>
      <c r="F971" s="191"/>
      <c r="G971" s="191"/>
      <c r="H971" s="191"/>
      <c r="I971" s="191"/>
      <c r="J971" s="191"/>
    </row>
    <row r="972" spans="1:10" ht="15.75" customHeight="1">
      <c r="A972" s="19"/>
      <c r="B972" s="19"/>
      <c r="C972" s="19"/>
      <c r="D972" s="19"/>
      <c r="E972" s="191"/>
      <c r="F972" s="191"/>
      <c r="G972" s="191"/>
      <c r="H972" s="191"/>
      <c r="I972" s="191"/>
      <c r="J972" s="191"/>
    </row>
    <row r="973" spans="1:10" ht="15.75" customHeight="1">
      <c r="A973" s="19"/>
      <c r="B973" s="19"/>
      <c r="C973" s="19"/>
      <c r="D973" s="19"/>
      <c r="E973" s="191"/>
      <c r="F973" s="191"/>
      <c r="G973" s="191"/>
      <c r="H973" s="191"/>
      <c r="I973" s="191"/>
      <c r="J973" s="191"/>
    </row>
    <row r="974" spans="1:10" ht="15.75" customHeight="1">
      <c r="A974" s="19"/>
      <c r="B974" s="19"/>
      <c r="C974" s="19"/>
      <c r="D974" s="19"/>
      <c r="E974" s="191"/>
      <c r="F974" s="191"/>
      <c r="G974" s="191"/>
      <c r="H974" s="191"/>
      <c r="I974" s="191"/>
      <c r="J974" s="191"/>
    </row>
    <row r="975" spans="1:10" ht="15.75" customHeight="1">
      <c r="A975" s="19"/>
      <c r="B975" s="19"/>
      <c r="C975" s="19"/>
      <c r="D975" s="19"/>
      <c r="E975" s="191"/>
      <c r="F975" s="191"/>
      <c r="G975" s="191"/>
      <c r="H975" s="191"/>
      <c r="I975" s="191"/>
      <c r="J975" s="191"/>
    </row>
    <row r="976" spans="1:10" ht="15.75" customHeight="1">
      <c r="A976" s="19"/>
      <c r="B976" s="19"/>
      <c r="C976" s="19"/>
      <c r="D976" s="19"/>
      <c r="E976" s="191"/>
      <c r="F976" s="191"/>
      <c r="G976" s="191"/>
      <c r="H976" s="191"/>
      <c r="I976" s="191"/>
      <c r="J976" s="191"/>
    </row>
    <row r="977" spans="1:10" ht="15.75" customHeight="1">
      <c r="A977" s="19"/>
      <c r="B977" s="19"/>
      <c r="C977" s="19"/>
      <c r="D977" s="19"/>
      <c r="E977" s="191"/>
      <c r="F977" s="191"/>
      <c r="G977" s="191"/>
      <c r="H977" s="191"/>
      <c r="I977" s="191"/>
      <c r="J977" s="191"/>
    </row>
    <row r="978" spans="1:10" ht="15.75" customHeight="1">
      <c r="A978" s="19"/>
      <c r="B978" s="19"/>
      <c r="C978" s="19"/>
      <c r="D978" s="19"/>
      <c r="E978" s="191"/>
      <c r="F978" s="191"/>
      <c r="G978" s="191"/>
      <c r="H978" s="191"/>
      <c r="I978" s="191"/>
      <c r="J978" s="191"/>
    </row>
    <row r="979" spans="1:10" ht="15.75" customHeight="1">
      <c r="A979" s="19"/>
      <c r="B979" s="19"/>
      <c r="C979" s="19"/>
      <c r="D979" s="19"/>
      <c r="E979" s="191"/>
      <c r="F979" s="191"/>
      <c r="G979" s="191"/>
      <c r="H979" s="191"/>
      <c r="I979" s="191"/>
      <c r="J979" s="191"/>
    </row>
    <row r="980" spans="1:10" ht="15.75" customHeight="1">
      <c r="A980" s="19"/>
      <c r="B980" s="19"/>
      <c r="C980" s="19"/>
      <c r="D980" s="19"/>
      <c r="E980" s="191"/>
      <c r="F980" s="191"/>
      <c r="G980" s="191"/>
      <c r="H980" s="191"/>
      <c r="I980" s="191"/>
      <c r="J980" s="191"/>
    </row>
    <row r="981" spans="1:10" ht="15.75" customHeight="1">
      <c r="A981" s="19"/>
      <c r="B981" s="19"/>
      <c r="C981" s="19"/>
      <c r="D981" s="19"/>
      <c r="E981" s="191"/>
      <c r="F981" s="191"/>
      <c r="G981" s="191"/>
      <c r="H981" s="191"/>
      <c r="I981" s="191"/>
      <c r="J981" s="191"/>
    </row>
    <row r="982" spans="1:10" ht="15" customHeight="1">
      <c r="A982" s="19"/>
      <c r="B982" s="19"/>
      <c r="C982" s="19"/>
      <c r="D982" s="19"/>
      <c r="E982" s="191"/>
      <c r="F982" s="191"/>
      <c r="G982" s="191"/>
      <c r="H982" s="191"/>
      <c r="I982" s="191"/>
      <c r="J982" s="191"/>
    </row>
  </sheetData>
  <mergeCells count="5">
    <mergeCell ref="A1:K1"/>
    <mergeCell ref="A2:K2"/>
    <mergeCell ref="A3:K3"/>
    <mergeCell ref="A4:K4"/>
    <mergeCell ref="A34:K34"/>
  </mergeCells>
  <conditionalFormatting sqref="A1:B4">
    <cfRule type="cellIs" dxfId="38" priority="1" stopIfTrue="1" operator="between">
      <formula>"a"</formula>
      <formula>"h"</formula>
    </cfRule>
  </conditionalFormatting>
  <hyperlinks>
    <hyperlink ref="A4" r:id="rId1" xr:uid="{00000000-0004-0000-0700-000000000000}"/>
    <hyperlink ref="L1" location="'Summary Sheet'!A1" display="Summary Sheet" xr:uid="{ACA67494-DD8F-4905-8726-1343E7B99286}"/>
  </hyperlinks>
  <pageMargins left="0.11811023622047245" right="0.11811023622047245" top="0.55118110236220474" bottom="0.55118110236220474" header="0" footer="0"/>
  <pageSetup paperSize="9" scale="66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D52F-91A1-4D8E-8550-4C93B752A772}">
  <sheetPr>
    <pageSetUpPr fitToPage="1"/>
  </sheetPr>
  <dimension ref="A1:J16"/>
  <sheetViews>
    <sheetView workbookViewId="0">
      <selection activeCell="C16" sqref="C16"/>
    </sheetView>
  </sheetViews>
  <sheetFormatPr defaultRowHeight="15"/>
  <cols>
    <col min="2" max="2" width="14.7109375" customWidth="1"/>
    <col min="3" max="3" width="81.42578125" customWidth="1"/>
    <col min="4" max="4" width="12.85546875" customWidth="1"/>
    <col min="5" max="6" width="13.5703125" customWidth="1"/>
    <col min="7" max="7" width="8" customWidth="1"/>
    <col min="8" max="8" width="12.5703125" customWidth="1"/>
    <col min="9" max="9" width="11.7109375" customWidth="1"/>
    <col min="10" max="10" width="37.28515625" customWidth="1"/>
  </cols>
  <sheetData>
    <row r="1" spans="1:10" ht="47.25" thickBot="1">
      <c r="A1" s="5557" t="s">
        <v>2518</v>
      </c>
      <c r="B1" s="5558"/>
      <c r="C1" s="5559"/>
      <c r="D1" s="5559"/>
      <c r="E1" s="5559"/>
      <c r="F1" s="5559"/>
      <c r="G1" s="5559"/>
      <c r="H1" s="5559"/>
      <c r="I1" s="5559"/>
      <c r="J1" s="5560"/>
    </row>
    <row r="2" spans="1:10" ht="19.5" thickBot="1">
      <c r="A2" s="5561" t="s">
        <v>3847</v>
      </c>
      <c r="B2" s="5562"/>
      <c r="C2" s="5562"/>
      <c r="D2" s="5562"/>
      <c r="E2" s="5562"/>
      <c r="F2" s="5562"/>
      <c r="G2" s="5562"/>
      <c r="H2" s="5562"/>
      <c r="I2" s="5562"/>
      <c r="J2" s="5563"/>
    </row>
    <row r="3" spans="1:10" ht="19.5" thickTop="1" thickBot="1">
      <c r="A3" s="5564" t="s">
        <v>3112</v>
      </c>
      <c r="B3" s="5565"/>
      <c r="C3" s="5565"/>
      <c r="D3" s="5565"/>
      <c r="E3" s="5565"/>
      <c r="F3" s="5565"/>
      <c r="G3" s="5565"/>
      <c r="H3" s="5565"/>
      <c r="I3" s="5565"/>
      <c r="J3" s="5566"/>
    </row>
    <row r="4" spans="1:10" ht="19.5" thickTop="1" thickBot="1">
      <c r="A4" s="5567" t="s">
        <v>52</v>
      </c>
      <c r="B4" s="5568"/>
      <c r="C4" s="5568"/>
      <c r="D4" s="5568"/>
      <c r="E4" s="5568"/>
      <c r="F4" s="5568"/>
      <c r="G4" s="5568"/>
      <c r="H4" s="5568"/>
      <c r="I4" s="5568"/>
      <c r="J4" s="5569"/>
    </row>
    <row r="5" spans="1:10" ht="15.75">
      <c r="A5" s="1334"/>
      <c r="B5" s="1335"/>
      <c r="C5" s="1336"/>
      <c r="D5" s="1335"/>
      <c r="E5" s="1335"/>
      <c r="F5" s="1335"/>
      <c r="G5" s="1335"/>
      <c r="H5" s="1335"/>
      <c r="I5" s="1335"/>
      <c r="J5" s="1337"/>
    </row>
    <row r="6" spans="1:10" ht="20.25">
      <c r="A6" s="1338" t="s">
        <v>5174</v>
      </c>
      <c r="B6" s="1339"/>
      <c r="C6" s="1339"/>
      <c r="D6" s="1340"/>
      <c r="E6" s="1340"/>
      <c r="F6" s="1341"/>
      <c r="G6" s="1342"/>
      <c r="H6" s="5570"/>
      <c r="I6" s="5570"/>
      <c r="J6" s="4980" t="str">
        <f>'Summary Sheet'!C7</f>
        <v>Date 16.06.2026</v>
      </c>
    </row>
    <row r="7" spans="1:10" ht="16.5" thickBot="1">
      <c r="A7" s="1344"/>
      <c r="B7" s="1340"/>
      <c r="C7" s="1339"/>
      <c r="D7" s="1340"/>
      <c r="E7" s="1340"/>
      <c r="F7" s="1341"/>
      <c r="G7" s="1341"/>
      <c r="H7" s="1341"/>
      <c r="I7" s="1341"/>
      <c r="J7" s="1337"/>
    </row>
    <row r="8" spans="1:10" ht="29.25" thickBot="1">
      <c r="A8" s="5004" t="s">
        <v>304</v>
      </c>
      <c r="B8" s="985" t="s">
        <v>343</v>
      </c>
      <c r="C8" s="2572" t="s">
        <v>56</v>
      </c>
      <c r="D8" s="985" t="s">
        <v>696</v>
      </c>
      <c r="E8" s="985" t="s">
        <v>144</v>
      </c>
      <c r="F8" s="985" t="s">
        <v>697</v>
      </c>
      <c r="G8" s="985" t="s">
        <v>145</v>
      </c>
      <c r="H8" s="985" t="s">
        <v>680</v>
      </c>
      <c r="I8" s="5005" t="s">
        <v>748</v>
      </c>
      <c r="J8" s="5005"/>
    </row>
    <row r="9" spans="1:10" ht="25.5" customHeight="1" thickBot="1">
      <c r="A9" s="4004"/>
      <c r="B9" s="5006"/>
      <c r="C9" s="4987" t="s">
        <v>5173</v>
      </c>
      <c r="D9" s="4988"/>
      <c r="E9" s="4988"/>
      <c r="F9" s="4988"/>
      <c r="G9" s="4989"/>
      <c r="H9" s="4989"/>
      <c r="I9" s="4990"/>
      <c r="J9" s="979"/>
    </row>
    <row r="10" spans="1:10" ht="83.25" customHeight="1">
      <c r="A10" s="3141">
        <v>1</v>
      </c>
      <c r="B10" s="3141">
        <v>39232100</v>
      </c>
      <c r="C10" s="4984" t="s">
        <v>5168</v>
      </c>
      <c r="D10" s="4985">
        <v>11</v>
      </c>
      <c r="E10" s="4983">
        <f>D10+D10*I10</f>
        <v>12.98</v>
      </c>
      <c r="F10" s="4983"/>
      <c r="G10" s="4983" t="s">
        <v>76</v>
      </c>
      <c r="H10" s="4983">
        <v>500</v>
      </c>
      <c r="I10" s="4986">
        <v>0.18</v>
      </c>
      <c r="J10" s="1896"/>
    </row>
    <row r="11" spans="1:10" ht="78.75" customHeight="1">
      <c r="A11" s="905">
        <v>2</v>
      </c>
      <c r="B11" s="905">
        <v>39232100</v>
      </c>
      <c r="C11" s="4978" t="s">
        <v>5171</v>
      </c>
      <c r="D11" s="4982">
        <v>13</v>
      </c>
      <c r="E11" s="1153">
        <f>D11+D11*I11</f>
        <v>15.34</v>
      </c>
      <c r="F11" s="1153"/>
      <c r="G11" s="1153" t="s">
        <v>76</v>
      </c>
      <c r="H11" s="1153">
        <v>400</v>
      </c>
      <c r="I11" s="4979">
        <v>0.18</v>
      </c>
      <c r="J11" s="680"/>
    </row>
    <row r="12" spans="1:10" ht="94.5" customHeight="1">
      <c r="A12" s="905">
        <v>3</v>
      </c>
      <c r="B12" s="905">
        <v>39232100</v>
      </c>
      <c r="C12" s="4978" t="s">
        <v>5172</v>
      </c>
      <c r="D12" s="4982">
        <v>11</v>
      </c>
      <c r="E12" s="1153">
        <f>D12+D12*I12</f>
        <v>12.98</v>
      </c>
      <c r="F12" s="1153"/>
      <c r="G12" s="1153" t="s">
        <v>76</v>
      </c>
      <c r="H12" s="1153">
        <v>300</v>
      </c>
      <c r="I12" s="4979">
        <v>0.18</v>
      </c>
      <c r="J12" s="680"/>
    </row>
    <row r="13" spans="1:10" ht="94.5" customHeight="1">
      <c r="A13" s="905">
        <v>4</v>
      </c>
      <c r="B13" s="905">
        <v>39232100</v>
      </c>
      <c r="C13" s="4978" t="s">
        <v>5169</v>
      </c>
      <c r="D13" s="4982">
        <v>14</v>
      </c>
      <c r="E13" s="1153">
        <f t="shared" ref="E13:E14" si="0">D13+D13*I13</f>
        <v>16.52</v>
      </c>
      <c r="F13" s="1153"/>
      <c r="G13" s="1153" t="s">
        <v>76</v>
      </c>
      <c r="H13" s="1153">
        <v>250</v>
      </c>
      <c r="I13" s="4979">
        <v>0.18</v>
      </c>
      <c r="J13" s="680"/>
    </row>
    <row r="14" spans="1:10" ht="94.5" customHeight="1">
      <c r="A14" s="905">
        <v>5</v>
      </c>
      <c r="B14" s="905">
        <v>39232100</v>
      </c>
      <c r="C14" s="4978" t="s">
        <v>5170</v>
      </c>
      <c r="D14" s="4982">
        <v>14</v>
      </c>
      <c r="E14" s="1153">
        <f t="shared" si="0"/>
        <v>16.52</v>
      </c>
      <c r="F14" s="1153"/>
      <c r="G14" s="1153" t="s">
        <v>76</v>
      </c>
      <c r="H14" s="1153">
        <v>350</v>
      </c>
      <c r="I14" s="4979">
        <v>0.18</v>
      </c>
      <c r="J14" s="680"/>
    </row>
    <row r="15" spans="1:10" ht="94.5" customHeight="1">
      <c r="A15" s="905">
        <v>6</v>
      </c>
      <c r="B15" s="905">
        <v>39232100</v>
      </c>
      <c r="C15" s="4984" t="s">
        <v>5166</v>
      </c>
      <c r="D15" s="4985">
        <v>17</v>
      </c>
      <c r="E15" s="4983">
        <f>D15+D15*I15</f>
        <v>20.059999999999999</v>
      </c>
      <c r="F15" s="4983"/>
      <c r="G15" s="4983" t="s">
        <v>76</v>
      </c>
      <c r="H15" s="4983">
        <v>250</v>
      </c>
      <c r="I15" s="4986">
        <v>0.18</v>
      </c>
      <c r="J15" s="1896"/>
    </row>
    <row r="16" spans="1:10" ht="94.5" customHeight="1">
      <c r="A16" s="905">
        <v>7</v>
      </c>
      <c r="B16" s="905">
        <v>39232100</v>
      </c>
      <c r="C16" s="4978" t="s">
        <v>5167</v>
      </c>
      <c r="D16" s="4982">
        <v>16</v>
      </c>
      <c r="E16" s="1153">
        <f>D16+D16*I16</f>
        <v>18.88</v>
      </c>
      <c r="F16" s="1153"/>
      <c r="G16" s="1153" t="s">
        <v>76</v>
      </c>
      <c r="H16" s="1153">
        <v>250</v>
      </c>
      <c r="I16" s="4979">
        <v>0.18</v>
      </c>
      <c r="J16" s="680"/>
    </row>
  </sheetData>
  <mergeCells count="5">
    <mergeCell ref="A1:J1"/>
    <mergeCell ref="A2:J2"/>
    <mergeCell ref="A3:J3"/>
    <mergeCell ref="A4:J4"/>
    <mergeCell ref="H6:I6"/>
  </mergeCells>
  <conditionalFormatting sqref="A1:B4">
    <cfRule type="cellIs" priority="1" stopIfTrue="1" operator="between">
      <formula>"a"</formula>
      <formula>"h"</formula>
    </cfRule>
  </conditionalFormatting>
  <hyperlinks>
    <hyperlink ref="A4" r:id="rId1" xr:uid="{8D392AAA-E495-49D4-883D-C561B47C187C}"/>
  </hyperlinks>
  <pageMargins left="0.18" right="0.18" top="0.34" bottom="0.75" header="0.3" footer="0.3"/>
  <pageSetup paperSize="9" scale="47" fitToHeight="0" orientation="portrait" horizontalDpi="360" verticalDpi="360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000"/>
  <sheetViews>
    <sheetView zoomScaleNormal="100" workbookViewId="0">
      <selection activeCell="D20" sqref="D20"/>
    </sheetView>
  </sheetViews>
  <sheetFormatPr defaultColWidth="14.42578125" defaultRowHeight="15" customHeight="1"/>
  <cols>
    <col min="1" max="1" width="9.140625" customWidth="1"/>
    <col min="2" max="2" width="46" customWidth="1"/>
    <col min="3" max="4" width="13.5703125" customWidth="1"/>
    <col min="5" max="5" width="11.7109375" customWidth="1"/>
    <col min="6" max="6" width="11.5703125" customWidth="1"/>
    <col min="7" max="7" width="9.7109375" customWidth="1"/>
    <col min="8" max="8" width="19.140625" customWidth="1"/>
    <col min="9" max="9" width="12.42578125" customWidth="1"/>
    <col min="10" max="10" width="8.7109375" customWidth="1"/>
    <col min="11" max="11" width="9.28515625" customWidth="1"/>
    <col min="12" max="12" width="10.7109375" bestFit="1" customWidth="1"/>
    <col min="13" max="25" width="8.7109375" customWidth="1"/>
  </cols>
  <sheetData>
    <row r="1" spans="1:15" ht="43.5" customHeight="1" thickBot="1">
      <c r="A1" s="5367" t="s">
        <v>2850</v>
      </c>
      <c r="B1" s="5343"/>
      <c r="C1" s="5343"/>
      <c r="D1" s="5343"/>
      <c r="E1" s="5343"/>
      <c r="F1" s="5343"/>
      <c r="G1" s="5344"/>
      <c r="H1" s="18" t="s">
        <v>50</v>
      </c>
      <c r="J1" s="2390" t="s">
        <v>4106</v>
      </c>
      <c r="K1" s="2391" t="s">
        <v>3765</v>
      </c>
      <c r="L1" s="2392"/>
      <c r="N1" s="1017" t="s">
        <v>103</v>
      </c>
      <c r="O1" s="1018" t="s">
        <v>3141</v>
      </c>
    </row>
    <row r="2" spans="1:15" ht="16.5" thickBot="1">
      <c r="A2" s="5369" t="s">
        <v>3924</v>
      </c>
      <c r="B2" s="5371"/>
      <c r="C2" s="5371"/>
      <c r="D2" s="5371"/>
      <c r="E2" s="5371"/>
      <c r="F2" s="5371"/>
      <c r="G2" s="5372"/>
      <c r="J2" s="1027" t="s">
        <v>67</v>
      </c>
      <c r="K2" s="1606"/>
      <c r="L2" s="1028" t="s">
        <v>68</v>
      </c>
      <c r="N2" s="1019" t="s">
        <v>79</v>
      </c>
      <c r="O2" s="1020" t="s">
        <v>3142</v>
      </c>
    </row>
    <row r="3" spans="1:15" ht="19.5" thickTop="1" thickBot="1">
      <c r="A3" s="5348" t="s">
        <v>770</v>
      </c>
      <c r="B3" s="5349"/>
      <c r="C3" s="5349"/>
      <c r="D3" s="5349"/>
      <c r="E3" s="5349"/>
      <c r="F3" s="5349"/>
      <c r="G3" s="5350"/>
      <c r="J3" s="1027" t="s">
        <v>3124</v>
      </c>
      <c r="K3" s="1023" t="s">
        <v>3125</v>
      </c>
      <c r="L3" s="1028" t="s">
        <v>72</v>
      </c>
      <c r="N3" s="1019" t="s">
        <v>1977</v>
      </c>
      <c r="O3" s="1020" t="s">
        <v>3145</v>
      </c>
    </row>
    <row r="4" spans="1:15" ht="19.5" thickTop="1" thickBot="1">
      <c r="A4" s="5351" t="s">
        <v>141</v>
      </c>
      <c r="B4" s="5352"/>
      <c r="C4" s="5352"/>
      <c r="D4" s="5352"/>
      <c r="E4" s="5352"/>
      <c r="F4" s="5352"/>
      <c r="G4" s="5353"/>
      <c r="J4" s="1029" t="s">
        <v>3126</v>
      </c>
      <c r="K4" s="1030" t="s">
        <v>3127</v>
      </c>
      <c r="L4" s="1031" t="s">
        <v>74</v>
      </c>
      <c r="N4" s="1019" t="s">
        <v>70</v>
      </c>
      <c r="O4" s="1020" t="s">
        <v>3143</v>
      </c>
    </row>
    <row r="5" spans="1:15" ht="15.75" thickBot="1">
      <c r="A5" s="1349"/>
      <c r="B5" s="679"/>
      <c r="C5" s="679"/>
      <c r="D5" s="750"/>
      <c r="E5" s="679"/>
      <c r="F5" s="679"/>
      <c r="G5" s="1301"/>
      <c r="K5" s="679"/>
      <c r="L5" s="679"/>
      <c r="N5" s="1021" t="s">
        <v>96</v>
      </c>
      <c r="O5" s="1022" t="s">
        <v>3144</v>
      </c>
    </row>
    <row r="6" spans="1:15" ht="27" thickBot="1">
      <c r="A6" s="1350" t="s">
        <v>771</v>
      </c>
      <c r="B6" s="1198"/>
      <c r="C6" s="679"/>
      <c r="D6" s="750"/>
      <c r="E6" s="679"/>
      <c r="F6" s="5589" t="str">
        <f>'Summary Sheet'!C7</f>
        <v>Date 16.06.2026</v>
      </c>
      <c r="G6" s="5590"/>
      <c r="L6" s="2712"/>
    </row>
    <row r="7" spans="1:15" ht="32.25" thickBot="1">
      <c r="A7" s="1351" t="s">
        <v>3</v>
      </c>
      <c r="B7" s="1353" t="s">
        <v>56</v>
      </c>
      <c r="C7" s="1352" t="s">
        <v>57</v>
      </c>
      <c r="D7" s="1354" t="s">
        <v>58</v>
      </c>
      <c r="E7" s="704" t="s">
        <v>59</v>
      </c>
      <c r="F7" s="1352" t="s">
        <v>60</v>
      </c>
      <c r="G7" s="1355" t="s">
        <v>61</v>
      </c>
      <c r="H7" s="24" t="s">
        <v>772</v>
      </c>
      <c r="I7" s="24" t="s">
        <v>63</v>
      </c>
      <c r="J7" s="24" t="s">
        <v>66</v>
      </c>
      <c r="O7" s="2567"/>
    </row>
    <row r="8" spans="1:15" ht="18.75" thickBot="1">
      <c r="A8" s="1356"/>
      <c r="B8" s="215" t="s">
        <v>4251</v>
      </c>
      <c r="C8" s="216"/>
      <c r="D8" s="217"/>
      <c r="E8" s="218"/>
      <c r="F8" s="216"/>
      <c r="G8" s="1357"/>
      <c r="K8" s="2567" t="s">
        <v>4252</v>
      </c>
      <c r="O8" s="2567"/>
    </row>
    <row r="9" spans="1:15" ht="15.75">
      <c r="A9" s="1358">
        <v>1</v>
      </c>
      <c r="B9" s="219" t="s">
        <v>773</v>
      </c>
      <c r="C9" s="39">
        <v>3</v>
      </c>
      <c r="D9" s="39">
        <f t="shared" ref="D9:D20" si="0">C9+C9*G9</f>
        <v>3.15</v>
      </c>
      <c r="E9" s="219" t="s">
        <v>774</v>
      </c>
      <c r="F9" s="41">
        <v>1000</v>
      </c>
      <c r="G9" s="1359">
        <v>0.05</v>
      </c>
      <c r="H9" s="70" t="s">
        <v>96</v>
      </c>
      <c r="I9" s="70" t="s">
        <v>71</v>
      </c>
      <c r="K9" s="1282" t="s">
        <v>4247</v>
      </c>
    </row>
    <row r="10" spans="1:15" ht="15.75">
      <c r="A10" s="1358">
        <f>A9+1</f>
        <v>2</v>
      </c>
      <c r="B10" s="219" t="s">
        <v>775</v>
      </c>
      <c r="C10" s="39">
        <v>3</v>
      </c>
      <c r="D10" s="39">
        <f t="shared" si="0"/>
        <v>3.15</v>
      </c>
      <c r="E10" s="219" t="s">
        <v>774</v>
      </c>
      <c r="F10" s="41">
        <v>1000</v>
      </c>
      <c r="G10" s="1359">
        <v>0.05</v>
      </c>
      <c r="H10" s="29"/>
      <c r="I10" s="29" t="s">
        <v>776</v>
      </c>
      <c r="K10" s="1282" t="s">
        <v>4248</v>
      </c>
    </row>
    <row r="11" spans="1:15" ht="15.75">
      <c r="A11" s="1358">
        <f t="shared" ref="A11:A20" si="1">A10+1</f>
        <v>3</v>
      </c>
      <c r="B11" s="219" t="s">
        <v>777</v>
      </c>
      <c r="C11" s="39">
        <v>4</v>
      </c>
      <c r="D11" s="39">
        <f t="shared" si="0"/>
        <v>4.2</v>
      </c>
      <c r="E11" s="219" t="s">
        <v>774</v>
      </c>
      <c r="F11" s="41">
        <v>1000</v>
      </c>
      <c r="G11" s="1359">
        <v>0.05</v>
      </c>
      <c r="H11" s="29"/>
      <c r="I11" s="29" t="s">
        <v>776</v>
      </c>
    </row>
    <row r="12" spans="1:15" ht="15.75">
      <c r="A12" s="1358">
        <f t="shared" si="1"/>
        <v>4</v>
      </c>
      <c r="B12" s="219" t="s">
        <v>778</v>
      </c>
      <c r="C12" s="39">
        <v>4</v>
      </c>
      <c r="D12" s="39">
        <f t="shared" si="0"/>
        <v>4.2</v>
      </c>
      <c r="E12" s="219" t="s">
        <v>774</v>
      </c>
      <c r="F12" s="41">
        <v>1000</v>
      </c>
      <c r="G12" s="1359">
        <v>0.05</v>
      </c>
      <c r="H12" s="67"/>
      <c r="I12" s="67" t="s">
        <v>67</v>
      </c>
      <c r="K12" s="1282" t="s">
        <v>4249</v>
      </c>
    </row>
    <row r="13" spans="1:15" ht="15.75">
      <c r="A13" s="1358">
        <f t="shared" si="1"/>
        <v>5</v>
      </c>
      <c r="B13" s="219" t="s">
        <v>779</v>
      </c>
      <c r="C13" s="39">
        <v>5</v>
      </c>
      <c r="D13" s="39">
        <f t="shared" si="0"/>
        <v>5.25</v>
      </c>
      <c r="E13" s="219" t="s">
        <v>774</v>
      </c>
      <c r="F13" s="41">
        <v>1000</v>
      </c>
      <c r="G13" s="1359">
        <v>0.05</v>
      </c>
      <c r="H13" s="29"/>
      <c r="I13" s="29" t="s">
        <v>73</v>
      </c>
      <c r="K13" s="1282" t="s">
        <v>4250</v>
      </c>
    </row>
    <row r="14" spans="1:15" ht="15.75">
      <c r="A14" s="1358">
        <f t="shared" si="1"/>
        <v>6</v>
      </c>
      <c r="B14" s="219" t="s">
        <v>780</v>
      </c>
      <c r="C14" s="39">
        <v>6</v>
      </c>
      <c r="D14" s="39">
        <f t="shared" si="0"/>
        <v>6.3</v>
      </c>
      <c r="E14" s="219" t="s">
        <v>774</v>
      </c>
      <c r="F14" s="41">
        <v>1000</v>
      </c>
      <c r="G14" s="1359">
        <v>0.05</v>
      </c>
      <c r="H14" s="29"/>
      <c r="I14" s="29" t="s">
        <v>73</v>
      </c>
    </row>
    <row r="15" spans="1:15" ht="15.75">
      <c r="A15" s="1358">
        <f t="shared" si="1"/>
        <v>7</v>
      </c>
      <c r="B15" s="219" t="s">
        <v>781</v>
      </c>
      <c r="C15" s="39">
        <v>7</v>
      </c>
      <c r="D15" s="39">
        <f t="shared" si="0"/>
        <v>7.35</v>
      </c>
      <c r="E15" s="219" t="s">
        <v>774</v>
      </c>
      <c r="F15" s="41">
        <v>1000</v>
      </c>
      <c r="G15" s="1359">
        <v>0.05</v>
      </c>
      <c r="H15" s="29"/>
      <c r="I15" s="29" t="s">
        <v>73</v>
      </c>
    </row>
    <row r="16" spans="1:15" ht="15.75">
      <c r="A16" s="1358">
        <f t="shared" si="1"/>
        <v>8</v>
      </c>
      <c r="B16" s="219" t="s">
        <v>782</v>
      </c>
      <c r="C16" s="39">
        <v>8</v>
      </c>
      <c r="D16" s="39">
        <f t="shared" si="0"/>
        <v>8.4</v>
      </c>
      <c r="E16" s="219" t="s">
        <v>774</v>
      </c>
      <c r="F16" s="41">
        <v>1000</v>
      </c>
      <c r="G16" s="1359">
        <v>0.05</v>
      </c>
      <c r="H16" s="29"/>
      <c r="I16" s="29" t="s">
        <v>73</v>
      </c>
    </row>
    <row r="17" spans="1:15" ht="15.75">
      <c r="A17" s="1358">
        <f t="shared" si="1"/>
        <v>9</v>
      </c>
      <c r="B17" s="219" t="s">
        <v>783</v>
      </c>
      <c r="C17" s="39">
        <v>8</v>
      </c>
      <c r="D17" s="39">
        <f t="shared" si="0"/>
        <v>8.4</v>
      </c>
      <c r="E17" s="219" t="s">
        <v>774</v>
      </c>
      <c r="F17" s="41">
        <v>1000</v>
      </c>
      <c r="G17" s="1359">
        <v>0.05</v>
      </c>
      <c r="H17" s="70"/>
      <c r="I17" s="70" t="s">
        <v>71</v>
      </c>
      <c r="K17" s="1282" t="s">
        <v>4244</v>
      </c>
    </row>
    <row r="18" spans="1:15" ht="15.75">
      <c r="A18" s="1358">
        <f t="shared" si="1"/>
        <v>10</v>
      </c>
      <c r="B18" s="219" t="s">
        <v>784</v>
      </c>
      <c r="C18" s="39">
        <v>7</v>
      </c>
      <c r="D18" s="39">
        <f t="shared" si="0"/>
        <v>7.35</v>
      </c>
      <c r="E18" s="219" t="s">
        <v>774</v>
      </c>
      <c r="F18" s="41">
        <v>1000</v>
      </c>
      <c r="G18" s="1359">
        <v>0.05</v>
      </c>
      <c r="H18" s="29"/>
      <c r="I18" s="29" t="s">
        <v>73</v>
      </c>
    </row>
    <row r="19" spans="1:15" ht="15.75">
      <c r="A19" s="1358">
        <f t="shared" si="1"/>
        <v>11</v>
      </c>
      <c r="B19" s="219" t="s">
        <v>785</v>
      </c>
      <c r="C19" s="39">
        <v>10</v>
      </c>
      <c r="D19" s="39">
        <f t="shared" si="0"/>
        <v>10.5</v>
      </c>
      <c r="E19" s="219" t="s">
        <v>774</v>
      </c>
      <c r="F19" s="41">
        <v>1000</v>
      </c>
      <c r="G19" s="1359">
        <v>0.05</v>
      </c>
      <c r="H19" s="67"/>
      <c r="I19" s="67" t="s">
        <v>67</v>
      </c>
      <c r="K19" s="1282" t="s">
        <v>4246</v>
      </c>
      <c r="O19" s="2576"/>
    </row>
    <row r="20" spans="1:15" ht="16.5" thickBot="1">
      <c r="A20" s="1358">
        <f t="shared" si="1"/>
        <v>12</v>
      </c>
      <c r="B20" s="221" t="s">
        <v>786</v>
      </c>
      <c r="C20" s="222">
        <v>10</v>
      </c>
      <c r="D20" s="222">
        <f t="shared" si="0"/>
        <v>10.5</v>
      </c>
      <c r="E20" s="221" t="s">
        <v>774</v>
      </c>
      <c r="F20" s="46">
        <v>1000</v>
      </c>
      <c r="G20" s="1361">
        <v>0.05</v>
      </c>
      <c r="H20" s="29"/>
      <c r="I20" s="29" t="s">
        <v>73</v>
      </c>
      <c r="K20" s="1282" t="s">
        <v>4245</v>
      </c>
    </row>
    <row r="21" spans="1:15" ht="15.75" customHeight="1" thickBot="1">
      <c r="A21" s="5478" t="s">
        <v>4253</v>
      </c>
      <c r="B21" s="5479"/>
      <c r="C21" s="5479"/>
      <c r="D21" s="5479"/>
      <c r="E21" s="5479"/>
      <c r="F21" s="5479"/>
      <c r="G21" s="5591"/>
    </row>
    <row r="22" spans="1:15" ht="15.75" customHeight="1">
      <c r="A22" s="1867">
        <v>1</v>
      </c>
      <c r="B22" s="2189" t="s">
        <v>787</v>
      </c>
      <c r="C22" s="2160">
        <v>2</v>
      </c>
      <c r="D22" s="2161">
        <f t="shared" ref="D22:D27" si="2">C22+C22*G22</f>
        <v>2.1</v>
      </c>
      <c r="E22" s="2189" t="s">
        <v>774</v>
      </c>
      <c r="F22" s="2190" t="s">
        <v>77</v>
      </c>
      <c r="G22" s="2144">
        <v>0.05</v>
      </c>
      <c r="H22" s="29" t="s">
        <v>79</v>
      </c>
      <c r="I22" s="29" t="s">
        <v>73</v>
      </c>
      <c r="K22" s="2576" t="s">
        <v>4254</v>
      </c>
    </row>
    <row r="23" spans="1:15" ht="15.75" customHeight="1">
      <c r="A23" s="1466">
        <f>A22+1</f>
        <v>2</v>
      </c>
      <c r="B23" s="2186" t="s">
        <v>2493</v>
      </c>
      <c r="C23" s="860">
        <v>2.5499999999999998</v>
      </c>
      <c r="D23" s="643">
        <f t="shared" si="2"/>
        <v>2.6774999999999998</v>
      </c>
      <c r="E23" s="2186" t="s">
        <v>774</v>
      </c>
      <c r="F23" s="2187">
        <v>4000</v>
      </c>
      <c r="G23" s="1467">
        <v>0.05</v>
      </c>
      <c r="H23" s="29"/>
      <c r="I23" s="29" t="s">
        <v>776</v>
      </c>
      <c r="K23" s="2576" t="s">
        <v>4255</v>
      </c>
    </row>
    <row r="24" spans="1:15" ht="15.75" customHeight="1">
      <c r="A24" s="1466">
        <f>A23+1</f>
        <v>3</v>
      </c>
      <c r="B24" s="2186" t="s">
        <v>2494</v>
      </c>
      <c r="C24" s="860">
        <v>3.4</v>
      </c>
      <c r="D24" s="643">
        <f t="shared" si="2"/>
        <v>3.57</v>
      </c>
      <c r="E24" s="2186" t="s">
        <v>774</v>
      </c>
      <c r="F24" s="2187">
        <v>5000</v>
      </c>
      <c r="G24" s="1467">
        <v>0.05</v>
      </c>
      <c r="H24" s="29"/>
      <c r="I24" s="29" t="s">
        <v>776</v>
      </c>
      <c r="K24" s="2576" t="s">
        <v>4256</v>
      </c>
    </row>
    <row r="25" spans="1:15" ht="15.75" customHeight="1">
      <c r="A25" s="1466">
        <f>A24+1</f>
        <v>4</v>
      </c>
      <c r="B25" s="2186" t="s">
        <v>788</v>
      </c>
      <c r="C25" s="860">
        <v>1.9</v>
      </c>
      <c r="D25" s="643">
        <f t="shared" si="2"/>
        <v>1.9949999999999999</v>
      </c>
      <c r="E25" s="2186" t="s">
        <v>774</v>
      </c>
      <c r="F25" s="2187">
        <v>5000</v>
      </c>
      <c r="G25" s="1467">
        <v>0.05</v>
      </c>
      <c r="H25" s="70"/>
      <c r="I25" s="70" t="s">
        <v>71</v>
      </c>
      <c r="K25" s="2576" t="s">
        <v>4257</v>
      </c>
    </row>
    <row r="26" spans="1:15" ht="15.75" customHeight="1">
      <c r="A26" s="1466">
        <f>A25+1</f>
        <v>5</v>
      </c>
      <c r="B26" s="2186" t="s">
        <v>789</v>
      </c>
      <c r="C26" s="860">
        <v>2.75</v>
      </c>
      <c r="D26" s="643">
        <f t="shared" si="2"/>
        <v>2.8875000000000002</v>
      </c>
      <c r="E26" s="2186" t="s">
        <v>774</v>
      </c>
      <c r="F26" s="2188">
        <v>8000</v>
      </c>
      <c r="G26" s="1467">
        <v>0.05</v>
      </c>
      <c r="H26" s="29"/>
      <c r="I26" s="29" t="s">
        <v>73</v>
      </c>
      <c r="K26" s="2576" t="s">
        <v>4258</v>
      </c>
    </row>
    <row r="27" spans="1:15" ht="15.75" customHeight="1" thickBot="1">
      <c r="A27" s="2151">
        <f>A26+1</f>
        <v>6</v>
      </c>
      <c r="B27" s="2191" t="s">
        <v>790</v>
      </c>
      <c r="C27" s="2162">
        <v>3.4</v>
      </c>
      <c r="D27" s="1870">
        <f t="shared" si="2"/>
        <v>3.57</v>
      </c>
      <c r="E27" s="2191" t="s">
        <v>774</v>
      </c>
      <c r="F27" s="2192">
        <v>5000</v>
      </c>
      <c r="G27" s="1789">
        <v>0.05</v>
      </c>
      <c r="H27" s="70"/>
      <c r="I27" s="70" t="s">
        <v>71</v>
      </c>
      <c r="K27" s="2576" t="s">
        <v>4259</v>
      </c>
    </row>
    <row r="28" spans="1:15" ht="23.25">
      <c r="A28" s="5586" t="s">
        <v>791</v>
      </c>
      <c r="B28" s="5587"/>
      <c r="C28" s="5587"/>
      <c r="D28" s="5587"/>
      <c r="E28" s="5587"/>
      <c r="F28" s="5587"/>
      <c r="G28" s="5588"/>
    </row>
    <row r="29" spans="1:15" ht="15.75" customHeight="1">
      <c r="D29" s="28"/>
    </row>
    <row r="30" spans="1:15" ht="15.75" customHeight="1">
      <c r="D30" s="28"/>
    </row>
    <row r="31" spans="1:15" ht="15.75" customHeight="1">
      <c r="D31" s="28"/>
    </row>
    <row r="32" spans="1:15" ht="15.75" customHeight="1">
      <c r="D32" s="28"/>
    </row>
    <row r="33" spans="4:4" ht="15.75" customHeight="1">
      <c r="D33" s="28"/>
    </row>
    <row r="34" spans="4:4" ht="15.75" customHeight="1">
      <c r="D34" s="28"/>
    </row>
    <row r="35" spans="4:4" ht="15.75" customHeight="1">
      <c r="D35" s="28"/>
    </row>
    <row r="36" spans="4:4" ht="15.75" customHeight="1">
      <c r="D36" s="28"/>
    </row>
    <row r="37" spans="4:4" ht="15.75" customHeight="1">
      <c r="D37" s="28"/>
    </row>
    <row r="38" spans="4:4" ht="15.75" customHeight="1">
      <c r="D38" s="28"/>
    </row>
    <row r="39" spans="4:4" ht="15.75" customHeight="1">
      <c r="D39" s="28"/>
    </row>
    <row r="40" spans="4:4" ht="15.75" customHeight="1">
      <c r="D40" s="28"/>
    </row>
    <row r="41" spans="4:4" ht="15.75" customHeight="1">
      <c r="D41" s="28"/>
    </row>
    <row r="42" spans="4:4" ht="15.75" customHeight="1">
      <c r="D42" s="28"/>
    </row>
    <row r="43" spans="4:4" ht="15.75" customHeight="1">
      <c r="D43" s="28"/>
    </row>
    <row r="44" spans="4:4" ht="15.75" customHeight="1">
      <c r="D44" s="28"/>
    </row>
    <row r="45" spans="4:4" ht="15.75" customHeight="1">
      <c r="D45" s="28"/>
    </row>
    <row r="46" spans="4:4" ht="15.75" customHeight="1">
      <c r="D46" s="28"/>
    </row>
    <row r="47" spans="4:4" ht="15.75" customHeight="1">
      <c r="D47" s="28"/>
    </row>
    <row r="48" spans="4:4" ht="15.75" customHeight="1">
      <c r="D48" s="28"/>
    </row>
    <row r="49" spans="4:4" ht="15.75" customHeight="1">
      <c r="D49" s="28"/>
    </row>
    <row r="50" spans="4:4" ht="15.75" customHeight="1">
      <c r="D50" s="28"/>
    </row>
    <row r="51" spans="4:4" ht="15.75" customHeight="1">
      <c r="D51" s="28"/>
    </row>
    <row r="52" spans="4:4" ht="15.75" customHeight="1">
      <c r="D52" s="28"/>
    </row>
    <row r="53" spans="4:4" ht="15.75" customHeight="1">
      <c r="D53" s="28"/>
    </row>
    <row r="54" spans="4:4" ht="15.75" customHeight="1">
      <c r="D54" s="28"/>
    </row>
    <row r="55" spans="4:4" ht="15.75" customHeight="1">
      <c r="D55" s="28"/>
    </row>
    <row r="56" spans="4:4" ht="15.75" customHeight="1">
      <c r="D56" s="28"/>
    </row>
    <row r="57" spans="4:4" ht="15.75" customHeight="1">
      <c r="D57" s="28"/>
    </row>
    <row r="58" spans="4:4" ht="15.75" customHeight="1">
      <c r="D58" s="28"/>
    </row>
    <row r="59" spans="4:4" ht="15.75" customHeight="1">
      <c r="D59" s="28"/>
    </row>
    <row r="60" spans="4:4" ht="15.75" customHeight="1">
      <c r="D60" s="28"/>
    </row>
    <row r="61" spans="4:4" ht="15.75" customHeight="1">
      <c r="D61" s="28"/>
    </row>
    <row r="62" spans="4:4" ht="15.75" customHeight="1">
      <c r="D62" s="28"/>
    </row>
    <row r="63" spans="4:4" ht="15.75" customHeight="1">
      <c r="D63" s="28"/>
    </row>
    <row r="64" spans="4:4" ht="15.75" customHeight="1">
      <c r="D64" s="28"/>
    </row>
    <row r="65" spans="4:4" ht="15.75" customHeight="1">
      <c r="D65" s="28"/>
    </row>
    <row r="66" spans="4:4" ht="15.75" customHeight="1">
      <c r="D66" s="28"/>
    </row>
    <row r="67" spans="4:4" ht="15.75" customHeight="1">
      <c r="D67" s="28"/>
    </row>
    <row r="68" spans="4:4" ht="15.75" customHeight="1">
      <c r="D68" s="28"/>
    </row>
    <row r="69" spans="4:4" ht="15.75" customHeight="1">
      <c r="D69" s="28"/>
    </row>
    <row r="70" spans="4:4" ht="15.75" customHeight="1">
      <c r="D70" s="28"/>
    </row>
    <row r="71" spans="4:4" ht="15.75" customHeight="1">
      <c r="D71" s="28"/>
    </row>
    <row r="72" spans="4:4" ht="15.75" customHeight="1">
      <c r="D72" s="28"/>
    </row>
    <row r="73" spans="4:4" ht="15.75" customHeight="1">
      <c r="D73" s="28"/>
    </row>
    <row r="74" spans="4:4" ht="15.75" customHeight="1">
      <c r="D74" s="28"/>
    </row>
    <row r="75" spans="4:4" ht="15.75" customHeight="1">
      <c r="D75" s="28"/>
    </row>
    <row r="76" spans="4:4" ht="15.75" customHeight="1">
      <c r="D76" s="28"/>
    </row>
    <row r="77" spans="4:4" ht="15.75" customHeight="1">
      <c r="D77" s="28"/>
    </row>
    <row r="78" spans="4:4" ht="15.75" customHeight="1">
      <c r="D78" s="28"/>
    </row>
    <row r="79" spans="4:4" ht="15.75" customHeight="1">
      <c r="D79" s="28"/>
    </row>
    <row r="80" spans="4:4" ht="15.75" customHeight="1">
      <c r="D80" s="28"/>
    </row>
    <row r="81" spans="4:4" ht="15.75" customHeight="1">
      <c r="D81" s="28"/>
    </row>
    <row r="82" spans="4:4" ht="15.75" customHeight="1">
      <c r="D82" s="28"/>
    </row>
    <row r="83" spans="4:4" ht="15.75" customHeight="1">
      <c r="D83" s="28"/>
    </row>
    <row r="84" spans="4:4" ht="15.75" customHeight="1">
      <c r="D84" s="28"/>
    </row>
    <row r="85" spans="4:4" ht="15.75" customHeight="1">
      <c r="D85" s="28"/>
    </row>
    <row r="86" spans="4:4" ht="15.75" customHeight="1">
      <c r="D86" s="28"/>
    </row>
    <row r="87" spans="4:4" ht="15.75" customHeight="1">
      <c r="D87" s="28"/>
    </row>
    <row r="88" spans="4:4" ht="15.75" customHeight="1">
      <c r="D88" s="28"/>
    </row>
    <row r="89" spans="4:4" ht="15.75" customHeight="1">
      <c r="D89" s="28"/>
    </row>
    <row r="90" spans="4:4" ht="15.75" customHeight="1">
      <c r="D90" s="28"/>
    </row>
    <row r="91" spans="4:4" ht="15.75" customHeight="1">
      <c r="D91" s="28"/>
    </row>
    <row r="92" spans="4:4" ht="15.75" customHeight="1">
      <c r="D92" s="28"/>
    </row>
    <row r="93" spans="4:4" ht="15.75" customHeight="1">
      <c r="D93" s="28"/>
    </row>
    <row r="94" spans="4:4" ht="15.75" customHeight="1">
      <c r="D94" s="28"/>
    </row>
    <row r="95" spans="4:4" ht="15.75" customHeight="1">
      <c r="D95" s="28"/>
    </row>
    <row r="96" spans="4:4" ht="15.75" customHeight="1">
      <c r="D96" s="28"/>
    </row>
    <row r="97" spans="4:4" ht="15.75" customHeight="1">
      <c r="D97" s="28"/>
    </row>
    <row r="98" spans="4:4" ht="15.75" customHeight="1">
      <c r="D98" s="28"/>
    </row>
    <row r="99" spans="4:4" ht="15.75" customHeight="1">
      <c r="D99" s="28"/>
    </row>
    <row r="100" spans="4:4" ht="15.75" customHeight="1">
      <c r="D100" s="28"/>
    </row>
    <row r="101" spans="4:4" ht="15.75" customHeight="1">
      <c r="D101" s="28"/>
    </row>
    <row r="102" spans="4:4" ht="15.75" customHeight="1">
      <c r="D102" s="28"/>
    </row>
    <row r="103" spans="4:4" ht="15.75" customHeight="1">
      <c r="D103" s="28"/>
    </row>
    <row r="104" spans="4:4" ht="15.75" customHeight="1">
      <c r="D104" s="28"/>
    </row>
    <row r="105" spans="4:4" ht="15.75" customHeight="1">
      <c r="D105" s="28"/>
    </row>
    <row r="106" spans="4:4" ht="15.75" customHeight="1">
      <c r="D106" s="28"/>
    </row>
    <row r="107" spans="4:4" ht="15.75" customHeight="1">
      <c r="D107" s="28"/>
    </row>
    <row r="108" spans="4:4" ht="15.75" customHeight="1">
      <c r="D108" s="28"/>
    </row>
    <row r="109" spans="4:4" ht="15.75" customHeight="1">
      <c r="D109" s="28"/>
    </row>
    <row r="110" spans="4:4" ht="15.75" customHeight="1">
      <c r="D110" s="28"/>
    </row>
    <row r="111" spans="4:4" ht="15.75" customHeight="1">
      <c r="D111" s="28"/>
    </row>
    <row r="112" spans="4:4" ht="15.75" customHeight="1">
      <c r="D112" s="28"/>
    </row>
    <row r="113" spans="4:4" ht="15.75" customHeight="1">
      <c r="D113" s="28"/>
    </row>
    <row r="114" spans="4:4" ht="15.75" customHeight="1">
      <c r="D114" s="28"/>
    </row>
    <row r="115" spans="4:4" ht="15.75" customHeight="1">
      <c r="D115" s="28"/>
    </row>
    <row r="116" spans="4:4" ht="15.75" customHeight="1">
      <c r="D116" s="28"/>
    </row>
    <row r="117" spans="4:4" ht="15.75" customHeight="1">
      <c r="D117" s="28"/>
    </row>
    <row r="118" spans="4:4" ht="15.75" customHeight="1">
      <c r="D118" s="28"/>
    </row>
    <row r="119" spans="4:4" ht="15.75" customHeight="1">
      <c r="D119" s="28"/>
    </row>
    <row r="120" spans="4:4" ht="15.75" customHeight="1">
      <c r="D120" s="28"/>
    </row>
    <row r="121" spans="4:4" ht="15.75" customHeight="1">
      <c r="D121" s="28"/>
    </row>
    <row r="122" spans="4:4" ht="15.75" customHeight="1">
      <c r="D122" s="28"/>
    </row>
    <row r="123" spans="4:4" ht="15.75" customHeight="1">
      <c r="D123" s="28"/>
    </row>
    <row r="124" spans="4:4" ht="15.75" customHeight="1">
      <c r="D124" s="28"/>
    </row>
    <row r="125" spans="4:4" ht="15.75" customHeight="1">
      <c r="D125" s="28"/>
    </row>
    <row r="126" spans="4:4" ht="15.75" customHeight="1">
      <c r="D126" s="28"/>
    </row>
    <row r="127" spans="4:4" ht="15.75" customHeight="1">
      <c r="D127" s="28"/>
    </row>
    <row r="128" spans="4:4" ht="15.75" customHeight="1">
      <c r="D128" s="28"/>
    </row>
    <row r="129" spans="4:4" ht="15.75" customHeight="1">
      <c r="D129" s="28"/>
    </row>
    <row r="130" spans="4:4" ht="15.75" customHeight="1">
      <c r="D130" s="28"/>
    </row>
    <row r="131" spans="4:4" ht="15.75" customHeight="1">
      <c r="D131" s="28"/>
    </row>
    <row r="132" spans="4:4" ht="15.75" customHeight="1">
      <c r="D132" s="28"/>
    </row>
    <row r="133" spans="4:4" ht="15.75" customHeight="1">
      <c r="D133" s="28"/>
    </row>
    <row r="134" spans="4:4" ht="15.75" customHeight="1">
      <c r="D134" s="28"/>
    </row>
    <row r="135" spans="4:4" ht="15.75" customHeight="1">
      <c r="D135" s="28"/>
    </row>
    <row r="136" spans="4:4" ht="15.75" customHeight="1">
      <c r="D136" s="28"/>
    </row>
    <row r="137" spans="4:4" ht="15.75" customHeight="1">
      <c r="D137" s="28"/>
    </row>
    <row r="138" spans="4:4" ht="15.75" customHeight="1">
      <c r="D138" s="28"/>
    </row>
    <row r="139" spans="4:4" ht="15.75" customHeight="1">
      <c r="D139" s="28"/>
    </row>
    <row r="140" spans="4:4" ht="15.75" customHeight="1">
      <c r="D140" s="28"/>
    </row>
    <row r="141" spans="4:4" ht="15.75" customHeight="1">
      <c r="D141" s="28"/>
    </row>
    <row r="142" spans="4:4" ht="15.75" customHeight="1">
      <c r="D142" s="28"/>
    </row>
    <row r="143" spans="4:4" ht="15.75" customHeight="1">
      <c r="D143" s="28"/>
    </row>
    <row r="144" spans="4:4" ht="15.75" customHeight="1">
      <c r="D144" s="28"/>
    </row>
    <row r="145" spans="4:4" ht="15.75" customHeight="1">
      <c r="D145" s="28"/>
    </row>
    <row r="146" spans="4:4" ht="15.75" customHeight="1">
      <c r="D146" s="28"/>
    </row>
    <row r="147" spans="4:4" ht="15.75" customHeight="1">
      <c r="D147" s="28"/>
    </row>
    <row r="148" spans="4:4" ht="15.75" customHeight="1">
      <c r="D148" s="28"/>
    </row>
    <row r="149" spans="4:4" ht="15.75" customHeight="1">
      <c r="D149" s="28"/>
    </row>
    <row r="150" spans="4:4" ht="15.75" customHeight="1">
      <c r="D150" s="28"/>
    </row>
    <row r="151" spans="4:4" ht="15.75" customHeight="1">
      <c r="D151" s="28"/>
    </row>
    <row r="152" spans="4:4" ht="15.75" customHeight="1">
      <c r="D152" s="28"/>
    </row>
    <row r="153" spans="4:4" ht="15.75" customHeight="1">
      <c r="D153" s="28"/>
    </row>
    <row r="154" spans="4:4" ht="15.75" customHeight="1">
      <c r="D154" s="28"/>
    </row>
    <row r="155" spans="4:4" ht="15.75" customHeight="1">
      <c r="D155" s="28"/>
    </row>
    <row r="156" spans="4:4" ht="15.75" customHeight="1">
      <c r="D156" s="28"/>
    </row>
    <row r="157" spans="4:4" ht="15.75" customHeight="1">
      <c r="D157" s="28"/>
    </row>
    <row r="158" spans="4:4" ht="15.75" customHeight="1">
      <c r="D158" s="28"/>
    </row>
    <row r="159" spans="4:4" ht="15.75" customHeight="1">
      <c r="D159" s="28"/>
    </row>
    <row r="160" spans="4:4" ht="15.75" customHeight="1">
      <c r="D160" s="28"/>
    </row>
    <row r="161" spans="4:4" ht="15.75" customHeight="1">
      <c r="D161" s="28"/>
    </row>
    <row r="162" spans="4:4" ht="15.75" customHeight="1">
      <c r="D162" s="28"/>
    </row>
    <row r="163" spans="4:4" ht="15.75" customHeight="1">
      <c r="D163" s="28"/>
    </row>
    <row r="164" spans="4:4" ht="15.75" customHeight="1">
      <c r="D164" s="28"/>
    </row>
    <row r="165" spans="4:4" ht="15.75" customHeight="1">
      <c r="D165" s="28"/>
    </row>
    <row r="166" spans="4:4" ht="15.75" customHeight="1">
      <c r="D166" s="28"/>
    </row>
    <row r="167" spans="4:4" ht="15.75" customHeight="1">
      <c r="D167" s="28"/>
    </row>
    <row r="168" spans="4:4" ht="15.75" customHeight="1">
      <c r="D168" s="28"/>
    </row>
    <row r="169" spans="4:4" ht="15.75" customHeight="1">
      <c r="D169" s="28"/>
    </row>
    <row r="170" spans="4:4" ht="15.75" customHeight="1">
      <c r="D170" s="28"/>
    </row>
    <row r="171" spans="4:4" ht="15.75" customHeight="1">
      <c r="D171" s="28"/>
    </row>
    <row r="172" spans="4:4" ht="15.75" customHeight="1">
      <c r="D172" s="28"/>
    </row>
    <row r="173" spans="4:4" ht="15.75" customHeight="1">
      <c r="D173" s="28"/>
    </row>
    <row r="174" spans="4:4" ht="15.75" customHeight="1">
      <c r="D174" s="28"/>
    </row>
    <row r="175" spans="4:4" ht="15.75" customHeight="1">
      <c r="D175" s="28"/>
    </row>
    <row r="176" spans="4:4" ht="15.75" customHeight="1">
      <c r="D176" s="28"/>
    </row>
    <row r="177" spans="4:4" ht="15.75" customHeight="1">
      <c r="D177" s="28"/>
    </row>
    <row r="178" spans="4:4" ht="15.75" customHeight="1">
      <c r="D178" s="28"/>
    </row>
    <row r="179" spans="4:4" ht="15.75" customHeight="1">
      <c r="D179" s="28"/>
    </row>
    <row r="180" spans="4:4" ht="15.75" customHeight="1">
      <c r="D180" s="28"/>
    </row>
    <row r="181" spans="4:4" ht="15.75" customHeight="1">
      <c r="D181" s="28"/>
    </row>
    <row r="182" spans="4:4" ht="15.75" customHeight="1">
      <c r="D182" s="28"/>
    </row>
    <row r="183" spans="4:4" ht="15.75" customHeight="1">
      <c r="D183" s="28"/>
    </row>
    <row r="184" spans="4:4" ht="15.75" customHeight="1">
      <c r="D184" s="28"/>
    </row>
    <row r="185" spans="4:4" ht="15.75" customHeight="1">
      <c r="D185" s="28"/>
    </row>
    <row r="186" spans="4:4" ht="15.75" customHeight="1">
      <c r="D186" s="28"/>
    </row>
    <row r="187" spans="4:4" ht="15.75" customHeight="1">
      <c r="D187" s="28"/>
    </row>
    <row r="188" spans="4:4" ht="15.75" customHeight="1">
      <c r="D188" s="28"/>
    </row>
    <row r="189" spans="4:4" ht="15.75" customHeight="1">
      <c r="D189" s="28"/>
    </row>
    <row r="190" spans="4:4" ht="15.75" customHeight="1">
      <c r="D190" s="28"/>
    </row>
    <row r="191" spans="4:4" ht="15.75" customHeight="1">
      <c r="D191" s="28"/>
    </row>
    <row r="192" spans="4:4" ht="15.75" customHeight="1">
      <c r="D192" s="28"/>
    </row>
    <row r="193" spans="4:4" ht="15.75" customHeight="1">
      <c r="D193" s="28"/>
    </row>
    <row r="194" spans="4:4" ht="15.75" customHeight="1">
      <c r="D194" s="28"/>
    </row>
    <row r="195" spans="4:4" ht="15.75" customHeight="1">
      <c r="D195" s="28"/>
    </row>
    <row r="196" spans="4:4" ht="15.75" customHeight="1">
      <c r="D196" s="28"/>
    </row>
    <row r="197" spans="4:4" ht="15.75" customHeight="1">
      <c r="D197" s="28"/>
    </row>
    <row r="198" spans="4:4" ht="15.75" customHeight="1">
      <c r="D198" s="28"/>
    </row>
    <row r="199" spans="4:4" ht="15.75" customHeight="1">
      <c r="D199" s="28"/>
    </row>
    <row r="200" spans="4:4" ht="15.75" customHeight="1">
      <c r="D200" s="28"/>
    </row>
    <row r="201" spans="4:4" ht="15.75" customHeight="1">
      <c r="D201" s="28"/>
    </row>
    <row r="202" spans="4:4" ht="15.75" customHeight="1">
      <c r="D202" s="28"/>
    </row>
    <row r="203" spans="4:4" ht="15.75" customHeight="1">
      <c r="D203" s="28"/>
    </row>
    <row r="204" spans="4:4" ht="15.75" customHeight="1">
      <c r="D204" s="28"/>
    </row>
    <row r="205" spans="4:4" ht="15.75" customHeight="1">
      <c r="D205" s="28"/>
    </row>
    <row r="206" spans="4:4" ht="15.75" customHeight="1">
      <c r="D206" s="28"/>
    </row>
    <row r="207" spans="4:4" ht="15.75" customHeight="1">
      <c r="D207" s="28"/>
    </row>
    <row r="208" spans="4:4" ht="15.75" customHeight="1">
      <c r="D208" s="28"/>
    </row>
    <row r="209" spans="4:4" ht="15.75" customHeight="1">
      <c r="D209" s="28"/>
    </row>
    <row r="210" spans="4:4" ht="15.75" customHeight="1">
      <c r="D210" s="28"/>
    </row>
    <row r="211" spans="4:4" ht="15.75" customHeight="1">
      <c r="D211" s="28"/>
    </row>
    <row r="212" spans="4:4" ht="15.75" customHeight="1">
      <c r="D212" s="28"/>
    </row>
    <row r="213" spans="4:4" ht="15.75" customHeight="1">
      <c r="D213" s="28"/>
    </row>
    <row r="214" spans="4:4" ht="15.75" customHeight="1">
      <c r="D214" s="28"/>
    </row>
    <row r="215" spans="4:4" ht="15.75" customHeight="1">
      <c r="D215" s="28"/>
    </row>
    <row r="216" spans="4:4" ht="15.75" customHeight="1">
      <c r="D216" s="28"/>
    </row>
    <row r="217" spans="4:4" ht="15.75" customHeight="1">
      <c r="D217" s="28"/>
    </row>
    <row r="218" spans="4:4" ht="15.75" customHeight="1">
      <c r="D218" s="28"/>
    </row>
    <row r="219" spans="4:4" ht="15.75" customHeight="1">
      <c r="D219" s="28"/>
    </row>
    <row r="220" spans="4:4" ht="15.75" customHeight="1">
      <c r="D220" s="28"/>
    </row>
    <row r="221" spans="4:4" ht="15.75" customHeight="1">
      <c r="D221" s="28"/>
    </row>
    <row r="222" spans="4:4" ht="15.75" customHeight="1">
      <c r="D222" s="28"/>
    </row>
    <row r="223" spans="4:4" ht="15.75" customHeight="1">
      <c r="D223" s="28"/>
    </row>
    <row r="224" spans="4:4" ht="15.75" customHeight="1">
      <c r="D224" s="28"/>
    </row>
    <row r="225" spans="4:4" ht="15.75" customHeight="1">
      <c r="D225" s="28"/>
    </row>
    <row r="226" spans="4:4" ht="15.75" customHeight="1">
      <c r="D226" s="28"/>
    </row>
    <row r="227" spans="4:4" ht="15.75" customHeight="1">
      <c r="D227" s="28"/>
    </row>
    <row r="228" spans="4:4" ht="15.75" customHeight="1">
      <c r="D228" s="28"/>
    </row>
    <row r="229" spans="4:4" ht="15.75" customHeight="1">
      <c r="D229" s="28"/>
    </row>
    <row r="230" spans="4:4" ht="15.75" customHeight="1">
      <c r="D230" s="28"/>
    </row>
    <row r="231" spans="4:4" ht="15.75" customHeight="1">
      <c r="D231" s="28"/>
    </row>
    <row r="232" spans="4:4" ht="15.75" customHeight="1">
      <c r="D232" s="28"/>
    </row>
    <row r="233" spans="4:4" ht="15.75" customHeight="1">
      <c r="D233" s="28"/>
    </row>
    <row r="234" spans="4:4" ht="15.75" customHeight="1">
      <c r="D234" s="28"/>
    </row>
    <row r="235" spans="4:4" ht="15.75" customHeight="1">
      <c r="D235" s="28"/>
    </row>
    <row r="236" spans="4:4" ht="15.75" customHeight="1">
      <c r="D236" s="28"/>
    </row>
    <row r="237" spans="4:4" ht="15.75" customHeight="1">
      <c r="D237" s="28"/>
    </row>
    <row r="238" spans="4:4" ht="15.75" customHeight="1">
      <c r="D238" s="28"/>
    </row>
    <row r="239" spans="4:4" ht="15.75" customHeight="1">
      <c r="D239" s="28"/>
    </row>
    <row r="240" spans="4:4" ht="15.75" customHeight="1">
      <c r="D240" s="28"/>
    </row>
    <row r="241" spans="4:4" ht="15.75" customHeight="1">
      <c r="D241" s="28"/>
    </row>
    <row r="242" spans="4:4" ht="15.75" customHeight="1">
      <c r="D242" s="28"/>
    </row>
    <row r="243" spans="4:4" ht="15.75" customHeight="1">
      <c r="D243" s="28"/>
    </row>
    <row r="244" spans="4:4" ht="15.75" customHeight="1">
      <c r="D244" s="28"/>
    </row>
    <row r="245" spans="4:4" ht="15.75" customHeight="1">
      <c r="D245" s="28"/>
    </row>
    <row r="246" spans="4:4" ht="15.75" customHeight="1">
      <c r="D246" s="28"/>
    </row>
    <row r="247" spans="4:4" ht="15.75" customHeight="1">
      <c r="D247" s="28"/>
    </row>
    <row r="248" spans="4:4" ht="15.75" customHeight="1">
      <c r="D248" s="28"/>
    </row>
    <row r="249" spans="4:4" ht="15.75" customHeight="1">
      <c r="D249" s="28"/>
    </row>
    <row r="250" spans="4:4" ht="15.75" customHeight="1">
      <c r="D250" s="28"/>
    </row>
    <row r="251" spans="4:4" ht="15.75" customHeight="1">
      <c r="D251" s="28"/>
    </row>
    <row r="252" spans="4:4" ht="15.75" customHeight="1">
      <c r="D252" s="28"/>
    </row>
    <row r="253" spans="4:4" ht="15.75" customHeight="1">
      <c r="D253" s="28"/>
    </row>
    <row r="254" spans="4:4" ht="15.75" customHeight="1">
      <c r="D254" s="28"/>
    </row>
    <row r="255" spans="4:4" ht="15.75" customHeight="1">
      <c r="D255" s="28"/>
    </row>
    <row r="256" spans="4:4" ht="15.75" customHeight="1">
      <c r="D256" s="28"/>
    </row>
    <row r="257" spans="4:4" ht="15.75" customHeight="1">
      <c r="D257" s="28"/>
    </row>
    <row r="258" spans="4:4" ht="15.75" customHeight="1">
      <c r="D258" s="28"/>
    </row>
    <row r="259" spans="4:4" ht="15.75" customHeight="1">
      <c r="D259" s="28"/>
    </row>
    <row r="260" spans="4:4" ht="15.75" customHeight="1">
      <c r="D260" s="28"/>
    </row>
    <row r="261" spans="4:4" ht="15.75" customHeight="1">
      <c r="D261" s="28"/>
    </row>
    <row r="262" spans="4:4" ht="15.75" customHeight="1">
      <c r="D262" s="28"/>
    </row>
    <row r="263" spans="4:4" ht="15.75" customHeight="1">
      <c r="D263" s="28"/>
    </row>
    <row r="264" spans="4:4" ht="15.75" customHeight="1">
      <c r="D264" s="28"/>
    </row>
    <row r="265" spans="4:4" ht="15.75" customHeight="1">
      <c r="D265" s="28"/>
    </row>
    <row r="266" spans="4:4" ht="15.75" customHeight="1">
      <c r="D266" s="28"/>
    </row>
    <row r="267" spans="4:4" ht="15.75" customHeight="1">
      <c r="D267" s="28"/>
    </row>
    <row r="268" spans="4:4" ht="15.75" customHeight="1">
      <c r="D268" s="28"/>
    </row>
    <row r="269" spans="4:4" ht="15.75" customHeight="1">
      <c r="D269" s="28"/>
    </row>
    <row r="270" spans="4:4" ht="15.75" customHeight="1">
      <c r="D270" s="28"/>
    </row>
    <row r="271" spans="4:4" ht="15.75" customHeight="1">
      <c r="D271" s="28"/>
    </row>
    <row r="272" spans="4:4" ht="15.75" customHeight="1">
      <c r="D272" s="28"/>
    </row>
    <row r="273" spans="4:4" ht="15.75" customHeight="1">
      <c r="D273" s="28"/>
    </row>
    <row r="274" spans="4:4" ht="15.75" customHeight="1">
      <c r="D274" s="28"/>
    </row>
    <row r="275" spans="4:4" ht="15.75" customHeight="1">
      <c r="D275" s="28"/>
    </row>
    <row r="276" spans="4:4" ht="15.75" customHeight="1">
      <c r="D276" s="28"/>
    </row>
    <row r="277" spans="4:4" ht="15.75" customHeight="1">
      <c r="D277" s="28"/>
    </row>
    <row r="278" spans="4:4" ht="15.75" customHeight="1">
      <c r="D278" s="28"/>
    </row>
    <row r="279" spans="4:4" ht="15.75" customHeight="1">
      <c r="D279" s="28"/>
    </row>
    <row r="280" spans="4:4" ht="15.75" customHeight="1">
      <c r="D280" s="28"/>
    </row>
    <row r="281" spans="4:4" ht="15.75" customHeight="1">
      <c r="D281" s="28"/>
    </row>
    <row r="282" spans="4:4" ht="15.75" customHeight="1">
      <c r="D282" s="28"/>
    </row>
    <row r="283" spans="4:4" ht="15.75" customHeight="1">
      <c r="D283" s="28"/>
    </row>
    <row r="284" spans="4:4" ht="15.75" customHeight="1">
      <c r="D284" s="28"/>
    </row>
    <row r="285" spans="4:4" ht="15.75" customHeight="1">
      <c r="D285" s="28"/>
    </row>
    <row r="286" spans="4:4" ht="15.75" customHeight="1">
      <c r="D286" s="28"/>
    </row>
    <row r="287" spans="4:4" ht="15.75" customHeight="1">
      <c r="D287" s="28"/>
    </row>
    <row r="288" spans="4:4" ht="15.75" customHeight="1">
      <c r="D288" s="28"/>
    </row>
    <row r="289" spans="4:4" ht="15.75" customHeight="1">
      <c r="D289" s="28"/>
    </row>
    <row r="290" spans="4:4" ht="15.75" customHeight="1">
      <c r="D290" s="28"/>
    </row>
    <row r="291" spans="4:4" ht="15.75" customHeight="1">
      <c r="D291" s="28"/>
    </row>
    <row r="292" spans="4:4" ht="15.75" customHeight="1">
      <c r="D292" s="28"/>
    </row>
    <row r="293" spans="4:4" ht="15.75" customHeight="1">
      <c r="D293" s="28"/>
    </row>
    <row r="294" spans="4:4" ht="15.75" customHeight="1">
      <c r="D294" s="28"/>
    </row>
    <row r="295" spans="4:4" ht="15.75" customHeight="1">
      <c r="D295" s="28"/>
    </row>
    <row r="296" spans="4:4" ht="15.75" customHeight="1">
      <c r="D296" s="28"/>
    </row>
    <row r="297" spans="4:4" ht="15.75" customHeight="1">
      <c r="D297" s="28"/>
    </row>
    <row r="298" spans="4:4" ht="15.75" customHeight="1">
      <c r="D298" s="28"/>
    </row>
    <row r="299" spans="4:4" ht="15.75" customHeight="1">
      <c r="D299" s="28"/>
    </row>
    <row r="300" spans="4:4" ht="15.75" customHeight="1">
      <c r="D300" s="28"/>
    </row>
    <row r="301" spans="4:4" ht="15.75" customHeight="1">
      <c r="D301" s="28"/>
    </row>
    <row r="302" spans="4:4" ht="15.75" customHeight="1">
      <c r="D302" s="28"/>
    </row>
    <row r="303" spans="4:4" ht="15.75" customHeight="1">
      <c r="D303" s="28"/>
    </row>
    <row r="304" spans="4:4" ht="15.75" customHeight="1">
      <c r="D304" s="28"/>
    </row>
    <row r="305" spans="4:4" ht="15.75" customHeight="1">
      <c r="D305" s="28"/>
    </row>
    <row r="306" spans="4:4" ht="15.75" customHeight="1">
      <c r="D306" s="28"/>
    </row>
    <row r="307" spans="4:4" ht="15.75" customHeight="1">
      <c r="D307" s="28"/>
    </row>
    <row r="308" spans="4:4" ht="15.75" customHeight="1">
      <c r="D308" s="28"/>
    </row>
    <row r="309" spans="4:4" ht="15.75" customHeight="1">
      <c r="D309" s="28"/>
    </row>
    <row r="310" spans="4:4" ht="15.75" customHeight="1">
      <c r="D310" s="28"/>
    </row>
    <row r="311" spans="4:4" ht="15.75" customHeight="1">
      <c r="D311" s="28"/>
    </row>
    <row r="312" spans="4:4" ht="15.75" customHeight="1">
      <c r="D312" s="28"/>
    </row>
    <row r="313" spans="4:4" ht="15.75" customHeight="1">
      <c r="D313" s="28"/>
    </row>
    <row r="314" spans="4:4" ht="15.75" customHeight="1">
      <c r="D314" s="28"/>
    </row>
    <row r="315" spans="4:4" ht="15.75" customHeight="1">
      <c r="D315" s="28"/>
    </row>
    <row r="316" spans="4:4" ht="15.75" customHeight="1">
      <c r="D316" s="28"/>
    </row>
    <row r="317" spans="4:4" ht="15.75" customHeight="1">
      <c r="D317" s="28"/>
    </row>
    <row r="318" spans="4:4" ht="15.75" customHeight="1">
      <c r="D318" s="28"/>
    </row>
    <row r="319" spans="4:4" ht="15.75" customHeight="1">
      <c r="D319" s="28"/>
    </row>
    <row r="320" spans="4:4" ht="15.75" customHeight="1">
      <c r="D320" s="28"/>
    </row>
    <row r="321" spans="4:4" ht="15.75" customHeight="1">
      <c r="D321" s="28"/>
    </row>
    <row r="322" spans="4:4" ht="15.75" customHeight="1">
      <c r="D322" s="28"/>
    </row>
    <row r="323" spans="4:4" ht="15.75" customHeight="1">
      <c r="D323" s="28"/>
    </row>
    <row r="324" spans="4:4" ht="15.75" customHeight="1">
      <c r="D324" s="28"/>
    </row>
    <row r="325" spans="4:4" ht="15.75" customHeight="1">
      <c r="D325" s="28"/>
    </row>
    <row r="326" spans="4:4" ht="15.75" customHeight="1">
      <c r="D326" s="28"/>
    </row>
    <row r="327" spans="4:4" ht="15.75" customHeight="1">
      <c r="D327" s="28"/>
    </row>
    <row r="328" spans="4:4" ht="15.75" customHeight="1">
      <c r="D328" s="28"/>
    </row>
    <row r="329" spans="4:4" ht="15.75" customHeight="1">
      <c r="D329" s="28"/>
    </row>
    <row r="330" spans="4:4" ht="15.75" customHeight="1">
      <c r="D330" s="28"/>
    </row>
    <row r="331" spans="4:4" ht="15.75" customHeight="1">
      <c r="D331" s="28"/>
    </row>
    <row r="332" spans="4:4" ht="15.75" customHeight="1">
      <c r="D332" s="28"/>
    </row>
    <row r="333" spans="4:4" ht="15.75" customHeight="1">
      <c r="D333" s="28"/>
    </row>
    <row r="334" spans="4:4" ht="15.75" customHeight="1">
      <c r="D334" s="28"/>
    </row>
    <row r="335" spans="4:4" ht="15.75" customHeight="1">
      <c r="D335" s="28"/>
    </row>
    <row r="336" spans="4:4" ht="15.75" customHeight="1">
      <c r="D336" s="28"/>
    </row>
    <row r="337" spans="4:4" ht="15.75" customHeight="1">
      <c r="D337" s="28"/>
    </row>
    <row r="338" spans="4:4" ht="15.75" customHeight="1">
      <c r="D338" s="28"/>
    </row>
    <row r="339" spans="4:4" ht="15.75" customHeight="1">
      <c r="D339" s="28"/>
    </row>
    <row r="340" spans="4:4" ht="15.75" customHeight="1">
      <c r="D340" s="28"/>
    </row>
    <row r="341" spans="4:4" ht="15.75" customHeight="1">
      <c r="D341" s="28"/>
    </row>
    <row r="342" spans="4:4" ht="15.75" customHeight="1">
      <c r="D342" s="28"/>
    </row>
    <row r="343" spans="4:4" ht="15.75" customHeight="1">
      <c r="D343" s="28"/>
    </row>
    <row r="344" spans="4:4" ht="15.75" customHeight="1">
      <c r="D344" s="28"/>
    </row>
    <row r="345" spans="4:4" ht="15.75" customHeight="1">
      <c r="D345" s="28"/>
    </row>
    <row r="346" spans="4:4" ht="15.75" customHeight="1">
      <c r="D346" s="28"/>
    </row>
    <row r="347" spans="4:4" ht="15.75" customHeight="1">
      <c r="D347" s="28"/>
    </row>
    <row r="348" spans="4:4" ht="15.75" customHeight="1">
      <c r="D348" s="28"/>
    </row>
    <row r="349" spans="4:4" ht="15.75" customHeight="1">
      <c r="D349" s="28"/>
    </row>
    <row r="350" spans="4:4" ht="15.75" customHeight="1">
      <c r="D350" s="28"/>
    </row>
    <row r="351" spans="4:4" ht="15.75" customHeight="1">
      <c r="D351" s="28"/>
    </row>
    <row r="352" spans="4:4" ht="15.75" customHeight="1">
      <c r="D352" s="28"/>
    </row>
    <row r="353" spans="4:4" ht="15.75" customHeight="1">
      <c r="D353" s="28"/>
    </row>
    <row r="354" spans="4:4" ht="15.75" customHeight="1">
      <c r="D354" s="28"/>
    </row>
    <row r="355" spans="4:4" ht="15.75" customHeight="1">
      <c r="D355" s="28"/>
    </row>
    <row r="356" spans="4:4" ht="15.75" customHeight="1">
      <c r="D356" s="28"/>
    </row>
    <row r="357" spans="4:4" ht="15.75" customHeight="1">
      <c r="D357" s="28"/>
    </row>
    <row r="358" spans="4:4" ht="15.75" customHeight="1">
      <c r="D358" s="28"/>
    </row>
    <row r="359" spans="4:4" ht="15.75" customHeight="1">
      <c r="D359" s="28"/>
    </row>
    <row r="360" spans="4:4" ht="15.75" customHeight="1">
      <c r="D360" s="28"/>
    </row>
    <row r="361" spans="4:4" ht="15.75" customHeight="1">
      <c r="D361" s="28"/>
    </row>
    <row r="362" spans="4:4" ht="15.75" customHeight="1">
      <c r="D362" s="28"/>
    </row>
    <row r="363" spans="4:4" ht="15.75" customHeight="1">
      <c r="D363" s="28"/>
    </row>
    <row r="364" spans="4:4" ht="15.75" customHeight="1">
      <c r="D364" s="28"/>
    </row>
    <row r="365" spans="4:4" ht="15.75" customHeight="1">
      <c r="D365" s="28"/>
    </row>
    <row r="366" spans="4:4" ht="15.75" customHeight="1">
      <c r="D366" s="28"/>
    </row>
    <row r="367" spans="4:4" ht="15.75" customHeight="1">
      <c r="D367" s="28"/>
    </row>
    <row r="368" spans="4:4" ht="15.75" customHeight="1">
      <c r="D368" s="28"/>
    </row>
    <row r="369" spans="4:4" ht="15.75" customHeight="1">
      <c r="D369" s="28"/>
    </row>
    <row r="370" spans="4:4" ht="15.75" customHeight="1">
      <c r="D370" s="28"/>
    </row>
    <row r="371" spans="4:4" ht="15.75" customHeight="1">
      <c r="D371" s="28"/>
    </row>
    <row r="372" spans="4:4" ht="15.75" customHeight="1">
      <c r="D372" s="28"/>
    </row>
    <row r="373" spans="4:4" ht="15.75" customHeight="1">
      <c r="D373" s="28"/>
    </row>
    <row r="374" spans="4:4" ht="15.75" customHeight="1">
      <c r="D374" s="28"/>
    </row>
    <row r="375" spans="4:4" ht="15.75" customHeight="1">
      <c r="D375" s="28"/>
    </row>
    <row r="376" spans="4:4" ht="15.75" customHeight="1">
      <c r="D376" s="28"/>
    </row>
    <row r="377" spans="4:4" ht="15.75" customHeight="1">
      <c r="D377" s="28"/>
    </row>
    <row r="378" spans="4:4" ht="15.75" customHeight="1">
      <c r="D378" s="28"/>
    </row>
    <row r="379" spans="4:4" ht="15.75" customHeight="1">
      <c r="D379" s="28"/>
    </row>
    <row r="380" spans="4:4" ht="15.75" customHeight="1">
      <c r="D380" s="28"/>
    </row>
    <row r="381" spans="4:4" ht="15.75" customHeight="1">
      <c r="D381" s="28"/>
    </row>
    <row r="382" spans="4:4" ht="15.75" customHeight="1">
      <c r="D382" s="28"/>
    </row>
    <row r="383" spans="4:4" ht="15.75" customHeight="1">
      <c r="D383" s="28"/>
    </row>
    <row r="384" spans="4:4" ht="15.75" customHeight="1">
      <c r="D384" s="28"/>
    </row>
    <row r="385" spans="4:4" ht="15.75" customHeight="1">
      <c r="D385" s="28"/>
    </row>
    <row r="386" spans="4:4" ht="15.75" customHeight="1">
      <c r="D386" s="28"/>
    </row>
    <row r="387" spans="4:4" ht="15.75" customHeight="1">
      <c r="D387" s="28"/>
    </row>
    <row r="388" spans="4:4" ht="15.75" customHeight="1">
      <c r="D388" s="28"/>
    </row>
    <row r="389" spans="4:4" ht="15.75" customHeight="1">
      <c r="D389" s="28"/>
    </row>
    <row r="390" spans="4:4" ht="15.75" customHeight="1">
      <c r="D390" s="28"/>
    </row>
    <row r="391" spans="4:4" ht="15.75" customHeight="1">
      <c r="D391" s="28"/>
    </row>
    <row r="392" spans="4:4" ht="15.75" customHeight="1">
      <c r="D392" s="28"/>
    </row>
    <row r="393" spans="4:4" ht="15.75" customHeight="1">
      <c r="D393" s="28"/>
    </row>
    <row r="394" spans="4:4" ht="15.75" customHeight="1">
      <c r="D394" s="28"/>
    </row>
    <row r="395" spans="4:4" ht="15.75" customHeight="1">
      <c r="D395" s="28"/>
    </row>
    <row r="396" spans="4:4" ht="15.75" customHeight="1">
      <c r="D396" s="28"/>
    </row>
    <row r="397" spans="4:4" ht="15.75" customHeight="1">
      <c r="D397" s="28"/>
    </row>
    <row r="398" spans="4:4" ht="15.75" customHeight="1">
      <c r="D398" s="28"/>
    </row>
    <row r="399" spans="4:4" ht="15.75" customHeight="1">
      <c r="D399" s="28"/>
    </row>
    <row r="400" spans="4:4" ht="15.75" customHeight="1">
      <c r="D400" s="28"/>
    </row>
    <row r="401" spans="4:4" ht="15.75" customHeight="1">
      <c r="D401" s="28"/>
    </row>
    <row r="402" spans="4:4" ht="15.75" customHeight="1">
      <c r="D402" s="28"/>
    </row>
    <row r="403" spans="4:4" ht="15.75" customHeight="1">
      <c r="D403" s="28"/>
    </row>
    <row r="404" spans="4:4" ht="15.75" customHeight="1">
      <c r="D404" s="28"/>
    </row>
    <row r="405" spans="4:4" ht="15.75" customHeight="1">
      <c r="D405" s="28"/>
    </row>
    <row r="406" spans="4:4" ht="15.75" customHeight="1">
      <c r="D406" s="28"/>
    </row>
    <row r="407" spans="4:4" ht="15.75" customHeight="1">
      <c r="D407" s="28"/>
    </row>
    <row r="408" spans="4:4" ht="15.75" customHeight="1">
      <c r="D408" s="28"/>
    </row>
    <row r="409" spans="4:4" ht="15.75" customHeight="1">
      <c r="D409" s="28"/>
    </row>
    <row r="410" spans="4:4" ht="15.75" customHeight="1">
      <c r="D410" s="28"/>
    </row>
    <row r="411" spans="4:4" ht="15.75" customHeight="1">
      <c r="D411" s="28"/>
    </row>
    <row r="412" spans="4:4" ht="15.75" customHeight="1">
      <c r="D412" s="28"/>
    </row>
    <row r="413" spans="4:4" ht="15.75" customHeight="1">
      <c r="D413" s="28"/>
    </row>
    <row r="414" spans="4:4" ht="15.75" customHeight="1">
      <c r="D414" s="28"/>
    </row>
    <row r="415" spans="4:4" ht="15.75" customHeight="1">
      <c r="D415" s="28"/>
    </row>
    <row r="416" spans="4:4" ht="15.75" customHeight="1">
      <c r="D416" s="28"/>
    </row>
    <row r="417" spans="4:4" ht="15.75" customHeight="1">
      <c r="D417" s="28"/>
    </row>
    <row r="418" spans="4:4" ht="15.75" customHeight="1">
      <c r="D418" s="28"/>
    </row>
    <row r="419" spans="4:4" ht="15.75" customHeight="1">
      <c r="D419" s="28"/>
    </row>
    <row r="420" spans="4:4" ht="15.75" customHeight="1">
      <c r="D420" s="28"/>
    </row>
    <row r="421" spans="4:4" ht="15.75" customHeight="1">
      <c r="D421" s="28"/>
    </row>
    <row r="422" spans="4:4" ht="15.75" customHeight="1">
      <c r="D422" s="28"/>
    </row>
    <row r="423" spans="4:4" ht="15.75" customHeight="1">
      <c r="D423" s="28"/>
    </row>
    <row r="424" spans="4:4" ht="15.75" customHeight="1">
      <c r="D424" s="28"/>
    </row>
    <row r="425" spans="4:4" ht="15.75" customHeight="1">
      <c r="D425" s="28"/>
    </row>
    <row r="426" spans="4:4" ht="15.75" customHeight="1">
      <c r="D426" s="28"/>
    </row>
    <row r="427" spans="4:4" ht="15.75" customHeight="1">
      <c r="D427" s="28"/>
    </row>
    <row r="428" spans="4:4" ht="15.75" customHeight="1">
      <c r="D428" s="28"/>
    </row>
    <row r="429" spans="4:4" ht="15.75" customHeight="1">
      <c r="D429" s="28"/>
    </row>
    <row r="430" spans="4:4" ht="15.75" customHeight="1">
      <c r="D430" s="28"/>
    </row>
    <row r="431" spans="4:4" ht="15.75" customHeight="1">
      <c r="D431" s="28"/>
    </row>
    <row r="432" spans="4:4" ht="15.75" customHeight="1">
      <c r="D432" s="28"/>
    </row>
    <row r="433" spans="4:4" ht="15.75" customHeight="1">
      <c r="D433" s="28"/>
    </row>
    <row r="434" spans="4:4" ht="15.75" customHeight="1">
      <c r="D434" s="28"/>
    </row>
    <row r="435" spans="4:4" ht="15.75" customHeight="1">
      <c r="D435" s="28"/>
    </row>
    <row r="436" spans="4:4" ht="15.75" customHeight="1">
      <c r="D436" s="28"/>
    </row>
    <row r="437" spans="4:4" ht="15.75" customHeight="1">
      <c r="D437" s="28"/>
    </row>
    <row r="438" spans="4:4" ht="15.75" customHeight="1">
      <c r="D438" s="28"/>
    </row>
    <row r="439" spans="4:4" ht="15.75" customHeight="1">
      <c r="D439" s="28"/>
    </row>
    <row r="440" spans="4:4" ht="15.75" customHeight="1">
      <c r="D440" s="28"/>
    </row>
    <row r="441" spans="4:4" ht="15.75" customHeight="1">
      <c r="D441" s="28"/>
    </row>
    <row r="442" spans="4:4" ht="15.75" customHeight="1">
      <c r="D442" s="28"/>
    </row>
    <row r="443" spans="4:4" ht="15.75" customHeight="1">
      <c r="D443" s="28"/>
    </row>
    <row r="444" spans="4:4" ht="15.75" customHeight="1">
      <c r="D444" s="28"/>
    </row>
    <row r="445" spans="4:4" ht="15.75" customHeight="1">
      <c r="D445" s="28"/>
    </row>
    <row r="446" spans="4:4" ht="15.75" customHeight="1">
      <c r="D446" s="28"/>
    </row>
    <row r="447" spans="4:4" ht="15.75" customHeight="1">
      <c r="D447" s="28"/>
    </row>
    <row r="448" spans="4:4" ht="15.75" customHeight="1">
      <c r="D448" s="28"/>
    </row>
    <row r="449" spans="4:4" ht="15.75" customHeight="1">
      <c r="D449" s="28"/>
    </row>
    <row r="450" spans="4:4" ht="15.75" customHeight="1">
      <c r="D450" s="28"/>
    </row>
    <row r="451" spans="4:4" ht="15.75" customHeight="1">
      <c r="D451" s="28"/>
    </row>
    <row r="452" spans="4:4" ht="15.75" customHeight="1">
      <c r="D452" s="28"/>
    </row>
    <row r="453" spans="4:4" ht="15.75" customHeight="1">
      <c r="D453" s="28"/>
    </row>
    <row r="454" spans="4:4" ht="15.75" customHeight="1">
      <c r="D454" s="28"/>
    </row>
    <row r="455" spans="4:4" ht="15.75" customHeight="1">
      <c r="D455" s="28"/>
    </row>
    <row r="456" spans="4:4" ht="15.75" customHeight="1">
      <c r="D456" s="28"/>
    </row>
    <row r="457" spans="4:4" ht="15.75" customHeight="1">
      <c r="D457" s="28"/>
    </row>
    <row r="458" spans="4:4" ht="15.75" customHeight="1">
      <c r="D458" s="28"/>
    </row>
    <row r="459" spans="4:4" ht="15.75" customHeight="1">
      <c r="D459" s="28"/>
    </row>
    <row r="460" spans="4:4" ht="15.75" customHeight="1">
      <c r="D460" s="28"/>
    </row>
    <row r="461" spans="4:4" ht="15.75" customHeight="1">
      <c r="D461" s="28"/>
    </row>
    <row r="462" spans="4:4" ht="15.75" customHeight="1">
      <c r="D462" s="28"/>
    </row>
    <row r="463" spans="4:4" ht="15.75" customHeight="1">
      <c r="D463" s="28"/>
    </row>
    <row r="464" spans="4:4" ht="15.75" customHeight="1">
      <c r="D464" s="28"/>
    </row>
    <row r="465" spans="4:4" ht="15.75" customHeight="1">
      <c r="D465" s="28"/>
    </row>
    <row r="466" spans="4:4" ht="15.75" customHeight="1">
      <c r="D466" s="28"/>
    </row>
    <row r="467" spans="4:4" ht="15.75" customHeight="1">
      <c r="D467" s="28"/>
    </row>
    <row r="468" spans="4:4" ht="15.75" customHeight="1">
      <c r="D468" s="28"/>
    </row>
    <row r="469" spans="4:4" ht="15.75" customHeight="1">
      <c r="D469" s="28"/>
    </row>
    <row r="470" spans="4:4" ht="15.75" customHeight="1">
      <c r="D470" s="28"/>
    </row>
    <row r="471" spans="4:4" ht="15.75" customHeight="1">
      <c r="D471" s="28"/>
    </row>
    <row r="472" spans="4:4" ht="15.75" customHeight="1">
      <c r="D472" s="28"/>
    </row>
    <row r="473" spans="4:4" ht="15.75" customHeight="1">
      <c r="D473" s="28"/>
    </row>
    <row r="474" spans="4:4" ht="15.75" customHeight="1">
      <c r="D474" s="28"/>
    </row>
    <row r="475" spans="4:4" ht="15.75" customHeight="1">
      <c r="D475" s="28"/>
    </row>
    <row r="476" spans="4:4" ht="15.75" customHeight="1">
      <c r="D476" s="28"/>
    </row>
    <row r="477" spans="4:4" ht="15.75" customHeight="1">
      <c r="D477" s="28"/>
    </row>
    <row r="478" spans="4:4" ht="15.75" customHeight="1">
      <c r="D478" s="28"/>
    </row>
    <row r="479" spans="4:4" ht="15.75" customHeight="1">
      <c r="D479" s="28"/>
    </row>
    <row r="480" spans="4:4" ht="15.75" customHeight="1">
      <c r="D480" s="28"/>
    </row>
    <row r="481" spans="4:4" ht="15.75" customHeight="1">
      <c r="D481" s="28"/>
    </row>
    <row r="482" spans="4:4" ht="15.75" customHeight="1">
      <c r="D482" s="28"/>
    </row>
    <row r="483" spans="4:4" ht="15.75" customHeight="1">
      <c r="D483" s="28"/>
    </row>
    <row r="484" spans="4:4" ht="15.75" customHeight="1">
      <c r="D484" s="28"/>
    </row>
    <row r="485" spans="4:4" ht="15.75" customHeight="1">
      <c r="D485" s="28"/>
    </row>
    <row r="486" spans="4:4" ht="15.75" customHeight="1">
      <c r="D486" s="28"/>
    </row>
    <row r="487" spans="4:4" ht="15.75" customHeight="1">
      <c r="D487" s="28"/>
    </row>
    <row r="488" spans="4:4" ht="15.75" customHeight="1">
      <c r="D488" s="28"/>
    </row>
    <row r="489" spans="4:4" ht="15.75" customHeight="1">
      <c r="D489" s="28"/>
    </row>
    <row r="490" spans="4:4" ht="15.75" customHeight="1">
      <c r="D490" s="28"/>
    </row>
    <row r="491" spans="4:4" ht="15.75" customHeight="1">
      <c r="D491" s="28"/>
    </row>
    <row r="492" spans="4:4" ht="15.75" customHeight="1">
      <c r="D492" s="28"/>
    </row>
    <row r="493" spans="4:4" ht="15.75" customHeight="1">
      <c r="D493" s="28"/>
    </row>
    <row r="494" spans="4:4" ht="15.75" customHeight="1">
      <c r="D494" s="28"/>
    </row>
    <row r="495" spans="4:4" ht="15.75" customHeight="1">
      <c r="D495" s="28"/>
    </row>
    <row r="496" spans="4:4" ht="15.75" customHeight="1">
      <c r="D496" s="28"/>
    </row>
    <row r="497" spans="4:4" ht="15.75" customHeight="1">
      <c r="D497" s="28"/>
    </row>
    <row r="498" spans="4:4" ht="15.75" customHeight="1">
      <c r="D498" s="28"/>
    </row>
    <row r="499" spans="4:4" ht="15.75" customHeight="1">
      <c r="D499" s="28"/>
    </row>
    <row r="500" spans="4:4" ht="15.75" customHeight="1">
      <c r="D500" s="28"/>
    </row>
    <row r="501" spans="4:4" ht="15.75" customHeight="1">
      <c r="D501" s="28"/>
    </row>
    <row r="502" spans="4:4" ht="15.75" customHeight="1">
      <c r="D502" s="28"/>
    </row>
    <row r="503" spans="4:4" ht="15.75" customHeight="1">
      <c r="D503" s="28"/>
    </row>
    <row r="504" spans="4:4" ht="15.75" customHeight="1">
      <c r="D504" s="28"/>
    </row>
    <row r="505" spans="4:4" ht="15.75" customHeight="1">
      <c r="D505" s="28"/>
    </row>
    <row r="506" spans="4:4" ht="15.75" customHeight="1">
      <c r="D506" s="28"/>
    </row>
    <row r="507" spans="4:4" ht="15.75" customHeight="1">
      <c r="D507" s="28"/>
    </row>
    <row r="508" spans="4:4" ht="15.75" customHeight="1">
      <c r="D508" s="28"/>
    </row>
    <row r="509" spans="4:4" ht="15.75" customHeight="1">
      <c r="D509" s="28"/>
    </row>
    <row r="510" spans="4:4" ht="15.75" customHeight="1">
      <c r="D510" s="28"/>
    </row>
    <row r="511" spans="4:4" ht="15.75" customHeight="1">
      <c r="D511" s="28"/>
    </row>
    <row r="512" spans="4:4" ht="15.75" customHeight="1">
      <c r="D512" s="28"/>
    </row>
    <row r="513" spans="4:4" ht="15.75" customHeight="1">
      <c r="D513" s="28"/>
    </row>
    <row r="514" spans="4:4" ht="15.75" customHeight="1">
      <c r="D514" s="28"/>
    </row>
    <row r="515" spans="4:4" ht="15.75" customHeight="1">
      <c r="D515" s="28"/>
    </row>
    <row r="516" spans="4:4" ht="15.75" customHeight="1">
      <c r="D516" s="28"/>
    </row>
    <row r="517" spans="4:4" ht="15.75" customHeight="1">
      <c r="D517" s="28"/>
    </row>
    <row r="518" spans="4:4" ht="15.75" customHeight="1">
      <c r="D518" s="28"/>
    </row>
    <row r="519" spans="4:4" ht="15.75" customHeight="1">
      <c r="D519" s="28"/>
    </row>
    <row r="520" spans="4:4" ht="15.75" customHeight="1">
      <c r="D520" s="28"/>
    </row>
    <row r="521" spans="4:4" ht="15.75" customHeight="1">
      <c r="D521" s="28"/>
    </row>
    <row r="522" spans="4:4" ht="15.75" customHeight="1">
      <c r="D522" s="28"/>
    </row>
    <row r="523" spans="4:4" ht="15.75" customHeight="1">
      <c r="D523" s="28"/>
    </row>
    <row r="524" spans="4:4" ht="15.75" customHeight="1">
      <c r="D524" s="28"/>
    </row>
    <row r="525" spans="4:4" ht="15.75" customHeight="1">
      <c r="D525" s="28"/>
    </row>
    <row r="526" spans="4:4" ht="15.75" customHeight="1">
      <c r="D526" s="28"/>
    </row>
    <row r="527" spans="4:4" ht="15.75" customHeight="1">
      <c r="D527" s="28"/>
    </row>
    <row r="528" spans="4:4" ht="15.75" customHeight="1">
      <c r="D528" s="28"/>
    </row>
    <row r="529" spans="4:4" ht="15.75" customHeight="1">
      <c r="D529" s="28"/>
    </row>
    <row r="530" spans="4:4" ht="15.75" customHeight="1">
      <c r="D530" s="28"/>
    </row>
    <row r="531" spans="4:4" ht="15.75" customHeight="1">
      <c r="D531" s="28"/>
    </row>
    <row r="532" spans="4:4" ht="15.75" customHeight="1">
      <c r="D532" s="28"/>
    </row>
    <row r="533" spans="4:4" ht="15.75" customHeight="1">
      <c r="D533" s="28"/>
    </row>
    <row r="534" spans="4:4" ht="15.75" customHeight="1">
      <c r="D534" s="28"/>
    </row>
    <row r="535" spans="4:4" ht="15.75" customHeight="1">
      <c r="D535" s="28"/>
    </row>
    <row r="536" spans="4:4" ht="15.75" customHeight="1">
      <c r="D536" s="28"/>
    </row>
    <row r="537" spans="4:4" ht="15.75" customHeight="1">
      <c r="D537" s="28"/>
    </row>
    <row r="538" spans="4:4" ht="15.75" customHeight="1">
      <c r="D538" s="28"/>
    </row>
    <row r="539" spans="4:4" ht="15.75" customHeight="1">
      <c r="D539" s="28"/>
    </row>
    <row r="540" spans="4:4" ht="15.75" customHeight="1">
      <c r="D540" s="28"/>
    </row>
    <row r="541" spans="4:4" ht="15.75" customHeight="1">
      <c r="D541" s="28"/>
    </row>
    <row r="542" spans="4:4" ht="15.75" customHeight="1">
      <c r="D542" s="28"/>
    </row>
    <row r="543" spans="4:4" ht="15.75" customHeight="1">
      <c r="D543" s="28"/>
    </row>
    <row r="544" spans="4:4" ht="15.75" customHeight="1">
      <c r="D544" s="28"/>
    </row>
    <row r="545" spans="4:4" ht="15.75" customHeight="1">
      <c r="D545" s="28"/>
    </row>
    <row r="546" spans="4:4" ht="15.75" customHeight="1">
      <c r="D546" s="28"/>
    </row>
    <row r="547" spans="4:4" ht="15.75" customHeight="1">
      <c r="D547" s="28"/>
    </row>
    <row r="548" spans="4:4" ht="15.75" customHeight="1">
      <c r="D548" s="28"/>
    </row>
    <row r="549" spans="4:4" ht="15.75" customHeight="1">
      <c r="D549" s="28"/>
    </row>
    <row r="550" spans="4:4" ht="15.75" customHeight="1">
      <c r="D550" s="28"/>
    </row>
    <row r="551" spans="4:4" ht="15.75" customHeight="1">
      <c r="D551" s="28"/>
    </row>
    <row r="552" spans="4:4" ht="15.75" customHeight="1">
      <c r="D552" s="28"/>
    </row>
    <row r="553" spans="4:4" ht="15.75" customHeight="1">
      <c r="D553" s="28"/>
    </row>
    <row r="554" spans="4:4" ht="15.75" customHeight="1">
      <c r="D554" s="28"/>
    </row>
    <row r="555" spans="4:4" ht="15.75" customHeight="1">
      <c r="D555" s="28"/>
    </row>
    <row r="556" spans="4:4" ht="15.75" customHeight="1">
      <c r="D556" s="28"/>
    </row>
    <row r="557" spans="4:4" ht="15.75" customHeight="1">
      <c r="D557" s="28"/>
    </row>
    <row r="558" spans="4:4" ht="15.75" customHeight="1">
      <c r="D558" s="28"/>
    </row>
    <row r="559" spans="4:4" ht="15.75" customHeight="1">
      <c r="D559" s="28"/>
    </row>
    <row r="560" spans="4:4" ht="15.75" customHeight="1">
      <c r="D560" s="28"/>
    </row>
    <row r="561" spans="4:4" ht="15.75" customHeight="1">
      <c r="D561" s="28"/>
    </row>
    <row r="562" spans="4:4" ht="15.75" customHeight="1">
      <c r="D562" s="28"/>
    </row>
    <row r="563" spans="4:4" ht="15.75" customHeight="1">
      <c r="D563" s="28"/>
    </row>
    <row r="564" spans="4:4" ht="15.75" customHeight="1">
      <c r="D564" s="28"/>
    </row>
    <row r="565" spans="4:4" ht="15.75" customHeight="1">
      <c r="D565" s="28"/>
    </row>
    <row r="566" spans="4:4" ht="15.75" customHeight="1">
      <c r="D566" s="28"/>
    </row>
    <row r="567" spans="4:4" ht="15.75" customHeight="1">
      <c r="D567" s="28"/>
    </row>
    <row r="568" spans="4:4" ht="15.75" customHeight="1">
      <c r="D568" s="28"/>
    </row>
    <row r="569" spans="4:4" ht="15.75" customHeight="1">
      <c r="D569" s="28"/>
    </row>
    <row r="570" spans="4:4" ht="15.75" customHeight="1">
      <c r="D570" s="28"/>
    </row>
    <row r="571" spans="4:4" ht="15.75" customHeight="1">
      <c r="D571" s="28"/>
    </row>
    <row r="572" spans="4:4" ht="15.75" customHeight="1">
      <c r="D572" s="28"/>
    </row>
    <row r="573" spans="4:4" ht="15.75" customHeight="1">
      <c r="D573" s="28"/>
    </row>
    <row r="574" spans="4:4" ht="15.75" customHeight="1">
      <c r="D574" s="28"/>
    </row>
    <row r="575" spans="4:4" ht="15.75" customHeight="1">
      <c r="D575" s="28"/>
    </row>
    <row r="576" spans="4:4" ht="15.75" customHeight="1">
      <c r="D576" s="28"/>
    </row>
    <row r="577" spans="4:4" ht="15.75" customHeight="1">
      <c r="D577" s="28"/>
    </row>
    <row r="578" spans="4:4" ht="15.75" customHeight="1">
      <c r="D578" s="28"/>
    </row>
    <row r="579" spans="4:4" ht="15.75" customHeight="1">
      <c r="D579" s="28"/>
    </row>
    <row r="580" spans="4:4" ht="15.75" customHeight="1">
      <c r="D580" s="28"/>
    </row>
    <row r="581" spans="4:4" ht="15.75" customHeight="1">
      <c r="D581" s="28"/>
    </row>
    <row r="582" spans="4:4" ht="15.75" customHeight="1">
      <c r="D582" s="28"/>
    </row>
    <row r="583" spans="4:4" ht="15.75" customHeight="1">
      <c r="D583" s="28"/>
    </row>
    <row r="584" spans="4:4" ht="15.75" customHeight="1">
      <c r="D584" s="28"/>
    </row>
    <row r="585" spans="4:4" ht="15.75" customHeight="1">
      <c r="D585" s="28"/>
    </row>
    <row r="586" spans="4:4" ht="15.75" customHeight="1">
      <c r="D586" s="28"/>
    </row>
    <row r="587" spans="4:4" ht="15.75" customHeight="1">
      <c r="D587" s="28"/>
    </row>
    <row r="588" spans="4:4" ht="15.75" customHeight="1">
      <c r="D588" s="28"/>
    </row>
    <row r="589" spans="4:4" ht="15.75" customHeight="1">
      <c r="D589" s="28"/>
    </row>
    <row r="590" spans="4:4" ht="15.75" customHeight="1">
      <c r="D590" s="28"/>
    </row>
    <row r="591" spans="4:4" ht="15.75" customHeight="1">
      <c r="D591" s="28"/>
    </row>
    <row r="592" spans="4:4" ht="15.75" customHeight="1">
      <c r="D592" s="28"/>
    </row>
    <row r="593" spans="4:4" ht="15.75" customHeight="1">
      <c r="D593" s="28"/>
    </row>
    <row r="594" spans="4:4" ht="15.75" customHeight="1">
      <c r="D594" s="28"/>
    </row>
    <row r="595" spans="4:4" ht="15.75" customHeight="1">
      <c r="D595" s="28"/>
    </row>
    <row r="596" spans="4:4" ht="15.75" customHeight="1">
      <c r="D596" s="28"/>
    </row>
    <row r="597" spans="4:4" ht="15.75" customHeight="1">
      <c r="D597" s="28"/>
    </row>
    <row r="598" spans="4:4" ht="15.75" customHeight="1">
      <c r="D598" s="28"/>
    </row>
    <row r="599" spans="4:4" ht="15.75" customHeight="1">
      <c r="D599" s="28"/>
    </row>
    <row r="600" spans="4:4" ht="15.75" customHeight="1">
      <c r="D600" s="28"/>
    </row>
    <row r="601" spans="4:4" ht="15.75" customHeight="1">
      <c r="D601" s="28"/>
    </row>
    <row r="602" spans="4:4" ht="15.75" customHeight="1">
      <c r="D602" s="28"/>
    </row>
    <row r="603" spans="4:4" ht="15.75" customHeight="1">
      <c r="D603" s="28"/>
    </row>
    <row r="604" spans="4:4" ht="15.75" customHeight="1">
      <c r="D604" s="28"/>
    </row>
    <row r="605" spans="4:4" ht="15.75" customHeight="1">
      <c r="D605" s="28"/>
    </row>
    <row r="606" spans="4:4" ht="15.75" customHeight="1">
      <c r="D606" s="28"/>
    </row>
    <row r="607" spans="4:4" ht="15.75" customHeight="1">
      <c r="D607" s="28"/>
    </row>
    <row r="608" spans="4:4" ht="15.75" customHeight="1">
      <c r="D608" s="28"/>
    </row>
    <row r="609" spans="4:4" ht="15.75" customHeight="1">
      <c r="D609" s="28"/>
    </row>
    <row r="610" spans="4:4" ht="15.75" customHeight="1">
      <c r="D610" s="28"/>
    </row>
    <row r="611" spans="4:4" ht="15.75" customHeight="1">
      <c r="D611" s="28"/>
    </row>
    <row r="612" spans="4:4" ht="15.75" customHeight="1">
      <c r="D612" s="28"/>
    </row>
    <row r="613" spans="4:4" ht="15.75" customHeight="1">
      <c r="D613" s="28"/>
    </row>
    <row r="614" spans="4:4" ht="15.75" customHeight="1">
      <c r="D614" s="28"/>
    </row>
    <row r="615" spans="4:4" ht="15.75" customHeight="1">
      <c r="D615" s="28"/>
    </row>
    <row r="616" spans="4:4" ht="15.75" customHeight="1">
      <c r="D616" s="28"/>
    </row>
    <row r="617" spans="4:4" ht="15.75" customHeight="1">
      <c r="D617" s="28"/>
    </row>
    <row r="618" spans="4:4" ht="15.75" customHeight="1">
      <c r="D618" s="28"/>
    </row>
    <row r="619" spans="4:4" ht="15.75" customHeight="1">
      <c r="D619" s="28"/>
    </row>
    <row r="620" spans="4:4" ht="15.75" customHeight="1">
      <c r="D620" s="28"/>
    </row>
    <row r="621" spans="4:4" ht="15.75" customHeight="1">
      <c r="D621" s="28"/>
    </row>
    <row r="622" spans="4:4" ht="15.75" customHeight="1">
      <c r="D622" s="28"/>
    </row>
    <row r="623" spans="4:4" ht="15.75" customHeight="1">
      <c r="D623" s="28"/>
    </row>
    <row r="624" spans="4:4" ht="15.75" customHeight="1">
      <c r="D624" s="28"/>
    </row>
    <row r="625" spans="4:4" ht="15.75" customHeight="1">
      <c r="D625" s="28"/>
    </row>
    <row r="626" spans="4:4" ht="15.75" customHeight="1">
      <c r="D626" s="28"/>
    </row>
    <row r="627" spans="4:4" ht="15.75" customHeight="1">
      <c r="D627" s="28"/>
    </row>
    <row r="628" spans="4:4" ht="15.75" customHeight="1">
      <c r="D628" s="28"/>
    </row>
    <row r="629" spans="4:4" ht="15.75" customHeight="1">
      <c r="D629" s="28"/>
    </row>
    <row r="630" spans="4:4" ht="15.75" customHeight="1">
      <c r="D630" s="28"/>
    </row>
    <row r="631" spans="4:4" ht="15.75" customHeight="1">
      <c r="D631" s="28"/>
    </row>
    <row r="632" spans="4:4" ht="15.75" customHeight="1">
      <c r="D632" s="28"/>
    </row>
    <row r="633" spans="4:4" ht="15.75" customHeight="1">
      <c r="D633" s="28"/>
    </row>
    <row r="634" spans="4:4" ht="15.75" customHeight="1">
      <c r="D634" s="28"/>
    </row>
    <row r="635" spans="4:4" ht="15.75" customHeight="1">
      <c r="D635" s="28"/>
    </row>
    <row r="636" spans="4:4" ht="15.75" customHeight="1">
      <c r="D636" s="28"/>
    </row>
    <row r="637" spans="4:4" ht="15.75" customHeight="1">
      <c r="D637" s="28"/>
    </row>
    <row r="638" spans="4:4" ht="15.75" customHeight="1">
      <c r="D638" s="28"/>
    </row>
    <row r="639" spans="4:4" ht="15.75" customHeight="1">
      <c r="D639" s="28"/>
    </row>
    <row r="640" spans="4:4" ht="15.75" customHeight="1">
      <c r="D640" s="28"/>
    </row>
    <row r="641" spans="4:4" ht="15.75" customHeight="1">
      <c r="D641" s="28"/>
    </row>
    <row r="642" spans="4:4" ht="15.75" customHeight="1">
      <c r="D642" s="28"/>
    </row>
    <row r="643" spans="4:4" ht="15.75" customHeight="1">
      <c r="D643" s="28"/>
    </row>
    <row r="644" spans="4:4" ht="15.75" customHeight="1">
      <c r="D644" s="28"/>
    </row>
    <row r="645" spans="4:4" ht="15.75" customHeight="1">
      <c r="D645" s="28"/>
    </row>
    <row r="646" spans="4:4" ht="15.75" customHeight="1">
      <c r="D646" s="28"/>
    </row>
    <row r="647" spans="4:4" ht="15.75" customHeight="1">
      <c r="D647" s="28"/>
    </row>
    <row r="648" spans="4:4" ht="15.75" customHeight="1">
      <c r="D648" s="28"/>
    </row>
    <row r="649" spans="4:4" ht="15.75" customHeight="1">
      <c r="D649" s="28"/>
    </row>
    <row r="650" spans="4:4" ht="15.75" customHeight="1">
      <c r="D650" s="28"/>
    </row>
    <row r="651" spans="4:4" ht="15.75" customHeight="1">
      <c r="D651" s="28"/>
    </row>
    <row r="652" spans="4:4" ht="15.75" customHeight="1">
      <c r="D652" s="28"/>
    </row>
    <row r="653" spans="4:4" ht="15.75" customHeight="1">
      <c r="D653" s="28"/>
    </row>
    <row r="654" spans="4:4" ht="15.75" customHeight="1">
      <c r="D654" s="28"/>
    </row>
    <row r="655" spans="4:4" ht="15.75" customHeight="1">
      <c r="D655" s="28"/>
    </row>
    <row r="656" spans="4:4" ht="15.75" customHeight="1">
      <c r="D656" s="28"/>
    </row>
    <row r="657" spans="4:4" ht="15.75" customHeight="1">
      <c r="D657" s="28"/>
    </row>
    <row r="658" spans="4:4" ht="15.75" customHeight="1">
      <c r="D658" s="28"/>
    </row>
    <row r="659" spans="4:4" ht="15.75" customHeight="1">
      <c r="D659" s="28"/>
    </row>
    <row r="660" spans="4:4" ht="15.75" customHeight="1">
      <c r="D660" s="28"/>
    </row>
    <row r="661" spans="4:4" ht="15.75" customHeight="1">
      <c r="D661" s="28"/>
    </row>
    <row r="662" spans="4:4" ht="15.75" customHeight="1">
      <c r="D662" s="28"/>
    </row>
    <row r="663" spans="4:4" ht="15.75" customHeight="1">
      <c r="D663" s="28"/>
    </row>
    <row r="664" spans="4:4" ht="15.75" customHeight="1">
      <c r="D664" s="28"/>
    </row>
    <row r="665" spans="4:4" ht="15.75" customHeight="1">
      <c r="D665" s="28"/>
    </row>
    <row r="666" spans="4:4" ht="15.75" customHeight="1">
      <c r="D666" s="28"/>
    </row>
    <row r="667" spans="4:4" ht="15.75" customHeight="1">
      <c r="D667" s="28"/>
    </row>
    <row r="668" spans="4:4" ht="15.75" customHeight="1">
      <c r="D668" s="28"/>
    </row>
    <row r="669" spans="4:4" ht="15.75" customHeight="1">
      <c r="D669" s="28"/>
    </row>
    <row r="670" spans="4:4" ht="15.75" customHeight="1">
      <c r="D670" s="28"/>
    </row>
    <row r="671" spans="4:4" ht="15.75" customHeight="1">
      <c r="D671" s="28"/>
    </row>
    <row r="672" spans="4:4" ht="15.75" customHeight="1">
      <c r="D672" s="28"/>
    </row>
    <row r="673" spans="4:4" ht="15.75" customHeight="1">
      <c r="D673" s="28"/>
    </row>
    <row r="674" spans="4:4" ht="15.75" customHeight="1">
      <c r="D674" s="28"/>
    </row>
    <row r="675" spans="4:4" ht="15.75" customHeight="1">
      <c r="D675" s="28"/>
    </row>
    <row r="676" spans="4:4" ht="15.75" customHeight="1">
      <c r="D676" s="28"/>
    </row>
    <row r="677" spans="4:4" ht="15.75" customHeight="1">
      <c r="D677" s="28"/>
    </row>
    <row r="678" spans="4:4" ht="15.75" customHeight="1">
      <c r="D678" s="28"/>
    </row>
    <row r="679" spans="4:4" ht="15.75" customHeight="1">
      <c r="D679" s="28"/>
    </row>
    <row r="680" spans="4:4" ht="15.75" customHeight="1">
      <c r="D680" s="28"/>
    </row>
    <row r="681" spans="4:4" ht="15.75" customHeight="1">
      <c r="D681" s="28"/>
    </row>
    <row r="682" spans="4:4" ht="15.75" customHeight="1">
      <c r="D682" s="28"/>
    </row>
    <row r="683" spans="4:4" ht="15.75" customHeight="1">
      <c r="D683" s="28"/>
    </row>
    <row r="684" spans="4:4" ht="15.75" customHeight="1">
      <c r="D684" s="28"/>
    </row>
    <row r="685" spans="4:4" ht="15.75" customHeight="1">
      <c r="D685" s="28"/>
    </row>
    <row r="686" spans="4:4" ht="15.75" customHeight="1">
      <c r="D686" s="28"/>
    </row>
    <row r="687" spans="4:4" ht="15.75" customHeight="1">
      <c r="D687" s="28"/>
    </row>
    <row r="688" spans="4:4" ht="15.75" customHeight="1">
      <c r="D688" s="28"/>
    </row>
    <row r="689" spans="4:4" ht="15.75" customHeight="1">
      <c r="D689" s="28"/>
    </row>
    <row r="690" spans="4:4" ht="15.75" customHeight="1">
      <c r="D690" s="28"/>
    </row>
    <row r="691" spans="4:4" ht="15.75" customHeight="1">
      <c r="D691" s="28"/>
    </row>
    <row r="692" spans="4:4" ht="15.75" customHeight="1">
      <c r="D692" s="28"/>
    </row>
    <row r="693" spans="4:4" ht="15.75" customHeight="1">
      <c r="D693" s="28"/>
    </row>
    <row r="694" spans="4:4" ht="15.75" customHeight="1">
      <c r="D694" s="28"/>
    </row>
    <row r="695" spans="4:4" ht="15.75" customHeight="1">
      <c r="D695" s="28"/>
    </row>
    <row r="696" spans="4:4" ht="15.75" customHeight="1">
      <c r="D696" s="28"/>
    </row>
    <row r="697" spans="4:4" ht="15.75" customHeight="1">
      <c r="D697" s="28"/>
    </row>
    <row r="698" spans="4:4" ht="15.75" customHeight="1">
      <c r="D698" s="28"/>
    </row>
    <row r="699" spans="4:4" ht="15.75" customHeight="1">
      <c r="D699" s="28"/>
    </row>
    <row r="700" spans="4:4" ht="15.75" customHeight="1">
      <c r="D700" s="28"/>
    </row>
    <row r="701" spans="4:4" ht="15.75" customHeight="1">
      <c r="D701" s="28"/>
    </row>
    <row r="702" spans="4:4" ht="15.75" customHeight="1">
      <c r="D702" s="28"/>
    </row>
    <row r="703" spans="4:4" ht="15.75" customHeight="1">
      <c r="D703" s="28"/>
    </row>
    <row r="704" spans="4:4" ht="15.75" customHeight="1">
      <c r="D704" s="28"/>
    </row>
    <row r="705" spans="4:4" ht="15.75" customHeight="1">
      <c r="D705" s="28"/>
    </row>
    <row r="706" spans="4:4" ht="15.75" customHeight="1">
      <c r="D706" s="28"/>
    </row>
    <row r="707" spans="4:4" ht="15.75" customHeight="1">
      <c r="D707" s="28"/>
    </row>
    <row r="708" spans="4:4" ht="15.75" customHeight="1">
      <c r="D708" s="28"/>
    </row>
    <row r="709" spans="4:4" ht="15.75" customHeight="1">
      <c r="D709" s="28"/>
    </row>
    <row r="710" spans="4:4" ht="15.75" customHeight="1">
      <c r="D710" s="28"/>
    </row>
    <row r="711" spans="4:4" ht="15.75" customHeight="1">
      <c r="D711" s="28"/>
    </row>
    <row r="712" spans="4:4" ht="15.75" customHeight="1">
      <c r="D712" s="28"/>
    </row>
    <row r="713" spans="4:4" ht="15.75" customHeight="1">
      <c r="D713" s="28"/>
    </row>
    <row r="714" spans="4:4" ht="15.75" customHeight="1">
      <c r="D714" s="28"/>
    </row>
    <row r="715" spans="4:4" ht="15.75" customHeight="1">
      <c r="D715" s="28"/>
    </row>
    <row r="716" spans="4:4" ht="15.75" customHeight="1">
      <c r="D716" s="28"/>
    </row>
    <row r="717" spans="4:4" ht="15.75" customHeight="1">
      <c r="D717" s="28"/>
    </row>
    <row r="718" spans="4:4" ht="15.75" customHeight="1">
      <c r="D718" s="28"/>
    </row>
    <row r="719" spans="4:4" ht="15.75" customHeight="1">
      <c r="D719" s="28"/>
    </row>
    <row r="720" spans="4:4" ht="15.75" customHeight="1">
      <c r="D720" s="28"/>
    </row>
    <row r="721" spans="4:4" ht="15.75" customHeight="1">
      <c r="D721" s="28"/>
    </row>
    <row r="722" spans="4:4" ht="15.75" customHeight="1">
      <c r="D722" s="28"/>
    </row>
    <row r="723" spans="4:4" ht="15.75" customHeight="1">
      <c r="D723" s="28"/>
    </row>
    <row r="724" spans="4:4" ht="15.75" customHeight="1">
      <c r="D724" s="28"/>
    </row>
    <row r="725" spans="4:4" ht="15.75" customHeight="1">
      <c r="D725" s="28"/>
    </row>
    <row r="726" spans="4:4" ht="15.75" customHeight="1">
      <c r="D726" s="28"/>
    </row>
    <row r="727" spans="4:4" ht="15.75" customHeight="1">
      <c r="D727" s="28"/>
    </row>
    <row r="728" spans="4:4" ht="15.75" customHeight="1">
      <c r="D728" s="28"/>
    </row>
    <row r="729" spans="4:4" ht="15.75" customHeight="1">
      <c r="D729" s="28"/>
    </row>
    <row r="730" spans="4:4" ht="15.75" customHeight="1">
      <c r="D730" s="28"/>
    </row>
    <row r="731" spans="4:4" ht="15.75" customHeight="1">
      <c r="D731" s="28"/>
    </row>
    <row r="732" spans="4:4" ht="15.75" customHeight="1">
      <c r="D732" s="28"/>
    </row>
    <row r="733" spans="4:4" ht="15.75" customHeight="1">
      <c r="D733" s="28"/>
    </row>
    <row r="734" spans="4:4" ht="15.75" customHeight="1">
      <c r="D734" s="28"/>
    </row>
    <row r="735" spans="4:4" ht="15.75" customHeight="1">
      <c r="D735" s="28"/>
    </row>
    <row r="736" spans="4:4" ht="15.75" customHeight="1">
      <c r="D736" s="28"/>
    </row>
    <row r="737" spans="4:4" ht="15.75" customHeight="1">
      <c r="D737" s="28"/>
    </row>
    <row r="738" spans="4:4" ht="15.75" customHeight="1">
      <c r="D738" s="28"/>
    </row>
    <row r="739" spans="4:4" ht="15.75" customHeight="1">
      <c r="D739" s="28"/>
    </row>
    <row r="740" spans="4:4" ht="15.75" customHeight="1">
      <c r="D740" s="28"/>
    </row>
    <row r="741" spans="4:4" ht="15.75" customHeight="1">
      <c r="D741" s="28"/>
    </row>
    <row r="742" spans="4:4" ht="15.75" customHeight="1">
      <c r="D742" s="28"/>
    </row>
    <row r="743" spans="4:4" ht="15.75" customHeight="1">
      <c r="D743" s="28"/>
    </row>
    <row r="744" spans="4:4" ht="15.75" customHeight="1">
      <c r="D744" s="28"/>
    </row>
    <row r="745" spans="4:4" ht="15.75" customHeight="1">
      <c r="D745" s="28"/>
    </row>
    <row r="746" spans="4:4" ht="15.75" customHeight="1">
      <c r="D746" s="28"/>
    </row>
    <row r="747" spans="4:4" ht="15.75" customHeight="1">
      <c r="D747" s="28"/>
    </row>
    <row r="748" spans="4:4" ht="15.75" customHeight="1">
      <c r="D748" s="28"/>
    </row>
    <row r="749" spans="4:4" ht="15.75" customHeight="1">
      <c r="D749" s="28"/>
    </row>
    <row r="750" spans="4:4" ht="15.75" customHeight="1">
      <c r="D750" s="28"/>
    </row>
    <row r="751" spans="4:4" ht="15.75" customHeight="1">
      <c r="D751" s="28"/>
    </row>
    <row r="752" spans="4:4" ht="15.75" customHeight="1">
      <c r="D752" s="28"/>
    </row>
    <row r="753" spans="4:4" ht="15.75" customHeight="1">
      <c r="D753" s="28"/>
    </row>
    <row r="754" spans="4:4" ht="15.75" customHeight="1">
      <c r="D754" s="28"/>
    </row>
    <row r="755" spans="4:4" ht="15.75" customHeight="1">
      <c r="D755" s="28"/>
    </row>
    <row r="756" spans="4:4" ht="15.75" customHeight="1">
      <c r="D756" s="28"/>
    </row>
    <row r="757" spans="4:4" ht="15.75" customHeight="1">
      <c r="D757" s="28"/>
    </row>
    <row r="758" spans="4:4" ht="15.75" customHeight="1">
      <c r="D758" s="28"/>
    </row>
    <row r="759" spans="4:4" ht="15.75" customHeight="1">
      <c r="D759" s="28"/>
    </row>
    <row r="760" spans="4:4" ht="15.75" customHeight="1">
      <c r="D760" s="28"/>
    </row>
    <row r="761" spans="4:4" ht="15.75" customHeight="1">
      <c r="D761" s="28"/>
    </row>
    <row r="762" spans="4:4" ht="15.75" customHeight="1">
      <c r="D762" s="28"/>
    </row>
    <row r="763" spans="4:4" ht="15.75" customHeight="1">
      <c r="D763" s="28"/>
    </row>
    <row r="764" spans="4:4" ht="15.75" customHeight="1">
      <c r="D764" s="28"/>
    </row>
    <row r="765" spans="4:4" ht="15.75" customHeight="1">
      <c r="D765" s="28"/>
    </row>
    <row r="766" spans="4:4" ht="15.75" customHeight="1">
      <c r="D766" s="28"/>
    </row>
    <row r="767" spans="4:4" ht="15.75" customHeight="1">
      <c r="D767" s="28"/>
    </row>
    <row r="768" spans="4:4" ht="15.75" customHeight="1">
      <c r="D768" s="28"/>
    </row>
    <row r="769" spans="4:4" ht="15.75" customHeight="1">
      <c r="D769" s="28"/>
    </row>
    <row r="770" spans="4:4" ht="15.75" customHeight="1">
      <c r="D770" s="28"/>
    </row>
    <row r="771" spans="4:4" ht="15.75" customHeight="1">
      <c r="D771" s="28"/>
    </row>
    <row r="772" spans="4:4" ht="15.75" customHeight="1">
      <c r="D772" s="28"/>
    </row>
    <row r="773" spans="4:4" ht="15.75" customHeight="1">
      <c r="D773" s="28"/>
    </row>
    <row r="774" spans="4:4" ht="15.75" customHeight="1">
      <c r="D774" s="28"/>
    </row>
    <row r="775" spans="4:4" ht="15.75" customHeight="1">
      <c r="D775" s="28"/>
    </row>
    <row r="776" spans="4:4" ht="15.75" customHeight="1">
      <c r="D776" s="28"/>
    </row>
    <row r="777" spans="4:4" ht="15.75" customHeight="1">
      <c r="D777" s="28"/>
    </row>
    <row r="778" spans="4:4" ht="15.75" customHeight="1">
      <c r="D778" s="28"/>
    </row>
    <row r="779" spans="4:4" ht="15.75" customHeight="1">
      <c r="D779" s="28"/>
    </row>
    <row r="780" spans="4:4" ht="15.75" customHeight="1">
      <c r="D780" s="28"/>
    </row>
    <row r="781" spans="4:4" ht="15.75" customHeight="1">
      <c r="D781" s="28"/>
    </row>
    <row r="782" spans="4:4" ht="15.75" customHeight="1">
      <c r="D782" s="28"/>
    </row>
    <row r="783" spans="4:4" ht="15.75" customHeight="1">
      <c r="D783" s="28"/>
    </row>
    <row r="784" spans="4:4" ht="15.75" customHeight="1">
      <c r="D784" s="28"/>
    </row>
    <row r="785" spans="4:4" ht="15.75" customHeight="1">
      <c r="D785" s="28"/>
    </row>
    <row r="786" spans="4:4" ht="15.75" customHeight="1">
      <c r="D786" s="28"/>
    </row>
    <row r="787" spans="4:4" ht="15.75" customHeight="1">
      <c r="D787" s="28"/>
    </row>
    <row r="788" spans="4:4" ht="15.75" customHeight="1">
      <c r="D788" s="28"/>
    </row>
    <row r="789" spans="4:4" ht="15.75" customHeight="1">
      <c r="D789" s="28"/>
    </row>
    <row r="790" spans="4:4" ht="15.75" customHeight="1">
      <c r="D790" s="28"/>
    </row>
    <row r="791" spans="4:4" ht="15.75" customHeight="1">
      <c r="D791" s="28"/>
    </row>
    <row r="792" spans="4:4" ht="15.75" customHeight="1">
      <c r="D792" s="28"/>
    </row>
    <row r="793" spans="4:4" ht="15.75" customHeight="1">
      <c r="D793" s="28"/>
    </row>
    <row r="794" spans="4:4" ht="15.75" customHeight="1">
      <c r="D794" s="28"/>
    </row>
    <row r="795" spans="4:4" ht="15.75" customHeight="1">
      <c r="D795" s="28"/>
    </row>
    <row r="796" spans="4:4" ht="15.75" customHeight="1">
      <c r="D796" s="28"/>
    </row>
    <row r="797" spans="4:4" ht="15.75" customHeight="1">
      <c r="D797" s="28"/>
    </row>
    <row r="798" spans="4:4" ht="15.75" customHeight="1">
      <c r="D798" s="28"/>
    </row>
    <row r="799" spans="4:4" ht="15.75" customHeight="1">
      <c r="D799" s="28"/>
    </row>
    <row r="800" spans="4:4" ht="15.75" customHeight="1">
      <c r="D800" s="28"/>
    </row>
    <row r="801" spans="4:4" ht="15.75" customHeight="1">
      <c r="D801" s="28"/>
    </row>
    <row r="802" spans="4:4" ht="15.75" customHeight="1">
      <c r="D802" s="28"/>
    </row>
    <row r="803" spans="4:4" ht="15.75" customHeight="1">
      <c r="D803" s="28"/>
    </row>
    <row r="804" spans="4:4" ht="15.75" customHeight="1">
      <c r="D804" s="28"/>
    </row>
    <row r="805" spans="4:4" ht="15.75" customHeight="1">
      <c r="D805" s="28"/>
    </row>
    <row r="806" spans="4:4" ht="15.75" customHeight="1">
      <c r="D806" s="28"/>
    </row>
    <row r="807" spans="4:4" ht="15.75" customHeight="1">
      <c r="D807" s="28"/>
    </row>
    <row r="808" spans="4:4" ht="15.75" customHeight="1">
      <c r="D808" s="28"/>
    </row>
    <row r="809" spans="4:4" ht="15.75" customHeight="1">
      <c r="D809" s="28"/>
    </row>
    <row r="810" spans="4:4" ht="15.75" customHeight="1">
      <c r="D810" s="28"/>
    </row>
    <row r="811" spans="4:4" ht="15.75" customHeight="1">
      <c r="D811" s="28"/>
    </row>
    <row r="812" spans="4:4" ht="15.75" customHeight="1">
      <c r="D812" s="28"/>
    </row>
    <row r="813" spans="4:4" ht="15.75" customHeight="1">
      <c r="D813" s="28"/>
    </row>
    <row r="814" spans="4:4" ht="15.75" customHeight="1">
      <c r="D814" s="28"/>
    </row>
    <row r="815" spans="4:4" ht="15.75" customHeight="1">
      <c r="D815" s="28"/>
    </row>
    <row r="816" spans="4:4" ht="15.75" customHeight="1">
      <c r="D816" s="28"/>
    </row>
    <row r="817" spans="4:4" ht="15.75" customHeight="1">
      <c r="D817" s="28"/>
    </row>
    <row r="818" spans="4:4" ht="15.75" customHeight="1">
      <c r="D818" s="28"/>
    </row>
    <row r="819" spans="4:4" ht="15.75" customHeight="1">
      <c r="D819" s="28"/>
    </row>
    <row r="820" spans="4:4" ht="15.75" customHeight="1">
      <c r="D820" s="28"/>
    </row>
    <row r="821" spans="4:4" ht="15.75" customHeight="1">
      <c r="D821" s="28"/>
    </row>
    <row r="822" spans="4:4" ht="15.75" customHeight="1">
      <c r="D822" s="28"/>
    </row>
    <row r="823" spans="4:4" ht="15.75" customHeight="1">
      <c r="D823" s="28"/>
    </row>
    <row r="824" spans="4:4" ht="15.75" customHeight="1">
      <c r="D824" s="28"/>
    </row>
    <row r="825" spans="4:4" ht="15.75" customHeight="1">
      <c r="D825" s="28"/>
    </row>
    <row r="826" spans="4:4" ht="15.75" customHeight="1">
      <c r="D826" s="28"/>
    </row>
    <row r="827" spans="4:4" ht="15.75" customHeight="1">
      <c r="D827" s="28"/>
    </row>
    <row r="828" spans="4:4" ht="15.75" customHeight="1">
      <c r="D828" s="28"/>
    </row>
    <row r="829" spans="4:4" ht="15.75" customHeight="1">
      <c r="D829" s="28"/>
    </row>
    <row r="830" spans="4:4" ht="15.75" customHeight="1">
      <c r="D830" s="28"/>
    </row>
    <row r="831" spans="4:4" ht="15.75" customHeight="1">
      <c r="D831" s="28"/>
    </row>
    <row r="832" spans="4:4" ht="15.75" customHeight="1">
      <c r="D832" s="28"/>
    </row>
    <row r="833" spans="4:4" ht="15.75" customHeight="1">
      <c r="D833" s="28"/>
    </row>
    <row r="834" spans="4:4" ht="15.75" customHeight="1">
      <c r="D834" s="28"/>
    </row>
    <row r="835" spans="4:4" ht="15.75" customHeight="1">
      <c r="D835" s="28"/>
    </row>
    <row r="836" spans="4:4" ht="15.75" customHeight="1">
      <c r="D836" s="28"/>
    </row>
    <row r="837" spans="4:4" ht="15.75" customHeight="1">
      <c r="D837" s="28"/>
    </row>
    <row r="838" spans="4:4" ht="15.75" customHeight="1">
      <c r="D838" s="28"/>
    </row>
    <row r="839" spans="4:4" ht="15.75" customHeight="1">
      <c r="D839" s="28"/>
    </row>
    <row r="840" spans="4:4" ht="15.75" customHeight="1">
      <c r="D840" s="28"/>
    </row>
    <row r="841" spans="4:4" ht="15.75" customHeight="1">
      <c r="D841" s="28"/>
    </row>
    <row r="842" spans="4:4" ht="15.75" customHeight="1">
      <c r="D842" s="28"/>
    </row>
    <row r="843" spans="4:4" ht="15.75" customHeight="1">
      <c r="D843" s="28"/>
    </row>
    <row r="844" spans="4:4" ht="15.75" customHeight="1">
      <c r="D844" s="28"/>
    </row>
    <row r="845" spans="4:4" ht="15.75" customHeight="1">
      <c r="D845" s="28"/>
    </row>
    <row r="846" spans="4:4" ht="15.75" customHeight="1">
      <c r="D846" s="28"/>
    </row>
    <row r="847" spans="4:4" ht="15.75" customHeight="1">
      <c r="D847" s="28"/>
    </row>
    <row r="848" spans="4:4" ht="15.75" customHeight="1">
      <c r="D848" s="28"/>
    </row>
    <row r="849" spans="4:4" ht="15.75" customHeight="1">
      <c r="D849" s="28"/>
    </row>
    <row r="850" spans="4:4" ht="15.75" customHeight="1">
      <c r="D850" s="28"/>
    </row>
    <row r="851" spans="4:4" ht="15.75" customHeight="1">
      <c r="D851" s="28"/>
    </row>
    <row r="852" spans="4:4" ht="15.75" customHeight="1">
      <c r="D852" s="28"/>
    </row>
    <row r="853" spans="4:4" ht="15.75" customHeight="1">
      <c r="D853" s="28"/>
    </row>
    <row r="854" spans="4:4" ht="15.75" customHeight="1">
      <c r="D854" s="28"/>
    </row>
    <row r="855" spans="4:4" ht="15.75" customHeight="1">
      <c r="D855" s="28"/>
    </row>
    <row r="856" spans="4:4" ht="15.75" customHeight="1">
      <c r="D856" s="28"/>
    </row>
    <row r="857" spans="4:4" ht="15.75" customHeight="1">
      <c r="D857" s="28"/>
    </row>
    <row r="858" spans="4:4" ht="15.75" customHeight="1">
      <c r="D858" s="28"/>
    </row>
    <row r="859" spans="4:4" ht="15.75" customHeight="1">
      <c r="D859" s="28"/>
    </row>
    <row r="860" spans="4:4" ht="15.75" customHeight="1">
      <c r="D860" s="28"/>
    </row>
    <row r="861" spans="4:4" ht="15.75" customHeight="1">
      <c r="D861" s="28"/>
    </row>
    <row r="862" spans="4:4" ht="15.75" customHeight="1">
      <c r="D862" s="28"/>
    </row>
    <row r="863" spans="4:4" ht="15.75" customHeight="1">
      <c r="D863" s="28"/>
    </row>
    <row r="864" spans="4:4" ht="15.75" customHeight="1">
      <c r="D864" s="28"/>
    </row>
    <row r="865" spans="4:4" ht="15.75" customHeight="1">
      <c r="D865" s="28"/>
    </row>
    <row r="866" spans="4:4" ht="15.75" customHeight="1">
      <c r="D866" s="28"/>
    </row>
    <row r="867" spans="4:4" ht="15.75" customHeight="1">
      <c r="D867" s="28"/>
    </row>
    <row r="868" spans="4:4" ht="15.75" customHeight="1">
      <c r="D868" s="28"/>
    </row>
    <row r="869" spans="4:4" ht="15.75" customHeight="1">
      <c r="D869" s="28"/>
    </row>
    <row r="870" spans="4:4" ht="15.75" customHeight="1">
      <c r="D870" s="28"/>
    </row>
    <row r="871" spans="4:4" ht="15.75" customHeight="1">
      <c r="D871" s="28"/>
    </row>
    <row r="872" spans="4:4" ht="15.75" customHeight="1">
      <c r="D872" s="28"/>
    </row>
    <row r="873" spans="4:4" ht="15.75" customHeight="1">
      <c r="D873" s="28"/>
    </row>
    <row r="874" spans="4:4" ht="15.75" customHeight="1">
      <c r="D874" s="28"/>
    </row>
    <row r="875" spans="4:4" ht="15.75" customHeight="1">
      <c r="D875" s="28"/>
    </row>
    <row r="876" spans="4:4" ht="15.75" customHeight="1">
      <c r="D876" s="28"/>
    </row>
    <row r="877" spans="4:4" ht="15.75" customHeight="1">
      <c r="D877" s="28"/>
    </row>
    <row r="878" spans="4:4" ht="15.75" customHeight="1">
      <c r="D878" s="28"/>
    </row>
    <row r="879" spans="4:4" ht="15.75" customHeight="1">
      <c r="D879" s="28"/>
    </row>
    <row r="880" spans="4:4" ht="15.75" customHeight="1">
      <c r="D880" s="28"/>
    </row>
    <row r="881" spans="4:4" ht="15.75" customHeight="1">
      <c r="D881" s="28"/>
    </row>
    <row r="882" spans="4:4" ht="15.75" customHeight="1">
      <c r="D882" s="28"/>
    </row>
    <row r="883" spans="4:4" ht="15.75" customHeight="1">
      <c r="D883" s="28"/>
    </row>
    <row r="884" spans="4:4" ht="15.75" customHeight="1">
      <c r="D884" s="28"/>
    </row>
    <row r="885" spans="4:4" ht="15.75" customHeight="1">
      <c r="D885" s="28"/>
    </row>
    <row r="886" spans="4:4" ht="15.75" customHeight="1">
      <c r="D886" s="28"/>
    </row>
    <row r="887" spans="4:4" ht="15.75" customHeight="1">
      <c r="D887" s="28"/>
    </row>
    <row r="888" spans="4:4" ht="15.75" customHeight="1">
      <c r="D888" s="28"/>
    </row>
    <row r="889" spans="4:4" ht="15.75" customHeight="1">
      <c r="D889" s="28"/>
    </row>
    <row r="890" spans="4:4" ht="15.75" customHeight="1">
      <c r="D890" s="28"/>
    </row>
    <row r="891" spans="4:4" ht="15.75" customHeight="1">
      <c r="D891" s="28"/>
    </row>
    <row r="892" spans="4:4" ht="15.75" customHeight="1">
      <c r="D892" s="28"/>
    </row>
    <row r="893" spans="4:4" ht="15.75" customHeight="1">
      <c r="D893" s="28"/>
    </row>
    <row r="894" spans="4:4" ht="15.75" customHeight="1">
      <c r="D894" s="28"/>
    </row>
    <row r="895" spans="4:4" ht="15.75" customHeight="1">
      <c r="D895" s="28"/>
    </row>
    <row r="896" spans="4:4" ht="15.75" customHeight="1">
      <c r="D896" s="28"/>
    </row>
    <row r="897" spans="4:4" ht="15.75" customHeight="1">
      <c r="D897" s="28"/>
    </row>
    <row r="898" spans="4:4" ht="15.75" customHeight="1">
      <c r="D898" s="28"/>
    </row>
    <row r="899" spans="4:4" ht="15.75" customHeight="1">
      <c r="D899" s="28"/>
    </row>
    <row r="900" spans="4:4" ht="15.75" customHeight="1">
      <c r="D900" s="28"/>
    </row>
    <row r="901" spans="4:4" ht="15.75" customHeight="1">
      <c r="D901" s="28"/>
    </row>
    <row r="902" spans="4:4" ht="15.75" customHeight="1">
      <c r="D902" s="28"/>
    </row>
    <row r="903" spans="4:4" ht="15.75" customHeight="1">
      <c r="D903" s="28"/>
    </row>
    <row r="904" spans="4:4" ht="15.75" customHeight="1">
      <c r="D904" s="28"/>
    </row>
    <row r="905" spans="4:4" ht="15.75" customHeight="1">
      <c r="D905" s="28"/>
    </row>
    <row r="906" spans="4:4" ht="15.75" customHeight="1">
      <c r="D906" s="28"/>
    </row>
    <row r="907" spans="4:4" ht="15.75" customHeight="1">
      <c r="D907" s="28"/>
    </row>
    <row r="908" spans="4:4" ht="15.75" customHeight="1">
      <c r="D908" s="28"/>
    </row>
    <row r="909" spans="4:4" ht="15.75" customHeight="1">
      <c r="D909" s="28"/>
    </row>
    <row r="910" spans="4:4" ht="15.75" customHeight="1">
      <c r="D910" s="28"/>
    </row>
    <row r="911" spans="4:4" ht="15.75" customHeight="1">
      <c r="D911" s="28"/>
    </row>
    <row r="912" spans="4:4" ht="15.75" customHeight="1">
      <c r="D912" s="28"/>
    </row>
    <row r="913" spans="4:4" ht="15.75" customHeight="1">
      <c r="D913" s="28"/>
    </row>
    <row r="914" spans="4:4" ht="15.75" customHeight="1">
      <c r="D914" s="28"/>
    </row>
    <row r="915" spans="4:4" ht="15.75" customHeight="1">
      <c r="D915" s="28"/>
    </row>
    <row r="916" spans="4:4" ht="15.75" customHeight="1">
      <c r="D916" s="28"/>
    </row>
    <row r="917" spans="4:4" ht="15.75" customHeight="1">
      <c r="D917" s="28"/>
    </row>
    <row r="918" spans="4:4" ht="15.75" customHeight="1">
      <c r="D918" s="28"/>
    </row>
    <row r="919" spans="4:4" ht="15.75" customHeight="1">
      <c r="D919" s="28"/>
    </row>
    <row r="920" spans="4:4" ht="15.75" customHeight="1">
      <c r="D920" s="28"/>
    </row>
    <row r="921" spans="4:4" ht="15.75" customHeight="1">
      <c r="D921" s="28"/>
    </row>
    <row r="922" spans="4:4" ht="15.75" customHeight="1">
      <c r="D922" s="28"/>
    </row>
    <row r="923" spans="4:4" ht="15.75" customHeight="1">
      <c r="D923" s="28"/>
    </row>
    <row r="924" spans="4:4" ht="15.75" customHeight="1">
      <c r="D924" s="28"/>
    </row>
    <row r="925" spans="4:4" ht="15.75" customHeight="1">
      <c r="D925" s="28"/>
    </row>
    <row r="926" spans="4:4" ht="15.75" customHeight="1">
      <c r="D926" s="28"/>
    </row>
    <row r="927" spans="4:4" ht="15.75" customHeight="1">
      <c r="D927" s="28"/>
    </row>
    <row r="928" spans="4:4" ht="15.75" customHeight="1">
      <c r="D928" s="28"/>
    </row>
    <row r="929" spans="4:4" ht="15.75" customHeight="1">
      <c r="D929" s="28"/>
    </row>
    <row r="930" spans="4:4" ht="15.75" customHeight="1">
      <c r="D930" s="28"/>
    </row>
    <row r="931" spans="4:4" ht="15.75" customHeight="1">
      <c r="D931" s="28"/>
    </row>
    <row r="932" spans="4:4" ht="15.75" customHeight="1">
      <c r="D932" s="28"/>
    </row>
    <row r="933" spans="4:4" ht="15.75" customHeight="1">
      <c r="D933" s="28"/>
    </row>
    <row r="934" spans="4:4" ht="15.75" customHeight="1">
      <c r="D934" s="28"/>
    </row>
    <row r="935" spans="4:4" ht="15.75" customHeight="1">
      <c r="D935" s="28"/>
    </row>
    <row r="936" spans="4:4" ht="15.75" customHeight="1">
      <c r="D936" s="28"/>
    </row>
    <row r="937" spans="4:4" ht="15.75" customHeight="1">
      <c r="D937" s="28"/>
    </row>
    <row r="938" spans="4:4" ht="15.75" customHeight="1">
      <c r="D938" s="28"/>
    </row>
    <row r="939" spans="4:4" ht="15.75" customHeight="1">
      <c r="D939" s="28"/>
    </row>
    <row r="940" spans="4:4" ht="15.75" customHeight="1">
      <c r="D940" s="28"/>
    </row>
    <row r="941" spans="4:4" ht="15.75" customHeight="1">
      <c r="D941" s="28"/>
    </row>
    <row r="942" spans="4:4" ht="15.75" customHeight="1">
      <c r="D942" s="28"/>
    </row>
    <row r="943" spans="4:4" ht="15.75" customHeight="1">
      <c r="D943" s="28"/>
    </row>
    <row r="944" spans="4:4" ht="15.75" customHeight="1">
      <c r="D944" s="28"/>
    </row>
    <row r="945" spans="4:4" ht="15.75" customHeight="1">
      <c r="D945" s="28"/>
    </row>
    <row r="946" spans="4:4" ht="15.75" customHeight="1">
      <c r="D946" s="28"/>
    </row>
    <row r="947" spans="4:4" ht="15.75" customHeight="1">
      <c r="D947" s="28"/>
    </row>
    <row r="948" spans="4:4" ht="15.75" customHeight="1">
      <c r="D948" s="28"/>
    </row>
    <row r="949" spans="4:4" ht="15.75" customHeight="1">
      <c r="D949" s="28"/>
    </row>
    <row r="950" spans="4:4" ht="15.75" customHeight="1">
      <c r="D950" s="28"/>
    </row>
    <row r="951" spans="4:4" ht="15.75" customHeight="1">
      <c r="D951" s="28"/>
    </row>
    <row r="952" spans="4:4" ht="15.75" customHeight="1">
      <c r="D952" s="28"/>
    </row>
    <row r="953" spans="4:4" ht="15.75" customHeight="1">
      <c r="D953" s="28"/>
    </row>
    <row r="954" spans="4:4" ht="15.75" customHeight="1">
      <c r="D954" s="28"/>
    </row>
    <row r="955" spans="4:4" ht="15.75" customHeight="1">
      <c r="D955" s="28"/>
    </row>
    <row r="956" spans="4:4" ht="15.75" customHeight="1">
      <c r="D956" s="28"/>
    </row>
    <row r="957" spans="4:4" ht="15.75" customHeight="1">
      <c r="D957" s="28"/>
    </row>
    <row r="958" spans="4:4" ht="15.75" customHeight="1">
      <c r="D958" s="28"/>
    </row>
    <row r="959" spans="4:4" ht="15.75" customHeight="1">
      <c r="D959" s="28"/>
    </row>
    <row r="960" spans="4:4" ht="15.75" customHeight="1">
      <c r="D960" s="28"/>
    </row>
    <row r="961" spans="4:4" ht="15.75" customHeight="1">
      <c r="D961" s="28"/>
    </row>
    <row r="962" spans="4:4" ht="15.75" customHeight="1">
      <c r="D962" s="28"/>
    </row>
    <row r="963" spans="4:4" ht="15.75" customHeight="1">
      <c r="D963" s="28"/>
    </row>
    <row r="964" spans="4:4" ht="15.75" customHeight="1">
      <c r="D964" s="28"/>
    </row>
    <row r="965" spans="4:4" ht="15.75" customHeight="1">
      <c r="D965" s="28"/>
    </row>
    <row r="966" spans="4:4" ht="15.75" customHeight="1">
      <c r="D966" s="28"/>
    </row>
    <row r="967" spans="4:4" ht="15.75" customHeight="1">
      <c r="D967" s="28"/>
    </row>
    <row r="968" spans="4:4" ht="15.75" customHeight="1">
      <c r="D968" s="28"/>
    </row>
    <row r="969" spans="4:4" ht="15.75" customHeight="1">
      <c r="D969" s="28"/>
    </row>
    <row r="970" spans="4:4" ht="15.75" customHeight="1">
      <c r="D970" s="28"/>
    </row>
    <row r="971" spans="4:4" ht="15.75" customHeight="1">
      <c r="D971" s="28"/>
    </row>
    <row r="972" spans="4:4" ht="15.75" customHeight="1">
      <c r="D972" s="28"/>
    </row>
    <row r="973" spans="4:4" ht="15.75" customHeight="1">
      <c r="D973" s="28"/>
    </row>
    <row r="974" spans="4:4" ht="15.75" customHeight="1">
      <c r="D974" s="28"/>
    </row>
    <row r="975" spans="4:4" ht="15.75" customHeight="1">
      <c r="D975" s="28"/>
    </row>
    <row r="976" spans="4:4" ht="15.75" customHeight="1">
      <c r="D976" s="28"/>
    </row>
    <row r="977" spans="4:4" ht="15.75" customHeight="1">
      <c r="D977" s="28"/>
    </row>
    <row r="978" spans="4:4" ht="15.75" customHeight="1">
      <c r="D978" s="28"/>
    </row>
    <row r="979" spans="4:4" ht="15.75" customHeight="1">
      <c r="D979" s="28"/>
    </row>
    <row r="980" spans="4:4" ht="15.75" customHeight="1">
      <c r="D980" s="28"/>
    </row>
    <row r="981" spans="4:4" ht="15.75" customHeight="1">
      <c r="D981" s="28"/>
    </row>
    <row r="982" spans="4:4" ht="15.75" customHeight="1">
      <c r="D982" s="28"/>
    </row>
    <row r="983" spans="4:4" ht="15.75" customHeight="1">
      <c r="D983" s="28"/>
    </row>
    <row r="984" spans="4:4" ht="15.75" customHeight="1">
      <c r="D984" s="28"/>
    </row>
    <row r="985" spans="4:4" ht="15.75" customHeight="1">
      <c r="D985" s="28"/>
    </row>
    <row r="986" spans="4:4" ht="15.75" customHeight="1">
      <c r="D986" s="28"/>
    </row>
    <row r="987" spans="4:4" ht="15.75" customHeight="1">
      <c r="D987" s="28"/>
    </row>
    <row r="988" spans="4:4" ht="15.75" customHeight="1">
      <c r="D988" s="28"/>
    </row>
    <row r="989" spans="4:4" ht="15.75" customHeight="1">
      <c r="D989" s="28"/>
    </row>
    <row r="990" spans="4:4" ht="15.75" customHeight="1">
      <c r="D990" s="28"/>
    </row>
    <row r="991" spans="4:4" ht="15.75" customHeight="1">
      <c r="D991" s="28"/>
    </row>
    <row r="992" spans="4:4" ht="15.75" customHeight="1">
      <c r="D992" s="28"/>
    </row>
    <row r="993" spans="4:4" ht="15.75" customHeight="1">
      <c r="D993" s="28"/>
    </row>
    <row r="994" spans="4:4" ht="15.75" customHeight="1">
      <c r="D994" s="28"/>
    </row>
    <row r="995" spans="4:4" ht="15.75" customHeight="1">
      <c r="D995" s="28"/>
    </row>
    <row r="996" spans="4:4" ht="15.75" customHeight="1">
      <c r="D996" s="28"/>
    </row>
    <row r="997" spans="4:4" ht="15.75" customHeight="1">
      <c r="D997" s="28"/>
    </row>
    <row r="998" spans="4:4" ht="15.75" customHeight="1">
      <c r="D998" s="28"/>
    </row>
    <row r="999" spans="4:4" ht="15.75" customHeight="1">
      <c r="D999" s="28"/>
    </row>
    <row r="1000" spans="4:4" ht="15.75" customHeight="1">
      <c r="D1000" s="28"/>
    </row>
  </sheetData>
  <mergeCells count="7">
    <mergeCell ref="A28:G28"/>
    <mergeCell ref="A1:G1"/>
    <mergeCell ref="A2:G2"/>
    <mergeCell ref="A3:G3"/>
    <mergeCell ref="A4:G4"/>
    <mergeCell ref="F6:G6"/>
    <mergeCell ref="A21:G21"/>
  </mergeCells>
  <conditionalFormatting sqref="A1:A4">
    <cfRule type="cellIs" dxfId="37" priority="1" stopIfTrue="1" operator="between">
      <formula>"a"</formula>
      <formula>"h"</formula>
    </cfRule>
  </conditionalFormatting>
  <hyperlinks>
    <hyperlink ref="H1" location="'Summary sheet'!A1" display="summary sheet" xr:uid="{00000000-0004-0000-0900-000000000000}"/>
    <hyperlink ref="A4" r:id="rId1" xr:uid="{00000000-0004-0000-0900-000001000000}"/>
  </hyperlinks>
  <pageMargins left="0.70866141732283472" right="0.35433070866141736" top="0.35433070866141736" bottom="0.31496062992125984" header="0" footer="0"/>
  <pageSetup paperSize="9" scale="79" fitToHeight="0" orientation="portrait" blackAndWhite="1" horizontalDpi="360" verticalDpi="360" r:id="rId2"/>
  <headerFooter>
    <oddFooter>&amp;L&amp;A&amp;C&amp;B Confidential&amp;B&amp;RPage &amp;P</oddFooter>
  </headerFooter>
  <colBreaks count="1" manualBreakCount="1">
    <brk id="7" man="1"/>
  </colBrea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12"/>
  <sheetViews>
    <sheetView topLeftCell="A34" zoomScaleNormal="100" workbookViewId="0">
      <selection activeCell="A55" sqref="A55:H56"/>
    </sheetView>
  </sheetViews>
  <sheetFormatPr defaultColWidth="14.42578125" defaultRowHeight="15" customHeight="1"/>
  <cols>
    <col min="1" max="1" width="13.85546875" customWidth="1"/>
    <col min="2" max="2" width="13.7109375" customWidth="1"/>
    <col min="3" max="3" width="52.85546875" customWidth="1"/>
    <col min="4" max="4" width="14.28515625" customWidth="1"/>
    <col min="5" max="5" width="13.85546875" customWidth="1"/>
    <col min="6" max="6" width="10.5703125" customWidth="1"/>
    <col min="7" max="7" width="11.7109375" customWidth="1"/>
    <col min="8" max="8" width="9.5703125" customWidth="1"/>
    <col min="9" max="10" width="10.140625" customWidth="1"/>
    <col min="11" max="11" width="8.7109375" customWidth="1"/>
    <col min="12" max="12" width="1.28515625" customWidth="1"/>
    <col min="13" max="14" width="8.7109375" customWidth="1"/>
    <col min="15" max="15" width="11.85546875" customWidth="1"/>
    <col min="16" max="16" width="1" customWidth="1"/>
    <col min="17" max="26" width="8.7109375" customWidth="1"/>
  </cols>
  <sheetData>
    <row r="1" spans="1:26" ht="39" customHeight="1" thickBot="1">
      <c r="A1" s="5357" t="s">
        <v>2518</v>
      </c>
      <c r="B1" s="5358"/>
      <c r="C1" s="5358"/>
      <c r="D1" s="5358"/>
      <c r="E1" s="5358"/>
      <c r="F1" s="5358"/>
      <c r="G1" s="5358"/>
      <c r="H1" s="5359"/>
      <c r="I1" s="18" t="s">
        <v>50</v>
      </c>
      <c r="J1" s="994"/>
      <c r="K1" s="994"/>
      <c r="M1" s="1015"/>
      <c r="N1" s="1015"/>
      <c r="Q1" s="1017" t="s">
        <v>103</v>
      </c>
      <c r="R1" s="1018" t="s">
        <v>3141</v>
      </c>
    </row>
    <row r="2" spans="1:26" ht="17.25" thickBot="1">
      <c r="A2" s="5592" t="s">
        <v>3770</v>
      </c>
      <c r="B2" s="5346"/>
      <c r="C2" s="5346"/>
      <c r="D2" s="5346"/>
      <c r="E2" s="5346"/>
      <c r="F2" s="5346"/>
      <c r="G2" s="5346"/>
      <c r="H2" s="5397"/>
      <c r="J2" s="994"/>
      <c r="K2" s="994"/>
      <c r="M2" s="2390" t="s">
        <v>4106</v>
      </c>
      <c r="N2" s="2391" t="s">
        <v>3765</v>
      </c>
      <c r="O2" s="2392"/>
      <c r="Q2" s="1019" t="s">
        <v>79</v>
      </c>
      <c r="R2" s="1020" t="s">
        <v>3142</v>
      </c>
    </row>
    <row r="3" spans="1:26" ht="19.5" thickTop="1" thickBot="1">
      <c r="A3" s="5398" t="s">
        <v>838</v>
      </c>
      <c r="B3" s="5349"/>
      <c r="C3" s="5349"/>
      <c r="D3" s="5349"/>
      <c r="E3" s="5349"/>
      <c r="F3" s="5349"/>
      <c r="G3" s="5349"/>
      <c r="H3" s="5399"/>
      <c r="J3" s="994"/>
      <c r="K3" s="994"/>
      <c r="M3" s="1027" t="s">
        <v>67</v>
      </c>
      <c r="N3" s="1606"/>
      <c r="O3" s="1028" t="s">
        <v>68</v>
      </c>
      <c r="Q3" s="1019" t="s">
        <v>1977</v>
      </c>
      <c r="R3" s="1020" t="s">
        <v>3145</v>
      </c>
    </row>
    <row r="4" spans="1:26" ht="21" thickTop="1" thickBot="1">
      <c r="A4" s="5585" t="s">
        <v>141</v>
      </c>
      <c r="B4" s="5352"/>
      <c r="C4" s="5352"/>
      <c r="D4" s="5352"/>
      <c r="E4" s="5352"/>
      <c r="F4" s="5352"/>
      <c r="G4" s="5352"/>
      <c r="H4" s="5469"/>
      <c r="J4" s="994"/>
      <c r="K4" s="994"/>
      <c r="M4" s="1027" t="s">
        <v>3124</v>
      </c>
      <c r="N4" s="1023" t="s">
        <v>3125</v>
      </c>
      <c r="O4" s="1028" t="s">
        <v>72</v>
      </c>
      <c r="Q4" s="1019" t="s">
        <v>70</v>
      </c>
      <c r="R4" s="1020" t="s">
        <v>3143</v>
      </c>
    </row>
    <row r="5" spans="1:26" ht="15.75" thickBot="1">
      <c r="E5" s="28"/>
      <c r="J5" s="994"/>
      <c r="K5" s="994"/>
      <c r="M5" s="1029" t="s">
        <v>3126</v>
      </c>
      <c r="N5" s="1030" t="s">
        <v>3127</v>
      </c>
      <c r="O5" s="1031" t="s">
        <v>74</v>
      </c>
      <c r="Q5" s="1021" t="s">
        <v>96</v>
      </c>
      <c r="R5" s="1022" t="s">
        <v>3144</v>
      </c>
    </row>
    <row r="6" spans="1:26" ht="22.5" customHeight="1">
      <c r="A6" s="1010" t="s">
        <v>839</v>
      </c>
      <c r="E6" s="28"/>
      <c r="J6" s="994"/>
      <c r="K6" s="994"/>
      <c r="N6" s="679"/>
      <c r="O6" s="679"/>
      <c r="P6" s="679"/>
    </row>
    <row r="7" spans="1:26" ht="27" thickBot="1">
      <c r="A7" s="5" t="s">
        <v>840</v>
      </c>
      <c r="E7" s="28"/>
      <c r="G7" s="5593" t="str">
        <f>'Summary Sheet'!C7</f>
        <v>Date 16.06.2026</v>
      </c>
      <c r="H7" s="5594"/>
      <c r="J7" s="994"/>
      <c r="K7" s="994"/>
      <c r="N7" s="679"/>
      <c r="O7" s="679"/>
      <c r="P7" s="679"/>
    </row>
    <row r="8" spans="1:26" ht="32.25" thickBot="1">
      <c r="A8" s="1176" t="s">
        <v>3</v>
      </c>
      <c r="B8" s="1177" t="s">
        <v>55</v>
      </c>
      <c r="C8" s="688" t="s">
        <v>56</v>
      </c>
      <c r="D8" s="687" t="s">
        <v>520</v>
      </c>
      <c r="E8" s="1178" t="s">
        <v>521</v>
      </c>
      <c r="F8" s="1179" t="s">
        <v>145</v>
      </c>
      <c r="G8" s="687" t="s">
        <v>60</v>
      </c>
      <c r="H8" s="757" t="s">
        <v>146</v>
      </c>
      <c r="I8" s="1521" t="s">
        <v>62</v>
      </c>
      <c r="J8" s="1521" t="s">
        <v>63</v>
      </c>
      <c r="K8" s="970" t="s">
        <v>3967</v>
      </c>
      <c r="N8" s="679"/>
      <c r="O8" s="679"/>
      <c r="P8" s="679"/>
      <c r="S8" s="124"/>
      <c r="T8" s="124"/>
      <c r="U8" s="124"/>
      <c r="V8" s="124"/>
      <c r="W8" s="124"/>
      <c r="X8" s="124"/>
      <c r="Y8" s="124"/>
      <c r="Z8" s="124"/>
    </row>
    <row r="9" spans="1:26" ht="19.5" thickBot="1">
      <c r="A9" s="1180"/>
      <c r="B9" s="1181"/>
      <c r="C9" s="1182" t="s">
        <v>841</v>
      </c>
      <c r="D9" s="1183"/>
      <c r="E9" s="1184"/>
      <c r="F9" s="1185"/>
      <c r="G9" s="1186"/>
      <c r="H9" s="1938"/>
      <c r="I9" s="680"/>
      <c r="J9" s="680"/>
      <c r="K9" s="679"/>
      <c r="N9" s="679"/>
      <c r="O9" s="679"/>
    </row>
    <row r="10" spans="1:26" ht="15.75">
      <c r="A10" s="2498" t="s">
        <v>842</v>
      </c>
      <c r="B10" s="2499">
        <v>48070010</v>
      </c>
      <c r="C10" s="2500" t="s">
        <v>843</v>
      </c>
      <c r="D10" s="2501">
        <v>0.3</v>
      </c>
      <c r="E10" s="2501">
        <f t="shared" ref="E10:E17" si="0">D10+D10*H10</f>
        <v>0.35399999999999998</v>
      </c>
      <c r="F10" s="2502" t="s">
        <v>76</v>
      </c>
      <c r="G10" s="2499">
        <v>10000</v>
      </c>
      <c r="H10" s="2503">
        <v>0.18</v>
      </c>
      <c r="I10" s="1523" t="s">
        <v>3141</v>
      </c>
      <c r="J10" s="1519" t="s">
        <v>264</v>
      </c>
      <c r="K10" s="679"/>
      <c r="N10" s="679"/>
      <c r="O10" s="679"/>
    </row>
    <row r="11" spans="1:26" ht="15.75">
      <c r="A11" s="2504" t="s">
        <v>844</v>
      </c>
      <c r="B11" s="41">
        <v>48070010</v>
      </c>
      <c r="C11" s="38" t="s">
        <v>845</v>
      </c>
      <c r="D11" s="230">
        <v>0.4</v>
      </c>
      <c r="E11" s="230">
        <f t="shared" si="0"/>
        <v>0.47200000000000003</v>
      </c>
      <c r="F11" s="252" t="s">
        <v>76</v>
      </c>
      <c r="G11" s="41">
        <v>10000</v>
      </c>
      <c r="H11" s="2505">
        <v>0.18</v>
      </c>
      <c r="I11" s="1523" t="s">
        <v>3141</v>
      </c>
      <c r="J11" s="1519" t="s">
        <v>264</v>
      </c>
      <c r="K11" s="679"/>
      <c r="N11" s="679"/>
      <c r="O11" s="679"/>
    </row>
    <row r="12" spans="1:26" ht="15.75">
      <c r="A12" s="2504" t="s">
        <v>846</v>
      </c>
      <c r="B12" s="41">
        <v>48070010</v>
      </c>
      <c r="C12" s="38" t="s">
        <v>847</v>
      </c>
      <c r="D12" s="230">
        <v>0.6</v>
      </c>
      <c r="E12" s="230">
        <f t="shared" si="0"/>
        <v>0.70799999999999996</v>
      </c>
      <c r="F12" s="252" t="s">
        <v>76</v>
      </c>
      <c r="G12" s="41">
        <v>6000</v>
      </c>
      <c r="H12" s="2505">
        <v>0.18</v>
      </c>
      <c r="I12" s="1523" t="s">
        <v>3141</v>
      </c>
      <c r="J12" s="1519" t="s">
        <v>264</v>
      </c>
      <c r="K12" s="679"/>
      <c r="N12" s="679"/>
      <c r="O12" s="679"/>
    </row>
    <row r="13" spans="1:26" ht="15.75">
      <c r="A13" s="2504" t="s">
        <v>848</v>
      </c>
      <c r="B13" s="41">
        <v>48070010</v>
      </c>
      <c r="C13" s="38" t="s">
        <v>849</v>
      </c>
      <c r="D13" s="230">
        <v>0.85</v>
      </c>
      <c r="E13" s="230">
        <f t="shared" si="0"/>
        <v>1.0029999999999999</v>
      </c>
      <c r="F13" s="252" t="s">
        <v>76</v>
      </c>
      <c r="G13" s="41">
        <v>4500</v>
      </c>
      <c r="H13" s="2505">
        <v>0.18</v>
      </c>
      <c r="I13" s="1524"/>
      <c r="J13" s="1520" t="s">
        <v>663</v>
      </c>
      <c r="K13" s="679"/>
      <c r="N13" s="679"/>
      <c r="O13" s="679"/>
    </row>
    <row r="14" spans="1:26" ht="15.75">
      <c r="A14" s="2504" t="s">
        <v>846</v>
      </c>
      <c r="B14" s="41">
        <v>48070010</v>
      </c>
      <c r="C14" s="38" t="s">
        <v>850</v>
      </c>
      <c r="D14" s="230">
        <v>1.1000000000000001</v>
      </c>
      <c r="E14" s="230">
        <f t="shared" si="0"/>
        <v>1.298</v>
      </c>
      <c r="F14" s="252" t="s">
        <v>76</v>
      </c>
      <c r="G14" s="41">
        <v>5000</v>
      </c>
      <c r="H14" s="2505">
        <v>0.18</v>
      </c>
      <c r="I14" s="1523" t="s">
        <v>3141</v>
      </c>
      <c r="J14" s="1519" t="s">
        <v>264</v>
      </c>
      <c r="K14" s="679"/>
      <c r="N14" s="679"/>
      <c r="O14" s="679"/>
    </row>
    <row r="15" spans="1:26" ht="15.75">
      <c r="A15" s="2504" t="s">
        <v>851</v>
      </c>
      <c r="B15" s="41">
        <v>48070010</v>
      </c>
      <c r="C15" s="38" t="s">
        <v>852</v>
      </c>
      <c r="D15" s="230">
        <v>0.45</v>
      </c>
      <c r="E15" s="230">
        <f t="shared" si="0"/>
        <v>0.53100000000000003</v>
      </c>
      <c r="F15" s="252" t="s">
        <v>76</v>
      </c>
      <c r="G15" s="41">
        <v>5000</v>
      </c>
      <c r="H15" s="2505">
        <v>0.18</v>
      </c>
      <c r="I15" s="1524"/>
      <c r="J15" s="1520" t="s">
        <v>3126</v>
      </c>
      <c r="K15" s="679"/>
    </row>
    <row r="16" spans="1:26" ht="15.75">
      <c r="A16" s="2504" t="s">
        <v>851</v>
      </c>
      <c r="B16" s="41">
        <v>48229090</v>
      </c>
      <c r="C16" s="38" t="s">
        <v>853</v>
      </c>
      <c r="D16" s="230">
        <v>0.42</v>
      </c>
      <c r="E16" s="230">
        <f t="shared" si="0"/>
        <v>0.49559999999999998</v>
      </c>
      <c r="F16" s="252" t="s">
        <v>76</v>
      </c>
      <c r="G16" s="41">
        <v>5000</v>
      </c>
      <c r="H16" s="2505">
        <v>0.18</v>
      </c>
      <c r="I16" s="1524"/>
      <c r="J16" s="1520" t="s">
        <v>3126</v>
      </c>
      <c r="K16" s="679"/>
    </row>
    <row r="17" spans="1:18" ht="16.5" thickBot="1">
      <c r="A17" s="2506" t="s">
        <v>851</v>
      </c>
      <c r="B17" s="46">
        <v>48229090</v>
      </c>
      <c r="C17" s="253" t="s">
        <v>854</v>
      </c>
      <c r="D17" s="254">
        <v>0.52</v>
      </c>
      <c r="E17" s="254">
        <f t="shared" si="0"/>
        <v>0.61360000000000003</v>
      </c>
      <c r="F17" s="252" t="s">
        <v>76</v>
      </c>
      <c r="G17" s="46">
        <v>5000</v>
      </c>
      <c r="H17" s="2507">
        <v>0.18</v>
      </c>
      <c r="I17" s="1524"/>
      <c r="J17" s="1520" t="s">
        <v>3126</v>
      </c>
      <c r="K17" s="679"/>
    </row>
    <row r="18" spans="1:18" ht="19.5" thickBot="1">
      <c r="A18" s="800"/>
      <c r="B18" s="801"/>
      <c r="C18" s="249" t="s">
        <v>2649</v>
      </c>
      <c r="D18" s="792"/>
      <c r="E18" s="792"/>
      <c r="F18" s="801"/>
      <c r="G18" s="801"/>
      <c r="H18" s="2508"/>
      <c r="I18" s="2492"/>
      <c r="J18" s="1942"/>
      <c r="K18" s="679"/>
      <c r="R18" s="752"/>
    </row>
    <row r="19" spans="1:18" ht="15.75">
      <c r="A19" s="2509">
        <v>1</v>
      </c>
      <c r="B19" s="956">
        <v>48229090</v>
      </c>
      <c r="C19" s="689" t="s">
        <v>2642</v>
      </c>
      <c r="D19" s="690">
        <v>0.27</v>
      </c>
      <c r="E19" s="690">
        <f t="shared" ref="E19:E24" si="1">D19+D19*H19</f>
        <v>0.31859999999999999</v>
      </c>
      <c r="F19" s="956" t="s">
        <v>59</v>
      </c>
      <c r="G19" s="956">
        <v>8000</v>
      </c>
      <c r="H19" s="2510">
        <v>0.18</v>
      </c>
      <c r="I19" s="1523" t="s">
        <v>3143</v>
      </c>
      <c r="J19" s="1519" t="s">
        <v>264</v>
      </c>
      <c r="K19" s="679"/>
      <c r="R19" s="752"/>
    </row>
    <row r="20" spans="1:18" ht="15.75">
      <c r="A20" s="2509">
        <v>2</v>
      </c>
      <c r="B20" s="956">
        <v>48229090</v>
      </c>
      <c r="C20" s="689" t="s">
        <v>2643</v>
      </c>
      <c r="D20" s="690">
        <v>0.5</v>
      </c>
      <c r="E20" s="690">
        <f t="shared" si="1"/>
        <v>0.59</v>
      </c>
      <c r="F20" s="956" t="s">
        <v>59</v>
      </c>
      <c r="G20" s="956">
        <v>5000</v>
      </c>
      <c r="H20" s="2510">
        <v>0.18</v>
      </c>
      <c r="I20" s="1523" t="s">
        <v>3143</v>
      </c>
      <c r="J20" s="1519" t="s">
        <v>264</v>
      </c>
      <c r="K20" s="679"/>
      <c r="R20" s="752"/>
    </row>
    <row r="21" spans="1:18" ht="15.75">
      <c r="A21" s="2509">
        <v>3</v>
      </c>
      <c r="B21" s="956">
        <v>48229090</v>
      </c>
      <c r="C21" s="689" t="s">
        <v>2645</v>
      </c>
      <c r="D21" s="690">
        <v>0.56000000000000005</v>
      </c>
      <c r="E21" s="690">
        <f t="shared" si="1"/>
        <v>0.66080000000000005</v>
      </c>
      <c r="F21" s="956" t="s">
        <v>59</v>
      </c>
      <c r="G21" s="956">
        <v>4000</v>
      </c>
      <c r="H21" s="2510">
        <v>0.18</v>
      </c>
      <c r="I21" s="1523" t="s">
        <v>3143</v>
      </c>
      <c r="J21" s="1519" t="s">
        <v>264</v>
      </c>
      <c r="K21" s="679"/>
      <c r="R21" s="752"/>
    </row>
    <row r="22" spans="1:18" ht="15.75">
      <c r="A22" s="2509">
        <v>4</v>
      </c>
      <c r="B22" s="956">
        <v>48229090</v>
      </c>
      <c r="C22" s="689" t="s">
        <v>2644</v>
      </c>
      <c r="D22" s="690">
        <v>0.64</v>
      </c>
      <c r="E22" s="690">
        <f t="shared" si="1"/>
        <v>0.75519999999999998</v>
      </c>
      <c r="F22" s="956" t="s">
        <v>59</v>
      </c>
      <c r="G22" s="956">
        <v>3000</v>
      </c>
      <c r="H22" s="2510">
        <v>0.18</v>
      </c>
      <c r="I22" s="1524"/>
      <c r="J22" s="1520" t="s">
        <v>3126</v>
      </c>
      <c r="K22" s="679"/>
      <c r="R22" s="752"/>
    </row>
    <row r="23" spans="1:18" ht="15.75">
      <c r="A23" s="2509">
        <v>5</v>
      </c>
      <c r="B23" s="956">
        <v>48229090</v>
      </c>
      <c r="C23" s="689" t="s">
        <v>2646</v>
      </c>
      <c r="D23" s="690">
        <v>0.78</v>
      </c>
      <c r="E23" s="690">
        <f t="shared" si="1"/>
        <v>0.9204</v>
      </c>
      <c r="F23" s="956" t="s">
        <v>59</v>
      </c>
      <c r="G23" s="956">
        <v>2700</v>
      </c>
      <c r="H23" s="2510">
        <v>0.18</v>
      </c>
      <c r="I23" s="1524"/>
      <c r="J23" s="1520" t="s">
        <v>3126</v>
      </c>
      <c r="K23" s="679"/>
      <c r="R23" s="752"/>
    </row>
    <row r="24" spans="1:18" ht="16.5" thickBot="1">
      <c r="A24" s="2509">
        <v>6</v>
      </c>
      <c r="B24" s="956">
        <v>48229090</v>
      </c>
      <c r="C24" s="689" t="s">
        <v>2647</v>
      </c>
      <c r="D24" s="690">
        <v>0.88</v>
      </c>
      <c r="E24" s="690">
        <f t="shared" si="1"/>
        <v>1.0384</v>
      </c>
      <c r="F24" s="956" t="s">
        <v>59</v>
      </c>
      <c r="G24" s="956">
        <v>2100</v>
      </c>
      <c r="H24" s="2510">
        <v>0.18</v>
      </c>
      <c r="I24" s="1524"/>
      <c r="J24" s="1520" t="s">
        <v>3126</v>
      </c>
      <c r="K24" s="679"/>
      <c r="R24" s="752"/>
    </row>
    <row r="25" spans="1:18" ht="19.5" thickBot="1">
      <c r="A25" s="1356"/>
      <c r="B25" s="248"/>
      <c r="C25" s="249" t="s">
        <v>2648</v>
      </c>
      <c r="D25" s="250"/>
      <c r="E25" s="251"/>
      <c r="F25" s="216"/>
      <c r="G25" s="216"/>
      <c r="H25" s="1357"/>
      <c r="I25" s="2493"/>
      <c r="J25" s="1941"/>
      <c r="K25" s="679"/>
      <c r="R25" s="752"/>
    </row>
    <row r="26" spans="1:18" ht="15.75">
      <c r="A26" s="2509">
        <v>1</v>
      </c>
      <c r="B26" s="956">
        <v>39206999</v>
      </c>
      <c r="C26" s="689" t="s">
        <v>2642</v>
      </c>
      <c r="D26" s="690">
        <v>0.38</v>
      </c>
      <c r="E26" s="690">
        <f t="shared" ref="E26" si="2">D26+D26*H26</f>
        <v>0.44840000000000002</v>
      </c>
      <c r="F26" s="956" t="s">
        <v>59</v>
      </c>
      <c r="G26" s="956">
        <v>6000</v>
      </c>
      <c r="H26" s="2510">
        <v>0.18</v>
      </c>
      <c r="I26" s="1524"/>
      <c r="J26" s="1520" t="s">
        <v>3126</v>
      </c>
      <c r="K26" s="679"/>
    </row>
    <row r="27" spans="1:18" ht="15.75" customHeight="1">
      <c r="A27" s="2509">
        <v>2</v>
      </c>
      <c r="B27" s="956">
        <v>39206999</v>
      </c>
      <c r="C27" s="689" t="s">
        <v>2643</v>
      </c>
      <c r="D27" s="690">
        <v>0.62</v>
      </c>
      <c r="E27" s="690">
        <f t="shared" ref="E27:E31" si="3">D27+D27*H27</f>
        <v>0.73160000000000003</v>
      </c>
      <c r="F27" s="956" t="s">
        <v>59</v>
      </c>
      <c r="G27" s="956">
        <v>3600</v>
      </c>
      <c r="H27" s="2510">
        <v>0.18</v>
      </c>
      <c r="I27" s="1524"/>
      <c r="J27" s="1520" t="s">
        <v>3126</v>
      </c>
      <c r="K27" s="679"/>
    </row>
    <row r="28" spans="1:18" ht="15.75">
      <c r="A28" s="2509">
        <v>3</v>
      </c>
      <c r="B28" s="956">
        <v>39206999</v>
      </c>
      <c r="C28" s="689" t="s">
        <v>2645</v>
      </c>
      <c r="D28" s="690">
        <v>0.7</v>
      </c>
      <c r="E28" s="690">
        <f t="shared" si="3"/>
        <v>0.82599999999999996</v>
      </c>
      <c r="F28" s="956" t="s">
        <v>59</v>
      </c>
      <c r="G28" s="956">
        <v>3000</v>
      </c>
      <c r="H28" s="2510">
        <v>0.18</v>
      </c>
      <c r="I28" s="1524"/>
      <c r="J28" s="1520" t="s">
        <v>3126</v>
      </c>
      <c r="K28" s="679"/>
    </row>
    <row r="29" spans="1:18" ht="15.75">
      <c r="A29" s="2509">
        <v>4</v>
      </c>
      <c r="B29" s="956">
        <v>39206999</v>
      </c>
      <c r="C29" s="689" t="s">
        <v>2644</v>
      </c>
      <c r="D29" s="690">
        <v>0.82</v>
      </c>
      <c r="E29" s="690">
        <f t="shared" si="3"/>
        <v>0.9675999999999999</v>
      </c>
      <c r="F29" s="956" t="s">
        <v>59</v>
      </c>
      <c r="G29" s="956">
        <v>2400</v>
      </c>
      <c r="H29" s="2510">
        <v>0.18</v>
      </c>
      <c r="I29" s="1524"/>
      <c r="J29" s="1520" t="s">
        <v>3126</v>
      </c>
      <c r="K29" s="679"/>
    </row>
    <row r="30" spans="1:18" ht="15.75">
      <c r="A30" s="2509">
        <v>5</v>
      </c>
      <c r="B30" s="956">
        <v>39206999</v>
      </c>
      <c r="C30" s="689" t="s">
        <v>2646</v>
      </c>
      <c r="D30" s="690">
        <v>1</v>
      </c>
      <c r="E30" s="690">
        <f t="shared" si="3"/>
        <v>1.18</v>
      </c>
      <c r="F30" s="956" t="s">
        <v>59</v>
      </c>
      <c r="G30" s="956">
        <v>2000</v>
      </c>
      <c r="H30" s="2510">
        <v>0.18</v>
      </c>
      <c r="I30" s="1524"/>
      <c r="J30" s="1520" t="s">
        <v>3126</v>
      </c>
      <c r="K30" s="679"/>
    </row>
    <row r="31" spans="1:18" ht="16.5" thickBot="1">
      <c r="A31" s="2509">
        <v>6</v>
      </c>
      <c r="B31" s="956">
        <v>39206999</v>
      </c>
      <c r="C31" s="689" t="s">
        <v>2647</v>
      </c>
      <c r="D31" s="690">
        <v>1.1000000000000001</v>
      </c>
      <c r="E31" s="690">
        <f t="shared" si="3"/>
        <v>1.298</v>
      </c>
      <c r="F31" s="956" t="s">
        <v>59</v>
      </c>
      <c r="G31" s="956">
        <v>1200</v>
      </c>
      <c r="H31" s="2510">
        <v>0.18</v>
      </c>
      <c r="I31" s="1524"/>
      <c r="J31" s="1520" t="s">
        <v>3126</v>
      </c>
      <c r="K31" s="679"/>
    </row>
    <row r="32" spans="1:18" ht="15.75" customHeight="1" thickBot="1">
      <c r="A32" s="2511"/>
      <c r="B32" s="2194"/>
      <c r="C32" s="2195" t="s">
        <v>855</v>
      </c>
      <c r="D32" s="2196" t="s">
        <v>856</v>
      </c>
      <c r="E32" s="2196" t="s">
        <v>857</v>
      </c>
      <c r="F32" s="2194" t="s">
        <v>59</v>
      </c>
      <c r="G32" s="2194" t="s">
        <v>858</v>
      </c>
      <c r="H32" s="2512" t="s">
        <v>146</v>
      </c>
      <c r="I32" s="2492"/>
      <c r="J32" s="1942"/>
      <c r="K32" s="679"/>
    </row>
    <row r="33" spans="1:15" ht="15.75" customHeight="1">
      <c r="A33" s="2198" t="s">
        <v>859</v>
      </c>
      <c r="B33" s="2199">
        <v>44219090</v>
      </c>
      <c r="C33" s="2200" t="s">
        <v>4878</v>
      </c>
      <c r="D33" s="2201">
        <v>0.6</v>
      </c>
      <c r="E33" s="1776">
        <f t="shared" ref="E33:E56" si="4">D33+D33*H33</f>
        <v>0.63</v>
      </c>
      <c r="F33" s="1777" t="s">
        <v>59</v>
      </c>
      <c r="G33" s="2199">
        <v>10000</v>
      </c>
      <c r="H33" s="1778">
        <v>0.05</v>
      </c>
      <c r="I33" s="1523" t="s">
        <v>3141</v>
      </c>
      <c r="J33" s="1519" t="s">
        <v>67</v>
      </c>
      <c r="K33" s="1939"/>
      <c r="O33" s="1282"/>
    </row>
    <row r="34" spans="1:15" ht="15.75" customHeight="1">
      <c r="A34" s="2202" t="s">
        <v>859</v>
      </c>
      <c r="B34" s="1463">
        <v>44219090</v>
      </c>
      <c r="C34" s="2203" t="s">
        <v>3119</v>
      </c>
      <c r="D34" s="2204">
        <v>0.6</v>
      </c>
      <c r="E34" s="2205">
        <f t="shared" ref="E34" si="5">D34+D34*H34</f>
        <v>0.63</v>
      </c>
      <c r="F34" s="2206" t="s">
        <v>59</v>
      </c>
      <c r="G34" s="1463">
        <v>10000</v>
      </c>
      <c r="H34" s="2207">
        <v>0.05</v>
      </c>
      <c r="I34" s="1523" t="s">
        <v>3141</v>
      </c>
      <c r="J34" s="1519" t="s">
        <v>67</v>
      </c>
      <c r="K34" s="679"/>
    </row>
    <row r="35" spans="1:15" ht="15.75" customHeight="1">
      <c r="A35" s="2208" t="s">
        <v>859</v>
      </c>
      <c r="B35" s="256">
        <v>44219090</v>
      </c>
      <c r="C35" s="257" t="s">
        <v>860</v>
      </c>
      <c r="D35" s="258">
        <v>0.62</v>
      </c>
      <c r="E35" s="259">
        <f t="shared" si="4"/>
        <v>0.65100000000000002</v>
      </c>
      <c r="F35" s="260" t="s">
        <v>59</v>
      </c>
      <c r="G35" s="256">
        <v>10000</v>
      </c>
      <c r="H35" s="2207">
        <v>0.05</v>
      </c>
      <c r="I35" s="1523" t="s">
        <v>3144</v>
      </c>
      <c r="J35" s="1519" t="s">
        <v>264</v>
      </c>
      <c r="K35" s="679"/>
    </row>
    <row r="36" spans="1:15" ht="15.75" customHeight="1">
      <c r="A36" s="2208" t="s">
        <v>861</v>
      </c>
      <c r="B36" s="256">
        <v>44219090</v>
      </c>
      <c r="C36" s="1903" t="s">
        <v>3120</v>
      </c>
      <c r="D36" s="258">
        <v>0.45</v>
      </c>
      <c r="E36" s="259">
        <f t="shared" si="4"/>
        <v>0.47250000000000003</v>
      </c>
      <c r="F36" s="260" t="s">
        <v>59</v>
      </c>
      <c r="G36" s="256">
        <v>10000</v>
      </c>
      <c r="H36" s="2207">
        <v>0.05</v>
      </c>
      <c r="I36" s="1523" t="s">
        <v>3144</v>
      </c>
      <c r="J36" s="1519" t="s">
        <v>264</v>
      </c>
      <c r="K36" s="679"/>
    </row>
    <row r="37" spans="1:15" ht="15.75" customHeight="1">
      <c r="A37" s="2208" t="s">
        <v>862</v>
      </c>
      <c r="B37" s="256">
        <v>44219090</v>
      </c>
      <c r="C37" s="1903" t="s">
        <v>863</v>
      </c>
      <c r="D37" s="258">
        <v>0.45</v>
      </c>
      <c r="E37" s="259">
        <f t="shared" si="4"/>
        <v>0.47250000000000003</v>
      </c>
      <c r="F37" s="260" t="s">
        <v>59</v>
      </c>
      <c r="G37" s="256">
        <v>10000</v>
      </c>
      <c r="H37" s="2207">
        <v>0.05</v>
      </c>
      <c r="I37" s="1523" t="s">
        <v>3144</v>
      </c>
      <c r="J37" s="1519" t="s">
        <v>264</v>
      </c>
      <c r="K37" s="679"/>
    </row>
    <row r="38" spans="1:15" ht="15.75" customHeight="1">
      <c r="A38" s="2208" t="s">
        <v>864</v>
      </c>
      <c r="B38" s="256">
        <v>44219090</v>
      </c>
      <c r="C38" s="1903" t="s">
        <v>4023</v>
      </c>
      <c r="D38" s="258">
        <v>0.45</v>
      </c>
      <c r="E38" s="259">
        <f t="shared" si="4"/>
        <v>0.47250000000000003</v>
      </c>
      <c r="F38" s="260" t="s">
        <v>59</v>
      </c>
      <c r="G38" s="256">
        <v>10000</v>
      </c>
      <c r="H38" s="2207">
        <v>0.05</v>
      </c>
      <c r="I38" s="1523" t="s">
        <v>3144</v>
      </c>
      <c r="J38" s="1519" t="s">
        <v>264</v>
      </c>
      <c r="K38" s="679"/>
    </row>
    <row r="39" spans="1:15" ht="15.75" customHeight="1">
      <c r="A39" s="2208" t="s">
        <v>865</v>
      </c>
      <c r="B39" s="256">
        <v>44219090</v>
      </c>
      <c r="C39" s="1903" t="s">
        <v>4022</v>
      </c>
      <c r="D39" s="258">
        <v>0.2</v>
      </c>
      <c r="E39" s="259">
        <f t="shared" si="4"/>
        <v>0.21000000000000002</v>
      </c>
      <c r="F39" s="260" t="s">
        <v>59</v>
      </c>
      <c r="G39" s="256">
        <v>20000</v>
      </c>
      <c r="H39" s="2207">
        <v>0.05</v>
      </c>
      <c r="I39" s="1523" t="s">
        <v>3145</v>
      </c>
      <c r="J39" s="1519" t="s">
        <v>264</v>
      </c>
      <c r="K39" s="1940"/>
    </row>
    <row r="40" spans="1:15" ht="15.75" customHeight="1">
      <c r="A40" s="2208" t="s">
        <v>866</v>
      </c>
      <c r="B40" s="256">
        <v>44219090</v>
      </c>
      <c r="C40" s="257" t="s">
        <v>867</v>
      </c>
      <c r="D40" s="258">
        <v>15</v>
      </c>
      <c r="E40" s="259">
        <f t="shared" si="4"/>
        <v>15.75</v>
      </c>
      <c r="F40" s="256" t="s">
        <v>317</v>
      </c>
      <c r="G40" s="256" t="s">
        <v>868</v>
      </c>
      <c r="H40" s="2207">
        <v>0.05</v>
      </c>
      <c r="I40" s="1523" t="s">
        <v>3144</v>
      </c>
      <c r="J40" s="1519" t="s">
        <v>264</v>
      </c>
      <c r="K40" s="679"/>
    </row>
    <row r="41" spans="1:15" ht="15.75" customHeight="1">
      <c r="A41" s="2208" t="s">
        <v>869</v>
      </c>
      <c r="B41" s="256">
        <v>44219090</v>
      </c>
      <c r="C41" s="257" t="s">
        <v>870</v>
      </c>
      <c r="D41" s="258">
        <v>90</v>
      </c>
      <c r="E41" s="259">
        <f t="shared" si="4"/>
        <v>94.5</v>
      </c>
      <c r="F41" s="256" t="s">
        <v>824</v>
      </c>
      <c r="G41" s="256" t="s">
        <v>871</v>
      </c>
      <c r="H41" s="2207">
        <v>0.05</v>
      </c>
      <c r="I41" s="1523" t="s">
        <v>3144</v>
      </c>
      <c r="J41" s="1519" t="s">
        <v>264</v>
      </c>
      <c r="K41" s="679"/>
    </row>
    <row r="42" spans="1:15" ht="15.75" customHeight="1">
      <c r="A42" s="2208" t="s">
        <v>872</v>
      </c>
      <c r="B42" s="256">
        <v>44219090</v>
      </c>
      <c r="C42" s="257" t="s">
        <v>873</v>
      </c>
      <c r="D42" s="258">
        <v>16</v>
      </c>
      <c r="E42" s="259">
        <f t="shared" si="4"/>
        <v>16.8</v>
      </c>
      <c r="F42" s="256" t="s">
        <v>317</v>
      </c>
      <c r="G42" s="256" t="s">
        <v>874</v>
      </c>
      <c r="H42" s="2207">
        <v>0.05</v>
      </c>
      <c r="I42" s="1523" t="s">
        <v>3144</v>
      </c>
      <c r="J42" s="1519" t="s">
        <v>264</v>
      </c>
      <c r="K42" s="679"/>
    </row>
    <row r="43" spans="1:15" ht="15.75" customHeight="1">
      <c r="A43" s="2208" t="s">
        <v>875</v>
      </c>
      <c r="B43" s="256">
        <v>44219090</v>
      </c>
      <c r="C43" s="257" t="s">
        <v>876</v>
      </c>
      <c r="D43" s="258">
        <v>2</v>
      </c>
      <c r="E43" s="259">
        <f t="shared" si="4"/>
        <v>2.1</v>
      </c>
      <c r="F43" s="256" t="s">
        <v>76</v>
      </c>
      <c r="G43" s="256">
        <v>5000</v>
      </c>
      <c r="H43" s="2207">
        <v>0.05</v>
      </c>
      <c r="I43" s="1523" t="s">
        <v>3144</v>
      </c>
      <c r="J43" s="1519" t="s">
        <v>264</v>
      </c>
      <c r="K43" s="679"/>
    </row>
    <row r="44" spans="1:15" ht="15.75" customHeight="1">
      <c r="A44" s="2208" t="s">
        <v>877</v>
      </c>
      <c r="B44" s="256">
        <v>44219090</v>
      </c>
      <c r="C44" s="257" t="s">
        <v>878</v>
      </c>
      <c r="D44" s="258">
        <v>2.5</v>
      </c>
      <c r="E44" s="259">
        <f t="shared" si="4"/>
        <v>2.625</v>
      </c>
      <c r="F44" s="256" t="s">
        <v>76</v>
      </c>
      <c r="G44" s="256">
        <v>5000</v>
      </c>
      <c r="H44" s="2207">
        <v>0.05</v>
      </c>
      <c r="I44" s="1523" t="s">
        <v>3144</v>
      </c>
      <c r="J44" s="1519" t="s">
        <v>264</v>
      </c>
      <c r="K44" s="679"/>
    </row>
    <row r="45" spans="1:15" ht="15.75" customHeight="1">
      <c r="A45" s="2208" t="s">
        <v>862</v>
      </c>
      <c r="B45" s="256">
        <v>44219090</v>
      </c>
      <c r="C45" s="257" t="s">
        <v>879</v>
      </c>
      <c r="D45" s="258">
        <v>0.25</v>
      </c>
      <c r="E45" s="259">
        <f t="shared" si="4"/>
        <v>0.26250000000000001</v>
      </c>
      <c r="F45" s="256" t="s">
        <v>76</v>
      </c>
      <c r="G45" s="256" t="s">
        <v>880</v>
      </c>
      <c r="H45" s="2207">
        <v>0.05</v>
      </c>
      <c r="I45" s="1523" t="s">
        <v>3144</v>
      </c>
      <c r="J45" s="1519" t="s">
        <v>264</v>
      </c>
      <c r="K45" s="679"/>
    </row>
    <row r="46" spans="1:15" ht="15.75" customHeight="1">
      <c r="A46" s="2208" t="s">
        <v>881</v>
      </c>
      <c r="B46" s="256">
        <v>44219090</v>
      </c>
      <c r="C46" s="257" t="s">
        <v>882</v>
      </c>
      <c r="D46" s="258">
        <v>8.5009999999999994</v>
      </c>
      <c r="E46" s="259">
        <f t="shared" si="4"/>
        <v>8.92605</v>
      </c>
      <c r="F46" s="256" t="s">
        <v>317</v>
      </c>
      <c r="G46" s="256" t="s">
        <v>883</v>
      </c>
      <c r="H46" s="2207">
        <v>0.05</v>
      </c>
      <c r="I46" s="1523" t="s">
        <v>3144</v>
      </c>
      <c r="J46" s="1519" t="s">
        <v>264</v>
      </c>
      <c r="K46" s="679"/>
    </row>
    <row r="47" spans="1:15" ht="15.75" customHeight="1">
      <c r="A47" s="2208" t="s">
        <v>884</v>
      </c>
      <c r="B47" s="256">
        <v>44219090</v>
      </c>
      <c r="C47" s="257" t="s">
        <v>885</v>
      </c>
      <c r="D47" s="258">
        <v>10.499499999999999</v>
      </c>
      <c r="E47" s="259">
        <f t="shared" si="4"/>
        <v>11.024474999999999</v>
      </c>
      <c r="F47" s="256" t="s">
        <v>317</v>
      </c>
      <c r="G47" s="256" t="s">
        <v>886</v>
      </c>
      <c r="H47" s="2207">
        <v>0.05</v>
      </c>
      <c r="I47" s="1523" t="s">
        <v>3144</v>
      </c>
      <c r="J47" s="1519" t="s">
        <v>264</v>
      </c>
      <c r="K47" s="679"/>
    </row>
    <row r="48" spans="1:15" ht="15.75" customHeight="1">
      <c r="A48" s="2208" t="s">
        <v>875</v>
      </c>
      <c r="B48" s="256">
        <v>44219090</v>
      </c>
      <c r="C48" s="257" t="s">
        <v>887</v>
      </c>
      <c r="D48" s="258">
        <v>13.5015</v>
      </c>
      <c r="E48" s="259">
        <f t="shared" si="4"/>
        <v>14.176575</v>
      </c>
      <c r="F48" s="256" t="s">
        <v>317</v>
      </c>
      <c r="G48" s="256" t="s">
        <v>888</v>
      </c>
      <c r="H48" s="2207">
        <v>0.05</v>
      </c>
      <c r="I48" s="1523" t="s">
        <v>3144</v>
      </c>
      <c r="J48" s="1519" t="s">
        <v>264</v>
      </c>
      <c r="K48" s="679"/>
    </row>
    <row r="49" spans="1:11" ht="15.75" customHeight="1">
      <c r="A49" s="2208" t="s">
        <v>889</v>
      </c>
      <c r="B49" s="256">
        <v>44219090</v>
      </c>
      <c r="C49" s="257" t="s">
        <v>890</v>
      </c>
      <c r="D49" s="258">
        <v>17.997</v>
      </c>
      <c r="E49" s="259">
        <f t="shared" si="4"/>
        <v>18.896850000000001</v>
      </c>
      <c r="F49" s="256" t="s">
        <v>317</v>
      </c>
      <c r="G49" s="256" t="s">
        <v>891</v>
      </c>
      <c r="H49" s="2207">
        <v>0.05</v>
      </c>
      <c r="I49" s="1523" t="s">
        <v>3144</v>
      </c>
      <c r="J49" s="1519" t="s">
        <v>264</v>
      </c>
      <c r="K49" s="679"/>
    </row>
    <row r="50" spans="1:11" ht="15.75" customHeight="1">
      <c r="A50" s="2208" t="s">
        <v>892</v>
      </c>
      <c r="B50" s="256">
        <v>44219090</v>
      </c>
      <c r="C50" s="257" t="s">
        <v>893</v>
      </c>
      <c r="D50" s="258">
        <v>20.998999999999999</v>
      </c>
      <c r="E50" s="259">
        <f t="shared" si="4"/>
        <v>22.048949999999998</v>
      </c>
      <c r="F50" s="256" t="s">
        <v>317</v>
      </c>
      <c r="G50" s="256" t="s">
        <v>891</v>
      </c>
      <c r="H50" s="2207">
        <v>0.05</v>
      </c>
      <c r="I50" s="1523" t="s">
        <v>3142</v>
      </c>
      <c r="J50" s="1519" t="s">
        <v>67</v>
      </c>
      <c r="K50" s="679"/>
    </row>
    <row r="51" spans="1:11" ht="15.75" customHeight="1">
      <c r="A51" s="2208" t="s">
        <v>881</v>
      </c>
      <c r="B51" s="256">
        <v>44219090</v>
      </c>
      <c r="C51" s="257" t="s">
        <v>894</v>
      </c>
      <c r="D51" s="258">
        <v>80</v>
      </c>
      <c r="E51" s="259">
        <f t="shared" si="4"/>
        <v>84</v>
      </c>
      <c r="F51" s="256">
        <v>100</v>
      </c>
      <c r="G51" s="256" t="s">
        <v>891</v>
      </c>
      <c r="H51" s="2207">
        <v>0.05</v>
      </c>
      <c r="I51" s="1523" t="s">
        <v>3142</v>
      </c>
      <c r="J51" s="1519" t="s">
        <v>67</v>
      </c>
      <c r="K51" s="679"/>
    </row>
    <row r="52" spans="1:11" ht="18" customHeight="1">
      <c r="A52" s="2208" t="s">
        <v>884</v>
      </c>
      <c r="B52" s="256">
        <v>44219090</v>
      </c>
      <c r="C52" s="257" t="s">
        <v>895</v>
      </c>
      <c r="D52" s="258">
        <v>95</v>
      </c>
      <c r="E52" s="259">
        <f t="shared" si="4"/>
        <v>99.75</v>
      </c>
      <c r="F52" s="256">
        <v>100</v>
      </c>
      <c r="G52" s="256" t="s">
        <v>891</v>
      </c>
      <c r="H52" s="2207">
        <v>0.05</v>
      </c>
      <c r="I52" s="1523" t="s">
        <v>3142</v>
      </c>
      <c r="J52" s="1519" t="s">
        <v>67</v>
      </c>
      <c r="K52" s="679"/>
    </row>
    <row r="53" spans="1:11" ht="18" customHeight="1">
      <c r="A53" s="2208" t="s">
        <v>866</v>
      </c>
      <c r="B53" s="256">
        <v>44219090</v>
      </c>
      <c r="C53" s="2987" t="s">
        <v>4021</v>
      </c>
      <c r="D53" s="258">
        <v>45</v>
      </c>
      <c r="E53" s="259">
        <f t="shared" si="4"/>
        <v>47.25</v>
      </c>
      <c r="F53" s="256">
        <v>100</v>
      </c>
      <c r="G53" s="256" t="s">
        <v>891</v>
      </c>
      <c r="H53" s="2207">
        <v>0.05</v>
      </c>
      <c r="I53" s="1523" t="s">
        <v>3142</v>
      </c>
      <c r="J53" s="1519" t="s">
        <v>67</v>
      </c>
    </row>
    <row r="54" spans="1:11" ht="18" customHeight="1">
      <c r="A54" s="2208" t="s">
        <v>896</v>
      </c>
      <c r="B54" s="256">
        <v>44219090</v>
      </c>
      <c r="C54" s="257" t="s">
        <v>897</v>
      </c>
      <c r="D54" s="258">
        <v>55</v>
      </c>
      <c r="E54" s="259">
        <f t="shared" si="4"/>
        <v>57.75</v>
      </c>
      <c r="F54" s="256">
        <v>100</v>
      </c>
      <c r="G54" s="256" t="s">
        <v>891</v>
      </c>
      <c r="H54" s="2207">
        <v>0.05</v>
      </c>
      <c r="I54" s="1523" t="s">
        <v>3142</v>
      </c>
      <c r="J54" s="1519" t="s">
        <v>67</v>
      </c>
      <c r="K54" s="679"/>
    </row>
    <row r="55" spans="1:11" ht="15.75" customHeight="1">
      <c r="A55" s="2208" t="s">
        <v>862</v>
      </c>
      <c r="B55" s="256">
        <v>44219090</v>
      </c>
      <c r="C55" s="257" t="s">
        <v>898</v>
      </c>
      <c r="D55" s="258">
        <v>11</v>
      </c>
      <c r="E55" s="259">
        <f t="shared" si="4"/>
        <v>11.55</v>
      </c>
      <c r="F55" s="256">
        <v>500</v>
      </c>
      <c r="G55" s="256">
        <v>50000</v>
      </c>
      <c r="H55" s="2207">
        <v>0.05</v>
      </c>
      <c r="I55" s="1523" t="s">
        <v>3142</v>
      </c>
      <c r="J55" s="1519" t="s">
        <v>67</v>
      </c>
      <c r="K55" s="679"/>
    </row>
    <row r="56" spans="1:11" ht="18" customHeight="1">
      <c r="A56" s="2209" t="s">
        <v>861</v>
      </c>
      <c r="B56" s="261">
        <v>44219090</v>
      </c>
      <c r="C56" s="262" t="s">
        <v>899</v>
      </c>
      <c r="D56" s="263">
        <v>12.5</v>
      </c>
      <c r="E56" s="264">
        <f t="shared" si="4"/>
        <v>13.125</v>
      </c>
      <c r="F56" s="261">
        <v>500</v>
      </c>
      <c r="G56" s="261">
        <v>50000</v>
      </c>
      <c r="H56" s="2207">
        <v>0.05</v>
      </c>
      <c r="I56" s="1523" t="s">
        <v>3142</v>
      </c>
      <c r="J56" s="1519" t="s">
        <v>67</v>
      </c>
      <c r="K56" s="679"/>
    </row>
    <row r="57" spans="1:11" ht="18" customHeight="1" thickBot="1">
      <c r="A57" s="2210"/>
      <c r="B57" s="2211">
        <v>44219090</v>
      </c>
      <c r="C57" s="2212" t="s">
        <v>2641</v>
      </c>
      <c r="D57" s="2213">
        <v>0.7</v>
      </c>
      <c r="E57" s="1781">
        <f t="shared" ref="E57" si="6">D57+D57*H57</f>
        <v>0.73499999999999999</v>
      </c>
      <c r="F57" s="2211">
        <v>50</v>
      </c>
      <c r="G57" s="2211">
        <v>10000</v>
      </c>
      <c r="H57" s="1782">
        <v>0.05</v>
      </c>
      <c r="I57" s="1523" t="s">
        <v>3142</v>
      </c>
      <c r="J57" s="1519" t="s">
        <v>67</v>
      </c>
      <c r="K57" s="679"/>
    </row>
    <row r="58" spans="1:11" ht="19.5" thickBot="1">
      <c r="A58" s="3311"/>
      <c r="B58" s="2637"/>
      <c r="C58" s="1182" t="s">
        <v>900</v>
      </c>
      <c r="D58" s="2637"/>
      <c r="E58" s="2639"/>
      <c r="F58" s="2637"/>
      <c r="G58" s="2637"/>
      <c r="H58" s="3312"/>
      <c r="I58" s="2492"/>
      <c r="J58" s="1942"/>
      <c r="K58" s="679"/>
    </row>
    <row r="59" spans="1:11" ht="20.25" customHeight="1">
      <c r="A59" s="1364" t="s">
        <v>884</v>
      </c>
      <c r="B59" s="675">
        <v>39249090</v>
      </c>
      <c r="C59" s="701" t="s">
        <v>901</v>
      </c>
      <c r="D59" s="2519">
        <v>1</v>
      </c>
      <c r="E59" s="690">
        <f t="shared" ref="E59:E65" si="7">D59+D59*H59</f>
        <v>1.18</v>
      </c>
      <c r="F59" s="675" t="s">
        <v>59</v>
      </c>
      <c r="G59" s="675">
        <v>8000</v>
      </c>
      <c r="H59" s="1365">
        <v>0.18</v>
      </c>
      <c r="I59" s="1523" t="s">
        <v>3141</v>
      </c>
      <c r="J59" s="1519" t="s">
        <v>67</v>
      </c>
      <c r="K59" s="1939" t="s">
        <v>4025</v>
      </c>
    </row>
    <row r="60" spans="1:11" ht="15.75">
      <c r="A60" s="1358" t="s">
        <v>861</v>
      </c>
      <c r="B60" s="8">
        <v>39249090</v>
      </c>
      <c r="C60" s="255" t="s">
        <v>4024</v>
      </c>
      <c r="D60" s="266">
        <v>0.7</v>
      </c>
      <c r="E60" s="230">
        <f t="shared" si="7"/>
        <v>0.82599999999999996</v>
      </c>
      <c r="F60" s="8" t="s">
        <v>59</v>
      </c>
      <c r="G60" s="8">
        <v>5000</v>
      </c>
      <c r="H60" s="1359">
        <v>0.18</v>
      </c>
      <c r="I60" s="1523" t="s">
        <v>3143</v>
      </c>
      <c r="J60" s="1519" t="s">
        <v>67</v>
      </c>
      <c r="K60" s="679"/>
    </row>
    <row r="61" spans="1:11" ht="15.75">
      <c r="A61" s="1360"/>
      <c r="B61" s="59">
        <v>39241090</v>
      </c>
      <c r="C61" s="399" t="s">
        <v>902</v>
      </c>
      <c r="D61" s="267">
        <v>0.8</v>
      </c>
      <c r="E61" s="254">
        <f t="shared" si="7"/>
        <v>0.94400000000000006</v>
      </c>
      <c r="F61" s="59" t="s">
        <v>59</v>
      </c>
      <c r="G61" s="59">
        <v>2000</v>
      </c>
      <c r="H61" s="1361">
        <v>0.18</v>
      </c>
      <c r="I61" s="1523" t="s">
        <v>3144</v>
      </c>
      <c r="J61" s="1519" t="s">
        <v>903</v>
      </c>
      <c r="K61" s="679"/>
    </row>
    <row r="62" spans="1:11" ht="15.75">
      <c r="A62" s="1607"/>
      <c r="B62" s="1607">
        <v>39241090</v>
      </c>
      <c r="C62" s="3318" t="s">
        <v>3669</v>
      </c>
      <c r="D62" s="3319">
        <v>0.85</v>
      </c>
      <c r="E62" s="1609">
        <f t="shared" si="7"/>
        <v>1.0029999999999999</v>
      </c>
      <c r="F62" s="1607" t="s">
        <v>59</v>
      </c>
      <c r="G62" s="1607">
        <v>14000</v>
      </c>
      <c r="H62" s="3028">
        <v>0.18</v>
      </c>
      <c r="I62" s="1523" t="s">
        <v>3144</v>
      </c>
      <c r="J62" s="1519" t="s">
        <v>903</v>
      </c>
      <c r="K62" s="679"/>
    </row>
    <row r="63" spans="1:11" ht="15.75">
      <c r="A63" s="1607"/>
      <c r="B63" s="1607">
        <v>39241090</v>
      </c>
      <c r="C63" s="3318" t="s">
        <v>4789</v>
      </c>
      <c r="D63" s="3319">
        <v>0.55000000000000004</v>
      </c>
      <c r="E63" s="1609">
        <f t="shared" ref="E63" si="8">D63+D63*H63</f>
        <v>0.64900000000000002</v>
      </c>
      <c r="F63" s="1607" t="s">
        <v>59</v>
      </c>
      <c r="G63" s="1607">
        <v>20000</v>
      </c>
      <c r="H63" s="3028">
        <v>0.18</v>
      </c>
      <c r="I63" s="1523" t="s">
        <v>3144</v>
      </c>
      <c r="J63" s="1519" t="s">
        <v>903</v>
      </c>
      <c r="K63" s="679"/>
    </row>
    <row r="64" spans="1:11" ht="15.75">
      <c r="A64" s="3313"/>
      <c r="B64" s="1864">
        <v>39206999</v>
      </c>
      <c r="C64" s="3314" t="s">
        <v>4029</v>
      </c>
      <c r="D64" s="3315">
        <v>1.5</v>
      </c>
      <c r="E64" s="3316">
        <f t="shared" si="7"/>
        <v>1.77</v>
      </c>
      <c r="F64" s="3317" t="s">
        <v>59</v>
      </c>
      <c r="G64" s="318">
        <v>5000</v>
      </c>
      <c r="H64" s="1468">
        <v>0.18</v>
      </c>
      <c r="I64" s="1523" t="s">
        <v>3143</v>
      </c>
      <c r="J64" s="1519" t="s">
        <v>67</v>
      </c>
      <c r="K64" s="679"/>
    </row>
    <row r="65" spans="1:18" ht="15.75" customHeight="1">
      <c r="A65" s="1466"/>
      <c r="B65" s="644">
        <v>39249090</v>
      </c>
      <c r="C65" s="1904" t="s">
        <v>4027</v>
      </c>
      <c r="D65" s="859">
        <v>1.1000000000000001</v>
      </c>
      <c r="E65" s="860">
        <f t="shared" si="7"/>
        <v>1.298</v>
      </c>
      <c r="F65" s="856" t="s">
        <v>59</v>
      </c>
      <c r="G65" s="59">
        <v>8000</v>
      </c>
      <c r="H65" s="1361">
        <v>0.18</v>
      </c>
      <c r="I65" s="1523" t="s">
        <v>3144</v>
      </c>
      <c r="J65" s="1519" t="s">
        <v>903</v>
      </c>
      <c r="K65" s="1939"/>
      <c r="O65" s="1282" t="s">
        <v>4026</v>
      </c>
    </row>
    <row r="66" spans="1:18" ht="19.5" customHeight="1">
      <c r="A66" s="2513" t="s">
        <v>859</v>
      </c>
      <c r="B66" s="857">
        <v>48236900</v>
      </c>
      <c r="C66" s="4401" t="s">
        <v>5119</v>
      </c>
      <c r="D66" s="858">
        <v>1</v>
      </c>
      <c r="E66" s="406">
        <f t="shared" ref="E66:E67" si="9">D66+D66*H66</f>
        <v>1.18</v>
      </c>
      <c r="F66" s="265" t="s">
        <v>59</v>
      </c>
      <c r="G66" s="265">
        <v>5000</v>
      </c>
      <c r="H66" s="2514">
        <v>0.18</v>
      </c>
      <c r="I66" s="1523" t="s">
        <v>3144</v>
      </c>
      <c r="J66" s="1519" t="s">
        <v>903</v>
      </c>
      <c r="K66" s="679"/>
    </row>
    <row r="67" spans="1:18" ht="15.75" customHeight="1" thickBot="1">
      <c r="A67" s="2515" t="s">
        <v>859</v>
      </c>
      <c r="B67" s="767">
        <v>48236900</v>
      </c>
      <c r="C67" s="4401" t="s">
        <v>5119</v>
      </c>
      <c r="D67" s="768">
        <v>1</v>
      </c>
      <c r="E67" s="705">
        <f t="shared" si="9"/>
        <v>1.18</v>
      </c>
      <c r="F67" s="674" t="s">
        <v>59</v>
      </c>
      <c r="G67" s="674">
        <v>5000</v>
      </c>
      <c r="H67" s="2516">
        <v>0.18</v>
      </c>
      <c r="I67" s="1523" t="s">
        <v>3144</v>
      </c>
      <c r="J67" s="1519" t="s">
        <v>903</v>
      </c>
      <c r="K67" s="679"/>
    </row>
    <row r="68" spans="1:18" ht="15.75" customHeight="1" thickBot="1">
      <c r="A68" s="2517"/>
      <c r="B68" s="218"/>
      <c r="C68" s="249" t="s">
        <v>904</v>
      </c>
      <c r="D68" s="218"/>
      <c r="E68" s="217"/>
      <c r="F68" s="218"/>
      <c r="G68" s="218"/>
      <c r="H68" s="2518"/>
      <c r="I68" s="2492"/>
      <c r="J68" s="1942"/>
      <c r="K68" s="679"/>
    </row>
    <row r="69" spans="1:18" ht="15.75" customHeight="1">
      <c r="A69" s="1364">
        <v>1</v>
      </c>
      <c r="B69" s="675"/>
      <c r="C69" s="701" t="s">
        <v>905</v>
      </c>
      <c r="D69" s="2519">
        <v>1.3</v>
      </c>
      <c r="E69" s="690">
        <f t="shared" ref="E69:E70" si="10">D69+D69*H69</f>
        <v>1.534</v>
      </c>
      <c r="F69" s="675" t="s">
        <v>59</v>
      </c>
      <c r="G69" s="675">
        <v>10000</v>
      </c>
      <c r="H69" s="1365">
        <v>0.18</v>
      </c>
      <c r="I69" s="1524"/>
      <c r="J69" s="1520" t="s">
        <v>3126</v>
      </c>
      <c r="K69" s="679"/>
    </row>
    <row r="70" spans="1:18" ht="15.75">
      <c r="A70" s="1358">
        <v>2</v>
      </c>
      <c r="B70" s="8"/>
      <c r="C70" s="255" t="s">
        <v>906</v>
      </c>
      <c r="D70" s="266">
        <v>1.1000000000000001</v>
      </c>
      <c r="E70" s="230">
        <f t="shared" si="10"/>
        <v>1.298</v>
      </c>
      <c r="F70" s="8" t="s">
        <v>59</v>
      </c>
      <c r="G70" s="8">
        <v>10000</v>
      </c>
      <c r="H70" s="1365">
        <v>0.18</v>
      </c>
      <c r="I70" s="1524"/>
      <c r="J70" s="1520" t="s">
        <v>3126</v>
      </c>
      <c r="K70" s="679"/>
    </row>
    <row r="71" spans="1:18" ht="15.75" customHeight="1" thickBot="1">
      <c r="A71" s="2520"/>
      <c r="B71" s="2521"/>
      <c r="C71" s="2522" t="s">
        <v>907</v>
      </c>
      <c r="D71" s="2523"/>
      <c r="E71" s="2524"/>
      <c r="F71" s="2521"/>
      <c r="G71" s="2521"/>
      <c r="H71" s="2525"/>
      <c r="I71" s="2492"/>
      <c r="J71" s="1942"/>
      <c r="K71" s="679"/>
    </row>
    <row r="72" spans="1:18" ht="15.75">
      <c r="A72" s="1364">
        <v>1</v>
      </c>
      <c r="B72" s="203">
        <v>44219090</v>
      </c>
      <c r="C72" s="4402" t="s">
        <v>908</v>
      </c>
      <c r="D72" s="4403">
        <v>1.9</v>
      </c>
      <c r="E72" s="4404">
        <f t="shared" ref="E72:E75" si="11">D72+D72*H72</f>
        <v>2.242</v>
      </c>
      <c r="F72" s="4405" t="s">
        <v>59</v>
      </c>
      <c r="G72" s="4405">
        <v>3000</v>
      </c>
      <c r="H72" s="4406">
        <v>0.18</v>
      </c>
      <c r="I72" s="1524"/>
      <c r="J72" s="1520" t="s">
        <v>3126</v>
      </c>
      <c r="K72" s="679"/>
    </row>
    <row r="73" spans="1:18" ht="15.75">
      <c r="A73" s="1358">
        <f>A72+1</f>
        <v>2</v>
      </c>
      <c r="B73" s="8">
        <v>44219090</v>
      </c>
      <c r="C73" s="4407" t="s">
        <v>909</v>
      </c>
      <c r="D73" s="4408">
        <v>2.7</v>
      </c>
      <c r="E73" s="4409">
        <f t="shared" si="11"/>
        <v>3.1859999999999999</v>
      </c>
      <c r="F73" s="4410" t="s">
        <v>59</v>
      </c>
      <c r="G73" s="4410">
        <v>2000</v>
      </c>
      <c r="H73" s="4411">
        <v>0.18</v>
      </c>
      <c r="I73" s="1523" t="s">
        <v>3144</v>
      </c>
      <c r="J73" s="1519" t="s">
        <v>67</v>
      </c>
      <c r="K73" s="679"/>
    </row>
    <row r="74" spans="1:18" ht="15.75">
      <c r="A74" s="1358">
        <f t="shared" ref="A74:A76" si="12">A73+1</f>
        <v>3</v>
      </c>
      <c r="B74" s="8">
        <v>44219090</v>
      </c>
      <c r="C74" s="255" t="s">
        <v>910</v>
      </c>
      <c r="D74" s="266">
        <v>1.85</v>
      </c>
      <c r="E74" s="230">
        <f t="shared" si="11"/>
        <v>2.1830000000000003</v>
      </c>
      <c r="F74" s="8" t="s">
        <v>59</v>
      </c>
      <c r="G74" s="8">
        <v>3000</v>
      </c>
      <c r="H74" s="2505">
        <v>0.18</v>
      </c>
      <c r="I74" s="1524"/>
      <c r="J74" s="1520" t="s">
        <v>3126</v>
      </c>
      <c r="K74" s="679"/>
    </row>
    <row r="75" spans="1:18" ht="15.75">
      <c r="A75" s="1358">
        <f t="shared" si="12"/>
        <v>4</v>
      </c>
      <c r="B75" s="8">
        <v>44219090</v>
      </c>
      <c r="C75" s="255" t="s">
        <v>911</v>
      </c>
      <c r="D75" s="267">
        <v>3.1</v>
      </c>
      <c r="E75" s="230">
        <f t="shared" si="11"/>
        <v>3.6579999999999999</v>
      </c>
      <c r="F75" s="8" t="s">
        <v>59</v>
      </c>
      <c r="G75" s="8"/>
      <c r="H75" s="2505">
        <v>0.18</v>
      </c>
      <c r="I75" s="1524"/>
      <c r="J75" s="1520" t="s">
        <v>663</v>
      </c>
      <c r="K75" s="679"/>
    </row>
    <row r="76" spans="1:18" ht="16.5" thickBot="1">
      <c r="A76" s="1366">
        <f t="shared" si="12"/>
        <v>5</v>
      </c>
      <c r="B76" s="1367">
        <v>44219090</v>
      </c>
      <c r="C76" s="2526" t="s">
        <v>912</v>
      </c>
      <c r="D76" s="2527">
        <v>2.5</v>
      </c>
      <c r="E76" s="2528">
        <f t="shared" ref="E76" si="13">D76+D76*H76</f>
        <v>2.95</v>
      </c>
      <c r="F76" s="1367" t="s">
        <v>59</v>
      </c>
      <c r="G76" s="1367">
        <v>2000</v>
      </c>
      <c r="H76" s="2529">
        <v>0.18</v>
      </c>
      <c r="I76" s="1524"/>
      <c r="J76" s="1520" t="s">
        <v>3126</v>
      </c>
      <c r="K76" s="679"/>
    </row>
    <row r="77" spans="1:18" ht="15.75">
      <c r="A77" s="2494"/>
      <c r="B77" s="318"/>
      <c r="C77" s="2495"/>
      <c r="D77" s="2496"/>
      <c r="E77" s="305"/>
      <c r="F77" s="318"/>
      <c r="G77" s="318"/>
      <c r="H77" s="2497"/>
    </row>
    <row r="78" spans="1:18" ht="16.5" thickBot="1">
      <c r="A78" s="11"/>
      <c r="B78" s="208"/>
      <c r="C78" s="268"/>
      <c r="D78" s="269"/>
      <c r="E78" s="231"/>
      <c r="F78" s="208"/>
      <c r="G78" s="208"/>
      <c r="H78" s="270"/>
    </row>
    <row r="79" spans="1:18" ht="15.75" customHeight="1">
      <c r="A79" s="5586" t="s">
        <v>913</v>
      </c>
      <c r="B79" s="5587"/>
      <c r="C79" s="5587"/>
      <c r="D79" s="5587"/>
      <c r="E79" s="5587"/>
      <c r="F79" s="5587"/>
      <c r="G79" s="5587"/>
      <c r="H79" s="5588"/>
      <c r="P79" s="855"/>
      <c r="Q79" s="855"/>
      <c r="R79" s="855"/>
    </row>
    <row r="80" spans="1:18" ht="15.75" customHeight="1">
      <c r="E80" s="28"/>
      <c r="P80" s="855"/>
      <c r="R80" s="855"/>
    </row>
    <row r="81" spans="3:5" ht="15.75" customHeight="1">
      <c r="C81" s="1282" t="s">
        <v>4019</v>
      </c>
      <c r="E81" s="28"/>
    </row>
    <row r="82" spans="3:5" ht="15.75" customHeight="1">
      <c r="C82" s="1282" t="s">
        <v>4020</v>
      </c>
      <c r="E82" s="28"/>
    </row>
    <row r="83" spans="3:5" ht="15.75" customHeight="1">
      <c r="E83" s="28"/>
    </row>
    <row r="84" spans="3:5" ht="15.75" customHeight="1">
      <c r="C84" s="1282" t="s">
        <v>4028</v>
      </c>
      <c r="E84" s="28"/>
    </row>
    <row r="85" spans="3:5" ht="15.75" customHeight="1">
      <c r="C85" s="1282" t="s">
        <v>4047</v>
      </c>
      <c r="E85" s="28"/>
    </row>
    <row r="86" spans="3:5" ht="15.75" customHeight="1">
      <c r="C86" s="1282" t="s">
        <v>4048</v>
      </c>
      <c r="E86" s="28"/>
    </row>
    <row r="87" spans="3:5" ht="15.75" customHeight="1">
      <c r="C87" s="1282" t="s">
        <v>4050</v>
      </c>
      <c r="E87" s="28"/>
    </row>
    <row r="88" spans="3:5" ht="15.75" customHeight="1">
      <c r="C88" s="1282" t="s">
        <v>3620</v>
      </c>
      <c r="E88" s="28"/>
    </row>
    <row r="89" spans="3:5" ht="15.75" customHeight="1">
      <c r="C89" s="1282" t="s">
        <v>3631</v>
      </c>
      <c r="E89" s="28"/>
    </row>
    <row r="90" spans="3:5" ht="15.75" customHeight="1">
      <c r="C90" s="1282" t="s">
        <v>3632</v>
      </c>
      <c r="E90" s="28"/>
    </row>
    <row r="91" spans="3:5" ht="15.75" customHeight="1">
      <c r="C91" s="1282" t="s">
        <v>3633</v>
      </c>
      <c r="E91" s="28"/>
    </row>
    <row r="92" spans="3:5" ht="15.75" customHeight="1">
      <c r="C92" s="1282" t="s">
        <v>3634</v>
      </c>
      <c r="E92" s="28"/>
    </row>
    <row r="93" spans="3:5" ht="15.75" customHeight="1">
      <c r="C93" s="1282" t="s">
        <v>3635</v>
      </c>
      <c r="E93" s="28"/>
    </row>
    <row r="94" spans="3:5" ht="15.75" customHeight="1">
      <c r="C94" s="1282" t="s">
        <v>4051</v>
      </c>
      <c r="E94" s="28"/>
    </row>
    <row r="95" spans="3:5" ht="15.75" customHeight="1">
      <c r="C95" s="1282" t="s">
        <v>4052</v>
      </c>
      <c r="E95" s="28"/>
    </row>
    <row r="96" spans="3:5" ht="15.75" customHeight="1">
      <c r="C96" s="1282" t="s">
        <v>3633</v>
      </c>
      <c r="E96" s="28"/>
    </row>
    <row r="97" spans="3:5" ht="15.75" customHeight="1">
      <c r="C97" s="1282" t="s">
        <v>4053</v>
      </c>
      <c r="E97" s="28"/>
    </row>
    <row r="98" spans="3:5" ht="15.75" customHeight="1">
      <c r="C98" s="1282" t="s">
        <v>3634</v>
      </c>
      <c r="E98" s="28"/>
    </row>
    <row r="99" spans="3:5" ht="15.75" customHeight="1">
      <c r="C99" s="1282" t="s">
        <v>4054</v>
      </c>
      <c r="E99" s="28"/>
    </row>
    <row r="100" spans="3:5" ht="15.75" customHeight="1">
      <c r="C100" s="1282" t="s">
        <v>3635</v>
      </c>
      <c r="E100" s="28"/>
    </row>
    <row r="101" spans="3:5" ht="15.75" customHeight="1">
      <c r="C101" s="1282" t="s">
        <v>4055</v>
      </c>
      <c r="E101" s="28"/>
    </row>
    <row r="102" spans="3:5" ht="15.75" customHeight="1">
      <c r="C102" s="1282" t="s">
        <v>4056</v>
      </c>
      <c r="E102" s="28"/>
    </row>
    <row r="103" spans="3:5" ht="15.75" customHeight="1">
      <c r="E103" s="28"/>
    </row>
    <row r="104" spans="3:5" ht="15.75" customHeight="1">
      <c r="E104" s="28"/>
    </row>
    <row r="105" spans="3:5" ht="15.75" customHeight="1">
      <c r="E105" s="28"/>
    </row>
    <row r="106" spans="3:5" ht="15.75" customHeight="1">
      <c r="E106" s="28"/>
    </row>
    <row r="107" spans="3:5" ht="15.75" customHeight="1">
      <c r="E107" s="28"/>
    </row>
    <row r="108" spans="3:5" ht="15.75" customHeight="1">
      <c r="E108" s="28"/>
    </row>
    <row r="109" spans="3:5" ht="15.75" customHeight="1">
      <c r="E109" s="28"/>
    </row>
    <row r="110" spans="3:5" ht="15.75" customHeight="1">
      <c r="E110" s="28"/>
    </row>
    <row r="111" spans="3:5" ht="15.75" customHeight="1">
      <c r="E111" s="28"/>
    </row>
    <row r="112" spans="3:5" ht="15.75" customHeight="1">
      <c r="E112" s="28"/>
    </row>
    <row r="113" spans="5:5" ht="15.75" customHeight="1">
      <c r="E113" s="28"/>
    </row>
    <row r="114" spans="5:5" ht="15.75" customHeight="1">
      <c r="E114" s="28"/>
    </row>
    <row r="115" spans="5:5" ht="15.75" customHeight="1">
      <c r="E115" s="28"/>
    </row>
    <row r="116" spans="5:5" ht="15.75" customHeight="1">
      <c r="E116" s="28"/>
    </row>
    <row r="117" spans="5:5" ht="15.75" customHeight="1">
      <c r="E117" s="28"/>
    </row>
    <row r="118" spans="5:5" ht="15.75" customHeight="1">
      <c r="E118" s="28"/>
    </row>
    <row r="119" spans="5:5" ht="15.75" customHeight="1">
      <c r="E119" s="28"/>
    </row>
    <row r="120" spans="5:5" ht="15.75" customHeight="1">
      <c r="E120" s="28"/>
    </row>
    <row r="121" spans="5:5" ht="15.75" customHeight="1">
      <c r="E121" s="28"/>
    </row>
    <row r="122" spans="5:5" ht="15.75" customHeight="1">
      <c r="E122" s="28"/>
    </row>
    <row r="123" spans="5:5" ht="15.75" customHeight="1">
      <c r="E123" s="28"/>
    </row>
    <row r="124" spans="5:5" ht="15.75" customHeight="1">
      <c r="E124" s="28"/>
    </row>
    <row r="125" spans="5:5" ht="15.75" customHeight="1">
      <c r="E125" s="28"/>
    </row>
    <row r="126" spans="5:5" ht="15.75" customHeight="1">
      <c r="E126" s="28"/>
    </row>
    <row r="127" spans="5:5" ht="15.75" customHeight="1">
      <c r="E127" s="28"/>
    </row>
    <row r="128" spans="5:5" ht="15.75" customHeight="1">
      <c r="E128" s="28"/>
    </row>
    <row r="129" spans="5:5" ht="15.75" customHeight="1">
      <c r="E129" s="28"/>
    </row>
    <row r="130" spans="5:5" ht="15.75" customHeight="1">
      <c r="E130" s="28"/>
    </row>
    <row r="131" spans="5:5" ht="15.75" customHeight="1">
      <c r="E131" s="28"/>
    </row>
    <row r="132" spans="5:5" ht="15.75" customHeight="1">
      <c r="E132" s="28"/>
    </row>
    <row r="133" spans="5:5" ht="15.75" customHeight="1">
      <c r="E133" s="28"/>
    </row>
    <row r="134" spans="5:5" ht="15.75" customHeight="1">
      <c r="E134" s="28"/>
    </row>
    <row r="135" spans="5:5" ht="15.75" customHeight="1">
      <c r="E135" s="28"/>
    </row>
    <row r="136" spans="5:5" ht="15.75" customHeight="1">
      <c r="E136" s="28"/>
    </row>
    <row r="137" spans="5:5" ht="15.75" customHeight="1">
      <c r="E137" s="28"/>
    </row>
    <row r="138" spans="5:5" ht="15.75" customHeight="1">
      <c r="E138" s="28"/>
    </row>
    <row r="139" spans="5:5" ht="15.75" customHeight="1">
      <c r="E139" s="28"/>
    </row>
    <row r="140" spans="5:5" ht="15.75" customHeight="1">
      <c r="E140" s="28"/>
    </row>
    <row r="141" spans="5:5" ht="15.75" customHeight="1">
      <c r="E141" s="28"/>
    </row>
    <row r="142" spans="5:5" ht="15.75" customHeight="1">
      <c r="E142" s="28"/>
    </row>
    <row r="143" spans="5:5" ht="15.75" customHeight="1">
      <c r="E143" s="28"/>
    </row>
    <row r="144" spans="5:5" ht="15.75" customHeight="1">
      <c r="E144" s="28"/>
    </row>
    <row r="145" spans="5:5" ht="15.75" customHeight="1">
      <c r="E145" s="28"/>
    </row>
    <row r="146" spans="5:5" ht="15.75" customHeight="1">
      <c r="E146" s="28"/>
    </row>
    <row r="147" spans="5:5" ht="15.75" customHeight="1">
      <c r="E147" s="28"/>
    </row>
    <row r="148" spans="5:5" ht="15.75" customHeight="1">
      <c r="E148" s="28"/>
    </row>
    <row r="149" spans="5:5" ht="15.75" customHeight="1">
      <c r="E149" s="28"/>
    </row>
    <row r="150" spans="5:5" ht="15.75" customHeight="1">
      <c r="E150" s="28"/>
    </row>
    <row r="151" spans="5:5" ht="15.75" customHeight="1">
      <c r="E151" s="28"/>
    </row>
    <row r="152" spans="5:5" ht="15.75" customHeight="1">
      <c r="E152" s="28"/>
    </row>
    <row r="153" spans="5:5" ht="15.75" customHeight="1">
      <c r="E153" s="28"/>
    </row>
    <row r="154" spans="5:5" ht="15.75" customHeight="1">
      <c r="E154" s="28"/>
    </row>
    <row r="155" spans="5:5" ht="15.75" customHeight="1">
      <c r="E155" s="28"/>
    </row>
    <row r="156" spans="5:5" ht="15.75" customHeight="1">
      <c r="E156" s="28"/>
    </row>
    <row r="157" spans="5:5" ht="15.75" customHeight="1">
      <c r="E157" s="28"/>
    </row>
    <row r="158" spans="5:5" ht="15.75" customHeight="1">
      <c r="E158" s="28"/>
    </row>
    <row r="159" spans="5:5" ht="15.75" customHeight="1">
      <c r="E159" s="28"/>
    </row>
    <row r="160" spans="5:5" ht="15.75" customHeight="1">
      <c r="E160" s="28"/>
    </row>
    <row r="161" spans="5:5" ht="15.75" customHeight="1">
      <c r="E161" s="28"/>
    </row>
    <row r="162" spans="5:5" ht="15.75" customHeight="1">
      <c r="E162" s="28"/>
    </row>
    <row r="163" spans="5:5" ht="15.75" customHeight="1">
      <c r="E163" s="28"/>
    </row>
    <row r="164" spans="5:5" ht="15.75" customHeight="1">
      <c r="E164" s="28"/>
    </row>
    <row r="165" spans="5:5" ht="15.75" customHeight="1">
      <c r="E165" s="28"/>
    </row>
    <row r="166" spans="5:5" ht="15.75" customHeight="1">
      <c r="E166" s="28"/>
    </row>
    <row r="167" spans="5:5" ht="15.75" customHeight="1">
      <c r="E167" s="28"/>
    </row>
    <row r="168" spans="5:5" ht="15.75" customHeight="1">
      <c r="E168" s="28"/>
    </row>
    <row r="169" spans="5:5" ht="15.75" customHeight="1">
      <c r="E169" s="28"/>
    </row>
    <row r="170" spans="5:5" ht="15.75" customHeight="1">
      <c r="E170" s="28"/>
    </row>
    <row r="171" spans="5:5" ht="15.75" customHeight="1">
      <c r="E171" s="28"/>
    </row>
    <row r="172" spans="5:5" ht="15.75" customHeight="1">
      <c r="E172" s="28"/>
    </row>
    <row r="173" spans="5:5" ht="15.75" customHeight="1">
      <c r="E173" s="28"/>
    </row>
    <row r="174" spans="5:5" ht="15.75" customHeight="1">
      <c r="E174" s="28"/>
    </row>
    <row r="175" spans="5:5" ht="15.75" customHeight="1">
      <c r="E175" s="28"/>
    </row>
    <row r="176" spans="5:5" ht="15.75" customHeight="1">
      <c r="E176" s="28"/>
    </row>
    <row r="177" spans="5:5" ht="15.75" customHeight="1">
      <c r="E177" s="28"/>
    </row>
    <row r="178" spans="5:5" ht="15.75" customHeight="1">
      <c r="E178" s="28"/>
    </row>
    <row r="179" spans="5:5" ht="15.75" customHeight="1">
      <c r="E179" s="28"/>
    </row>
    <row r="180" spans="5:5" ht="15.75" customHeight="1">
      <c r="E180" s="28"/>
    </row>
    <row r="181" spans="5:5" ht="15.75" customHeight="1">
      <c r="E181" s="28"/>
    </row>
    <row r="182" spans="5:5" ht="15.75" customHeight="1">
      <c r="E182" s="28"/>
    </row>
    <row r="183" spans="5:5" ht="15.75" customHeight="1">
      <c r="E183" s="28"/>
    </row>
    <row r="184" spans="5:5" ht="15.75" customHeight="1">
      <c r="E184" s="28"/>
    </row>
    <row r="185" spans="5:5" ht="15.75" customHeight="1">
      <c r="E185" s="28"/>
    </row>
    <row r="186" spans="5:5" ht="15.75" customHeight="1">
      <c r="E186" s="28"/>
    </row>
    <row r="187" spans="5:5" ht="15.75" customHeight="1">
      <c r="E187" s="28"/>
    </row>
    <row r="188" spans="5:5" ht="15.75" customHeight="1">
      <c r="E188" s="28"/>
    </row>
    <row r="189" spans="5:5" ht="15.75" customHeight="1">
      <c r="E189" s="28"/>
    </row>
    <row r="190" spans="5:5" ht="15.75" customHeight="1">
      <c r="E190" s="28"/>
    </row>
    <row r="191" spans="5:5" ht="15.75" customHeight="1">
      <c r="E191" s="28"/>
    </row>
    <row r="192" spans="5:5" ht="15.75" customHeight="1">
      <c r="E192" s="28"/>
    </row>
    <row r="193" spans="5:5" ht="15.75" customHeight="1">
      <c r="E193" s="28"/>
    </row>
    <row r="194" spans="5:5" ht="15.75" customHeight="1">
      <c r="E194" s="28"/>
    </row>
    <row r="195" spans="5:5" ht="15.75" customHeight="1">
      <c r="E195" s="28"/>
    </row>
    <row r="196" spans="5:5" ht="15.75" customHeight="1">
      <c r="E196" s="28"/>
    </row>
    <row r="197" spans="5:5" ht="15.75" customHeight="1">
      <c r="E197" s="28"/>
    </row>
    <row r="198" spans="5:5" ht="15.75" customHeight="1">
      <c r="E198" s="28"/>
    </row>
    <row r="199" spans="5:5" ht="15.75" customHeight="1">
      <c r="E199" s="28"/>
    </row>
    <row r="200" spans="5:5" ht="15.75" customHeight="1">
      <c r="E200" s="28"/>
    </row>
    <row r="201" spans="5:5" ht="15.75" customHeight="1">
      <c r="E201" s="28"/>
    </row>
    <row r="202" spans="5:5" ht="15.75" customHeight="1">
      <c r="E202" s="28"/>
    </row>
    <row r="203" spans="5:5" ht="15.75" customHeight="1">
      <c r="E203" s="28"/>
    </row>
    <row r="204" spans="5:5" ht="15.75" customHeight="1">
      <c r="E204" s="28"/>
    </row>
    <row r="205" spans="5:5" ht="15.75" customHeight="1">
      <c r="E205" s="28"/>
    </row>
    <row r="206" spans="5:5" ht="15.75" customHeight="1">
      <c r="E206" s="28"/>
    </row>
    <row r="207" spans="5:5" ht="15.75" customHeight="1">
      <c r="E207" s="28"/>
    </row>
    <row r="208" spans="5:5" ht="15.75" customHeight="1">
      <c r="E208" s="28"/>
    </row>
    <row r="209" spans="5:5" ht="15.75" customHeight="1">
      <c r="E209" s="28"/>
    </row>
    <row r="210" spans="5:5" ht="15.75" customHeight="1">
      <c r="E210" s="28"/>
    </row>
    <row r="211" spans="5:5" ht="15.75" customHeight="1">
      <c r="E211" s="28"/>
    </row>
    <row r="212" spans="5:5" ht="15.75" customHeight="1">
      <c r="E212" s="28"/>
    </row>
    <row r="213" spans="5:5" ht="15.75" customHeight="1">
      <c r="E213" s="28"/>
    </row>
    <row r="214" spans="5:5" ht="15.75" customHeight="1">
      <c r="E214" s="28"/>
    </row>
    <row r="215" spans="5:5" ht="15.75" customHeight="1">
      <c r="E215" s="28"/>
    </row>
    <row r="216" spans="5:5" ht="15.75" customHeight="1">
      <c r="E216" s="28"/>
    </row>
    <row r="217" spans="5:5" ht="15.75" customHeight="1">
      <c r="E217" s="28"/>
    </row>
    <row r="218" spans="5:5" ht="15.75" customHeight="1">
      <c r="E218" s="28"/>
    </row>
    <row r="219" spans="5:5" ht="15.75" customHeight="1">
      <c r="E219" s="28"/>
    </row>
    <row r="220" spans="5:5" ht="15.75" customHeight="1">
      <c r="E220" s="28"/>
    </row>
    <row r="221" spans="5:5" ht="15.75" customHeight="1">
      <c r="E221" s="28"/>
    </row>
    <row r="222" spans="5:5" ht="15.75" customHeight="1">
      <c r="E222" s="28"/>
    </row>
    <row r="223" spans="5:5" ht="15.75" customHeight="1">
      <c r="E223" s="28"/>
    </row>
    <row r="224" spans="5:5" ht="15.75" customHeight="1">
      <c r="E224" s="28"/>
    </row>
    <row r="225" spans="5:5" ht="15.75" customHeight="1">
      <c r="E225" s="28"/>
    </row>
    <row r="226" spans="5:5" ht="15.75" customHeight="1">
      <c r="E226" s="28"/>
    </row>
    <row r="227" spans="5:5" ht="15.75" customHeight="1">
      <c r="E227" s="28"/>
    </row>
    <row r="228" spans="5:5" ht="15.75" customHeight="1">
      <c r="E228" s="28"/>
    </row>
    <row r="229" spans="5:5" ht="15.75" customHeight="1">
      <c r="E229" s="28"/>
    </row>
    <row r="230" spans="5:5" ht="15.75" customHeight="1">
      <c r="E230" s="28"/>
    </row>
    <row r="231" spans="5:5" ht="15.75" customHeight="1">
      <c r="E231" s="28"/>
    </row>
    <row r="232" spans="5:5" ht="15.75" customHeight="1">
      <c r="E232" s="28"/>
    </row>
    <row r="233" spans="5:5" ht="15.75" customHeight="1">
      <c r="E233" s="28"/>
    </row>
    <row r="234" spans="5:5" ht="15.75" customHeight="1">
      <c r="E234" s="28"/>
    </row>
    <row r="235" spans="5:5" ht="15.75" customHeight="1">
      <c r="E235" s="28"/>
    </row>
    <row r="236" spans="5:5" ht="15.75" customHeight="1">
      <c r="E236" s="28"/>
    </row>
    <row r="237" spans="5:5" ht="15.75" customHeight="1">
      <c r="E237" s="28"/>
    </row>
    <row r="238" spans="5:5" ht="15.75" customHeight="1">
      <c r="E238" s="28"/>
    </row>
    <row r="239" spans="5:5" ht="15.75" customHeight="1">
      <c r="E239" s="28"/>
    </row>
    <row r="240" spans="5:5" ht="15.75" customHeight="1">
      <c r="E240" s="28"/>
    </row>
    <row r="241" spans="5:5" ht="15.75" customHeight="1">
      <c r="E241" s="28"/>
    </row>
    <row r="242" spans="5:5" ht="15.75" customHeight="1">
      <c r="E242" s="28"/>
    </row>
    <row r="243" spans="5:5" ht="15.75" customHeight="1">
      <c r="E243" s="28"/>
    </row>
    <row r="244" spans="5:5" ht="15.75" customHeight="1">
      <c r="E244" s="28"/>
    </row>
    <row r="245" spans="5:5" ht="15.75" customHeight="1">
      <c r="E245" s="28"/>
    </row>
    <row r="246" spans="5:5" ht="15.75" customHeight="1">
      <c r="E246" s="28"/>
    </row>
    <row r="247" spans="5:5" ht="15.75" customHeight="1">
      <c r="E247" s="28"/>
    </row>
    <row r="248" spans="5:5" ht="15.75" customHeight="1">
      <c r="E248" s="28"/>
    </row>
    <row r="249" spans="5:5" ht="15.75" customHeight="1">
      <c r="E249" s="28"/>
    </row>
    <row r="250" spans="5:5" ht="15.75" customHeight="1">
      <c r="E250" s="28"/>
    </row>
    <row r="251" spans="5:5" ht="15.75" customHeight="1">
      <c r="E251" s="28"/>
    </row>
    <row r="252" spans="5:5" ht="15.75" customHeight="1">
      <c r="E252" s="28"/>
    </row>
    <row r="253" spans="5:5" ht="15.75" customHeight="1">
      <c r="E253" s="28"/>
    </row>
    <row r="254" spans="5:5" ht="15.75" customHeight="1">
      <c r="E254" s="28"/>
    </row>
    <row r="255" spans="5:5" ht="15.75" customHeight="1">
      <c r="E255" s="28"/>
    </row>
    <row r="256" spans="5:5" ht="15.75" customHeight="1">
      <c r="E256" s="28"/>
    </row>
    <row r="257" spans="5:5" ht="15.75" customHeight="1">
      <c r="E257" s="28"/>
    </row>
    <row r="258" spans="5:5" ht="15.75" customHeight="1">
      <c r="E258" s="28"/>
    </row>
    <row r="259" spans="5:5" ht="15.75" customHeight="1">
      <c r="E259" s="28"/>
    </row>
    <row r="260" spans="5:5" ht="15.75" customHeight="1">
      <c r="E260" s="28"/>
    </row>
    <row r="261" spans="5:5" ht="15.75" customHeight="1">
      <c r="E261" s="28"/>
    </row>
    <row r="262" spans="5:5" ht="15.75" customHeight="1">
      <c r="E262" s="28"/>
    </row>
    <row r="263" spans="5:5" ht="15.75" customHeight="1">
      <c r="E263" s="28"/>
    </row>
    <row r="264" spans="5:5" ht="15.75" customHeight="1">
      <c r="E264" s="28"/>
    </row>
    <row r="265" spans="5:5" ht="15.75" customHeight="1">
      <c r="E265" s="28"/>
    </row>
    <row r="266" spans="5:5" ht="15.75" customHeight="1">
      <c r="E266" s="28"/>
    </row>
    <row r="267" spans="5:5" ht="15.75" customHeight="1">
      <c r="E267" s="28"/>
    </row>
    <row r="268" spans="5:5" ht="15.75" customHeight="1">
      <c r="E268" s="28"/>
    </row>
    <row r="269" spans="5:5" ht="15.75" customHeight="1">
      <c r="E269" s="28"/>
    </row>
    <row r="270" spans="5:5" ht="15.75" customHeight="1">
      <c r="E270" s="28"/>
    </row>
    <row r="271" spans="5:5" ht="15.75" customHeight="1">
      <c r="E271" s="28"/>
    </row>
    <row r="272" spans="5:5" ht="15.75" customHeight="1">
      <c r="E272" s="28"/>
    </row>
    <row r="273" spans="5:5" ht="15.75" customHeight="1">
      <c r="E273" s="28"/>
    </row>
    <row r="274" spans="5:5" ht="15.75" customHeight="1">
      <c r="E274" s="28"/>
    </row>
    <row r="275" spans="5:5" ht="15.75" customHeight="1">
      <c r="E275" s="28"/>
    </row>
    <row r="276" spans="5:5" ht="15.75" customHeight="1">
      <c r="E276" s="28"/>
    </row>
    <row r="277" spans="5:5" ht="15.75" customHeight="1">
      <c r="E277" s="28"/>
    </row>
    <row r="278" spans="5:5" ht="15.75" customHeight="1">
      <c r="E278" s="28"/>
    </row>
    <row r="279" spans="5:5" ht="15.75" customHeight="1">
      <c r="E279" s="28"/>
    </row>
    <row r="280" spans="5:5" ht="15.75" customHeight="1">
      <c r="E280" s="28"/>
    </row>
    <row r="281" spans="5:5" ht="15.75" customHeight="1">
      <c r="E281" s="28"/>
    </row>
    <row r="282" spans="5:5" ht="15.75" customHeight="1">
      <c r="E282" s="28"/>
    </row>
    <row r="283" spans="5:5" ht="15.75" customHeight="1">
      <c r="E283" s="28"/>
    </row>
    <row r="284" spans="5:5" ht="15.75" customHeight="1">
      <c r="E284" s="28"/>
    </row>
    <row r="285" spans="5:5" ht="15.75" customHeight="1">
      <c r="E285" s="28"/>
    </row>
    <row r="286" spans="5:5" ht="15.75" customHeight="1">
      <c r="E286" s="28"/>
    </row>
    <row r="287" spans="5:5" ht="15.75" customHeight="1">
      <c r="E287" s="28"/>
    </row>
    <row r="288" spans="5:5" ht="15.75" customHeight="1">
      <c r="E288" s="28"/>
    </row>
    <row r="289" spans="5:5" ht="15.75" customHeight="1">
      <c r="E289" s="28"/>
    </row>
    <row r="290" spans="5:5" ht="15.75" customHeight="1">
      <c r="E290" s="28"/>
    </row>
    <row r="291" spans="5:5" ht="15.75" customHeight="1">
      <c r="E291" s="28"/>
    </row>
    <row r="292" spans="5:5" ht="15.75" customHeight="1">
      <c r="E292" s="28"/>
    </row>
    <row r="293" spans="5:5" ht="15.75" customHeight="1">
      <c r="E293" s="28"/>
    </row>
    <row r="294" spans="5:5" ht="15.75" customHeight="1">
      <c r="E294" s="28"/>
    </row>
    <row r="295" spans="5:5" ht="15.75" customHeight="1">
      <c r="E295" s="28"/>
    </row>
    <row r="296" spans="5:5" ht="15.75" customHeight="1">
      <c r="E296" s="28"/>
    </row>
    <row r="297" spans="5:5" ht="15.75" customHeight="1">
      <c r="E297" s="28"/>
    </row>
    <row r="298" spans="5:5" ht="15.75" customHeight="1">
      <c r="E298" s="28"/>
    </row>
    <row r="299" spans="5:5" ht="15.75" customHeight="1">
      <c r="E299" s="28"/>
    </row>
    <row r="300" spans="5:5" ht="15.75" customHeight="1">
      <c r="E300" s="28"/>
    </row>
    <row r="301" spans="5:5" ht="15.75" customHeight="1">
      <c r="E301" s="28"/>
    </row>
    <row r="302" spans="5:5" ht="15.75" customHeight="1">
      <c r="E302" s="28"/>
    </row>
    <row r="303" spans="5:5" ht="15.75" customHeight="1">
      <c r="E303" s="28"/>
    </row>
    <row r="304" spans="5:5" ht="15.75" customHeight="1">
      <c r="E304" s="28"/>
    </row>
    <row r="305" spans="5:5" ht="15.75" customHeight="1">
      <c r="E305" s="28"/>
    </row>
    <row r="306" spans="5:5" ht="15.75" customHeight="1">
      <c r="E306" s="28"/>
    </row>
    <row r="307" spans="5:5" ht="15.75" customHeight="1">
      <c r="E307" s="28"/>
    </row>
    <row r="308" spans="5:5" ht="15.75" customHeight="1">
      <c r="E308" s="28"/>
    </row>
    <row r="309" spans="5:5" ht="15.75" customHeight="1">
      <c r="E309" s="28"/>
    </row>
    <row r="310" spans="5:5" ht="15.75" customHeight="1">
      <c r="E310" s="28"/>
    </row>
    <row r="311" spans="5:5" ht="15.75" customHeight="1">
      <c r="E311" s="28"/>
    </row>
    <row r="312" spans="5:5" ht="15.75" customHeight="1">
      <c r="E312" s="28"/>
    </row>
    <row r="313" spans="5:5" ht="15.75" customHeight="1">
      <c r="E313" s="28"/>
    </row>
    <row r="314" spans="5:5" ht="15.75" customHeight="1">
      <c r="E314" s="28"/>
    </row>
    <row r="315" spans="5:5" ht="15.75" customHeight="1">
      <c r="E315" s="28"/>
    </row>
    <row r="316" spans="5:5" ht="15.75" customHeight="1">
      <c r="E316" s="28"/>
    </row>
    <row r="317" spans="5:5" ht="15.75" customHeight="1">
      <c r="E317" s="28"/>
    </row>
    <row r="318" spans="5:5" ht="15.75" customHeight="1">
      <c r="E318" s="28"/>
    </row>
    <row r="319" spans="5:5" ht="15.75" customHeight="1">
      <c r="E319" s="28"/>
    </row>
    <row r="320" spans="5:5" ht="15.75" customHeight="1">
      <c r="E320" s="28"/>
    </row>
    <row r="321" spans="5:5" ht="15.75" customHeight="1">
      <c r="E321" s="28"/>
    </row>
    <row r="322" spans="5:5" ht="15.75" customHeight="1">
      <c r="E322" s="28"/>
    </row>
    <row r="323" spans="5:5" ht="15.75" customHeight="1">
      <c r="E323" s="28"/>
    </row>
    <row r="324" spans="5:5" ht="15.75" customHeight="1">
      <c r="E324" s="28"/>
    </row>
    <row r="325" spans="5:5" ht="15.75" customHeight="1">
      <c r="E325" s="28"/>
    </row>
    <row r="326" spans="5:5" ht="15.75" customHeight="1">
      <c r="E326" s="28"/>
    </row>
    <row r="327" spans="5:5" ht="15.75" customHeight="1">
      <c r="E327" s="28"/>
    </row>
    <row r="328" spans="5:5" ht="15.75" customHeight="1">
      <c r="E328" s="28"/>
    </row>
    <row r="329" spans="5:5" ht="15.75" customHeight="1">
      <c r="E329" s="28"/>
    </row>
    <row r="330" spans="5:5" ht="15.75" customHeight="1">
      <c r="E330" s="28"/>
    </row>
    <row r="331" spans="5:5" ht="15.75" customHeight="1">
      <c r="E331" s="28"/>
    </row>
    <row r="332" spans="5:5" ht="15.75" customHeight="1">
      <c r="E332" s="28"/>
    </row>
    <row r="333" spans="5:5" ht="15.75" customHeight="1">
      <c r="E333" s="28"/>
    </row>
    <row r="334" spans="5:5" ht="15.75" customHeight="1">
      <c r="E334" s="28"/>
    </row>
    <row r="335" spans="5:5" ht="15.75" customHeight="1">
      <c r="E335" s="28"/>
    </row>
    <row r="336" spans="5:5" ht="15.75" customHeight="1">
      <c r="E336" s="28"/>
    </row>
    <row r="337" spans="5:5" ht="15.75" customHeight="1">
      <c r="E337" s="28"/>
    </row>
    <row r="338" spans="5:5" ht="15.75" customHeight="1">
      <c r="E338" s="28"/>
    </row>
    <row r="339" spans="5:5" ht="15.75" customHeight="1">
      <c r="E339" s="28"/>
    </row>
    <row r="340" spans="5:5" ht="15.75" customHeight="1">
      <c r="E340" s="28"/>
    </row>
    <row r="341" spans="5:5" ht="15.75" customHeight="1">
      <c r="E341" s="28"/>
    </row>
    <row r="342" spans="5:5" ht="15.75" customHeight="1">
      <c r="E342" s="28"/>
    </row>
    <row r="343" spans="5:5" ht="15.75" customHeight="1">
      <c r="E343" s="28"/>
    </row>
    <row r="344" spans="5:5" ht="15.75" customHeight="1">
      <c r="E344" s="28"/>
    </row>
    <row r="345" spans="5:5" ht="15.75" customHeight="1">
      <c r="E345" s="28"/>
    </row>
    <row r="346" spans="5:5" ht="15.75" customHeight="1">
      <c r="E346" s="28"/>
    </row>
    <row r="347" spans="5:5" ht="15.75" customHeight="1">
      <c r="E347" s="28"/>
    </row>
    <row r="348" spans="5:5" ht="15.75" customHeight="1">
      <c r="E348" s="28"/>
    </row>
    <row r="349" spans="5:5" ht="15.75" customHeight="1">
      <c r="E349" s="28"/>
    </row>
    <row r="350" spans="5:5" ht="15.75" customHeight="1">
      <c r="E350" s="28"/>
    </row>
    <row r="351" spans="5:5" ht="15.75" customHeight="1">
      <c r="E351" s="28"/>
    </row>
    <row r="352" spans="5:5" ht="15.75" customHeight="1">
      <c r="E352" s="28"/>
    </row>
    <row r="353" spans="5:5" ht="15.75" customHeight="1">
      <c r="E353" s="28"/>
    </row>
    <row r="354" spans="5:5" ht="15.75" customHeight="1">
      <c r="E354" s="28"/>
    </row>
    <row r="355" spans="5:5" ht="15.75" customHeight="1">
      <c r="E355" s="28"/>
    </row>
    <row r="356" spans="5:5" ht="15.75" customHeight="1">
      <c r="E356" s="28"/>
    </row>
    <row r="357" spans="5:5" ht="15.75" customHeight="1">
      <c r="E357" s="28"/>
    </row>
    <row r="358" spans="5:5" ht="15.75" customHeight="1">
      <c r="E358" s="28"/>
    </row>
    <row r="359" spans="5:5" ht="15.75" customHeight="1">
      <c r="E359" s="28"/>
    </row>
    <row r="360" spans="5:5" ht="15.75" customHeight="1">
      <c r="E360" s="28"/>
    </row>
    <row r="361" spans="5:5" ht="15.75" customHeight="1">
      <c r="E361" s="28"/>
    </row>
    <row r="362" spans="5:5" ht="15.75" customHeight="1">
      <c r="E362" s="28"/>
    </row>
    <row r="363" spans="5:5" ht="15.75" customHeight="1">
      <c r="E363" s="28"/>
    </row>
    <row r="364" spans="5:5" ht="15.75" customHeight="1">
      <c r="E364" s="28"/>
    </row>
    <row r="365" spans="5:5" ht="15.75" customHeight="1">
      <c r="E365" s="28"/>
    </row>
    <row r="366" spans="5:5" ht="15.75" customHeight="1">
      <c r="E366" s="28"/>
    </row>
    <row r="367" spans="5:5" ht="15.75" customHeight="1">
      <c r="E367" s="28"/>
    </row>
    <row r="368" spans="5:5" ht="15.75" customHeight="1">
      <c r="E368" s="28"/>
    </row>
    <row r="369" spans="5:5" ht="15.75" customHeight="1">
      <c r="E369" s="28"/>
    </row>
    <row r="370" spans="5:5" ht="15.75" customHeight="1">
      <c r="E370" s="28"/>
    </row>
    <row r="371" spans="5:5" ht="15.75" customHeight="1">
      <c r="E371" s="28"/>
    </row>
    <row r="372" spans="5:5" ht="15.75" customHeight="1">
      <c r="E372" s="28"/>
    </row>
    <row r="373" spans="5:5" ht="15.75" customHeight="1">
      <c r="E373" s="28"/>
    </row>
    <row r="374" spans="5:5" ht="15.75" customHeight="1">
      <c r="E374" s="28"/>
    </row>
    <row r="375" spans="5:5" ht="15.75" customHeight="1">
      <c r="E375" s="28"/>
    </row>
    <row r="376" spans="5:5" ht="15.75" customHeight="1">
      <c r="E376" s="28"/>
    </row>
    <row r="377" spans="5:5" ht="15.75" customHeight="1">
      <c r="E377" s="28"/>
    </row>
    <row r="378" spans="5:5" ht="15.75" customHeight="1">
      <c r="E378" s="28"/>
    </row>
    <row r="379" spans="5:5" ht="15.75" customHeight="1">
      <c r="E379" s="28"/>
    </row>
    <row r="380" spans="5:5" ht="15.75" customHeight="1">
      <c r="E380" s="28"/>
    </row>
    <row r="381" spans="5:5" ht="15.75" customHeight="1">
      <c r="E381" s="28"/>
    </row>
    <row r="382" spans="5:5" ht="15.75" customHeight="1">
      <c r="E382" s="28"/>
    </row>
    <row r="383" spans="5:5" ht="15.75" customHeight="1">
      <c r="E383" s="28"/>
    </row>
    <row r="384" spans="5:5" ht="15.75" customHeight="1">
      <c r="E384" s="28"/>
    </row>
    <row r="385" spans="5:5" ht="15.75" customHeight="1">
      <c r="E385" s="28"/>
    </row>
    <row r="386" spans="5:5" ht="15.75" customHeight="1">
      <c r="E386" s="28"/>
    </row>
    <row r="387" spans="5:5" ht="15.75" customHeight="1">
      <c r="E387" s="28"/>
    </row>
    <row r="388" spans="5:5" ht="15.75" customHeight="1">
      <c r="E388" s="28"/>
    </row>
    <row r="389" spans="5:5" ht="15.75" customHeight="1">
      <c r="E389" s="28"/>
    </row>
    <row r="390" spans="5:5" ht="15.75" customHeight="1">
      <c r="E390" s="28"/>
    </row>
    <row r="391" spans="5:5" ht="15.75" customHeight="1">
      <c r="E391" s="28"/>
    </row>
    <row r="392" spans="5:5" ht="15.75" customHeight="1">
      <c r="E392" s="28"/>
    </row>
    <row r="393" spans="5:5" ht="15.75" customHeight="1">
      <c r="E393" s="28"/>
    </row>
    <row r="394" spans="5:5" ht="15.75" customHeight="1">
      <c r="E394" s="28"/>
    </row>
    <row r="395" spans="5:5" ht="15.75" customHeight="1">
      <c r="E395" s="28"/>
    </row>
    <row r="396" spans="5:5" ht="15.75" customHeight="1">
      <c r="E396" s="28"/>
    </row>
    <row r="397" spans="5:5" ht="15.75" customHeight="1">
      <c r="E397" s="28"/>
    </row>
    <row r="398" spans="5:5" ht="15.75" customHeight="1">
      <c r="E398" s="28"/>
    </row>
    <row r="399" spans="5:5" ht="15.75" customHeight="1">
      <c r="E399" s="28"/>
    </row>
    <row r="400" spans="5:5" ht="15.75" customHeight="1">
      <c r="E400" s="28"/>
    </row>
    <row r="401" spans="5:5" ht="15.75" customHeight="1">
      <c r="E401" s="28"/>
    </row>
    <row r="402" spans="5:5" ht="15.75" customHeight="1">
      <c r="E402" s="28"/>
    </row>
    <row r="403" spans="5:5" ht="15.75" customHeight="1">
      <c r="E403" s="28"/>
    </row>
    <row r="404" spans="5:5" ht="15.75" customHeight="1">
      <c r="E404" s="28"/>
    </row>
    <row r="405" spans="5:5" ht="15.75" customHeight="1">
      <c r="E405" s="28"/>
    </row>
    <row r="406" spans="5:5" ht="15.75" customHeight="1">
      <c r="E406" s="28"/>
    </row>
    <row r="407" spans="5:5" ht="15.75" customHeight="1">
      <c r="E407" s="28"/>
    </row>
    <row r="408" spans="5:5" ht="15.75" customHeight="1">
      <c r="E408" s="28"/>
    </row>
    <row r="409" spans="5:5" ht="15.75" customHeight="1">
      <c r="E409" s="28"/>
    </row>
    <row r="410" spans="5:5" ht="15.75" customHeight="1">
      <c r="E410" s="28"/>
    </row>
    <row r="411" spans="5:5" ht="15.75" customHeight="1">
      <c r="E411" s="28"/>
    </row>
    <row r="412" spans="5:5" ht="15.75" customHeight="1">
      <c r="E412" s="28"/>
    </row>
    <row r="413" spans="5:5" ht="15.75" customHeight="1">
      <c r="E413" s="28"/>
    </row>
    <row r="414" spans="5:5" ht="15.75" customHeight="1">
      <c r="E414" s="28"/>
    </row>
    <row r="415" spans="5:5" ht="15.75" customHeight="1">
      <c r="E415" s="28"/>
    </row>
    <row r="416" spans="5:5" ht="15.75" customHeight="1">
      <c r="E416" s="28"/>
    </row>
    <row r="417" spans="5:5" ht="15.75" customHeight="1">
      <c r="E417" s="28"/>
    </row>
    <row r="418" spans="5:5" ht="15.75" customHeight="1">
      <c r="E418" s="28"/>
    </row>
    <row r="419" spans="5:5" ht="15.75" customHeight="1">
      <c r="E419" s="28"/>
    </row>
    <row r="420" spans="5:5" ht="15.75" customHeight="1">
      <c r="E420" s="28"/>
    </row>
    <row r="421" spans="5:5" ht="15.75" customHeight="1">
      <c r="E421" s="28"/>
    </row>
    <row r="422" spans="5:5" ht="15.75" customHeight="1">
      <c r="E422" s="28"/>
    </row>
    <row r="423" spans="5:5" ht="15.75" customHeight="1">
      <c r="E423" s="28"/>
    </row>
    <row r="424" spans="5:5" ht="15.75" customHeight="1">
      <c r="E424" s="28"/>
    </row>
    <row r="425" spans="5:5" ht="15.75" customHeight="1">
      <c r="E425" s="28"/>
    </row>
    <row r="426" spans="5:5" ht="15.75" customHeight="1">
      <c r="E426" s="28"/>
    </row>
    <row r="427" spans="5:5" ht="15.75" customHeight="1">
      <c r="E427" s="28"/>
    </row>
    <row r="428" spans="5:5" ht="15.75" customHeight="1">
      <c r="E428" s="28"/>
    </row>
    <row r="429" spans="5:5" ht="15.75" customHeight="1">
      <c r="E429" s="28"/>
    </row>
    <row r="430" spans="5:5" ht="15.75" customHeight="1">
      <c r="E430" s="28"/>
    </row>
    <row r="431" spans="5:5" ht="15.75" customHeight="1">
      <c r="E431" s="28"/>
    </row>
    <row r="432" spans="5:5" ht="15.75" customHeight="1">
      <c r="E432" s="28"/>
    </row>
    <row r="433" spans="5:5" ht="15.75" customHeight="1">
      <c r="E433" s="28"/>
    </row>
    <row r="434" spans="5:5" ht="15.75" customHeight="1">
      <c r="E434" s="28"/>
    </row>
    <row r="435" spans="5:5" ht="15.75" customHeight="1">
      <c r="E435" s="28"/>
    </row>
    <row r="436" spans="5:5" ht="15.75" customHeight="1">
      <c r="E436" s="28"/>
    </row>
    <row r="437" spans="5:5" ht="15.75" customHeight="1">
      <c r="E437" s="28"/>
    </row>
    <row r="438" spans="5:5" ht="15.75" customHeight="1">
      <c r="E438" s="28"/>
    </row>
    <row r="439" spans="5:5" ht="15.75" customHeight="1">
      <c r="E439" s="28"/>
    </row>
    <row r="440" spans="5:5" ht="15.75" customHeight="1">
      <c r="E440" s="28"/>
    </row>
    <row r="441" spans="5:5" ht="15.75" customHeight="1">
      <c r="E441" s="28"/>
    </row>
    <row r="442" spans="5:5" ht="15.75" customHeight="1">
      <c r="E442" s="28"/>
    </row>
    <row r="443" spans="5:5" ht="15.75" customHeight="1">
      <c r="E443" s="28"/>
    </row>
    <row r="444" spans="5:5" ht="15.75" customHeight="1">
      <c r="E444" s="28"/>
    </row>
    <row r="445" spans="5:5" ht="15.75" customHeight="1">
      <c r="E445" s="28"/>
    </row>
    <row r="446" spans="5:5" ht="15.75" customHeight="1">
      <c r="E446" s="28"/>
    </row>
    <row r="447" spans="5:5" ht="15.75" customHeight="1">
      <c r="E447" s="28"/>
    </row>
    <row r="448" spans="5:5" ht="15.75" customHeight="1">
      <c r="E448" s="28"/>
    </row>
    <row r="449" spans="5:5" ht="15.75" customHeight="1">
      <c r="E449" s="28"/>
    </row>
    <row r="450" spans="5:5" ht="15.75" customHeight="1">
      <c r="E450" s="28"/>
    </row>
    <row r="451" spans="5:5" ht="15.75" customHeight="1">
      <c r="E451" s="28"/>
    </row>
    <row r="452" spans="5:5" ht="15.75" customHeight="1">
      <c r="E452" s="28"/>
    </row>
    <row r="453" spans="5:5" ht="15.75" customHeight="1">
      <c r="E453" s="28"/>
    </row>
    <row r="454" spans="5:5" ht="15.75" customHeight="1">
      <c r="E454" s="28"/>
    </row>
    <row r="455" spans="5:5" ht="15.75" customHeight="1">
      <c r="E455" s="28"/>
    </row>
    <row r="456" spans="5:5" ht="15.75" customHeight="1">
      <c r="E456" s="28"/>
    </row>
    <row r="457" spans="5:5" ht="15.75" customHeight="1">
      <c r="E457" s="28"/>
    </row>
    <row r="458" spans="5:5" ht="15.75" customHeight="1">
      <c r="E458" s="28"/>
    </row>
    <row r="459" spans="5:5" ht="15.75" customHeight="1">
      <c r="E459" s="28"/>
    </row>
    <row r="460" spans="5:5" ht="15.75" customHeight="1">
      <c r="E460" s="28"/>
    </row>
    <row r="461" spans="5:5" ht="15.75" customHeight="1">
      <c r="E461" s="28"/>
    </row>
    <row r="462" spans="5:5" ht="15.75" customHeight="1">
      <c r="E462" s="28"/>
    </row>
    <row r="463" spans="5:5" ht="15.75" customHeight="1">
      <c r="E463" s="28"/>
    </row>
    <row r="464" spans="5:5" ht="15.75" customHeight="1">
      <c r="E464" s="28"/>
    </row>
    <row r="465" spans="5:5" ht="15.75" customHeight="1">
      <c r="E465" s="28"/>
    </row>
    <row r="466" spans="5:5" ht="15.75" customHeight="1">
      <c r="E466" s="28"/>
    </row>
    <row r="467" spans="5:5" ht="15.75" customHeight="1">
      <c r="E467" s="28"/>
    </row>
    <row r="468" spans="5:5" ht="15.75" customHeight="1">
      <c r="E468" s="28"/>
    </row>
    <row r="469" spans="5:5" ht="15.75" customHeight="1">
      <c r="E469" s="28"/>
    </row>
    <row r="470" spans="5:5" ht="15.75" customHeight="1">
      <c r="E470" s="28"/>
    </row>
    <row r="471" spans="5:5" ht="15.75" customHeight="1">
      <c r="E471" s="28"/>
    </row>
    <row r="472" spans="5:5" ht="15.75" customHeight="1">
      <c r="E472" s="28"/>
    </row>
    <row r="473" spans="5:5" ht="15.75" customHeight="1">
      <c r="E473" s="28"/>
    </row>
    <row r="474" spans="5:5" ht="15.75" customHeight="1">
      <c r="E474" s="28"/>
    </row>
    <row r="475" spans="5:5" ht="15.75" customHeight="1">
      <c r="E475" s="28"/>
    </row>
    <row r="476" spans="5:5" ht="15.75" customHeight="1">
      <c r="E476" s="28"/>
    </row>
    <row r="477" spans="5:5" ht="15.75" customHeight="1">
      <c r="E477" s="28"/>
    </row>
    <row r="478" spans="5:5" ht="15.75" customHeight="1">
      <c r="E478" s="28"/>
    </row>
    <row r="479" spans="5:5" ht="15.75" customHeight="1">
      <c r="E479" s="28"/>
    </row>
    <row r="480" spans="5:5" ht="15.75" customHeight="1">
      <c r="E480" s="28"/>
    </row>
    <row r="481" spans="5:5" ht="15.75" customHeight="1">
      <c r="E481" s="28"/>
    </row>
    <row r="482" spans="5:5" ht="15.75" customHeight="1">
      <c r="E482" s="28"/>
    </row>
    <row r="483" spans="5:5" ht="15.75" customHeight="1">
      <c r="E483" s="28"/>
    </row>
    <row r="484" spans="5:5" ht="15.75" customHeight="1">
      <c r="E484" s="28"/>
    </row>
    <row r="485" spans="5:5" ht="15.75" customHeight="1">
      <c r="E485" s="28"/>
    </row>
    <row r="486" spans="5:5" ht="15.75" customHeight="1">
      <c r="E486" s="28"/>
    </row>
    <row r="487" spans="5:5" ht="15.75" customHeight="1">
      <c r="E487" s="28"/>
    </row>
    <row r="488" spans="5:5" ht="15.75" customHeight="1">
      <c r="E488" s="28"/>
    </row>
    <row r="489" spans="5:5" ht="15.75" customHeight="1">
      <c r="E489" s="28"/>
    </row>
    <row r="490" spans="5:5" ht="15.75" customHeight="1">
      <c r="E490" s="28"/>
    </row>
    <row r="491" spans="5:5" ht="15.75" customHeight="1">
      <c r="E491" s="28"/>
    </row>
    <row r="492" spans="5:5" ht="15.75" customHeight="1">
      <c r="E492" s="28"/>
    </row>
    <row r="493" spans="5:5" ht="15.75" customHeight="1">
      <c r="E493" s="28"/>
    </row>
    <row r="494" spans="5:5" ht="15.75" customHeight="1">
      <c r="E494" s="28"/>
    </row>
    <row r="495" spans="5:5" ht="15.75" customHeight="1">
      <c r="E495" s="28"/>
    </row>
    <row r="496" spans="5:5" ht="15.75" customHeight="1">
      <c r="E496" s="28"/>
    </row>
    <row r="497" spans="5:5" ht="15.75" customHeight="1">
      <c r="E497" s="28"/>
    </row>
    <row r="498" spans="5:5" ht="15.75" customHeight="1">
      <c r="E498" s="28"/>
    </row>
    <row r="499" spans="5:5" ht="15.75" customHeight="1">
      <c r="E499" s="28"/>
    </row>
    <row r="500" spans="5:5" ht="15.75" customHeight="1">
      <c r="E500" s="28"/>
    </row>
    <row r="501" spans="5:5" ht="15.75" customHeight="1">
      <c r="E501" s="28"/>
    </row>
    <row r="502" spans="5:5" ht="15.75" customHeight="1">
      <c r="E502" s="28"/>
    </row>
    <row r="503" spans="5:5" ht="15.75" customHeight="1">
      <c r="E503" s="28"/>
    </row>
    <row r="504" spans="5:5" ht="15.75" customHeight="1">
      <c r="E504" s="28"/>
    </row>
    <row r="505" spans="5:5" ht="15.75" customHeight="1">
      <c r="E505" s="28"/>
    </row>
    <row r="506" spans="5:5" ht="15.75" customHeight="1">
      <c r="E506" s="28"/>
    </row>
    <row r="507" spans="5:5" ht="15.75" customHeight="1">
      <c r="E507" s="28"/>
    </row>
    <row r="508" spans="5:5" ht="15.75" customHeight="1">
      <c r="E508" s="28"/>
    </row>
    <row r="509" spans="5:5" ht="15.75" customHeight="1">
      <c r="E509" s="28"/>
    </row>
    <row r="510" spans="5:5" ht="15.75" customHeight="1">
      <c r="E510" s="28"/>
    </row>
    <row r="511" spans="5:5" ht="15.75" customHeight="1">
      <c r="E511" s="28"/>
    </row>
    <row r="512" spans="5:5" ht="15.75" customHeight="1">
      <c r="E512" s="28"/>
    </row>
    <row r="513" spans="5:5" ht="15.75" customHeight="1">
      <c r="E513" s="28"/>
    </row>
    <row r="514" spans="5:5" ht="15.75" customHeight="1">
      <c r="E514" s="28"/>
    </row>
    <row r="515" spans="5:5" ht="15.75" customHeight="1">
      <c r="E515" s="28"/>
    </row>
    <row r="516" spans="5:5" ht="15.75" customHeight="1">
      <c r="E516" s="28"/>
    </row>
    <row r="517" spans="5:5" ht="15.75" customHeight="1">
      <c r="E517" s="28"/>
    </row>
    <row r="518" spans="5:5" ht="15.75" customHeight="1">
      <c r="E518" s="28"/>
    </row>
    <row r="519" spans="5:5" ht="15.75" customHeight="1">
      <c r="E519" s="28"/>
    </row>
    <row r="520" spans="5:5" ht="15.75" customHeight="1">
      <c r="E520" s="28"/>
    </row>
    <row r="521" spans="5:5" ht="15.75" customHeight="1">
      <c r="E521" s="28"/>
    </row>
    <row r="522" spans="5:5" ht="15.75" customHeight="1">
      <c r="E522" s="28"/>
    </row>
    <row r="523" spans="5:5" ht="15.75" customHeight="1">
      <c r="E523" s="28"/>
    </row>
    <row r="524" spans="5:5" ht="15.75" customHeight="1">
      <c r="E524" s="28"/>
    </row>
    <row r="525" spans="5:5" ht="15.75" customHeight="1">
      <c r="E525" s="28"/>
    </row>
    <row r="526" spans="5:5" ht="15.75" customHeight="1">
      <c r="E526" s="28"/>
    </row>
    <row r="527" spans="5:5" ht="15.75" customHeight="1">
      <c r="E527" s="28"/>
    </row>
    <row r="528" spans="5:5" ht="15.75" customHeight="1">
      <c r="E528" s="28"/>
    </row>
    <row r="529" spans="5:5" ht="15.75" customHeight="1">
      <c r="E529" s="28"/>
    </row>
    <row r="530" spans="5:5" ht="15.75" customHeight="1">
      <c r="E530" s="28"/>
    </row>
    <row r="531" spans="5:5" ht="15.75" customHeight="1">
      <c r="E531" s="28"/>
    </row>
    <row r="532" spans="5:5" ht="15.75" customHeight="1">
      <c r="E532" s="28"/>
    </row>
    <row r="533" spans="5:5" ht="15.75" customHeight="1">
      <c r="E533" s="28"/>
    </row>
    <row r="534" spans="5:5" ht="15.75" customHeight="1">
      <c r="E534" s="28"/>
    </row>
    <row r="535" spans="5:5" ht="15.75" customHeight="1">
      <c r="E535" s="28"/>
    </row>
    <row r="536" spans="5:5" ht="15.75" customHeight="1">
      <c r="E536" s="28"/>
    </row>
    <row r="537" spans="5:5" ht="15.75" customHeight="1">
      <c r="E537" s="28"/>
    </row>
    <row r="538" spans="5:5" ht="15.75" customHeight="1">
      <c r="E538" s="28"/>
    </row>
    <row r="539" spans="5:5" ht="15.75" customHeight="1">
      <c r="E539" s="28"/>
    </row>
    <row r="540" spans="5:5" ht="15.75" customHeight="1">
      <c r="E540" s="28"/>
    </row>
    <row r="541" spans="5:5" ht="15.75" customHeight="1">
      <c r="E541" s="28"/>
    </row>
    <row r="542" spans="5:5" ht="15.75" customHeight="1">
      <c r="E542" s="28"/>
    </row>
    <row r="543" spans="5:5" ht="15.75" customHeight="1">
      <c r="E543" s="28"/>
    </row>
    <row r="544" spans="5:5" ht="15.75" customHeight="1">
      <c r="E544" s="28"/>
    </row>
    <row r="545" spans="5:5" ht="15.75" customHeight="1">
      <c r="E545" s="28"/>
    </row>
    <row r="546" spans="5:5" ht="15.75" customHeight="1">
      <c r="E546" s="28"/>
    </row>
    <row r="547" spans="5:5" ht="15.75" customHeight="1">
      <c r="E547" s="28"/>
    </row>
    <row r="548" spans="5:5" ht="15.75" customHeight="1">
      <c r="E548" s="28"/>
    </row>
    <row r="549" spans="5:5" ht="15.75" customHeight="1">
      <c r="E549" s="28"/>
    </row>
    <row r="550" spans="5:5" ht="15.75" customHeight="1">
      <c r="E550" s="28"/>
    </row>
    <row r="551" spans="5:5" ht="15.75" customHeight="1">
      <c r="E551" s="28"/>
    </row>
    <row r="552" spans="5:5" ht="15.75" customHeight="1">
      <c r="E552" s="28"/>
    </row>
    <row r="553" spans="5:5" ht="15.75" customHeight="1">
      <c r="E553" s="28"/>
    </row>
    <row r="554" spans="5:5" ht="15.75" customHeight="1">
      <c r="E554" s="28"/>
    </row>
    <row r="555" spans="5:5" ht="15.75" customHeight="1">
      <c r="E555" s="28"/>
    </row>
    <row r="556" spans="5:5" ht="15.75" customHeight="1">
      <c r="E556" s="28"/>
    </row>
    <row r="557" spans="5:5" ht="15.75" customHeight="1">
      <c r="E557" s="28"/>
    </row>
    <row r="558" spans="5:5" ht="15.75" customHeight="1">
      <c r="E558" s="28"/>
    </row>
    <row r="559" spans="5:5" ht="15.75" customHeight="1">
      <c r="E559" s="28"/>
    </row>
    <row r="560" spans="5:5" ht="15.75" customHeight="1">
      <c r="E560" s="28"/>
    </row>
    <row r="561" spans="5:5" ht="15.75" customHeight="1">
      <c r="E561" s="28"/>
    </row>
    <row r="562" spans="5:5" ht="15.75" customHeight="1">
      <c r="E562" s="28"/>
    </row>
    <row r="563" spans="5:5" ht="15.75" customHeight="1">
      <c r="E563" s="28"/>
    </row>
    <row r="564" spans="5:5" ht="15.75" customHeight="1">
      <c r="E564" s="28"/>
    </row>
    <row r="565" spans="5:5" ht="15.75" customHeight="1">
      <c r="E565" s="28"/>
    </row>
    <row r="566" spans="5:5" ht="15.75" customHeight="1">
      <c r="E566" s="28"/>
    </row>
    <row r="567" spans="5:5" ht="15.75" customHeight="1">
      <c r="E567" s="28"/>
    </row>
    <row r="568" spans="5:5" ht="15.75" customHeight="1">
      <c r="E568" s="28"/>
    </row>
    <row r="569" spans="5:5" ht="15.75" customHeight="1">
      <c r="E569" s="28"/>
    </row>
    <row r="570" spans="5:5" ht="15.75" customHeight="1">
      <c r="E570" s="28"/>
    </row>
    <row r="571" spans="5:5" ht="15.75" customHeight="1">
      <c r="E571" s="28"/>
    </row>
    <row r="572" spans="5:5" ht="15.75" customHeight="1">
      <c r="E572" s="28"/>
    </row>
    <row r="573" spans="5:5" ht="15.75" customHeight="1">
      <c r="E573" s="28"/>
    </row>
    <row r="574" spans="5:5" ht="15.75" customHeight="1">
      <c r="E574" s="28"/>
    </row>
    <row r="575" spans="5:5" ht="15.75" customHeight="1">
      <c r="E575" s="28"/>
    </row>
    <row r="576" spans="5:5" ht="15.75" customHeight="1">
      <c r="E576" s="28"/>
    </row>
    <row r="577" spans="5:5" ht="15.75" customHeight="1">
      <c r="E577" s="28"/>
    </row>
    <row r="578" spans="5:5" ht="15.75" customHeight="1">
      <c r="E578" s="28"/>
    </row>
    <row r="579" spans="5:5" ht="15.75" customHeight="1">
      <c r="E579" s="28"/>
    </row>
    <row r="580" spans="5:5" ht="15.75" customHeight="1">
      <c r="E580" s="28"/>
    </row>
    <row r="581" spans="5:5" ht="15.75" customHeight="1">
      <c r="E581" s="28"/>
    </row>
    <row r="582" spans="5:5" ht="15.75" customHeight="1">
      <c r="E582" s="28"/>
    </row>
    <row r="583" spans="5:5" ht="15.75" customHeight="1">
      <c r="E583" s="28"/>
    </row>
    <row r="584" spans="5:5" ht="15.75" customHeight="1">
      <c r="E584" s="28"/>
    </row>
    <row r="585" spans="5:5" ht="15.75" customHeight="1">
      <c r="E585" s="28"/>
    </row>
    <row r="586" spans="5:5" ht="15.75" customHeight="1">
      <c r="E586" s="28"/>
    </row>
    <row r="587" spans="5:5" ht="15.75" customHeight="1">
      <c r="E587" s="28"/>
    </row>
    <row r="588" spans="5:5" ht="15.75" customHeight="1">
      <c r="E588" s="28"/>
    </row>
    <row r="589" spans="5:5" ht="15.75" customHeight="1">
      <c r="E589" s="28"/>
    </row>
    <row r="590" spans="5:5" ht="15.75" customHeight="1">
      <c r="E590" s="28"/>
    </row>
    <row r="591" spans="5:5" ht="15.75" customHeight="1">
      <c r="E591" s="28"/>
    </row>
    <row r="592" spans="5:5" ht="15.75" customHeight="1">
      <c r="E592" s="28"/>
    </row>
    <row r="593" spans="5:5" ht="15.75" customHeight="1">
      <c r="E593" s="28"/>
    </row>
    <row r="594" spans="5:5" ht="15.75" customHeight="1">
      <c r="E594" s="28"/>
    </row>
    <row r="595" spans="5:5" ht="15.75" customHeight="1">
      <c r="E595" s="28"/>
    </row>
    <row r="596" spans="5:5" ht="15.75" customHeight="1">
      <c r="E596" s="28"/>
    </row>
    <row r="597" spans="5:5" ht="15.75" customHeight="1">
      <c r="E597" s="28"/>
    </row>
    <row r="598" spans="5:5" ht="15.75" customHeight="1">
      <c r="E598" s="28"/>
    </row>
    <row r="599" spans="5:5" ht="15.75" customHeight="1">
      <c r="E599" s="28"/>
    </row>
    <row r="600" spans="5:5" ht="15.75" customHeight="1">
      <c r="E600" s="28"/>
    </row>
    <row r="601" spans="5:5" ht="15.75" customHeight="1">
      <c r="E601" s="28"/>
    </row>
    <row r="602" spans="5:5" ht="15.75" customHeight="1">
      <c r="E602" s="28"/>
    </row>
    <row r="603" spans="5:5" ht="15.75" customHeight="1">
      <c r="E603" s="28"/>
    </row>
    <row r="604" spans="5:5" ht="15.75" customHeight="1">
      <c r="E604" s="28"/>
    </row>
    <row r="605" spans="5:5" ht="15.75" customHeight="1">
      <c r="E605" s="28"/>
    </row>
    <row r="606" spans="5:5" ht="15.75" customHeight="1">
      <c r="E606" s="28"/>
    </row>
    <row r="607" spans="5:5" ht="15.75" customHeight="1">
      <c r="E607" s="28"/>
    </row>
    <row r="608" spans="5:5" ht="15.75" customHeight="1">
      <c r="E608" s="28"/>
    </row>
    <row r="609" spans="5:5" ht="15.75" customHeight="1">
      <c r="E609" s="28"/>
    </row>
    <row r="610" spans="5:5" ht="15.75" customHeight="1">
      <c r="E610" s="28"/>
    </row>
    <row r="611" spans="5:5" ht="15.75" customHeight="1">
      <c r="E611" s="28"/>
    </row>
    <row r="612" spans="5:5" ht="15.75" customHeight="1">
      <c r="E612" s="28"/>
    </row>
    <row r="613" spans="5:5" ht="15.75" customHeight="1">
      <c r="E613" s="28"/>
    </row>
    <row r="614" spans="5:5" ht="15.75" customHeight="1">
      <c r="E614" s="28"/>
    </row>
    <row r="615" spans="5:5" ht="15.75" customHeight="1">
      <c r="E615" s="28"/>
    </row>
    <row r="616" spans="5:5" ht="15.75" customHeight="1">
      <c r="E616" s="28"/>
    </row>
    <row r="617" spans="5:5" ht="15.75" customHeight="1">
      <c r="E617" s="28"/>
    </row>
    <row r="618" spans="5:5" ht="15.75" customHeight="1">
      <c r="E618" s="28"/>
    </row>
    <row r="619" spans="5:5" ht="15.75" customHeight="1">
      <c r="E619" s="28"/>
    </row>
    <row r="620" spans="5:5" ht="15.75" customHeight="1">
      <c r="E620" s="28"/>
    </row>
    <row r="621" spans="5:5" ht="15.75" customHeight="1">
      <c r="E621" s="28"/>
    </row>
    <row r="622" spans="5:5" ht="15.75" customHeight="1">
      <c r="E622" s="28"/>
    </row>
    <row r="623" spans="5:5" ht="15.75" customHeight="1">
      <c r="E623" s="28"/>
    </row>
    <row r="624" spans="5:5" ht="15.75" customHeight="1">
      <c r="E624" s="28"/>
    </row>
    <row r="625" spans="5:5" ht="15.75" customHeight="1">
      <c r="E625" s="28"/>
    </row>
    <row r="626" spans="5:5" ht="15.75" customHeight="1">
      <c r="E626" s="28"/>
    </row>
    <row r="627" spans="5:5" ht="15.75" customHeight="1">
      <c r="E627" s="28"/>
    </row>
    <row r="628" spans="5:5" ht="15.75" customHeight="1">
      <c r="E628" s="28"/>
    </row>
    <row r="629" spans="5:5" ht="15.75" customHeight="1">
      <c r="E629" s="28"/>
    </row>
    <row r="630" spans="5:5" ht="15.75" customHeight="1">
      <c r="E630" s="28"/>
    </row>
    <row r="631" spans="5:5" ht="15.75" customHeight="1">
      <c r="E631" s="28"/>
    </row>
    <row r="632" spans="5:5" ht="15.75" customHeight="1">
      <c r="E632" s="28"/>
    </row>
    <row r="633" spans="5:5" ht="15.75" customHeight="1">
      <c r="E633" s="28"/>
    </row>
    <row r="634" spans="5:5" ht="15.75" customHeight="1">
      <c r="E634" s="28"/>
    </row>
    <row r="635" spans="5:5" ht="15.75" customHeight="1">
      <c r="E635" s="28"/>
    </row>
    <row r="636" spans="5:5" ht="15.75" customHeight="1">
      <c r="E636" s="28"/>
    </row>
    <row r="637" spans="5:5" ht="15.75" customHeight="1">
      <c r="E637" s="28"/>
    </row>
    <row r="638" spans="5:5" ht="15.75" customHeight="1">
      <c r="E638" s="28"/>
    </row>
    <row r="639" spans="5:5" ht="15.75" customHeight="1">
      <c r="E639" s="28"/>
    </row>
    <row r="640" spans="5:5" ht="15.75" customHeight="1">
      <c r="E640" s="28"/>
    </row>
    <row r="641" spans="5:5" ht="15.75" customHeight="1">
      <c r="E641" s="28"/>
    </row>
    <row r="642" spans="5:5" ht="15.75" customHeight="1">
      <c r="E642" s="28"/>
    </row>
    <row r="643" spans="5:5" ht="15.75" customHeight="1">
      <c r="E643" s="28"/>
    </row>
    <row r="644" spans="5:5" ht="15.75" customHeight="1">
      <c r="E644" s="28"/>
    </row>
    <row r="645" spans="5:5" ht="15.75" customHeight="1">
      <c r="E645" s="28"/>
    </row>
    <row r="646" spans="5:5" ht="15.75" customHeight="1">
      <c r="E646" s="28"/>
    </row>
    <row r="647" spans="5:5" ht="15.75" customHeight="1">
      <c r="E647" s="28"/>
    </row>
    <row r="648" spans="5:5" ht="15.75" customHeight="1">
      <c r="E648" s="28"/>
    </row>
    <row r="649" spans="5:5" ht="15.75" customHeight="1">
      <c r="E649" s="28"/>
    </row>
    <row r="650" spans="5:5" ht="15.75" customHeight="1">
      <c r="E650" s="28"/>
    </row>
    <row r="651" spans="5:5" ht="15.75" customHeight="1">
      <c r="E651" s="28"/>
    </row>
    <row r="652" spans="5:5" ht="15.75" customHeight="1">
      <c r="E652" s="28"/>
    </row>
    <row r="653" spans="5:5" ht="15.75" customHeight="1">
      <c r="E653" s="28"/>
    </row>
    <row r="654" spans="5:5" ht="15.75" customHeight="1">
      <c r="E654" s="28"/>
    </row>
    <row r="655" spans="5:5" ht="15.75" customHeight="1">
      <c r="E655" s="28"/>
    </row>
    <row r="656" spans="5:5" ht="15.75" customHeight="1">
      <c r="E656" s="28"/>
    </row>
    <row r="657" spans="5:5" ht="15.75" customHeight="1">
      <c r="E657" s="28"/>
    </row>
    <row r="658" spans="5:5" ht="15.75" customHeight="1">
      <c r="E658" s="28"/>
    </row>
    <row r="659" spans="5:5" ht="15.75" customHeight="1">
      <c r="E659" s="28"/>
    </row>
    <row r="660" spans="5:5" ht="15.75" customHeight="1">
      <c r="E660" s="28"/>
    </row>
    <row r="661" spans="5:5" ht="15.75" customHeight="1">
      <c r="E661" s="28"/>
    </row>
    <row r="662" spans="5:5" ht="15.75" customHeight="1">
      <c r="E662" s="28"/>
    </row>
    <row r="663" spans="5:5" ht="15.75" customHeight="1">
      <c r="E663" s="28"/>
    </row>
    <row r="664" spans="5:5" ht="15.75" customHeight="1">
      <c r="E664" s="28"/>
    </row>
    <row r="665" spans="5:5" ht="15.75" customHeight="1">
      <c r="E665" s="28"/>
    </row>
    <row r="666" spans="5:5" ht="15.75" customHeight="1">
      <c r="E666" s="28"/>
    </row>
    <row r="667" spans="5:5" ht="15.75" customHeight="1">
      <c r="E667" s="28"/>
    </row>
    <row r="668" spans="5:5" ht="15.75" customHeight="1">
      <c r="E668" s="28"/>
    </row>
    <row r="669" spans="5:5" ht="15.75" customHeight="1">
      <c r="E669" s="28"/>
    </row>
    <row r="670" spans="5:5" ht="15.75" customHeight="1">
      <c r="E670" s="28"/>
    </row>
    <row r="671" spans="5:5" ht="15.75" customHeight="1">
      <c r="E671" s="28"/>
    </row>
    <row r="672" spans="5:5" ht="15.75" customHeight="1">
      <c r="E672" s="28"/>
    </row>
    <row r="673" spans="5:5" ht="15.75" customHeight="1">
      <c r="E673" s="28"/>
    </row>
    <row r="674" spans="5:5" ht="15.75" customHeight="1">
      <c r="E674" s="28"/>
    </row>
    <row r="675" spans="5:5" ht="15.75" customHeight="1">
      <c r="E675" s="28"/>
    </row>
    <row r="676" spans="5:5" ht="15.75" customHeight="1">
      <c r="E676" s="28"/>
    </row>
    <row r="677" spans="5:5" ht="15.75" customHeight="1">
      <c r="E677" s="28"/>
    </row>
    <row r="678" spans="5:5" ht="15.75" customHeight="1">
      <c r="E678" s="28"/>
    </row>
    <row r="679" spans="5:5" ht="15.75" customHeight="1">
      <c r="E679" s="28"/>
    </row>
    <row r="680" spans="5:5" ht="15.75" customHeight="1">
      <c r="E680" s="28"/>
    </row>
    <row r="681" spans="5:5" ht="15.75" customHeight="1">
      <c r="E681" s="28"/>
    </row>
    <row r="682" spans="5:5" ht="15.75" customHeight="1">
      <c r="E682" s="28"/>
    </row>
    <row r="683" spans="5:5" ht="15.75" customHeight="1">
      <c r="E683" s="28"/>
    </row>
    <row r="684" spans="5:5" ht="15.75" customHeight="1">
      <c r="E684" s="28"/>
    </row>
    <row r="685" spans="5:5" ht="15.75" customHeight="1">
      <c r="E685" s="28"/>
    </row>
    <row r="686" spans="5:5" ht="15.75" customHeight="1">
      <c r="E686" s="28"/>
    </row>
    <row r="687" spans="5:5" ht="15.75" customHeight="1">
      <c r="E687" s="28"/>
    </row>
    <row r="688" spans="5:5" ht="15.75" customHeight="1">
      <c r="E688" s="28"/>
    </row>
    <row r="689" spans="5:5" ht="15.75" customHeight="1">
      <c r="E689" s="28"/>
    </row>
    <row r="690" spans="5:5" ht="15.75" customHeight="1">
      <c r="E690" s="28"/>
    </row>
    <row r="691" spans="5:5" ht="15.75" customHeight="1">
      <c r="E691" s="28"/>
    </row>
    <row r="692" spans="5:5" ht="15.75" customHeight="1">
      <c r="E692" s="28"/>
    </row>
    <row r="693" spans="5:5" ht="15.75" customHeight="1">
      <c r="E693" s="28"/>
    </row>
    <row r="694" spans="5:5" ht="15.75" customHeight="1">
      <c r="E694" s="28"/>
    </row>
    <row r="695" spans="5:5" ht="15.75" customHeight="1">
      <c r="E695" s="28"/>
    </row>
    <row r="696" spans="5:5" ht="15.75" customHeight="1">
      <c r="E696" s="28"/>
    </row>
    <row r="697" spans="5:5" ht="15.75" customHeight="1">
      <c r="E697" s="28"/>
    </row>
    <row r="698" spans="5:5" ht="15.75" customHeight="1">
      <c r="E698" s="28"/>
    </row>
    <row r="699" spans="5:5" ht="15.75" customHeight="1">
      <c r="E699" s="28"/>
    </row>
    <row r="700" spans="5:5" ht="15.75" customHeight="1">
      <c r="E700" s="28"/>
    </row>
    <row r="701" spans="5:5" ht="15.75" customHeight="1">
      <c r="E701" s="28"/>
    </row>
    <row r="702" spans="5:5" ht="15.75" customHeight="1">
      <c r="E702" s="28"/>
    </row>
    <row r="703" spans="5:5" ht="15.75" customHeight="1">
      <c r="E703" s="28"/>
    </row>
    <row r="704" spans="5:5" ht="15.75" customHeight="1">
      <c r="E704" s="28"/>
    </row>
    <row r="705" spans="5:5" ht="15.75" customHeight="1">
      <c r="E705" s="28"/>
    </row>
    <row r="706" spans="5:5" ht="15.75" customHeight="1">
      <c r="E706" s="28"/>
    </row>
    <row r="707" spans="5:5" ht="15.75" customHeight="1">
      <c r="E707" s="28"/>
    </row>
    <row r="708" spans="5:5" ht="15.75" customHeight="1">
      <c r="E708" s="28"/>
    </row>
    <row r="709" spans="5:5" ht="15.75" customHeight="1">
      <c r="E709" s="28"/>
    </row>
    <row r="710" spans="5:5" ht="15.75" customHeight="1">
      <c r="E710" s="28"/>
    </row>
    <row r="711" spans="5:5" ht="15.75" customHeight="1">
      <c r="E711" s="28"/>
    </row>
    <row r="712" spans="5:5" ht="15.75" customHeight="1">
      <c r="E712" s="28"/>
    </row>
    <row r="713" spans="5:5" ht="15.75" customHeight="1">
      <c r="E713" s="28"/>
    </row>
    <row r="714" spans="5:5" ht="15.75" customHeight="1">
      <c r="E714" s="28"/>
    </row>
    <row r="715" spans="5:5" ht="15.75" customHeight="1">
      <c r="E715" s="28"/>
    </row>
    <row r="716" spans="5:5" ht="15.75" customHeight="1">
      <c r="E716" s="28"/>
    </row>
    <row r="717" spans="5:5" ht="15.75" customHeight="1">
      <c r="E717" s="28"/>
    </row>
    <row r="718" spans="5:5" ht="15.75" customHeight="1">
      <c r="E718" s="28"/>
    </row>
    <row r="719" spans="5:5" ht="15.75" customHeight="1">
      <c r="E719" s="28"/>
    </row>
    <row r="720" spans="5:5" ht="15.75" customHeight="1">
      <c r="E720" s="28"/>
    </row>
    <row r="721" spans="5:5" ht="15.75" customHeight="1">
      <c r="E721" s="28"/>
    </row>
    <row r="722" spans="5:5" ht="15.75" customHeight="1">
      <c r="E722" s="28"/>
    </row>
    <row r="723" spans="5:5" ht="15.75" customHeight="1">
      <c r="E723" s="28"/>
    </row>
    <row r="724" spans="5:5" ht="15.75" customHeight="1">
      <c r="E724" s="28"/>
    </row>
    <row r="725" spans="5:5" ht="15.75" customHeight="1">
      <c r="E725" s="28"/>
    </row>
    <row r="726" spans="5:5" ht="15.75" customHeight="1">
      <c r="E726" s="28"/>
    </row>
    <row r="727" spans="5:5" ht="15.75" customHeight="1">
      <c r="E727" s="28"/>
    </row>
    <row r="728" spans="5:5" ht="15.75" customHeight="1">
      <c r="E728" s="28"/>
    </row>
    <row r="729" spans="5:5" ht="15.75" customHeight="1">
      <c r="E729" s="28"/>
    </row>
    <row r="730" spans="5:5" ht="15.75" customHeight="1">
      <c r="E730" s="28"/>
    </row>
    <row r="731" spans="5:5" ht="15.75" customHeight="1">
      <c r="E731" s="28"/>
    </row>
    <row r="732" spans="5:5" ht="15.75" customHeight="1">
      <c r="E732" s="28"/>
    </row>
    <row r="733" spans="5:5" ht="15.75" customHeight="1">
      <c r="E733" s="28"/>
    </row>
    <row r="734" spans="5:5" ht="15.75" customHeight="1">
      <c r="E734" s="28"/>
    </row>
    <row r="735" spans="5:5" ht="15.75" customHeight="1">
      <c r="E735" s="28"/>
    </row>
    <row r="736" spans="5:5" ht="15.75" customHeight="1">
      <c r="E736" s="28"/>
    </row>
    <row r="737" spans="5:5" ht="15.75" customHeight="1">
      <c r="E737" s="28"/>
    </row>
    <row r="738" spans="5:5" ht="15.75" customHeight="1">
      <c r="E738" s="28"/>
    </row>
    <row r="739" spans="5:5" ht="15.75" customHeight="1">
      <c r="E739" s="28"/>
    </row>
    <row r="740" spans="5:5" ht="15.75" customHeight="1">
      <c r="E740" s="28"/>
    </row>
    <row r="741" spans="5:5" ht="15.75" customHeight="1">
      <c r="E741" s="28"/>
    </row>
    <row r="742" spans="5:5" ht="15.75" customHeight="1">
      <c r="E742" s="28"/>
    </row>
    <row r="743" spans="5:5" ht="15.75" customHeight="1">
      <c r="E743" s="28"/>
    </row>
    <row r="744" spans="5:5" ht="15.75" customHeight="1">
      <c r="E744" s="28"/>
    </row>
    <row r="745" spans="5:5" ht="15.75" customHeight="1">
      <c r="E745" s="28"/>
    </row>
    <row r="746" spans="5:5" ht="15.75" customHeight="1">
      <c r="E746" s="28"/>
    </row>
    <row r="747" spans="5:5" ht="15.75" customHeight="1">
      <c r="E747" s="28"/>
    </row>
    <row r="748" spans="5:5" ht="15.75" customHeight="1">
      <c r="E748" s="28"/>
    </row>
    <row r="749" spans="5:5" ht="15.75" customHeight="1">
      <c r="E749" s="28"/>
    </row>
    <row r="750" spans="5:5" ht="15.75" customHeight="1">
      <c r="E750" s="28"/>
    </row>
    <row r="751" spans="5:5" ht="15.75" customHeight="1">
      <c r="E751" s="28"/>
    </row>
    <row r="752" spans="5:5" ht="15.75" customHeight="1">
      <c r="E752" s="28"/>
    </row>
    <row r="753" spans="5:5" ht="15.75" customHeight="1">
      <c r="E753" s="28"/>
    </row>
    <row r="754" spans="5:5" ht="15.75" customHeight="1">
      <c r="E754" s="28"/>
    </row>
    <row r="755" spans="5:5" ht="15.75" customHeight="1">
      <c r="E755" s="28"/>
    </row>
    <row r="756" spans="5:5" ht="15.75" customHeight="1">
      <c r="E756" s="28"/>
    </row>
    <row r="757" spans="5:5" ht="15.75" customHeight="1">
      <c r="E757" s="28"/>
    </row>
    <row r="758" spans="5:5" ht="15.75" customHeight="1">
      <c r="E758" s="28"/>
    </row>
    <row r="759" spans="5:5" ht="15.75" customHeight="1">
      <c r="E759" s="28"/>
    </row>
    <row r="760" spans="5:5" ht="15.75" customHeight="1">
      <c r="E760" s="28"/>
    </row>
    <row r="761" spans="5:5" ht="15.75" customHeight="1">
      <c r="E761" s="28"/>
    </row>
    <row r="762" spans="5:5" ht="15.75" customHeight="1">
      <c r="E762" s="28"/>
    </row>
    <row r="763" spans="5:5" ht="15.75" customHeight="1">
      <c r="E763" s="28"/>
    </row>
    <row r="764" spans="5:5" ht="15.75" customHeight="1">
      <c r="E764" s="28"/>
    </row>
    <row r="765" spans="5:5" ht="15.75" customHeight="1">
      <c r="E765" s="28"/>
    </row>
    <row r="766" spans="5:5" ht="15.75" customHeight="1">
      <c r="E766" s="28"/>
    </row>
    <row r="767" spans="5:5" ht="15.75" customHeight="1">
      <c r="E767" s="28"/>
    </row>
    <row r="768" spans="5:5" ht="15.75" customHeight="1">
      <c r="E768" s="28"/>
    </row>
    <row r="769" spans="5:5" ht="15.75" customHeight="1">
      <c r="E769" s="28"/>
    </row>
    <row r="770" spans="5:5" ht="15.75" customHeight="1">
      <c r="E770" s="28"/>
    </row>
    <row r="771" spans="5:5" ht="15.75" customHeight="1">
      <c r="E771" s="28"/>
    </row>
    <row r="772" spans="5:5" ht="15.75" customHeight="1">
      <c r="E772" s="28"/>
    </row>
    <row r="773" spans="5:5" ht="15.75" customHeight="1">
      <c r="E773" s="28"/>
    </row>
    <row r="774" spans="5:5" ht="15.75" customHeight="1">
      <c r="E774" s="28"/>
    </row>
    <row r="775" spans="5:5" ht="15.75" customHeight="1">
      <c r="E775" s="28"/>
    </row>
    <row r="776" spans="5:5" ht="15.75" customHeight="1">
      <c r="E776" s="28"/>
    </row>
    <row r="777" spans="5:5" ht="15.75" customHeight="1">
      <c r="E777" s="28"/>
    </row>
    <row r="778" spans="5:5" ht="15.75" customHeight="1">
      <c r="E778" s="28"/>
    </row>
    <row r="779" spans="5:5" ht="15.75" customHeight="1">
      <c r="E779" s="28"/>
    </row>
    <row r="780" spans="5:5" ht="15.75" customHeight="1">
      <c r="E780" s="28"/>
    </row>
    <row r="781" spans="5:5" ht="15.75" customHeight="1">
      <c r="E781" s="28"/>
    </row>
    <row r="782" spans="5:5" ht="15.75" customHeight="1">
      <c r="E782" s="28"/>
    </row>
    <row r="783" spans="5:5" ht="15.75" customHeight="1">
      <c r="E783" s="28"/>
    </row>
    <row r="784" spans="5:5" ht="15.75" customHeight="1">
      <c r="E784" s="28"/>
    </row>
    <row r="785" spans="5:5" ht="15.75" customHeight="1">
      <c r="E785" s="28"/>
    </row>
    <row r="786" spans="5:5" ht="15.75" customHeight="1">
      <c r="E786" s="28"/>
    </row>
    <row r="787" spans="5:5" ht="15.75" customHeight="1">
      <c r="E787" s="28"/>
    </row>
    <row r="788" spans="5:5" ht="15.75" customHeight="1">
      <c r="E788" s="28"/>
    </row>
    <row r="789" spans="5:5" ht="15.75" customHeight="1">
      <c r="E789" s="28"/>
    </row>
    <row r="790" spans="5:5" ht="15.75" customHeight="1">
      <c r="E790" s="28"/>
    </row>
    <row r="791" spans="5:5" ht="15.75" customHeight="1">
      <c r="E791" s="28"/>
    </row>
    <row r="792" spans="5:5" ht="15.75" customHeight="1">
      <c r="E792" s="28"/>
    </row>
    <row r="793" spans="5:5" ht="15.75" customHeight="1">
      <c r="E793" s="28"/>
    </row>
    <row r="794" spans="5:5" ht="15.75" customHeight="1">
      <c r="E794" s="28"/>
    </row>
    <row r="795" spans="5:5" ht="15.75" customHeight="1">
      <c r="E795" s="28"/>
    </row>
    <row r="796" spans="5:5" ht="15.75" customHeight="1">
      <c r="E796" s="28"/>
    </row>
    <row r="797" spans="5:5" ht="15.75" customHeight="1">
      <c r="E797" s="28"/>
    </row>
    <row r="798" spans="5:5" ht="15.75" customHeight="1">
      <c r="E798" s="28"/>
    </row>
    <row r="799" spans="5:5" ht="15.75" customHeight="1">
      <c r="E799" s="28"/>
    </row>
    <row r="800" spans="5:5" ht="15.75" customHeight="1">
      <c r="E800" s="28"/>
    </row>
    <row r="801" spans="5:5" ht="15.75" customHeight="1">
      <c r="E801" s="28"/>
    </row>
    <row r="802" spans="5:5" ht="15.75" customHeight="1">
      <c r="E802" s="28"/>
    </row>
    <row r="803" spans="5:5" ht="15.75" customHeight="1">
      <c r="E803" s="28"/>
    </row>
    <row r="804" spans="5:5" ht="15.75" customHeight="1">
      <c r="E804" s="28"/>
    </row>
    <row r="805" spans="5:5" ht="15.75" customHeight="1">
      <c r="E805" s="28"/>
    </row>
    <row r="806" spans="5:5" ht="15.75" customHeight="1">
      <c r="E806" s="28"/>
    </row>
    <row r="807" spans="5:5" ht="15.75" customHeight="1">
      <c r="E807" s="28"/>
    </row>
    <row r="808" spans="5:5" ht="15.75" customHeight="1">
      <c r="E808" s="28"/>
    </row>
    <row r="809" spans="5:5" ht="15.75" customHeight="1">
      <c r="E809" s="28"/>
    </row>
    <row r="810" spans="5:5" ht="15.75" customHeight="1">
      <c r="E810" s="28"/>
    </row>
    <row r="811" spans="5:5" ht="15.75" customHeight="1">
      <c r="E811" s="28"/>
    </row>
    <row r="812" spans="5:5" ht="15.75" customHeight="1">
      <c r="E812" s="28"/>
    </row>
    <row r="813" spans="5:5" ht="15.75" customHeight="1">
      <c r="E813" s="28"/>
    </row>
    <row r="814" spans="5:5" ht="15.75" customHeight="1">
      <c r="E814" s="28"/>
    </row>
    <row r="815" spans="5:5" ht="15.75" customHeight="1">
      <c r="E815" s="28"/>
    </row>
    <row r="816" spans="5:5" ht="15.75" customHeight="1">
      <c r="E816" s="28"/>
    </row>
    <row r="817" spans="5:5" ht="15.75" customHeight="1">
      <c r="E817" s="28"/>
    </row>
    <row r="818" spans="5:5" ht="15.75" customHeight="1">
      <c r="E818" s="28"/>
    </row>
    <row r="819" spans="5:5" ht="15.75" customHeight="1">
      <c r="E819" s="28"/>
    </row>
    <row r="820" spans="5:5" ht="15.75" customHeight="1">
      <c r="E820" s="28"/>
    </row>
    <row r="821" spans="5:5" ht="15.75" customHeight="1">
      <c r="E821" s="28"/>
    </row>
    <row r="822" spans="5:5" ht="15.75" customHeight="1">
      <c r="E822" s="28"/>
    </row>
    <row r="823" spans="5:5" ht="15.75" customHeight="1">
      <c r="E823" s="28"/>
    </row>
    <row r="824" spans="5:5" ht="15.75" customHeight="1">
      <c r="E824" s="28"/>
    </row>
    <row r="825" spans="5:5" ht="15.75" customHeight="1">
      <c r="E825" s="28"/>
    </row>
    <row r="826" spans="5:5" ht="15.75" customHeight="1">
      <c r="E826" s="28"/>
    </row>
    <row r="827" spans="5:5" ht="15.75" customHeight="1">
      <c r="E827" s="28"/>
    </row>
    <row r="828" spans="5:5" ht="15.75" customHeight="1">
      <c r="E828" s="28"/>
    </row>
    <row r="829" spans="5:5" ht="15.75" customHeight="1">
      <c r="E829" s="28"/>
    </row>
    <row r="830" spans="5:5" ht="15.75" customHeight="1">
      <c r="E830" s="28"/>
    </row>
    <row r="831" spans="5:5" ht="15.75" customHeight="1">
      <c r="E831" s="28"/>
    </row>
    <row r="832" spans="5:5" ht="15.75" customHeight="1">
      <c r="E832" s="28"/>
    </row>
    <row r="833" spans="5:5" ht="15.75" customHeight="1">
      <c r="E833" s="28"/>
    </row>
    <row r="834" spans="5:5" ht="15.75" customHeight="1">
      <c r="E834" s="28"/>
    </row>
    <row r="835" spans="5:5" ht="15.75" customHeight="1">
      <c r="E835" s="28"/>
    </row>
    <row r="836" spans="5:5" ht="15.75" customHeight="1">
      <c r="E836" s="28"/>
    </row>
    <row r="837" spans="5:5" ht="15.75" customHeight="1">
      <c r="E837" s="28"/>
    </row>
    <row r="838" spans="5:5" ht="15.75" customHeight="1">
      <c r="E838" s="28"/>
    </row>
    <row r="839" spans="5:5" ht="15.75" customHeight="1">
      <c r="E839" s="28"/>
    </row>
    <row r="840" spans="5:5" ht="15.75" customHeight="1">
      <c r="E840" s="28"/>
    </row>
    <row r="841" spans="5:5" ht="15.75" customHeight="1">
      <c r="E841" s="28"/>
    </row>
    <row r="842" spans="5:5" ht="15.75" customHeight="1">
      <c r="E842" s="28"/>
    </row>
    <row r="843" spans="5:5" ht="15.75" customHeight="1">
      <c r="E843" s="28"/>
    </row>
    <row r="844" spans="5:5" ht="15.75" customHeight="1">
      <c r="E844" s="28"/>
    </row>
    <row r="845" spans="5:5" ht="15.75" customHeight="1">
      <c r="E845" s="28"/>
    </row>
    <row r="846" spans="5:5" ht="15.75" customHeight="1">
      <c r="E846" s="28"/>
    </row>
    <row r="847" spans="5:5" ht="15.75" customHeight="1">
      <c r="E847" s="28"/>
    </row>
    <row r="848" spans="5:5" ht="15.75" customHeight="1">
      <c r="E848" s="28"/>
    </row>
    <row r="849" spans="5:5" ht="15.75" customHeight="1">
      <c r="E849" s="28"/>
    </row>
    <row r="850" spans="5:5" ht="15.75" customHeight="1">
      <c r="E850" s="28"/>
    </row>
    <row r="851" spans="5:5" ht="15.75" customHeight="1">
      <c r="E851" s="28"/>
    </row>
    <row r="852" spans="5:5" ht="15.75" customHeight="1">
      <c r="E852" s="28"/>
    </row>
    <row r="853" spans="5:5" ht="15.75" customHeight="1">
      <c r="E853" s="28"/>
    </row>
    <row r="854" spans="5:5" ht="15.75" customHeight="1">
      <c r="E854" s="28"/>
    </row>
    <row r="855" spans="5:5" ht="15.75" customHeight="1">
      <c r="E855" s="28"/>
    </row>
    <row r="856" spans="5:5" ht="15.75" customHeight="1">
      <c r="E856" s="28"/>
    </row>
    <row r="857" spans="5:5" ht="15.75" customHeight="1">
      <c r="E857" s="28"/>
    </row>
    <row r="858" spans="5:5" ht="15.75" customHeight="1">
      <c r="E858" s="28"/>
    </row>
    <row r="859" spans="5:5" ht="15.75" customHeight="1">
      <c r="E859" s="28"/>
    </row>
    <row r="860" spans="5:5" ht="15.75" customHeight="1">
      <c r="E860" s="28"/>
    </row>
    <row r="861" spans="5:5" ht="15.75" customHeight="1">
      <c r="E861" s="28"/>
    </row>
    <row r="862" spans="5:5" ht="15.75" customHeight="1">
      <c r="E862" s="28"/>
    </row>
    <row r="863" spans="5:5" ht="15.75" customHeight="1">
      <c r="E863" s="28"/>
    </row>
    <row r="864" spans="5:5" ht="15.75" customHeight="1">
      <c r="E864" s="28"/>
    </row>
    <row r="865" spans="5:5" ht="15.75" customHeight="1">
      <c r="E865" s="28"/>
    </row>
    <row r="866" spans="5:5" ht="15.75" customHeight="1">
      <c r="E866" s="28"/>
    </row>
    <row r="867" spans="5:5" ht="15.75" customHeight="1">
      <c r="E867" s="28"/>
    </row>
    <row r="868" spans="5:5" ht="15.75" customHeight="1">
      <c r="E868" s="28"/>
    </row>
    <row r="869" spans="5:5" ht="15.75" customHeight="1">
      <c r="E869" s="28"/>
    </row>
    <row r="870" spans="5:5" ht="15.75" customHeight="1">
      <c r="E870" s="28"/>
    </row>
    <row r="871" spans="5:5" ht="15.75" customHeight="1">
      <c r="E871" s="28"/>
    </row>
    <row r="872" spans="5:5" ht="15.75" customHeight="1">
      <c r="E872" s="28"/>
    </row>
    <row r="873" spans="5:5" ht="15.75" customHeight="1">
      <c r="E873" s="28"/>
    </row>
    <row r="874" spans="5:5" ht="15.75" customHeight="1">
      <c r="E874" s="28"/>
    </row>
    <row r="875" spans="5:5" ht="15.75" customHeight="1">
      <c r="E875" s="28"/>
    </row>
    <row r="876" spans="5:5" ht="15.75" customHeight="1">
      <c r="E876" s="28"/>
    </row>
    <row r="877" spans="5:5" ht="15.75" customHeight="1">
      <c r="E877" s="28"/>
    </row>
    <row r="878" spans="5:5" ht="15.75" customHeight="1">
      <c r="E878" s="28"/>
    </row>
    <row r="879" spans="5:5" ht="15.75" customHeight="1">
      <c r="E879" s="28"/>
    </row>
    <row r="880" spans="5:5" ht="15.75" customHeight="1">
      <c r="E880" s="28"/>
    </row>
    <row r="881" spans="5:5" ht="15.75" customHeight="1">
      <c r="E881" s="28"/>
    </row>
    <row r="882" spans="5:5" ht="15.75" customHeight="1">
      <c r="E882" s="28"/>
    </row>
    <row r="883" spans="5:5" ht="15.75" customHeight="1">
      <c r="E883" s="28"/>
    </row>
    <row r="884" spans="5:5" ht="15.75" customHeight="1">
      <c r="E884" s="28"/>
    </row>
    <row r="885" spans="5:5" ht="15.75" customHeight="1">
      <c r="E885" s="28"/>
    </row>
    <row r="886" spans="5:5" ht="15.75" customHeight="1">
      <c r="E886" s="28"/>
    </row>
    <row r="887" spans="5:5" ht="15.75" customHeight="1">
      <c r="E887" s="28"/>
    </row>
    <row r="888" spans="5:5" ht="15.75" customHeight="1">
      <c r="E888" s="28"/>
    </row>
    <row r="889" spans="5:5" ht="15.75" customHeight="1">
      <c r="E889" s="28"/>
    </row>
    <row r="890" spans="5:5" ht="15.75" customHeight="1">
      <c r="E890" s="28"/>
    </row>
    <row r="891" spans="5:5" ht="15.75" customHeight="1">
      <c r="E891" s="28"/>
    </row>
    <row r="892" spans="5:5" ht="15.75" customHeight="1">
      <c r="E892" s="28"/>
    </row>
    <row r="893" spans="5:5" ht="15.75" customHeight="1">
      <c r="E893" s="28"/>
    </row>
    <row r="894" spans="5:5" ht="15.75" customHeight="1">
      <c r="E894" s="28"/>
    </row>
    <row r="895" spans="5:5" ht="15.75" customHeight="1">
      <c r="E895" s="28"/>
    </row>
    <row r="896" spans="5:5" ht="15.75" customHeight="1">
      <c r="E896" s="28"/>
    </row>
    <row r="897" spans="5:5" ht="15.75" customHeight="1">
      <c r="E897" s="28"/>
    </row>
    <row r="898" spans="5:5" ht="15.75" customHeight="1">
      <c r="E898" s="28"/>
    </row>
    <row r="899" spans="5:5" ht="15.75" customHeight="1">
      <c r="E899" s="28"/>
    </row>
    <row r="900" spans="5:5" ht="15.75" customHeight="1">
      <c r="E900" s="28"/>
    </row>
    <row r="901" spans="5:5" ht="15.75" customHeight="1">
      <c r="E901" s="28"/>
    </row>
    <row r="902" spans="5:5" ht="15.75" customHeight="1">
      <c r="E902" s="28"/>
    </row>
    <row r="903" spans="5:5" ht="15.75" customHeight="1">
      <c r="E903" s="28"/>
    </row>
    <row r="904" spans="5:5" ht="15.75" customHeight="1">
      <c r="E904" s="28"/>
    </row>
    <row r="905" spans="5:5" ht="15.75" customHeight="1">
      <c r="E905" s="28"/>
    </row>
    <row r="906" spans="5:5" ht="15.75" customHeight="1">
      <c r="E906" s="28"/>
    </row>
    <row r="907" spans="5:5" ht="15.75" customHeight="1">
      <c r="E907" s="28"/>
    </row>
    <row r="908" spans="5:5" ht="15.75" customHeight="1">
      <c r="E908" s="28"/>
    </row>
    <row r="909" spans="5:5" ht="15.75" customHeight="1">
      <c r="E909" s="28"/>
    </row>
    <row r="910" spans="5:5" ht="15.75" customHeight="1">
      <c r="E910" s="28"/>
    </row>
    <row r="911" spans="5:5" ht="15.75" customHeight="1">
      <c r="E911" s="28"/>
    </row>
    <row r="912" spans="5:5" ht="15.75" customHeight="1">
      <c r="E912" s="28"/>
    </row>
    <row r="913" spans="5:5" ht="15.75" customHeight="1">
      <c r="E913" s="28"/>
    </row>
    <row r="914" spans="5:5" ht="15.75" customHeight="1">
      <c r="E914" s="28"/>
    </row>
    <row r="915" spans="5:5" ht="15.75" customHeight="1">
      <c r="E915" s="28"/>
    </row>
    <row r="916" spans="5:5" ht="15.75" customHeight="1">
      <c r="E916" s="28"/>
    </row>
    <row r="917" spans="5:5" ht="15.75" customHeight="1">
      <c r="E917" s="28"/>
    </row>
    <row r="918" spans="5:5" ht="15.75" customHeight="1">
      <c r="E918" s="28"/>
    </row>
    <row r="919" spans="5:5" ht="15.75" customHeight="1">
      <c r="E919" s="28"/>
    </row>
    <row r="920" spans="5:5" ht="15.75" customHeight="1">
      <c r="E920" s="28"/>
    </row>
    <row r="921" spans="5:5" ht="15.75" customHeight="1">
      <c r="E921" s="28"/>
    </row>
    <row r="922" spans="5:5" ht="15.75" customHeight="1">
      <c r="E922" s="28"/>
    </row>
    <row r="923" spans="5:5" ht="15.75" customHeight="1">
      <c r="E923" s="28"/>
    </row>
    <row r="924" spans="5:5" ht="15.75" customHeight="1">
      <c r="E924" s="28"/>
    </row>
    <row r="925" spans="5:5" ht="15.75" customHeight="1">
      <c r="E925" s="28"/>
    </row>
    <row r="926" spans="5:5" ht="15.75" customHeight="1">
      <c r="E926" s="28"/>
    </row>
    <row r="927" spans="5:5" ht="15.75" customHeight="1">
      <c r="E927" s="28"/>
    </row>
    <row r="928" spans="5:5" ht="15.75" customHeight="1">
      <c r="E928" s="28"/>
    </row>
    <row r="929" spans="5:5" ht="15.75" customHeight="1">
      <c r="E929" s="28"/>
    </row>
    <row r="930" spans="5:5" ht="15.75" customHeight="1">
      <c r="E930" s="28"/>
    </row>
    <row r="931" spans="5:5" ht="15.75" customHeight="1">
      <c r="E931" s="28"/>
    </row>
    <row r="932" spans="5:5" ht="15.75" customHeight="1">
      <c r="E932" s="28"/>
    </row>
    <row r="933" spans="5:5" ht="15.75" customHeight="1">
      <c r="E933" s="28"/>
    </row>
    <row r="934" spans="5:5" ht="15.75" customHeight="1">
      <c r="E934" s="28"/>
    </row>
    <row r="935" spans="5:5" ht="15.75" customHeight="1">
      <c r="E935" s="28"/>
    </row>
    <row r="936" spans="5:5" ht="15.75" customHeight="1">
      <c r="E936" s="28"/>
    </row>
    <row r="937" spans="5:5" ht="15.75" customHeight="1">
      <c r="E937" s="28"/>
    </row>
    <row r="938" spans="5:5" ht="15.75" customHeight="1">
      <c r="E938" s="28"/>
    </row>
    <row r="939" spans="5:5" ht="15.75" customHeight="1">
      <c r="E939" s="28"/>
    </row>
    <row r="940" spans="5:5" ht="15.75" customHeight="1">
      <c r="E940" s="28"/>
    </row>
    <row r="941" spans="5:5" ht="15.75" customHeight="1">
      <c r="E941" s="28"/>
    </row>
    <row r="942" spans="5:5" ht="15.75" customHeight="1">
      <c r="E942" s="28"/>
    </row>
    <row r="943" spans="5:5" ht="15.75" customHeight="1">
      <c r="E943" s="28"/>
    </row>
    <row r="944" spans="5:5" ht="15.75" customHeight="1">
      <c r="E944" s="28"/>
    </row>
    <row r="945" spans="5:5" ht="15.75" customHeight="1">
      <c r="E945" s="28"/>
    </row>
    <row r="946" spans="5:5" ht="15.75" customHeight="1">
      <c r="E946" s="28"/>
    </row>
    <row r="947" spans="5:5" ht="15.75" customHeight="1">
      <c r="E947" s="28"/>
    </row>
    <row r="948" spans="5:5" ht="15.75" customHeight="1">
      <c r="E948" s="28"/>
    </row>
    <row r="949" spans="5:5" ht="15.75" customHeight="1">
      <c r="E949" s="28"/>
    </row>
    <row r="950" spans="5:5" ht="15.75" customHeight="1">
      <c r="E950" s="28"/>
    </row>
    <row r="951" spans="5:5" ht="15.75" customHeight="1">
      <c r="E951" s="28"/>
    </row>
    <row r="952" spans="5:5" ht="15.75" customHeight="1">
      <c r="E952" s="28"/>
    </row>
    <row r="953" spans="5:5" ht="15.75" customHeight="1">
      <c r="E953" s="28"/>
    </row>
    <row r="954" spans="5:5" ht="15.75" customHeight="1">
      <c r="E954" s="28"/>
    </row>
    <row r="955" spans="5:5" ht="15.75" customHeight="1">
      <c r="E955" s="28"/>
    </row>
    <row r="956" spans="5:5" ht="15.75" customHeight="1">
      <c r="E956" s="28"/>
    </row>
    <row r="957" spans="5:5" ht="15.75" customHeight="1">
      <c r="E957" s="28"/>
    </row>
    <row r="958" spans="5:5" ht="15.75" customHeight="1">
      <c r="E958" s="28"/>
    </row>
    <row r="959" spans="5:5" ht="15.75" customHeight="1">
      <c r="E959" s="28"/>
    </row>
    <row r="960" spans="5:5" ht="15.75" customHeight="1">
      <c r="E960" s="28"/>
    </row>
    <row r="961" spans="5:5" ht="15.75" customHeight="1">
      <c r="E961" s="28"/>
    </row>
    <row r="962" spans="5:5" ht="15.75" customHeight="1">
      <c r="E962" s="28"/>
    </row>
    <row r="963" spans="5:5" ht="15.75" customHeight="1">
      <c r="E963" s="28"/>
    </row>
    <row r="964" spans="5:5" ht="15.75" customHeight="1">
      <c r="E964" s="28"/>
    </row>
    <row r="965" spans="5:5" ht="15.75" customHeight="1">
      <c r="E965" s="28"/>
    </row>
    <row r="966" spans="5:5" ht="15.75" customHeight="1">
      <c r="E966" s="28"/>
    </row>
    <row r="967" spans="5:5" ht="15.75" customHeight="1">
      <c r="E967" s="28"/>
    </row>
    <row r="968" spans="5:5" ht="15.75" customHeight="1">
      <c r="E968" s="28"/>
    </row>
    <row r="969" spans="5:5" ht="15.75" customHeight="1">
      <c r="E969" s="28"/>
    </row>
    <row r="970" spans="5:5" ht="15.75" customHeight="1">
      <c r="E970" s="28"/>
    </row>
    <row r="971" spans="5:5" ht="15.75" customHeight="1">
      <c r="E971" s="28"/>
    </row>
    <row r="972" spans="5:5" ht="15.75" customHeight="1">
      <c r="E972" s="28"/>
    </row>
    <row r="973" spans="5:5" ht="15.75" customHeight="1">
      <c r="E973" s="28"/>
    </row>
    <row r="974" spans="5:5" ht="15.75" customHeight="1">
      <c r="E974" s="28"/>
    </row>
    <row r="975" spans="5:5" ht="15.75" customHeight="1">
      <c r="E975" s="28"/>
    </row>
    <row r="976" spans="5:5" ht="15.75" customHeight="1">
      <c r="E976" s="28"/>
    </row>
    <row r="977" spans="5:5" ht="15.75" customHeight="1">
      <c r="E977" s="28"/>
    </row>
    <row r="978" spans="5:5" ht="15.75" customHeight="1">
      <c r="E978" s="28"/>
    </row>
    <row r="979" spans="5:5" ht="15.75" customHeight="1">
      <c r="E979" s="28"/>
    </row>
    <row r="980" spans="5:5" ht="15.75" customHeight="1">
      <c r="E980" s="28"/>
    </row>
    <row r="981" spans="5:5" ht="15.75" customHeight="1">
      <c r="E981" s="28"/>
    </row>
    <row r="982" spans="5:5" ht="15.75" customHeight="1">
      <c r="E982" s="28"/>
    </row>
    <row r="983" spans="5:5" ht="15.75" customHeight="1">
      <c r="E983" s="28"/>
    </row>
    <row r="984" spans="5:5" ht="15.75" customHeight="1">
      <c r="E984" s="28"/>
    </row>
    <row r="985" spans="5:5" ht="15.75" customHeight="1">
      <c r="E985" s="28"/>
    </row>
    <row r="986" spans="5:5" ht="15.75" customHeight="1">
      <c r="E986" s="28"/>
    </row>
    <row r="987" spans="5:5" ht="15.75" customHeight="1">
      <c r="E987" s="28"/>
    </row>
    <row r="988" spans="5:5" ht="15.75" customHeight="1">
      <c r="E988" s="28"/>
    </row>
    <row r="989" spans="5:5" ht="15.75" customHeight="1">
      <c r="E989" s="28"/>
    </row>
    <row r="990" spans="5:5" ht="15.75" customHeight="1">
      <c r="E990" s="28"/>
    </row>
    <row r="991" spans="5:5" ht="15.75" customHeight="1">
      <c r="E991" s="28"/>
    </row>
    <row r="992" spans="5:5" ht="15.75" customHeight="1">
      <c r="E992" s="28"/>
    </row>
    <row r="993" spans="5:5" ht="15.75" customHeight="1">
      <c r="E993" s="28"/>
    </row>
    <row r="994" spans="5:5" ht="15.75" customHeight="1">
      <c r="E994" s="28"/>
    </row>
    <row r="995" spans="5:5" ht="15.75" customHeight="1">
      <c r="E995" s="28"/>
    </row>
    <row r="996" spans="5:5" ht="15.75" customHeight="1">
      <c r="E996" s="28"/>
    </row>
    <row r="997" spans="5:5" ht="15.75" customHeight="1">
      <c r="E997" s="28"/>
    </row>
    <row r="998" spans="5:5" ht="15.75" customHeight="1">
      <c r="E998" s="28"/>
    </row>
    <row r="999" spans="5:5" ht="15.75" customHeight="1">
      <c r="E999" s="28"/>
    </row>
    <row r="1000" spans="5:5" ht="15.75" customHeight="1">
      <c r="E1000" s="28"/>
    </row>
    <row r="1001" spans="5:5" ht="15.75" customHeight="1">
      <c r="E1001" s="28"/>
    </row>
    <row r="1002" spans="5:5" ht="15.75" customHeight="1">
      <c r="E1002" s="28"/>
    </row>
    <row r="1003" spans="5:5" ht="15.75" customHeight="1">
      <c r="E1003" s="28"/>
    </row>
    <row r="1004" spans="5:5" ht="15.75" customHeight="1">
      <c r="E1004" s="28"/>
    </row>
    <row r="1005" spans="5:5" ht="15.75" customHeight="1">
      <c r="E1005" s="28"/>
    </row>
    <row r="1006" spans="5:5" ht="15" customHeight="1">
      <c r="E1006" s="28"/>
    </row>
    <row r="1007" spans="5:5" ht="15" customHeight="1">
      <c r="E1007" s="28"/>
    </row>
    <row r="1008" spans="5:5" ht="15" customHeight="1">
      <c r="E1008" s="28"/>
    </row>
    <row r="1009" spans="5:5" ht="15" customHeight="1">
      <c r="E1009" s="28"/>
    </row>
    <row r="1010" spans="5:5" ht="15" customHeight="1">
      <c r="E1010" s="28"/>
    </row>
    <row r="1011" spans="5:5" ht="15" customHeight="1">
      <c r="E1011" s="28"/>
    </row>
    <row r="1012" spans="5:5" ht="15" customHeight="1">
      <c r="E1012" s="28"/>
    </row>
  </sheetData>
  <mergeCells count="6">
    <mergeCell ref="A79:H79"/>
    <mergeCell ref="A1:H1"/>
    <mergeCell ref="A2:H2"/>
    <mergeCell ref="A3:H3"/>
    <mergeCell ref="A4:H4"/>
    <mergeCell ref="G7:H7"/>
  </mergeCells>
  <conditionalFormatting sqref="A1:B4">
    <cfRule type="cellIs" dxfId="36" priority="16" stopIfTrue="1" operator="between">
      <formula>"a"</formula>
      <formula>"h"</formula>
    </cfRule>
  </conditionalFormatting>
  <conditionalFormatting sqref="C81">
    <cfRule type="duplicateValues" dxfId="35" priority="15"/>
  </conditionalFormatting>
  <conditionalFormatting sqref="C82">
    <cfRule type="duplicateValues" dxfId="34" priority="14"/>
  </conditionalFormatting>
  <conditionalFormatting sqref="C84">
    <cfRule type="duplicateValues" dxfId="33" priority="5"/>
  </conditionalFormatting>
  <conditionalFormatting sqref="C85:C86">
    <cfRule type="duplicateValues" dxfId="32" priority="4"/>
  </conditionalFormatting>
  <conditionalFormatting sqref="C87">
    <cfRule type="duplicateValues" dxfId="31" priority="3"/>
  </conditionalFormatting>
  <conditionalFormatting sqref="C94:C95">
    <cfRule type="duplicateValues" dxfId="30" priority="2"/>
  </conditionalFormatting>
  <conditionalFormatting sqref="C96:C102">
    <cfRule type="duplicateValues" dxfId="29" priority="1"/>
  </conditionalFormatting>
  <conditionalFormatting sqref="K33">
    <cfRule type="duplicateValues" dxfId="28" priority="12"/>
  </conditionalFormatting>
  <conditionalFormatting sqref="K59">
    <cfRule type="duplicateValues" dxfId="27" priority="9"/>
  </conditionalFormatting>
  <conditionalFormatting sqref="K65">
    <cfRule type="duplicateValues" dxfId="26" priority="7"/>
  </conditionalFormatting>
  <conditionalFormatting sqref="O33">
    <cfRule type="duplicateValues" dxfId="25" priority="13"/>
  </conditionalFormatting>
  <conditionalFormatting sqref="O65">
    <cfRule type="duplicateValues" dxfId="24" priority="6"/>
  </conditionalFormatting>
  <hyperlinks>
    <hyperlink ref="I1" location="'Summary sheet'!A1" display="summary sheet" xr:uid="{00000000-0004-0000-0B00-000000000000}"/>
    <hyperlink ref="A4" r:id="rId1" xr:uid="{00000000-0004-0000-0B00-000001000000}"/>
  </hyperlinks>
  <pageMargins left="0.23622047244094491" right="0.23622047244094491" top="0.31496062992125984" bottom="0.19685039370078741" header="0" footer="0"/>
  <pageSetup paperSize="9" scale="70" fitToHeight="0" orientation="portrait" blackAndWhite="1" r:id="rId2"/>
  <headerFooter>
    <oddFooter>&amp;L&amp;A&amp;C&amp;B Confidential&amp;B&amp;RPage &amp;P</oddFooter>
  </headerFooter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008"/>
  <sheetViews>
    <sheetView topLeftCell="A64" zoomScaleNormal="100" workbookViewId="0">
      <selection activeCell="Q58" sqref="Q58"/>
    </sheetView>
  </sheetViews>
  <sheetFormatPr defaultColWidth="14.42578125" defaultRowHeight="15" customHeight="1"/>
  <cols>
    <col min="1" max="1" width="8.85546875" customWidth="1"/>
    <col min="2" max="2" width="12.85546875" customWidth="1"/>
    <col min="3" max="3" width="65.5703125" customWidth="1"/>
    <col min="4" max="4" width="14.85546875" customWidth="1"/>
    <col min="5" max="5" width="12.140625" customWidth="1"/>
    <col min="6" max="6" width="10.5703125" customWidth="1"/>
    <col min="7" max="7" width="9.140625" customWidth="1"/>
    <col min="8" max="8" width="10.85546875" customWidth="1"/>
    <col min="9" max="9" width="7.85546875" customWidth="1"/>
    <col min="10" max="10" width="7.28515625" customWidth="1"/>
    <col min="11" max="11" width="8.42578125" customWidth="1"/>
    <col min="12" max="12" width="10" customWidth="1"/>
    <col min="13" max="13" width="2.28515625" customWidth="1"/>
    <col min="14" max="14" width="0.5703125" customWidth="1"/>
    <col min="15" max="15" width="5.28515625" customWidth="1"/>
    <col min="16" max="16" width="8.7109375" customWidth="1"/>
    <col min="17" max="17" width="10.7109375" bestFit="1" customWidth="1"/>
    <col min="18" max="18" width="0.7109375" customWidth="1"/>
    <col min="19" max="27" width="8.7109375" customWidth="1"/>
  </cols>
  <sheetData>
    <row r="1" spans="1:27" ht="45.75" thickBot="1">
      <c r="A1" s="5342" t="s">
        <v>2518</v>
      </c>
      <c r="B1" s="5343"/>
      <c r="C1" s="5343"/>
      <c r="D1" s="5343"/>
      <c r="E1" s="5343"/>
      <c r="F1" s="5343"/>
      <c r="G1" s="5343"/>
      <c r="H1" s="5343"/>
      <c r="I1" s="5343"/>
      <c r="J1" s="5344"/>
      <c r="K1" s="18" t="s">
        <v>50</v>
      </c>
      <c r="L1" s="994"/>
      <c r="M1" s="994"/>
      <c r="O1" s="1015"/>
      <c r="P1" s="1015"/>
      <c r="S1" s="1017" t="s">
        <v>103</v>
      </c>
      <c r="T1" s="1018" t="s">
        <v>3141</v>
      </c>
    </row>
    <row r="2" spans="1:27" ht="20.25" thickBot="1">
      <c r="A2" s="5345" t="s">
        <v>3770</v>
      </c>
      <c r="B2" s="5346"/>
      <c r="C2" s="5346"/>
      <c r="D2" s="5346"/>
      <c r="E2" s="5346"/>
      <c r="F2" s="5346"/>
      <c r="G2" s="5346"/>
      <c r="H2" s="5346"/>
      <c r="I2" s="5346"/>
      <c r="J2" s="5347"/>
      <c r="L2" s="994"/>
      <c r="M2" s="994"/>
      <c r="O2" s="2390" t="s">
        <v>4106</v>
      </c>
      <c r="P2" s="2391" t="s">
        <v>3765</v>
      </c>
      <c r="Q2" s="2392"/>
      <c r="S2" s="1019" t="s">
        <v>79</v>
      </c>
      <c r="T2" s="1020" t="s">
        <v>3142</v>
      </c>
    </row>
    <row r="3" spans="1:27" ht="19.5" thickTop="1" thickBot="1">
      <c r="A3" s="5348" t="s">
        <v>792</v>
      </c>
      <c r="B3" s="5349"/>
      <c r="C3" s="5349"/>
      <c r="D3" s="5349"/>
      <c r="E3" s="5349"/>
      <c r="F3" s="5349"/>
      <c r="G3" s="5349"/>
      <c r="H3" s="5349"/>
      <c r="I3" s="5349"/>
      <c r="J3" s="5350"/>
      <c r="L3" s="994"/>
      <c r="M3" s="994"/>
      <c r="O3" s="1027" t="s">
        <v>67</v>
      </c>
      <c r="P3" s="1606"/>
      <c r="Q3" s="1028" t="s">
        <v>68</v>
      </c>
      <c r="S3" s="1019" t="s">
        <v>1977</v>
      </c>
      <c r="T3" s="1020" t="s">
        <v>3145</v>
      </c>
    </row>
    <row r="4" spans="1:27" ht="21" thickTop="1" thickBot="1">
      <c r="A4" s="5351" t="s">
        <v>141</v>
      </c>
      <c r="B4" s="5352"/>
      <c r="C4" s="5352"/>
      <c r="D4" s="5352"/>
      <c r="E4" s="5352"/>
      <c r="F4" s="5352"/>
      <c r="G4" s="5352"/>
      <c r="H4" s="5352"/>
      <c r="I4" s="5352"/>
      <c r="J4" s="5353"/>
      <c r="L4" s="994"/>
      <c r="M4" s="994"/>
      <c r="O4" s="1027" t="s">
        <v>3124</v>
      </c>
      <c r="P4" s="1023" t="s">
        <v>3125</v>
      </c>
      <c r="Q4" s="1028" t="s">
        <v>72</v>
      </c>
      <c r="S4" s="1019" t="s">
        <v>70</v>
      </c>
      <c r="T4" s="1020" t="s">
        <v>3143</v>
      </c>
    </row>
    <row r="5" spans="1:27" ht="15.75" thickBot="1">
      <c r="A5" s="1349"/>
      <c r="B5" s="679"/>
      <c r="C5" s="679"/>
      <c r="D5" s="679"/>
      <c r="E5" s="750"/>
      <c r="F5" s="679"/>
      <c r="G5" s="679"/>
      <c r="H5" s="679"/>
      <c r="I5" s="679"/>
      <c r="J5" s="1301"/>
      <c r="L5" s="994"/>
      <c r="M5" s="994"/>
      <c r="O5" s="1029" t="s">
        <v>3126</v>
      </c>
      <c r="P5" s="1030" t="s">
        <v>3127</v>
      </c>
      <c r="Q5" s="1031" t="s">
        <v>74</v>
      </c>
      <c r="S5" s="1021" t="s">
        <v>96</v>
      </c>
      <c r="T5" s="1022" t="s">
        <v>3144</v>
      </c>
    </row>
    <row r="6" spans="1:27" ht="27" thickBot="1">
      <c r="A6" s="1371" t="s">
        <v>793</v>
      </c>
      <c r="B6" s="1370"/>
      <c r="C6" s="1370"/>
      <c r="D6" s="1370"/>
      <c r="E6" s="1372"/>
      <c r="F6" s="1370"/>
      <c r="G6" s="5354" t="str">
        <f>'Summary Sheet'!C7</f>
        <v>Date 16.06.2026</v>
      </c>
      <c r="H6" s="5354"/>
      <c r="I6" s="5355"/>
      <c r="J6" s="5356"/>
      <c r="L6" s="994"/>
      <c r="M6" s="994"/>
      <c r="P6" s="679"/>
      <c r="Q6" s="679"/>
      <c r="R6" s="679"/>
      <c r="U6" s="5"/>
      <c r="V6" s="5"/>
      <c r="W6" s="5"/>
      <c r="X6" s="5"/>
      <c r="Y6" s="5"/>
      <c r="Z6" s="5"/>
      <c r="AA6" s="5"/>
    </row>
    <row r="7" spans="1:27" ht="63.75" thickBot="1">
      <c r="A7" s="1373" t="s">
        <v>3</v>
      </c>
      <c r="B7" s="1177" t="s">
        <v>343</v>
      </c>
      <c r="C7" s="687" t="s">
        <v>56</v>
      </c>
      <c r="D7" s="687" t="s">
        <v>794</v>
      </c>
      <c r="E7" s="1178" t="s">
        <v>521</v>
      </c>
      <c r="F7" s="687" t="s">
        <v>795</v>
      </c>
      <c r="G7" s="687" t="s">
        <v>60</v>
      </c>
      <c r="H7" s="757" t="s">
        <v>2610</v>
      </c>
      <c r="I7" s="757" t="s">
        <v>145</v>
      </c>
      <c r="J7" s="1309" t="s">
        <v>146</v>
      </c>
      <c r="L7" s="994"/>
      <c r="M7" s="994"/>
      <c r="P7" s="679"/>
      <c r="Q7" s="679"/>
      <c r="R7" s="679"/>
      <c r="U7" s="4"/>
      <c r="V7" s="4"/>
      <c r="W7" s="4"/>
      <c r="X7" s="4"/>
      <c r="Y7" s="4"/>
      <c r="Z7" s="4"/>
      <c r="AA7" s="4"/>
    </row>
    <row r="8" spans="1:27" ht="23.25" thickBot="1">
      <c r="A8" s="1374"/>
      <c r="B8" s="232"/>
      <c r="C8" s="233" t="s">
        <v>796</v>
      </c>
      <c r="D8" s="234"/>
      <c r="E8" s="235"/>
      <c r="F8" s="236"/>
      <c r="G8" s="236"/>
      <c r="H8" s="758"/>
      <c r="I8" s="758"/>
      <c r="J8" s="1375"/>
      <c r="K8" s="2090" t="s">
        <v>62</v>
      </c>
      <c r="L8" s="2090" t="s">
        <v>63</v>
      </c>
      <c r="M8" s="970" t="s">
        <v>3967</v>
      </c>
      <c r="P8" s="679"/>
      <c r="Q8" s="679"/>
      <c r="R8" s="679"/>
      <c r="U8" s="4"/>
      <c r="V8" s="4"/>
      <c r="W8" s="4"/>
      <c r="X8" s="4"/>
      <c r="Y8" s="4"/>
      <c r="Z8" s="4"/>
      <c r="AA8" s="4"/>
    </row>
    <row r="9" spans="1:27" ht="15.75" customHeight="1">
      <c r="A9" s="1376">
        <v>1</v>
      </c>
      <c r="B9" s="237">
        <v>48183000</v>
      </c>
      <c r="C9" s="238" t="s">
        <v>797</v>
      </c>
      <c r="D9" s="239">
        <v>120</v>
      </c>
      <c r="E9" s="239">
        <f>D9*J9+D9</f>
        <v>141.6</v>
      </c>
      <c r="F9" s="240">
        <v>600</v>
      </c>
      <c r="G9" s="240">
        <v>21</v>
      </c>
      <c r="H9" s="241"/>
      <c r="I9" s="241" t="s">
        <v>317</v>
      </c>
      <c r="J9" s="2091">
        <v>0.18</v>
      </c>
      <c r="K9" s="680"/>
      <c r="L9" s="68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>
      <c r="A10" s="4931">
        <f>A9+1</f>
        <v>2</v>
      </c>
      <c r="B10" s="4932">
        <v>48183000</v>
      </c>
      <c r="C10" s="4933" t="s">
        <v>798</v>
      </c>
      <c r="D10" s="4934">
        <v>17</v>
      </c>
      <c r="E10" s="4934">
        <f t="shared" ref="E10:E55" si="0">D10*J10+D10</f>
        <v>20.059999999999999</v>
      </c>
      <c r="F10" s="4935">
        <v>100</v>
      </c>
      <c r="G10" s="4935">
        <v>60</v>
      </c>
      <c r="H10" s="4936"/>
      <c r="I10" s="4936" t="s">
        <v>317</v>
      </c>
      <c r="J10" s="4937">
        <v>0.18</v>
      </c>
      <c r="K10" s="2094" t="s">
        <v>3141</v>
      </c>
      <c r="L10" s="2094" t="s">
        <v>67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>
      <c r="A11" s="4931">
        <f t="shared" ref="A11:A55" si="1">A10+1</f>
        <v>3</v>
      </c>
      <c r="B11" s="4932">
        <v>48183000</v>
      </c>
      <c r="C11" s="4933" t="s">
        <v>799</v>
      </c>
      <c r="D11" s="4934">
        <v>18</v>
      </c>
      <c r="E11" s="4934">
        <f t="shared" si="0"/>
        <v>21.24</v>
      </c>
      <c r="F11" s="4935">
        <v>100</v>
      </c>
      <c r="G11" s="4935">
        <v>500</v>
      </c>
      <c r="H11" s="4936"/>
      <c r="I11" s="4936" t="s">
        <v>317</v>
      </c>
      <c r="J11" s="4937">
        <v>0.18</v>
      </c>
      <c r="K11" s="2094" t="s">
        <v>3141</v>
      </c>
      <c r="L11" s="2094" t="s">
        <v>67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>
      <c r="A12" s="1376">
        <f t="shared" si="1"/>
        <v>4</v>
      </c>
      <c r="B12" s="237">
        <v>48183000</v>
      </c>
      <c r="C12" s="238" t="s">
        <v>800</v>
      </c>
      <c r="D12" s="239">
        <v>130</v>
      </c>
      <c r="E12" s="239">
        <f t="shared" si="0"/>
        <v>153.4</v>
      </c>
      <c r="F12" s="240">
        <v>600</v>
      </c>
      <c r="G12" s="240">
        <v>12</v>
      </c>
      <c r="H12" s="241"/>
      <c r="I12" s="241" t="s">
        <v>317</v>
      </c>
      <c r="J12" s="2091">
        <v>0.18</v>
      </c>
      <c r="K12" s="1593"/>
      <c r="L12" s="2099" t="s">
        <v>801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customHeight="1">
      <c r="A13" s="4931">
        <f t="shared" si="1"/>
        <v>5</v>
      </c>
      <c r="B13" s="4932">
        <v>48183000</v>
      </c>
      <c r="C13" s="4933" t="s">
        <v>802</v>
      </c>
      <c r="D13" s="4934">
        <v>21</v>
      </c>
      <c r="E13" s="4934">
        <f t="shared" si="0"/>
        <v>24.78</v>
      </c>
      <c r="F13" s="4935">
        <v>100</v>
      </c>
      <c r="G13" s="4935">
        <v>35</v>
      </c>
      <c r="H13" s="4936"/>
      <c r="I13" s="4936" t="s">
        <v>317</v>
      </c>
      <c r="J13" s="4937">
        <v>0.18</v>
      </c>
      <c r="K13" s="2094" t="s">
        <v>3141</v>
      </c>
      <c r="L13" s="2094" t="s">
        <v>67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>
      <c r="A14" s="4931">
        <f t="shared" si="1"/>
        <v>6</v>
      </c>
      <c r="B14" s="4932">
        <v>48183000</v>
      </c>
      <c r="C14" s="4933" t="s">
        <v>803</v>
      </c>
      <c r="D14" s="4934">
        <v>23</v>
      </c>
      <c r="E14" s="4934">
        <f t="shared" si="0"/>
        <v>27.14</v>
      </c>
      <c r="F14" s="4935">
        <v>100</v>
      </c>
      <c r="G14" s="4935">
        <v>350</v>
      </c>
      <c r="H14" s="4936"/>
      <c r="I14" s="4936" t="s">
        <v>317</v>
      </c>
      <c r="J14" s="4937">
        <v>0.18</v>
      </c>
      <c r="K14" s="2094" t="s">
        <v>3141</v>
      </c>
      <c r="L14" s="2094" t="s">
        <v>67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>
      <c r="A15" s="4938">
        <f t="shared" si="1"/>
        <v>7</v>
      </c>
      <c r="B15" s="4939">
        <v>48183000</v>
      </c>
      <c r="C15" s="4940" t="s">
        <v>5165</v>
      </c>
      <c r="D15" s="4941">
        <v>42</v>
      </c>
      <c r="E15" s="4941">
        <f t="shared" si="0"/>
        <v>49.56</v>
      </c>
      <c r="F15" s="4942">
        <v>100</v>
      </c>
      <c r="G15" s="4942">
        <v>25</v>
      </c>
      <c r="H15" s="4943"/>
      <c r="I15" s="4943" t="s">
        <v>317</v>
      </c>
      <c r="J15" s="4944">
        <v>0.18</v>
      </c>
      <c r="K15" s="2094" t="s">
        <v>3142</v>
      </c>
      <c r="L15" s="2094" t="s">
        <v>67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>
      <c r="A16" s="4931">
        <f t="shared" si="1"/>
        <v>8</v>
      </c>
      <c r="B16" s="4932">
        <v>48183000</v>
      </c>
      <c r="C16" s="4933" t="s">
        <v>804</v>
      </c>
      <c r="D16" s="4934">
        <v>31</v>
      </c>
      <c r="E16" s="4934">
        <f t="shared" si="0"/>
        <v>36.58</v>
      </c>
      <c r="F16" s="4935">
        <v>100</v>
      </c>
      <c r="G16" s="4935">
        <v>50</v>
      </c>
      <c r="H16" s="4936"/>
      <c r="I16" s="4936" t="s">
        <v>317</v>
      </c>
      <c r="J16" s="4937">
        <v>0.18</v>
      </c>
      <c r="K16" s="2094" t="s">
        <v>3141</v>
      </c>
      <c r="L16" s="2094" t="s">
        <v>67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>
      <c r="A17" s="4931">
        <f t="shared" si="1"/>
        <v>9</v>
      </c>
      <c r="B17" s="4932">
        <v>48183000</v>
      </c>
      <c r="C17" s="4933" t="s">
        <v>805</v>
      </c>
      <c r="D17" s="4934">
        <v>34</v>
      </c>
      <c r="E17" s="4934">
        <f t="shared" si="0"/>
        <v>40.119999999999997</v>
      </c>
      <c r="F17" s="4935">
        <v>100</v>
      </c>
      <c r="G17" s="4935">
        <v>500</v>
      </c>
      <c r="H17" s="4936"/>
      <c r="I17" s="4936" t="s">
        <v>317</v>
      </c>
      <c r="J17" s="4937">
        <v>0.18</v>
      </c>
      <c r="K17" s="2094" t="s">
        <v>3141</v>
      </c>
      <c r="L17" s="2094" t="s">
        <v>67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>
      <c r="A18" s="4931">
        <f t="shared" si="1"/>
        <v>10</v>
      </c>
      <c r="B18" s="4932">
        <v>48183000</v>
      </c>
      <c r="C18" s="4946" t="s">
        <v>806</v>
      </c>
      <c r="D18" s="4934">
        <v>49</v>
      </c>
      <c r="E18" s="4934">
        <f t="shared" si="0"/>
        <v>57.82</v>
      </c>
      <c r="F18" s="4935">
        <v>100</v>
      </c>
      <c r="G18" s="4935">
        <v>42</v>
      </c>
      <c r="H18" s="4936"/>
      <c r="I18" s="4936" t="s">
        <v>317</v>
      </c>
      <c r="J18" s="4937">
        <v>0.18</v>
      </c>
      <c r="K18" s="2094" t="s">
        <v>3141</v>
      </c>
      <c r="L18" s="2094" t="s">
        <v>67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>
      <c r="A19" s="4931">
        <f t="shared" si="1"/>
        <v>11</v>
      </c>
      <c r="B19" s="4932">
        <v>48183000</v>
      </c>
      <c r="C19" s="4933" t="s">
        <v>807</v>
      </c>
      <c r="D19" s="4934">
        <v>51</v>
      </c>
      <c r="E19" s="4934">
        <f t="shared" si="0"/>
        <v>60.18</v>
      </c>
      <c r="F19" s="4935">
        <v>100</v>
      </c>
      <c r="G19" s="4935">
        <v>250</v>
      </c>
      <c r="H19" s="4936"/>
      <c r="I19" s="4945" t="s">
        <v>317</v>
      </c>
      <c r="J19" s="4937">
        <v>0.18</v>
      </c>
      <c r="K19" s="2094" t="s">
        <v>3142</v>
      </c>
      <c r="L19" s="2094" t="s">
        <v>67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>
      <c r="A20" s="4931">
        <f t="shared" si="1"/>
        <v>12</v>
      </c>
      <c r="B20" s="4932">
        <v>48183000</v>
      </c>
      <c r="C20" s="1157" t="s">
        <v>2594</v>
      </c>
      <c r="D20" s="1158">
        <v>0.46</v>
      </c>
      <c r="E20" s="4934">
        <f t="shared" si="0"/>
        <v>0.54280000000000006</v>
      </c>
      <c r="F20" s="1168" t="s">
        <v>76</v>
      </c>
      <c r="G20" s="4947" t="s">
        <v>2595</v>
      </c>
      <c r="H20" s="1169">
        <v>25000</v>
      </c>
      <c r="I20" s="4948" t="s">
        <v>76</v>
      </c>
      <c r="J20" s="4949">
        <v>0.18</v>
      </c>
      <c r="K20" s="2094" t="s">
        <v>3142</v>
      </c>
      <c r="L20" s="2094" t="s">
        <v>67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>
      <c r="A21" s="4931">
        <f t="shared" si="1"/>
        <v>13</v>
      </c>
      <c r="B21" s="4932">
        <v>48183000</v>
      </c>
      <c r="C21" s="4946" t="s">
        <v>808</v>
      </c>
      <c r="D21" s="4934">
        <v>56</v>
      </c>
      <c r="E21" s="4934">
        <f t="shared" si="0"/>
        <v>66.08</v>
      </c>
      <c r="F21" s="4935">
        <v>100</v>
      </c>
      <c r="G21" s="4935">
        <v>42</v>
      </c>
      <c r="H21" s="4936"/>
      <c r="I21" s="4948" t="s">
        <v>317</v>
      </c>
      <c r="J21" s="4949">
        <v>0.18</v>
      </c>
      <c r="K21" s="2094" t="s">
        <v>3142</v>
      </c>
      <c r="L21" s="2094" t="s">
        <v>67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>
      <c r="A22" s="4931">
        <f t="shared" si="1"/>
        <v>14</v>
      </c>
      <c r="B22" s="4932">
        <v>48183000</v>
      </c>
      <c r="C22" s="4933" t="s">
        <v>809</v>
      </c>
      <c r="D22" s="4934">
        <v>58</v>
      </c>
      <c r="E22" s="4934">
        <f t="shared" si="0"/>
        <v>68.44</v>
      </c>
      <c r="F22" s="4935">
        <v>100</v>
      </c>
      <c r="G22" s="4935">
        <v>250</v>
      </c>
      <c r="H22" s="4936"/>
      <c r="I22" s="4948" t="s">
        <v>317</v>
      </c>
      <c r="J22" s="4949">
        <v>0.18</v>
      </c>
      <c r="K22" s="2094" t="s">
        <v>3142</v>
      </c>
      <c r="L22" s="2094" t="s">
        <v>67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>
      <c r="A23" s="1376">
        <f t="shared" si="1"/>
        <v>15</v>
      </c>
      <c r="B23" s="237">
        <v>48183000</v>
      </c>
      <c r="C23" s="707" t="s">
        <v>2593</v>
      </c>
      <c r="D23" s="708">
        <v>1.35</v>
      </c>
      <c r="E23" s="239">
        <f t="shared" si="0"/>
        <v>1.593</v>
      </c>
      <c r="F23" s="709" t="s">
        <v>76</v>
      </c>
      <c r="G23" s="709">
        <v>2000</v>
      </c>
      <c r="H23" s="755"/>
      <c r="I23" s="1171" t="s">
        <v>76</v>
      </c>
      <c r="J23" s="2092">
        <v>0.18</v>
      </c>
      <c r="K23" s="2094"/>
      <c r="L23" s="209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>
      <c r="A24" s="1376">
        <f t="shared" si="1"/>
        <v>16</v>
      </c>
      <c r="B24" s="237">
        <v>48183000</v>
      </c>
      <c r="C24" s="243" t="s">
        <v>810</v>
      </c>
      <c r="D24" s="239">
        <v>55</v>
      </c>
      <c r="E24" s="239">
        <f t="shared" si="0"/>
        <v>64.900000000000006</v>
      </c>
      <c r="F24" s="240">
        <v>50</v>
      </c>
      <c r="G24" s="240">
        <v>42</v>
      </c>
      <c r="H24" s="755">
        <v>20000</v>
      </c>
      <c r="I24" s="1171" t="s">
        <v>317</v>
      </c>
      <c r="J24" s="2092">
        <v>0.18</v>
      </c>
      <c r="K24" s="2094" t="s">
        <v>3141</v>
      </c>
      <c r="L24" s="2094" t="s">
        <v>67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9.5" customHeight="1">
      <c r="A25" s="1376">
        <f t="shared" si="1"/>
        <v>17</v>
      </c>
      <c r="B25" s="237">
        <v>48183000</v>
      </c>
      <c r="C25" s="243" t="s">
        <v>811</v>
      </c>
      <c r="D25" s="239">
        <v>65</v>
      </c>
      <c r="E25" s="239">
        <f t="shared" si="0"/>
        <v>76.7</v>
      </c>
      <c r="F25" s="240">
        <v>50</v>
      </c>
      <c r="G25" s="240">
        <v>42</v>
      </c>
      <c r="H25" s="241"/>
      <c r="I25" s="1171" t="s">
        <v>317</v>
      </c>
      <c r="J25" s="2092">
        <v>0.18</v>
      </c>
      <c r="K25" s="2094" t="s">
        <v>3141</v>
      </c>
      <c r="L25" s="2094" t="s">
        <v>67</v>
      </c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</row>
    <row r="26" spans="1:27" ht="15.75">
      <c r="A26" s="1376">
        <f t="shared" si="1"/>
        <v>18</v>
      </c>
      <c r="B26" s="237">
        <v>48183000</v>
      </c>
      <c r="C26" s="238" t="s">
        <v>2700</v>
      </c>
      <c r="D26" s="239">
        <v>1</v>
      </c>
      <c r="E26" s="239">
        <f t="shared" si="0"/>
        <v>1.18</v>
      </c>
      <c r="F26" s="240" t="s">
        <v>76</v>
      </c>
      <c r="G26" s="240">
        <v>2000</v>
      </c>
      <c r="H26" s="241">
        <v>20000</v>
      </c>
      <c r="I26" s="754" t="s">
        <v>76</v>
      </c>
      <c r="J26" s="2091">
        <v>0.18</v>
      </c>
      <c r="K26" s="2094" t="s">
        <v>3142</v>
      </c>
      <c r="L26" s="2094" t="s">
        <v>67</v>
      </c>
      <c r="M26" s="244"/>
      <c r="N26" s="244"/>
      <c r="O26" s="244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</row>
    <row r="27" spans="1:27" ht="15.75">
      <c r="A27" s="1376">
        <f t="shared" si="1"/>
        <v>19</v>
      </c>
      <c r="B27" s="237">
        <v>48183000</v>
      </c>
      <c r="C27" s="238" t="s">
        <v>812</v>
      </c>
      <c r="D27" s="239">
        <v>1.65</v>
      </c>
      <c r="E27" s="239">
        <f t="shared" si="0"/>
        <v>1.9469999999999998</v>
      </c>
      <c r="F27" s="240" t="s">
        <v>76</v>
      </c>
      <c r="G27" s="240">
        <v>5000</v>
      </c>
      <c r="H27" s="241"/>
      <c r="I27" s="241" t="s">
        <v>76</v>
      </c>
      <c r="J27" s="2091">
        <v>0.18</v>
      </c>
      <c r="K27" s="2096" t="s">
        <v>3141</v>
      </c>
      <c r="L27" s="2096" t="s">
        <v>3124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>
      <c r="A28" s="1376">
        <f t="shared" si="1"/>
        <v>20</v>
      </c>
      <c r="B28" s="237">
        <v>48183000</v>
      </c>
      <c r="C28" s="243" t="s">
        <v>813</v>
      </c>
      <c r="D28" s="239">
        <v>1.35</v>
      </c>
      <c r="E28" s="239">
        <f t="shared" si="0"/>
        <v>1.593</v>
      </c>
      <c r="F28" s="240" t="s">
        <v>76</v>
      </c>
      <c r="G28" s="240">
        <v>2000</v>
      </c>
      <c r="H28" s="241"/>
      <c r="I28" s="756" t="s">
        <v>76</v>
      </c>
      <c r="J28" s="2091">
        <v>0.18</v>
      </c>
      <c r="K28" s="1593"/>
      <c r="L28" s="2095" t="s">
        <v>3126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>
      <c r="A29" s="1376">
        <f t="shared" si="1"/>
        <v>21</v>
      </c>
      <c r="B29" s="237">
        <v>48183000</v>
      </c>
      <c r="C29" s="243" t="s">
        <v>814</v>
      </c>
      <c r="D29" s="239">
        <v>1.6</v>
      </c>
      <c r="E29" s="239">
        <f t="shared" si="0"/>
        <v>1.8880000000000001</v>
      </c>
      <c r="F29" s="240" t="s">
        <v>76</v>
      </c>
      <c r="G29" s="240">
        <v>2400</v>
      </c>
      <c r="H29" s="756"/>
      <c r="I29" s="1171" t="s">
        <v>76</v>
      </c>
      <c r="J29" s="2092">
        <v>0.18</v>
      </c>
      <c r="K29" s="2094" t="s">
        <v>3142</v>
      </c>
      <c r="L29" s="2094" t="s">
        <v>67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>
      <c r="A30" s="1376">
        <f t="shared" si="1"/>
        <v>22</v>
      </c>
      <c r="B30" s="237">
        <v>48183000</v>
      </c>
      <c r="C30" s="707" t="s">
        <v>2587</v>
      </c>
      <c r="D30" s="708">
        <v>2.4</v>
      </c>
      <c r="E30" s="239">
        <f t="shared" si="0"/>
        <v>2.8319999999999999</v>
      </c>
      <c r="F30" s="240" t="s">
        <v>76</v>
      </c>
      <c r="G30" s="709">
        <v>1400</v>
      </c>
      <c r="H30" s="755">
        <v>20000</v>
      </c>
      <c r="I30" s="1171" t="s">
        <v>76</v>
      </c>
      <c r="J30" s="2092">
        <v>0.18</v>
      </c>
      <c r="K30" s="2094"/>
      <c r="L30" s="209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>
      <c r="A31" s="1376">
        <f t="shared" si="1"/>
        <v>23</v>
      </c>
      <c r="B31" s="237">
        <v>48183000</v>
      </c>
      <c r="C31" s="707" t="s">
        <v>2588</v>
      </c>
      <c r="D31" s="708">
        <v>2.4</v>
      </c>
      <c r="E31" s="239">
        <f t="shared" si="0"/>
        <v>2.8319999999999999</v>
      </c>
      <c r="F31" s="709" t="s">
        <v>76</v>
      </c>
      <c r="G31" s="709">
        <v>1400</v>
      </c>
      <c r="H31" s="755">
        <v>20000</v>
      </c>
      <c r="I31" s="1171" t="s">
        <v>76</v>
      </c>
      <c r="J31" s="2092">
        <v>0.18</v>
      </c>
      <c r="K31" s="2094"/>
      <c r="L31" s="209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>
      <c r="A32" s="1376">
        <f t="shared" si="1"/>
        <v>24</v>
      </c>
      <c r="B32" s="237">
        <v>48183000</v>
      </c>
      <c r="C32" s="707" t="s">
        <v>2591</v>
      </c>
      <c r="D32" s="708">
        <v>1.7</v>
      </c>
      <c r="E32" s="239">
        <f t="shared" si="0"/>
        <v>2.0059999999999998</v>
      </c>
      <c r="F32" s="709">
        <v>1750</v>
      </c>
      <c r="G32" s="755">
        <v>20000</v>
      </c>
      <c r="H32" s="755"/>
      <c r="I32" s="709" t="s">
        <v>76</v>
      </c>
      <c r="J32" s="2092">
        <v>0.18</v>
      </c>
      <c r="K32" s="2094"/>
      <c r="L32" s="209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>
      <c r="A33" s="1376">
        <f t="shared" si="1"/>
        <v>25</v>
      </c>
      <c r="B33" s="237">
        <v>48183000</v>
      </c>
      <c r="C33" s="243" t="s">
        <v>815</v>
      </c>
      <c r="D33" s="239">
        <v>3.25</v>
      </c>
      <c r="E33" s="239">
        <f t="shared" si="0"/>
        <v>3.835</v>
      </c>
      <c r="F33" s="240" t="s">
        <v>76</v>
      </c>
      <c r="G33" s="240">
        <v>800</v>
      </c>
      <c r="H33" s="754"/>
      <c r="I33" s="754" t="s">
        <v>76</v>
      </c>
      <c r="J33" s="2091">
        <v>0.18</v>
      </c>
      <c r="K33" s="2096" t="s">
        <v>3141</v>
      </c>
      <c r="L33" s="2096" t="s">
        <v>3124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>
      <c r="A34" s="1376">
        <f t="shared" si="1"/>
        <v>26</v>
      </c>
      <c r="B34" s="237">
        <v>48183000</v>
      </c>
      <c r="C34" s="243" t="s">
        <v>816</v>
      </c>
      <c r="D34" s="239">
        <v>2.85</v>
      </c>
      <c r="E34" s="239">
        <f t="shared" si="0"/>
        <v>3.363</v>
      </c>
      <c r="F34" s="240" t="s">
        <v>76</v>
      </c>
      <c r="G34" s="240">
        <v>800</v>
      </c>
      <c r="H34" s="241"/>
      <c r="I34" s="241" t="s">
        <v>76</v>
      </c>
      <c r="J34" s="2091">
        <v>0.18</v>
      </c>
      <c r="K34" s="2094" t="s">
        <v>3142</v>
      </c>
      <c r="L34" s="2094" t="s">
        <v>67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>
      <c r="A35" s="1376">
        <f t="shared" si="1"/>
        <v>27</v>
      </c>
      <c r="B35" s="237">
        <v>48183000</v>
      </c>
      <c r="C35" s="243" t="s">
        <v>817</v>
      </c>
      <c r="D35" s="239">
        <v>2.6</v>
      </c>
      <c r="E35" s="239">
        <f t="shared" si="0"/>
        <v>3.0680000000000001</v>
      </c>
      <c r="F35" s="240" t="s">
        <v>76</v>
      </c>
      <c r="G35" s="240">
        <v>800</v>
      </c>
      <c r="H35" s="241"/>
      <c r="I35" s="241" t="s">
        <v>76</v>
      </c>
      <c r="J35" s="2091">
        <v>0.18</v>
      </c>
      <c r="K35" s="2094" t="s">
        <v>3141</v>
      </c>
      <c r="L35" s="2094" t="s">
        <v>67</v>
      </c>
      <c r="M35" s="4"/>
      <c r="N35" s="4"/>
      <c r="O35" s="4"/>
      <c r="P35" s="1862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>
      <c r="A36" s="1376">
        <f t="shared" si="1"/>
        <v>28</v>
      </c>
      <c r="B36" s="237">
        <v>48183000</v>
      </c>
      <c r="C36" s="238" t="s">
        <v>818</v>
      </c>
      <c r="D36" s="239">
        <v>2.85</v>
      </c>
      <c r="E36" s="239">
        <f t="shared" si="0"/>
        <v>3.363</v>
      </c>
      <c r="F36" s="240" t="s">
        <v>76</v>
      </c>
      <c r="G36" s="240">
        <v>800</v>
      </c>
      <c r="H36" s="241"/>
      <c r="I36" s="241" t="s">
        <v>76</v>
      </c>
      <c r="J36" s="2091">
        <v>0.18</v>
      </c>
      <c r="K36" s="2097"/>
      <c r="L36" s="1595"/>
    </row>
    <row r="37" spans="1:27" ht="15.75">
      <c r="A37" s="1376">
        <f t="shared" si="1"/>
        <v>29</v>
      </c>
      <c r="B37" s="237">
        <v>48183000</v>
      </c>
      <c r="C37" s="238" t="s">
        <v>819</v>
      </c>
      <c r="D37" s="239">
        <v>2.6</v>
      </c>
      <c r="E37" s="239">
        <f t="shared" si="0"/>
        <v>3.0680000000000001</v>
      </c>
      <c r="F37" s="240" t="s">
        <v>76</v>
      </c>
      <c r="G37" s="240">
        <v>800</v>
      </c>
      <c r="H37" s="241"/>
      <c r="I37" s="241" t="s">
        <v>76</v>
      </c>
      <c r="J37" s="2091">
        <v>0.18</v>
      </c>
      <c r="K37" s="2097"/>
      <c r="L37" s="1595"/>
    </row>
    <row r="38" spans="1:27" ht="15.75">
      <c r="A38" s="1376">
        <f t="shared" si="1"/>
        <v>30</v>
      </c>
      <c r="B38" s="237">
        <v>48182000</v>
      </c>
      <c r="C38" s="238" t="s">
        <v>820</v>
      </c>
      <c r="D38" s="239">
        <v>85</v>
      </c>
      <c r="E38" s="239">
        <f t="shared" si="0"/>
        <v>100.3</v>
      </c>
      <c r="F38" s="240" t="s">
        <v>317</v>
      </c>
      <c r="G38" s="240" t="s">
        <v>77</v>
      </c>
      <c r="H38" s="241"/>
      <c r="I38" s="241"/>
      <c r="J38" s="2091">
        <v>0.18</v>
      </c>
      <c r="K38" s="2094" t="s">
        <v>3141</v>
      </c>
      <c r="L38" s="2094" t="s">
        <v>67</v>
      </c>
    </row>
    <row r="39" spans="1:27" s="1155" customFormat="1" ht="30">
      <c r="A39" s="1376">
        <f t="shared" si="1"/>
        <v>31</v>
      </c>
      <c r="B39" s="237">
        <v>48182000</v>
      </c>
      <c r="C39" s="238" t="s">
        <v>821</v>
      </c>
      <c r="D39" s="239">
        <v>22</v>
      </c>
      <c r="E39" s="239">
        <f t="shared" si="0"/>
        <v>25.96</v>
      </c>
      <c r="F39" s="240">
        <v>100</v>
      </c>
      <c r="G39" s="240">
        <v>150</v>
      </c>
      <c r="H39" s="241"/>
      <c r="I39" s="241" t="s">
        <v>317</v>
      </c>
      <c r="J39" s="2091">
        <v>0.18</v>
      </c>
      <c r="K39" s="1593"/>
      <c r="L39" s="2095" t="s">
        <v>822</v>
      </c>
    </row>
    <row r="40" spans="1:27" s="1155" customFormat="1" ht="15.75">
      <c r="A40" s="1376">
        <f t="shared" si="1"/>
        <v>32</v>
      </c>
      <c r="B40" s="237">
        <v>48182000</v>
      </c>
      <c r="C40" s="238" t="s">
        <v>823</v>
      </c>
      <c r="D40" s="239">
        <v>70</v>
      </c>
      <c r="E40" s="239">
        <f t="shared" si="0"/>
        <v>82.6</v>
      </c>
      <c r="F40" s="240" t="s">
        <v>824</v>
      </c>
      <c r="G40" s="240">
        <v>50</v>
      </c>
      <c r="H40" s="241"/>
      <c r="I40" s="241" t="s">
        <v>824</v>
      </c>
      <c r="J40" s="2091">
        <v>0.18</v>
      </c>
      <c r="K40" s="2094" t="s">
        <v>3141</v>
      </c>
      <c r="L40" s="2094" t="s">
        <v>67</v>
      </c>
    </row>
    <row r="41" spans="1:27" ht="15.75">
      <c r="A41" s="1376">
        <f t="shared" si="1"/>
        <v>33</v>
      </c>
      <c r="B41" s="237">
        <v>48183000</v>
      </c>
      <c r="C41" s="238" t="s">
        <v>825</v>
      </c>
      <c r="D41" s="239">
        <v>12</v>
      </c>
      <c r="E41" s="239">
        <f t="shared" si="0"/>
        <v>14.16</v>
      </c>
      <c r="F41" s="240">
        <v>100</v>
      </c>
      <c r="G41" s="240">
        <v>300</v>
      </c>
      <c r="H41" s="241"/>
      <c r="I41" s="241" t="s">
        <v>317</v>
      </c>
      <c r="J41" s="2091">
        <v>0.18</v>
      </c>
      <c r="K41" s="2097"/>
      <c r="L41" s="2097"/>
    </row>
    <row r="42" spans="1:27" ht="15.75">
      <c r="A42" s="1376">
        <f t="shared" si="1"/>
        <v>34</v>
      </c>
      <c r="B42" s="237">
        <v>48183000</v>
      </c>
      <c r="C42" s="238" t="s">
        <v>4114</v>
      </c>
      <c r="D42" s="239">
        <v>21</v>
      </c>
      <c r="E42" s="239">
        <f t="shared" si="0"/>
        <v>24.78</v>
      </c>
      <c r="F42" s="240">
        <v>150</v>
      </c>
      <c r="G42" s="240">
        <v>80</v>
      </c>
      <c r="H42" s="241"/>
      <c r="I42" s="241" t="s">
        <v>317</v>
      </c>
      <c r="J42" s="2091">
        <v>0.18</v>
      </c>
      <c r="K42" s="2097"/>
      <c r="L42" s="2097"/>
    </row>
    <row r="43" spans="1:27" ht="15.75">
      <c r="A43" s="1376">
        <f t="shared" si="1"/>
        <v>35</v>
      </c>
      <c r="B43" s="237">
        <v>48183000</v>
      </c>
      <c r="C43" s="238" t="s">
        <v>826</v>
      </c>
      <c r="D43" s="239">
        <v>21</v>
      </c>
      <c r="E43" s="239">
        <f t="shared" si="0"/>
        <v>24.78</v>
      </c>
      <c r="F43" s="240"/>
      <c r="G43" s="240">
        <v>1000</v>
      </c>
      <c r="H43" s="241"/>
      <c r="I43" s="241" t="s">
        <v>824</v>
      </c>
      <c r="J43" s="2091">
        <v>0.18</v>
      </c>
      <c r="K43" s="2097"/>
      <c r="L43" s="2097"/>
    </row>
    <row r="44" spans="1:27" ht="15.75">
      <c r="A44" s="1376">
        <f t="shared" si="1"/>
        <v>36</v>
      </c>
      <c r="B44" s="237">
        <v>48183000</v>
      </c>
      <c r="C44" s="238" t="s">
        <v>827</v>
      </c>
      <c r="D44" s="239">
        <v>35</v>
      </c>
      <c r="E44" s="239">
        <f t="shared" si="0"/>
        <v>41.3</v>
      </c>
      <c r="F44" s="240"/>
      <c r="G44" s="240"/>
      <c r="H44" s="241"/>
      <c r="I44" s="241" t="s">
        <v>824</v>
      </c>
      <c r="J44" s="2091">
        <v>0.18</v>
      </c>
      <c r="K44" s="2097"/>
      <c r="L44" s="2097"/>
    </row>
    <row r="45" spans="1:27" ht="15.75">
      <c r="A45" s="1376">
        <f t="shared" si="1"/>
        <v>37</v>
      </c>
      <c r="B45" s="237">
        <v>48183000</v>
      </c>
      <c r="C45" s="238" t="s">
        <v>828</v>
      </c>
      <c r="D45" s="239">
        <v>70</v>
      </c>
      <c r="E45" s="239">
        <f t="shared" si="0"/>
        <v>82.6</v>
      </c>
      <c r="F45" s="240"/>
      <c r="G45" s="240"/>
      <c r="H45" s="241"/>
      <c r="I45" s="241" t="s">
        <v>824</v>
      </c>
      <c r="J45" s="2091">
        <v>0.18</v>
      </c>
      <c r="K45" s="2097"/>
      <c r="L45" s="2097"/>
    </row>
    <row r="46" spans="1:27" ht="15.75">
      <c r="A46" s="4931">
        <v>38</v>
      </c>
      <c r="B46" s="4932">
        <v>48183000</v>
      </c>
      <c r="C46" s="4933" t="s">
        <v>4113</v>
      </c>
      <c r="D46" s="4934">
        <v>17</v>
      </c>
      <c r="E46" s="4934">
        <f t="shared" si="0"/>
        <v>20.059999999999999</v>
      </c>
      <c r="F46" s="4935" t="s">
        <v>830</v>
      </c>
      <c r="G46" s="4935">
        <v>100</v>
      </c>
      <c r="H46" s="4936"/>
      <c r="I46" s="4936" t="s">
        <v>824</v>
      </c>
      <c r="J46" s="4937">
        <v>0.18</v>
      </c>
      <c r="K46" s="2097"/>
      <c r="L46" s="2097"/>
    </row>
    <row r="47" spans="1:27" ht="15.75">
      <c r="A47" s="4931">
        <v>39</v>
      </c>
      <c r="B47" s="4932">
        <v>48181000</v>
      </c>
      <c r="C47" s="4933" t="s">
        <v>829</v>
      </c>
      <c r="D47" s="4934">
        <v>22</v>
      </c>
      <c r="E47" s="4934">
        <f t="shared" si="0"/>
        <v>25.96</v>
      </c>
      <c r="F47" s="4935" t="s">
        <v>830</v>
      </c>
      <c r="G47" s="4935">
        <v>60</v>
      </c>
      <c r="H47" s="4936"/>
      <c r="I47" s="4936" t="s">
        <v>830</v>
      </c>
      <c r="J47" s="4937">
        <v>0.18</v>
      </c>
      <c r="K47" s="2094" t="s">
        <v>3141</v>
      </c>
      <c r="L47" s="2094" t="s">
        <v>67</v>
      </c>
    </row>
    <row r="48" spans="1:27" ht="15.75">
      <c r="A48" s="4931">
        <v>40</v>
      </c>
      <c r="B48" s="4932">
        <v>48182000</v>
      </c>
      <c r="C48" s="4933" t="s">
        <v>831</v>
      </c>
      <c r="D48" s="4950">
        <v>32</v>
      </c>
      <c r="E48" s="4934">
        <f t="shared" si="0"/>
        <v>37.76</v>
      </c>
      <c r="F48" s="4932">
        <v>120</v>
      </c>
      <c r="G48" s="4932">
        <v>40</v>
      </c>
      <c r="H48" s="4951"/>
      <c r="I48" s="4951" t="s">
        <v>317</v>
      </c>
      <c r="J48" s="4952">
        <v>0.18</v>
      </c>
      <c r="K48" s="2094" t="s">
        <v>3142</v>
      </c>
      <c r="L48" s="2094" t="s">
        <v>67</v>
      </c>
    </row>
    <row r="49" spans="1:27" ht="15.75">
      <c r="A49" s="1376">
        <v>41</v>
      </c>
      <c r="B49" s="237">
        <v>48182000</v>
      </c>
      <c r="C49" s="238" t="s">
        <v>832</v>
      </c>
      <c r="D49" s="239">
        <v>290</v>
      </c>
      <c r="E49" s="239">
        <f t="shared" si="0"/>
        <v>342.2</v>
      </c>
      <c r="F49" s="240" t="s">
        <v>833</v>
      </c>
      <c r="G49" s="240">
        <v>8</v>
      </c>
      <c r="H49" s="241"/>
      <c r="I49" s="241" t="s">
        <v>830</v>
      </c>
      <c r="J49" s="2091">
        <v>0.18</v>
      </c>
      <c r="K49" s="2094" t="s">
        <v>3141</v>
      </c>
      <c r="L49" s="2094" t="s">
        <v>67</v>
      </c>
    </row>
    <row r="50" spans="1:27" ht="15.75">
      <c r="A50" s="1376">
        <f t="shared" si="1"/>
        <v>42</v>
      </c>
      <c r="B50" s="237">
        <v>48182000</v>
      </c>
      <c r="C50" s="238" t="s">
        <v>834</v>
      </c>
      <c r="D50" s="239">
        <v>300</v>
      </c>
      <c r="E50" s="239">
        <f t="shared" si="0"/>
        <v>354</v>
      </c>
      <c r="F50" s="240" t="s">
        <v>833</v>
      </c>
      <c r="G50" s="240">
        <v>8</v>
      </c>
      <c r="H50" s="241"/>
      <c r="I50" s="241" t="s">
        <v>830</v>
      </c>
      <c r="J50" s="2091">
        <v>0.18</v>
      </c>
      <c r="K50" s="2094" t="s">
        <v>3141</v>
      </c>
      <c r="L50" s="2094" t="s">
        <v>67</v>
      </c>
      <c r="O50" s="2138"/>
      <c r="T50" s="2138"/>
      <c r="X50" s="2138"/>
    </row>
    <row r="51" spans="1:27" ht="15.75">
      <c r="A51" s="1376">
        <f t="shared" si="1"/>
        <v>43</v>
      </c>
      <c r="B51" s="237">
        <v>48182000</v>
      </c>
      <c r="C51" s="238" t="s">
        <v>835</v>
      </c>
      <c r="D51" s="239">
        <v>1.25</v>
      </c>
      <c r="E51" s="239">
        <f t="shared" si="0"/>
        <v>1.4750000000000001</v>
      </c>
      <c r="F51" s="240" t="s">
        <v>76</v>
      </c>
      <c r="G51" s="240">
        <v>3000</v>
      </c>
      <c r="H51" s="240"/>
      <c r="I51" s="1174" t="s">
        <v>76</v>
      </c>
      <c r="J51" s="2091">
        <v>0.18</v>
      </c>
      <c r="K51" s="2094" t="s">
        <v>3144</v>
      </c>
      <c r="L51" s="2094" t="s">
        <v>67</v>
      </c>
      <c r="M51" s="679"/>
      <c r="P51" s="679"/>
      <c r="Q51" s="679"/>
      <c r="T51" s="1282"/>
      <c r="U51" s="4"/>
      <c r="V51" s="4"/>
      <c r="W51" s="4"/>
      <c r="X51" s="4"/>
      <c r="Y51" s="4"/>
      <c r="Z51" s="4"/>
      <c r="AA51" s="4"/>
    </row>
    <row r="52" spans="1:27" ht="15.75">
      <c r="A52" s="1376">
        <f t="shared" si="1"/>
        <v>44</v>
      </c>
      <c r="B52" s="237">
        <v>48182000</v>
      </c>
      <c r="C52" s="707" t="s">
        <v>2596</v>
      </c>
      <c r="D52" s="708">
        <v>1.1000000000000001</v>
      </c>
      <c r="E52" s="239">
        <f t="shared" si="0"/>
        <v>1.298</v>
      </c>
      <c r="F52" s="709" t="s">
        <v>76</v>
      </c>
      <c r="G52" s="709">
        <v>2000</v>
      </c>
      <c r="H52" s="755">
        <v>50000</v>
      </c>
      <c r="I52" s="1171" t="s">
        <v>76</v>
      </c>
      <c r="J52" s="2092">
        <v>0.18</v>
      </c>
      <c r="K52" s="2094"/>
      <c r="L52" s="2094"/>
      <c r="M52" s="679"/>
      <c r="P52" s="679"/>
      <c r="Q52" s="679"/>
      <c r="T52" s="1282"/>
      <c r="U52" s="4"/>
      <c r="V52" s="4"/>
      <c r="W52" s="4"/>
      <c r="X52" s="4"/>
      <c r="Y52" s="4"/>
      <c r="Z52" s="4"/>
      <c r="AA52" s="4"/>
    </row>
    <row r="53" spans="1:27" ht="15.75">
      <c r="A53" s="1376">
        <f t="shared" si="1"/>
        <v>45</v>
      </c>
      <c r="B53" s="237">
        <v>48182000</v>
      </c>
      <c r="C53" s="707" t="s">
        <v>2597</v>
      </c>
      <c r="D53" s="708">
        <v>1.1000000000000001</v>
      </c>
      <c r="E53" s="239">
        <f t="shared" si="0"/>
        <v>1.298</v>
      </c>
      <c r="F53" s="709" t="s">
        <v>76</v>
      </c>
      <c r="G53" s="709">
        <v>2000</v>
      </c>
      <c r="H53" s="755">
        <v>50000</v>
      </c>
      <c r="I53" s="1171" t="s">
        <v>76</v>
      </c>
      <c r="J53" s="2092">
        <v>0.18</v>
      </c>
      <c r="K53" s="2094"/>
      <c r="L53" s="2094"/>
      <c r="M53" s="4"/>
      <c r="N53" s="4"/>
      <c r="O53" s="4"/>
      <c r="P53" s="4"/>
      <c r="Q53" s="26"/>
      <c r="R53" s="26"/>
      <c r="S53" s="4"/>
      <c r="T53" s="26"/>
      <c r="U53" s="4"/>
      <c r="V53" s="4"/>
      <c r="W53" s="4"/>
      <c r="X53" s="4"/>
      <c r="Y53" s="4"/>
      <c r="Z53" s="4"/>
      <c r="AA53" s="4"/>
    </row>
    <row r="54" spans="1:27" ht="15.75">
      <c r="A54" s="1376">
        <f t="shared" si="1"/>
        <v>46</v>
      </c>
      <c r="B54" s="237">
        <v>48182000</v>
      </c>
      <c r="C54" s="238" t="s">
        <v>5357</v>
      </c>
      <c r="D54" s="239">
        <v>1.1000000000000001</v>
      </c>
      <c r="E54" s="239">
        <f t="shared" si="0"/>
        <v>1.298</v>
      </c>
      <c r="F54" s="240" t="s">
        <v>76</v>
      </c>
      <c r="G54" s="240">
        <v>5000</v>
      </c>
      <c r="H54" s="240"/>
      <c r="I54" s="1175" t="s">
        <v>76</v>
      </c>
      <c r="J54" s="2091">
        <v>0.18</v>
      </c>
      <c r="K54" s="2094" t="s">
        <v>3144</v>
      </c>
      <c r="L54" s="2094" t="s">
        <v>67</v>
      </c>
      <c r="M54" s="4"/>
      <c r="N54" s="4"/>
      <c r="O54" s="4"/>
      <c r="P54" s="2125"/>
      <c r="Q54" s="4"/>
      <c r="R54" s="4"/>
      <c r="S54" s="4"/>
      <c r="T54" s="1282"/>
      <c r="U54" s="4"/>
      <c r="V54" s="4"/>
      <c r="W54" s="4"/>
      <c r="X54" s="4"/>
      <c r="Y54" s="4"/>
      <c r="Z54" s="4"/>
      <c r="AA54" s="4"/>
    </row>
    <row r="55" spans="1:27" ht="32.25" thickBot="1">
      <c r="A55" s="1376">
        <f t="shared" si="1"/>
        <v>47</v>
      </c>
      <c r="B55" s="1377">
        <v>48182000</v>
      </c>
      <c r="C55" s="1378" t="s">
        <v>836</v>
      </c>
      <c r="D55" s="1379">
        <v>1.75</v>
      </c>
      <c r="E55" s="1380">
        <f t="shared" si="0"/>
        <v>2.0649999999999999</v>
      </c>
      <c r="F55" s="1381" t="s">
        <v>76</v>
      </c>
      <c r="G55" s="1381">
        <v>6000</v>
      </c>
      <c r="H55" s="1382">
        <v>50000</v>
      </c>
      <c r="I55" s="1382" t="s">
        <v>76</v>
      </c>
      <c r="J55" s="2093">
        <v>0.18</v>
      </c>
      <c r="K55" s="2094" t="s">
        <v>3143</v>
      </c>
      <c r="L55" s="2094" t="s">
        <v>67</v>
      </c>
      <c r="M55" s="4"/>
      <c r="N55" s="4"/>
      <c r="O55" s="4"/>
      <c r="P55" s="4"/>
      <c r="Q55" s="26"/>
      <c r="R55" s="26"/>
      <c r="T55" s="1900"/>
      <c r="U55" s="4"/>
      <c r="V55" s="4"/>
      <c r="W55" s="4"/>
      <c r="X55" s="4"/>
      <c r="Y55" s="4"/>
      <c r="Z55" s="4"/>
      <c r="AA55" s="4"/>
    </row>
    <row r="56" spans="1:27" ht="15.75">
      <c r="A56" s="1163"/>
      <c r="B56" s="1163"/>
      <c r="C56" s="1172"/>
      <c r="D56" s="1164"/>
      <c r="E56" s="1164"/>
      <c r="F56" s="1165"/>
      <c r="G56" s="1165"/>
      <c r="H56" s="1165"/>
      <c r="I56" s="1165"/>
      <c r="J56" s="1173"/>
      <c r="K56" s="242"/>
      <c r="L56" s="242"/>
      <c r="N56" s="4"/>
      <c r="O56" s="4"/>
      <c r="P56" s="4"/>
      <c r="Q56" s="4"/>
      <c r="R56" s="4"/>
      <c r="U56" s="4"/>
      <c r="V56" s="4"/>
      <c r="W56" s="4"/>
      <c r="X56" s="4"/>
      <c r="Y56" s="4"/>
      <c r="Z56" s="4"/>
      <c r="AA56" s="4"/>
    </row>
    <row r="57" spans="1:27" ht="15.75">
      <c r="A57" s="1163"/>
      <c r="B57" s="1163"/>
      <c r="C57" s="1172"/>
      <c r="D57" s="1164"/>
      <c r="E57" s="1164"/>
      <c r="F57" s="1165"/>
      <c r="G57" s="1165"/>
      <c r="H57" s="1165"/>
      <c r="I57" s="1165"/>
      <c r="J57" s="1173"/>
      <c r="K57" s="242"/>
      <c r="L57" s="242"/>
      <c r="M57" s="4"/>
      <c r="N57" s="4"/>
      <c r="O57" s="4"/>
      <c r="P57" s="4"/>
      <c r="Q57" s="4"/>
      <c r="R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677" t="s">
        <v>837</v>
      </c>
      <c r="B58" s="245"/>
      <c r="C58" s="245"/>
      <c r="D58" s="245"/>
      <c r="E58" s="245"/>
      <c r="F58" s="245"/>
      <c r="G58" s="245"/>
      <c r="H58" s="753"/>
      <c r="I58" s="245"/>
      <c r="J58" s="245"/>
      <c r="M58" s="4"/>
      <c r="N58" s="4"/>
      <c r="O58" s="4"/>
      <c r="P58" s="4"/>
      <c r="Q58" s="4"/>
      <c r="R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thickBot="1">
      <c r="E59" s="28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thickBot="1">
      <c r="B60" s="828" t="s">
        <v>2582</v>
      </c>
      <c r="C60" s="829" t="s">
        <v>2583</v>
      </c>
      <c r="D60" s="830" t="s">
        <v>794</v>
      </c>
      <c r="E60" s="831" t="s">
        <v>521</v>
      </c>
      <c r="F60" s="829" t="s">
        <v>2584</v>
      </c>
      <c r="G60" s="832" t="s">
        <v>2135</v>
      </c>
      <c r="H60" s="832"/>
      <c r="I60" s="833" t="s">
        <v>2585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1155"/>
      <c r="B61" s="1156">
        <v>1</v>
      </c>
      <c r="C61" s="1157" t="s">
        <v>2586</v>
      </c>
      <c r="D61" s="1158">
        <v>1</v>
      </c>
      <c r="E61" s="1159">
        <v>1.18</v>
      </c>
      <c r="F61" s="1160" t="s">
        <v>76</v>
      </c>
      <c r="G61" s="1160">
        <v>2000</v>
      </c>
      <c r="H61" s="1161"/>
      <c r="I61" s="1162">
        <v>20000</v>
      </c>
      <c r="J61" s="1155"/>
      <c r="K61" s="1155"/>
      <c r="L61" s="1155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1155"/>
      <c r="B62" s="1166">
        <v>2</v>
      </c>
      <c r="C62" s="1157" t="s">
        <v>2587</v>
      </c>
      <c r="D62" s="1158">
        <v>2.4</v>
      </c>
      <c r="E62" s="1167">
        <v>2.8319999999999999</v>
      </c>
      <c r="F62" s="1168" t="s">
        <v>76</v>
      </c>
      <c r="G62" s="1168">
        <v>1400</v>
      </c>
      <c r="H62" s="1169"/>
      <c r="I62" s="1170">
        <v>20000</v>
      </c>
      <c r="J62" s="1155"/>
      <c r="K62" s="1155"/>
      <c r="L62" s="1155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" customHeight="1">
      <c r="B63" s="1166">
        <v>3</v>
      </c>
      <c r="C63" s="1157" t="s">
        <v>2588</v>
      </c>
      <c r="D63" s="1158">
        <v>2.4</v>
      </c>
      <c r="E63" s="1167">
        <v>2.8319999999999999</v>
      </c>
      <c r="F63" s="1168" t="s">
        <v>76</v>
      </c>
      <c r="G63" s="1168">
        <v>1400</v>
      </c>
      <c r="H63" s="1169"/>
      <c r="I63" s="1170">
        <v>20000</v>
      </c>
    </row>
    <row r="64" spans="1:27" ht="15" customHeight="1">
      <c r="B64" s="706">
        <v>4</v>
      </c>
      <c r="C64" s="707" t="s">
        <v>2589</v>
      </c>
      <c r="D64" s="708">
        <v>2.7</v>
      </c>
      <c r="E64" s="712">
        <v>3.1859999999999999</v>
      </c>
      <c r="F64" s="709" t="s">
        <v>76</v>
      </c>
      <c r="G64" s="709">
        <v>1400</v>
      </c>
      <c r="H64" s="755"/>
      <c r="I64" s="710" t="s">
        <v>77</v>
      </c>
    </row>
    <row r="65" spans="1:27" ht="15" customHeight="1">
      <c r="B65" s="706">
        <v>5</v>
      </c>
      <c r="C65" s="707" t="s">
        <v>2590</v>
      </c>
      <c r="D65" s="708">
        <v>2.85</v>
      </c>
      <c r="E65" s="712">
        <v>3.363</v>
      </c>
      <c r="F65" s="709" t="s">
        <v>76</v>
      </c>
      <c r="G65" s="709">
        <v>800</v>
      </c>
      <c r="H65" s="755"/>
      <c r="I65" s="710" t="s">
        <v>77</v>
      </c>
    </row>
    <row r="66" spans="1:27" ht="15" customHeight="1">
      <c r="B66" s="706">
        <v>7</v>
      </c>
      <c r="C66" s="707" t="s">
        <v>2592</v>
      </c>
      <c r="D66" s="708">
        <v>1</v>
      </c>
      <c r="E66" s="712">
        <v>1.18</v>
      </c>
      <c r="F66" s="709" t="s">
        <v>76</v>
      </c>
      <c r="G66" s="709">
        <v>4000</v>
      </c>
      <c r="H66" s="755"/>
      <c r="I66" s="710">
        <v>20000</v>
      </c>
    </row>
    <row r="67" spans="1:27" ht="15" customHeight="1">
      <c r="B67" s="706"/>
      <c r="C67" s="707"/>
      <c r="D67" s="708"/>
      <c r="E67" s="712"/>
      <c r="F67" s="709"/>
      <c r="G67" s="709"/>
      <c r="H67" s="755"/>
      <c r="I67" s="710"/>
    </row>
    <row r="68" spans="1:27" ht="15.75">
      <c r="B68" s="1166">
        <v>9</v>
      </c>
      <c r="C68" s="1157" t="s">
        <v>2593</v>
      </c>
      <c r="D68" s="1158">
        <v>1.35</v>
      </c>
      <c r="E68" s="1167">
        <v>1.593</v>
      </c>
      <c r="F68" s="1168" t="s">
        <v>76</v>
      </c>
      <c r="G68" s="1168">
        <v>2000</v>
      </c>
      <c r="H68" s="1169"/>
      <c r="I68" s="1170">
        <v>20000</v>
      </c>
      <c r="O68" s="1282"/>
      <c r="X68" s="2105"/>
    </row>
    <row r="69" spans="1:27" ht="15.75">
      <c r="B69" s="706">
        <v>10</v>
      </c>
      <c r="C69" s="707" t="s">
        <v>2594</v>
      </c>
      <c r="D69" s="708">
        <v>0.45</v>
      </c>
      <c r="E69" s="712">
        <v>0.53100000000000003</v>
      </c>
      <c r="F69" s="709" t="s">
        <v>1917</v>
      </c>
      <c r="G69" s="711" t="s">
        <v>2595</v>
      </c>
      <c r="H69" s="759"/>
      <c r="I69" s="710">
        <v>25000</v>
      </c>
      <c r="O69" s="1282"/>
      <c r="X69" s="2105"/>
    </row>
    <row r="70" spans="1:27">
      <c r="E70" s="28"/>
      <c r="O70" s="1282"/>
      <c r="X70" s="2105"/>
    </row>
    <row r="71" spans="1:27" ht="15.75" customHeight="1" thickBot="1">
      <c r="E71" s="28"/>
      <c r="M71" s="4"/>
      <c r="N71" s="4"/>
      <c r="O71" s="1282"/>
      <c r="P71" s="4"/>
      <c r="Q71" s="4"/>
      <c r="R71" s="4"/>
      <c r="S71" s="4"/>
      <c r="T71" s="4"/>
      <c r="U71" s="4"/>
      <c r="V71" s="4"/>
      <c r="W71" s="4"/>
      <c r="X71" s="2105"/>
      <c r="Y71" s="4"/>
      <c r="Z71" s="4"/>
      <c r="AA71" s="4"/>
    </row>
    <row r="72" spans="1:27" ht="15.75" customHeight="1" thickBot="1">
      <c r="A72" s="2109"/>
      <c r="B72" s="2131"/>
      <c r="C72" s="2136" t="s">
        <v>4099</v>
      </c>
      <c r="D72" s="830" t="s">
        <v>794</v>
      </c>
      <c r="E72" s="831" t="s">
        <v>521</v>
      </c>
      <c r="F72" s="2883" t="s">
        <v>2584</v>
      </c>
      <c r="G72" s="832" t="s">
        <v>4482</v>
      </c>
      <c r="H72" s="833" t="s">
        <v>2585</v>
      </c>
      <c r="I72" s="833"/>
      <c r="J72" s="2110"/>
      <c r="M72" s="4"/>
      <c r="N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2276"/>
      <c r="B73" s="2277"/>
      <c r="C73" s="2278"/>
      <c r="D73" s="1208"/>
      <c r="E73" s="1208"/>
      <c r="F73" s="2279"/>
      <c r="G73" s="2279"/>
      <c r="H73" s="2279"/>
      <c r="I73" s="2279"/>
      <c r="J73" s="1221"/>
      <c r="K73" s="1597"/>
      <c r="L73" s="680"/>
      <c r="M73" s="4"/>
      <c r="N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2318">
        <v>1</v>
      </c>
      <c r="B74" s="2124">
        <v>48183000</v>
      </c>
      <c r="C74" s="2847" t="s">
        <v>4146</v>
      </c>
      <c r="D74" s="2291"/>
      <c r="E74" s="2291"/>
      <c r="F74" s="2320"/>
      <c r="G74" s="2320"/>
      <c r="H74" s="2320"/>
      <c r="I74" s="2320"/>
      <c r="J74" s="2321"/>
      <c r="K74" s="1597"/>
      <c r="L74" s="680"/>
      <c r="M74" s="4"/>
      <c r="N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2123">
        <v>2</v>
      </c>
      <c r="B75" s="2124">
        <v>48183000</v>
      </c>
      <c r="C75" s="2125" t="s">
        <v>4143</v>
      </c>
      <c r="D75" s="852">
        <v>15</v>
      </c>
      <c r="E75" s="852">
        <f t="shared" ref="E75:E84" si="2">D75*J75+D75</f>
        <v>17.7</v>
      </c>
      <c r="F75" s="2119" t="s">
        <v>4474</v>
      </c>
      <c r="G75" s="2119" t="s">
        <v>4476</v>
      </c>
      <c r="H75" s="2124" t="s">
        <v>77</v>
      </c>
      <c r="I75" s="2119" t="s">
        <v>317</v>
      </c>
      <c r="J75" s="1222">
        <v>0.18</v>
      </c>
      <c r="K75" s="2100" t="s">
        <v>3141</v>
      </c>
      <c r="L75" s="2094" t="s">
        <v>67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>
      <c r="A76" s="2123">
        <v>3</v>
      </c>
      <c r="B76" s="2124">
        <v>48183000</v>
      </c>
      <c r="C76" s="188" t="s">
        <v>4144</v>
      </c>
      <c r="D76" s="852">
        <v>30</v>
      </c>
      <c r="E76" s="852">
        <f t="shared" si="2"/>
        <v>35.4</v>
      </c>
      <c r="F76" s="2119" t="s">
        <v>4474</v>
      </c>
      <c r="G76" s="2119" t="s">
        <v>4477</v>
      </c>
      <c r="H76" s="2124" t="s">
        <v>4480</v>
      </c>
      <c r="I76" s="2119" t="s">
        <v>317</v>
      </c>
      <c r="J76" s="1222">
        <v>0.18</v>
      </c>
      <c r="K76" s="2100" t="s">
        <v>3141</v>
      </c>
      <c r="L76" s="2094" t="s">
        <v>67</v>
      </c>
    </row>
    <row r="77" spans="1:27">
      <c r="A77" s="2318">
        <v>4</v>
      </c>
      <c r="B77" s="2124">
        <v>48183000</v>
      </c>
      <c r="C77" s="2880" t="s">
        <v>4109</v>
      </c>
      <c r="D77" s="852">
        <v>20</v>
      </c>
      <c r="E77" s="852">
        <f t="shared" si="2"/>
        <v>23.6</v>
      </c>
      <c r="F77" s="2119" t="s">
        <v>4474</v>
      </c>
      <c r="G77" s="2119" t="s">
        <v>4478</v>
      </c>
      <c r="H77" s="2124" t="s">
        <v>4480</v>
      </c>
      <c r="I77" s="2119" t="s">
        <v>317</v>
      </c>
      <c r="J77" s="1222">
        <v>0.18</v>
      </c>
      <c r="K77" s="2100" t="s">
        <v>3141</v>
      </c>
      <c r="L77" s="2094" t="s">
        <v>67</v>
      </c>
      <c r="P77" s="2105"/>
    </row>
    <row r="78" spans="1:27">
      <c r="A78" s="2123">
        <v>5</v>
      </c>
      <c r="B78" s="2124">
        <v>48183000</v>
      </c>
      <c r="C78" s="2881" t="s">
        <v>4145</v>
      </c>
      <c r="D78" s="852">
        <v>52</v>
      </c>
      <c r="E78" s="852">
        <f t="shared" si="2"/>
        <v>61.36</v>
      </c>
      <c r="F78" s="2119" t="s">
        <v>4474</v>
      </c>
      <c r="G78" s="2119" t="s">
        <v>4479</v>
      </c>
      <c r="H78" s="2124" t="s">
        <v>4481</v>
      </c>
      <c r="I78" s="2119" t="s">
        <v>317</v>
      </c>
      <c r="J78" s="1222">
        <v>0.18</v>
      </c>
      <c r="K78" s="2100" t="s">
        <v>3141</v>
      </c>
      <c r="L78" s="2094" t="s">
        <v>67</v>
      </c>
      <c r="P78" s="2105"/>
    </row>
    <row r="79" spans="1:27">
      <c r="A79" s="2123">
        <v>6</v>
      </c>
      <c r="B79" s="2124">
        <v>48183000</v>
      </c>
      <c r="C79" s="2882" t="s">
        <v>4469</v>
      </c>
      <c r="D79" s="852">
        <v>55</v>
      </c>
      <c r="E79" s="852">
        <f t="shared" si="2"/>
        <v>64.900000000000006</v>
      </c>
      <c r="F79" s="2119" t="s">
        <v>4474</v>
      </c>
      <c r="G79" s="2119" t="s">
        <v>2595</v>
      </c>
      <c r="H79" s="2124" t="s">
        <v>886</v>
      </c>
      <c r="I79" s="2119" t="s">
        <v>317</v>
      </c>
      <c r="J79" s="1222">
        <v>0.18</v>
      </c>
      <c r="K79" s="2100"/>
      <c r="L79" s="2094"/>
    </row>
    <row r="80" spans="1:27" ht="15.75" customHeight="1">
      <c r="A80" s="2318">
        <v>7</v>
      </c>
      <c r="B80" s="2124">
        <v>48183000</v>
      </c>
      <c r="C80" s="2882" t="s">
        <v>4468</v>
      </c>
      <c r="D80" s="852">
        <v>65</v>
      </c>
      <c r="E80" s="852">
        <f t="shared" si="2"/>
        <v>76.7</v>
      </c>
      <c r="F80" s="2119" t="s">
        <v>4474</v>
      </c>
      <c r="G80" s="2119" t="s">
        <v>2595</v>
      </c>
      <c r="H80" s="2124" t="s">
        <v>886</v>
      </c>
      <c r="I80" s="2119" t="s">
        <v>317</v>
      </c>
      <c r="J80" s="1222">
        <v>0.18</v>
      </c>
      <c r="K80" s="2100" t="s">
        <v>3142</v>
      </c>
      <c r="L80" s="2094" t="s">
        <v>67</v>
      </c>
    </row>
    <row r="81" spans="1:28" ht="15.75" customHeight="1">
      <c r="A81" s="2123">
        <v>8</v>
      </c>
      <c r="B81" s="2124">
        <v>48183000</v>
      </c>
      <c r="C81" s="2882" t="s">
        <v>4467</v>
      </c>
      <c r="D81" s="852">
        <v>70</v>
      </c>
      <c r="E81" s="852">
        <f t="shared" si="2"/>
        <v>82.6</v>
      </c>
      <c r="F81" s="2119" t="s">
        <v>4474</v>
      </c>
      <c r="G81" s="2119" t="s">
        <v>2595</v>
      </c>
      <c r="H81" s="2124" t="s">
        <v>886</v>
      </c>
      <c r="I81" s="2119" t="s">
        <v>317</v>
      </c>
      <c r="J81" s="1222">
        <v>0.18</v>
      </c>
      <c r="K81" s="2100" t="s">
        <v>3142</v>
      </c>
      <c r="L81" s="2094" t="s">
        <v>67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Y81" s="4"/>
      <c r="Z81" s="4"/>
      <c r="AA81" s="4"/>
    </row>
    <row r="82" spans="1:28" ht="15.75" customHeight="1">
      <c r="A82" s="2124">
        <v>9</v>
      </c>
      <c r="B82" s="2124">
        <v>48183000</v>
      </c>
      <c r="C82" s="2910" t="s">
        <v>4465</v>
      </c>
      <c r="D82" s="852">
        <v>59</v>
      </c>
      <c r="E82" s="852">
        <f t="shared" si="2"/>
        <v>69.62</v>
      </c>
      <c r="F82" s="2119" t="s">
        <v>4475</v>
      </c>
      <c r="G82" s="2119" t="s">
        <v>4464</v>
      </c>
      <c r="H82" s="2124" t="s">
        <v>77</v>
      </c>
      <c r="I82" s="2119" t="s">
        <v>317</v>
      </c>
      <c r="J82" s="2139">
        <v>0.18</v>
      </c>
      <c r="K82" s="2094"/>
      <c r="L82" s="2094"/>
      <c r="M82" s="4"/>
      <c r="N82" s="4"/>
      <c r="O82" s="4"/>
      <c r="P82" s="4"/>
      <c r="Q82" s="4"/>
      <c r="R82" s="4"/>
      <c r="S82" s="4"/>
      <c r="U82" s="4"/>
      <c r="V82" s="4"/>
      <c r="W82" s="4"/>
      <c r="Y82" s="4"/>
      <c r="Z82" s="4"/>
      <c r="AA82" s="4"/>
    </row>
    <row r="83" spans="1:28" ht="15.75" customHeight="1">
      <c r="A83" s="2123">
        <v>10</v>
      </c>
      <c r="B83" s="2124">
        <v>48183000</v>
      </c>
      <c r="C83" s="2910" t="s">
        <v>4494</v>
      </c>
      <c r="D83" s="2294">
        <v>63.55</v>
      </c>
      <c r="E83" s="852">
        <f t="shared" si="2"/>
        <v>74.98899999999999</v>
      </c>
      <c r="F83" s="2119" t="s">
        <v>4475</v>
      </c>
      <c r="G83" s="2119"/>
      <c r="H83" s="2124"/>
      <c r="I83" s="2119" t="s">
        <v>317</v>
      </c>
      <c r="J83" s="2139">
        <v>0.18</v>
      </c>
      <c r="K83" s="2100" t="s">
        <v>3142</v>
      </c>
      <c r="L83" s="2094" t="s">
        <v>67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Y83" s="4"/>
      <c r="Z83" s="4"/>
      <c r="AA83" s="4"/>
    </row>
    <row r="84" spans="1:28" ht="15.75" thickBot="1">
      <c r="A84" s="2295">
        <v>11</v>
      </c>
      <c r="B84" s="2124">
        <v>48183000</v>
      </c>
      <c r="C84" s="2884" t="s">
        <v>4495</v>
      </c>
      <c r="D84" s="2294">
        <v>42.37</v>
      </c>
      <c r="E84" s="852">
        <f t="shared" si="2"/>
        <v>49.996599999999994</v>
      </c>
      <c r="F84" s="2119" t="s">
        <v>4475</v>
      </c>
      <c r="G84" s="2296"/>
      <c r="H84" s="2295"/>
      <c r="I84" s="2119" t="s">
        <v>317</v>
      </c>
      <c r="J84" s="2139">
        <v>0.18</v>
      </c>
      <c r="K84" s="2100" t="s">
        <v>3142</v>
      </c>
      <c r="L84" s="2094" t="s">
        <v>67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Y84" s="4"/>
      <c r="Z84" s="4"/>
      <c r="AA84" s="4"/>
    </row>
    <row r="85" spans="1:28" ht="16.5" thickBot="1">
      <c r="A85" s="2911"/>
      <c r="B85" s="2867"/>
      <c r="C85" s="2885" t="s">
        <v>4463</v>
      </c>
      <c r="D85" s="2869"/>
      <c r="E85" s="2870"/>
      <c r="F85" s="963"/>
      <c r="G85" s="963"/>
      <c r="H85" s="2871"/>
      <c r="I85" s="2871"/>
      <c r="J85" s="2872"/>
      <c r="K85" s="679"/>
      <c r="L85" s="679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Y85" s="4"/>
      <c r="Z85" s="4"/>
      <c r="AA85" s="4"/>
    </row>
    <row r="86" spans="1:28">
      <c r="A86" s="2849">
        <f>A85+1</f>
        <v>1</v>
      </c>
      <c r="B86" s="2277">
        <v>48183000</v>
      </c>
      <c r="C86" s="2877" t="s">
        <v>5348</v>
      </c>
      <c r="D86" s="2850">
        <v>40</v>
      </c>
      <c r="E86" s="2855">
        <f>D86*J86+D86</f>
        <v>47.2</v>
      </c>
      <c r="F86" s="2851">
        <v>100</v>
      </c>
      <c r="G86" s="2852">
        <v>50</v>
      </c>
      <c r="H86" s="2851">
        <v>25000</v>
      </c>
      <c r="I86" s="2277" t="s">
        <v>76</v>
      </c>
      <c r="J86" s="2856">
        <v>0.18</v>
      </c>
      <c r="K86" s="2100" t="s">
        <v>3142</v>
      </c>
      <c r="L86" s="2094" t="s">
        <v>67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Y86" s="4"/>
      <c r="Z86" s="4"/>
      <c r="AA86" s="4"/>
    </row>
    <row r="87" spans="1:28">
      <c r="A87" s="2848">
        <v>2</v>
      </c>
      <c r="B87" s="2124">
        <v>48183000</v>
      </c>
      <c r="C87" s="2102" t="s">
        <v>4103</v>
      </c>
      <c r="D87" s="2103">
        <v>45</v>
      </c>
      <c r="E87" s="2304">
        <f>D87*J87+D87</f>
        <v>53.1</v>
      </c>
      <c r="F87" s="709">
        <v>100</v>
      </c>
      <c r="G87" s="2126">
        <v>25</v>
      </c>
      <c r="H87" s="709">
        <v>25000</v>
      </c>
      <c r="I87" s="2124" t="s">
        <v>76</v>
      </c>
      <c r="J87" s="2311">
        <v>0.18</v>
      </c>
      <c r="K87" s="2100" t="s">
        <v>3142</v>
      </c>
      <c r="L87" s="2094" t="s">
        <v>67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Y87" s="4"/>
      <c r="Z87" s="4"/>
      <c r="AA87" s="4"/>
    </row>
    <row r="88" spans="1:28">
      <c r="A88" s="2848">
        <v>3</v>
      </c>
      <c r="B88" s="2124">
        <v>48183000</v>
      </c>
      <c r="C88" s="2102" t="s">
        <v>4466</v>
      </c>
      <c r="D88" s="2103">
        <v>105</v>
      </c>
      <c r="E88" s="2304">
        <f>D88*J88+D88</f>
        <v>123.9</v>
      </c>
      <c r="F88" s="709">
        <v>100</v>
      </c>
      <c r="G88" s="2126">
        <v>20</v>
      </c>
      <c r="H88" s="709">
        <v>20000</v>
      </c>
      <c r="I88" s="2124" t="s">
        <v>76</v>
      </c>
      <c r="J88" s="2311">
        <v>0.18</v>
      </c>
      <c r="K88" s="2100"/>
      <c r="L88" s="209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Y88" s="4"/>
      <c r="Z88" s="4"/>
      <c r="AA88" s="4"/>
    </row>
    <row r="89" spans="1:28" ht="15.75" customHeight="1" thickBot="1">
      <c r="A89" s="2853">
        <v>4</v>
      </c>
      <c r="B89" s="2127">
        <v>48183000</v>
      </c>
      <c r="C89" s="2854" t="s">
        <v>4473</v>
      </c>
      <c r="D89" s="2857">
        <v>105</v>
      </c>
      <c r="E89" s="2858">
        <f>D89*J89+D89</f>
        <v>123.9</v>
      </c>
      <c r="F89" s="709">
        <v>100</v>
      </c>
      <c r="G89" s="2127">
        <v>20</v>
      </c>
      <c r="H89" s="2859">
        <v>20000</v>
      </c>
      <c r="I89" s="2859" t="s">
        <v>76</v>
      </c>
      <c r="J89" s="2860">
        <v>0.18</v>
      </c>
      <c r="K89" s="2100" t="s">
        <v>3142</v>
      </c>
      <c r="L89" s="2094" t="s">
        <v>67</v>
      </c>
      <c r="M89" s="4"/>
      <c r="N89" s="4"/>
      <c r="O89" s="4"/>
      <c r="P89" s="1282"/>
      <c r="Q89" s="4"/>
      <c r="R89" s="4"/>
      <c r="S89" s="4"/>
      <c r="T89" s="4"/>
      <c r="U89" s="4"/>
      <c r="V89" s="4"/>
      <c r="W89" s="4"/>
      <c r="Y89" s="4"/>
      <c r="Z89" s="4"/>
      <c r="AA89" s="4"/>
      <c r="AB89" s="1282"/>
    </row>
    <row r="90" spans="1:28" ht="19.5" customHeight="1" thickBot="1">
      <c r="A90" s="2866"/>
      <c r="B90" s="2867"/>
      <c r="C90" s="2868" t="s">
        <v>4098</v>
      </c>
      <c r="D90" s="2869"/>
      <c r="E90" s="2870"/>
      <c r="F90" s="963"/>
      <c r="G90" s="963"/>
      <c r="H90" s="2871"/>
      <c r="I90" s="2871"/>
      <c r="J90" s="287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Y90" s="4"/>
      <c r="Z90" s="4"/>
      <c r="AA90" s="4"/>
    </row>
    <row r="91" spans="1:28" ht="15.75" customHeight="1">
      <c r="A91" s="2873">
        <v>1</v>
      </c>
      <c r="B91" s="2319">
        <v>48183000</v>
      </c>
      <c r="C91" s="2864" t="s">
        <v>4470</v>
      </c>
      <c r="D91" s="2319">
        <v>45</v>
      </c>
      <c r="E91" s="2874">
        <f>D91*J91+D91</f>
        <v>53.1</v>
      </c>
      <c r="F91" s="2865">
        <v>100</v>
      </c>
      <c r="G91" s="2865" t="s">
        <v>4477</v>
      </c>
      <c r="H91" s="2865" t="s">
        <v>77</v>
      </c>
      <c r="I91" s="2319" t="s">
        <v>76</v>
      </c>
      <c r="J91" s="2875">
        <v>0.18</v>
      </c>
      <c r="K91" s="679"/>
    </row>
    <row r="92" spans="1:28" ht="15.75" customHeight="1">
      <c r="A92" s="2123">
        <v>2</v>
      </c>
      <c r="B92" s="2124">
        <v>48183000</v>
      </c>
      <c r="C92" s="2125" t="s">
        <v>4472</v>
      </c>
      <c r="D92" s="2304">
        <v>1.3</v>
      </c>
      <c r="E92" s="2304">
        <f t="shared" ref="E92:E93" si="3">D92*J92+D92</f>
        <v>1.534</v>
      </c>
      <c r="F92" s="2124" t="s">
        <v>76</v>
      </c>
      <c r="G92" s="2124">
        <v>2000</v>
      </c>
      <c r="H92" s="2124">
        <v>20000</v>
      </c>
      <c r="I92" s="2124" t="s">
        <v>76</v>
      </c>
      <c r="J92" s="2311">
        <v>0.18</v>
      </c>
      <c r="K92" s="1599"/>
      <c r="L92" s="2095" t="s">
        <v>3126</v>
      </c>
      <c r="M92" s="4"/>
      <c r="N92" s="4"/>
      <c r="O92" s="4"/>
      <c r="P92" s="4"/>
      <c r="Q92" s="4"/>
      <c r="R92" s="4"/>
      <c r="S92" s="4"/>
      <c r="T92" s="1282"/>
      <c r="U92" s="4"/>
      <c r="V92" s="4"/>
      <c r="W92" s="4"/>
      <c r="Y92" s="4"/>
      <c r="Z92" s="4"/>
      <c r="AA92" s="4"/>
    </row>
    <row r="93" spans="1:28" ht="15.75" thickBot="1">
      <c r="A93" s="3168">
        <v>3</v>
      </c>
      <c r="B93" s="2281">
        <v>48183000</v>
      </c>
      <c r="C93" s="2861" t="s">
        <v>4765</v>
      </c>
      <c r="D93" s="2862"/>
      <c r="E93" s="2313">
        <f t="shared" si="3"/>
        <v>0</v>
      </c>
      <c r="F93" s="2281" t="s">
        <v>76</v>
      </c>
      <c r="G93" s="2863">
        <v>1800</v>
      </c>
      <c r="H93" s="2863">
        <v>20000</v>
      </c>
      <c r="I93" s="2281" t="s">
        <v>76</v>
      </c>
      <c r="J93" s="2314">
        <v>0.18</v>
      </c>
      <c r="K93" s="1599"/>
      <c r="L93" s="2095" t="s">
        <v>3126</v>
      </c>
      <c r="N93" s="4"/>
      <c r="O93" s="4"/>
      <c r="P93" s="4"/>
      <c r="Q93" s="4"/>
      <c r="R93" s="4"/>
      <c r="S93" s="4"/>
      <c r="U93" s="4"/>
      <c r="V93" s="4"/>
      <c r="W93" s="4"/>
      <c r="Y93" s="4"/>
      <c r="Z93" s="4"/>
      <c r="AA93" s="4"/>
    </row>
    <row r="94" spans="1:28" ht="15.75" thickBot="1">
      <c r="A94" s="2280">
        <v>5</v>
      </c>
      <c r="B94" s="2281">
        <v>48183000</v>
      </c>
      <c r="C94" s="2861" t="s">
        <v>4471</v>
      </c>
      <c r="D94" s="2862">
        <v>2.6</v>
      </c>
      <c r="E94" s="2313">
        <f t="shared" ref="E94" si="4">D94*J94+D94</f>
        <v>3.0680000000000001</v>
      </c>
      <c r="F94" s="2281" t="s">
        <v>76</v>
      </c>
      <c r="G94" s="2863">
        <v>1400</v>
      </c>
      <c r="H94" s="2863">
        <v>20000</v>
      </c>
      <c r="I94" s="2281" t="s">
        <v>76</v>
      </c>
      <c r="J94" s="2314">
        <v>0.18</v>
      </c>
      <c r="K94" s="2100"/>
      <c r="L94" s="2094"/>
      <c r="N94" s="4"/>
      <c r="O94" s="4"/>
      <c r="P94" s="4"/>
      <c r="Q94" s="4"/>
      <c r="R94" s="4"/>
      <c r="S94" s="4"/>
      <c r="T94" s="4"/>
      <c r="U94" s="4"/>
      <c r="V94" s="4"/>
      <c r="W94" s="4"/>
      <c r="Y94" s="4"/>
      <c r="Z94" s="4"/>
      <c r="AA94" s="4"/>
    </row>
    <row r="95" spans="1:28" ht="16.5" thickBot="1">
      <c r="A95" s="2866"/>
      <c r="B95" s="2867"/>
      <c r="C95" s="2868" t="s">
        <v>4097</v>
      </c>
      <c r="D95" s="2869"/>
      <c r="E95" s="2870"/>
      <c r="F95" s="963"/>
      <c r="G95" s="963"/>
      <c r="H95" s="2871"/>
      <c r="I95" s="2871"/>
      <c r="J95" s="2872"/>
      <c r="M95" s="1282"/>
      <c r="N95" s="4"/>
      <c r="O95" s="4"/>
      <c r="P95" s="4"/>
      <c r="Q95" s="4"/>
      <c r="R95" s="4"/>
      <c r="S95" s="4"/>
      <c r="T95" s="4"/>
      <c r="U95" s="4"/>
      <c r="V95" s="4"/>
      <c r="W95" s="4"/>
      <c r="Y95" s="4"/>
      <c r="Z95" s="4"/>
      <c r="AA95" s="4"/>
    </row>
    <row r="96" spans="1:28" ht="15.75" customHeight="1">
      <c r="A96" s="3085">
        <v>1</v>
      </c>
      <c r="B96" s="3085">
        <v>48183000</v>
      </c>
      <c r="C96" s="707" t="s">
        <v>4735</v>
      </c>
      <c r="D96" s="2103">
        <v>0.5</v>
      </c>
      <c r="E96" s="2886">
        <f>D96*J96+D96</f>
        <v>0.59</v>
      </c>
      <c r="F96" s="709" t="s">
        <v>76</v>
      </c>
      <c r="G96" s="709">
        <v>5000</v>
      </c>
      <c r="H96" s="709"/>
      <c r="I96" s="709" t="s">
        <v>76</v>
      </c>
      <c r="J96" s="2887">
        <v>0.18</v>
      </c>
    </row>
    <row r="97" spans="1:27" ht="15.75" customHeight="1">
      <c r="A97" s="2878">
        <v>2</v>
      </c>
      <c r="B97" s="2878">
        <v>48183000</v>
      </c>
      <c r="C97" s="2102" t="s">
        <v>4484</v>
      </c>
      <c r="D97" s="2103">
        <v>0.75</v>
      </c>
      <c r="E97" s="2886">
        <f>D97*J97+D97</f>
        <v>0.88500000000000001</v>
      </c>
      <c r="F97" s="709" t="s">
        <v>76</v>
      </c>
      <c r="G97" s="709">
        <v>8000</v>
      </c>
      <c r="H97" s="709"/>
      <c r="I97" s="709" t="s">
        <v>76</v>
      </c>
      <c r="J97" s="2887">
        <v>0.18</v>
      </c>
      <c r="K97" s="2292" t="s">
        <v>3142</v>
      </c>
      <c r="L97" s="2140" t="s">
        <v>4106</v>
      </c>
      <c r="M97" s="4"/>
      <c r="N97" s="4"/>
      <c r="O97" s="4"/>
      <c r="P97" s="4"/>
      <c r="Q97" s="4"/>
      <c r="R97" s="4"/>
      <c r="S97" s="4"/>
      <c r="T97" s="1282"/>
      <c r="U97" s="4"/>
      <c r="V97" s="4"/>
      <c r="W97" s="4"/>
      <c r="Y97" s="4"/>
      <c r="Z97" s="4"/>
      <c r="AA97" s="4"/>
    </row>
    <row r="98" spans="1:27" ht="19.5" customHeight="1">
      <c r="A98" s="2878">
        <v>3</v>
      </c>
      <c r="B98" s="2878">
        <v>48183000</v>
      </c>
      <c r="C98" s="2102" t="s">
        <v>4483</v>
      </c>
      <c r="D98" s="2103">
        <v>1.7</v>
      </c>
      <c r="E98" s="2886">
        <f t="shared" ref="E98:E102" si="5">D98*J98+D98</f>
        <v>2.0059999999999998</v>
      </c>
      <c r="F98" s="709" t="s">
        <v>76</v>
      </c>
      <c r="G98" s="709">
        <v>1750</v>
      </c>
      <c r="H98" s="709">
        <v>20000</v>
      </c>
      <c r="I98" s="709" t="s">
        <v>76</v>
      </c>
      <c r="J98" s="2887">
        <v>0.18</v>
      </c>
      <c r="K98" s="2100"/>
      <c r="L98" s="2094"/>
      <c r="N98" s="244"/>
      <c r="O98" s="244"/>
      <c r="P98" s="244"/>
      <c r="Q98" s="244"/>
      <c r="R98" s="244"/>
      <c r="S98" s="244"/>
      <c r="U98" s="244"/>
      <c r="V98" s="244"/>
      <c r="W98" s="244"/>
      <c r="Y98" s="244"/>
      <c r="Z98" s="244"/>
      <c r="AA98" s="244"/>
    </row>
    <row r="99" spans="1:27">
      <c r="A99" s="2878">
        <v>4</v>
      </c>
      <c r="B99" s="2878">
        <v>48183000</v>
      </c>
      <c r="C99" s="2102" t="s">
        <v>4488</v>
      </c>
      <c r="D99" s="2103">
        <v>2.6</v>
      </c>
      <c r="E99" s="2886">
        <f t="shared" si="5"/>
        <v>3.0680000000000001</v>
      </c>
      <c r="F99" s="709" t="s">
        <v>76</v>
      </c>
      <c r="G99" s="709">
        <v>2000</v>
      </c>
      <c r="H99" s="709">
        <v>20000</v>
      </c>
      <c r="I99" s="709" t="s">
        <v>76</v>
      </c>
      <c r="J99" s="2887">
        <v>0.18</v>
      </c>
      <c r="K99" s="2100"/>
      <c r="L99" s="2094"/>
      <c r="M99" s="244"/>
      <c r="N99" s="244"/>
      <c r="O99" s="244"/>
      <c r="P99" s="244"/>
      <c r="Q99" s="244"/>
      <c r="R99" s="244"/>
      <c r="S99" s="244"/>
      <c r="T99" s="1282"/>
      <c r="U99" s="244"/>
      <c r="V99" s="244"/>
      <c r="W99" s="244"/>
      <c r="Y99" s="244"/>
      <c r="Z99" s="244"/>
      <c r="AA99" s="244"/>
    </row>
    <row r="100" spans="1:27">
      <c r="A100" s="2878">
        <v>5</v>
      </c>
      <c r="B100" s="2878">
        <v>48183000</v>
      </c>
      <c r="C100" s="2876" t="s">
        <v>4487</v>
      </c>
      <c r="D100" s="2886">
        <v>2.6</v>
      </c>
      <c r="E100" s="2886">
        <f t="shared" si="5"/>
        <v>3.0680000000000001</v>
      </c>
      <c r="F100" s="2879" t="s">
        <v>76</v>
      </c>
      <c r="G100" s="2879">
        <v>800</v>
      </c>
      <c r="H100" s="2879">
        <v>20000</v>
      </c>
      <c r="I100" s="2879" t="s">
        <v>76</v>
      </c>
      <c r="J100" s="1220">
        <v>0.18</v>
      </c>
      <c r="K100" s="2100" t="s">
        <v>3142</v>
      </c>
      <c r="L100" s="2094" t="s">
        <v>67</v>
      </c>
      <c r="M100" s="244"/>
      <c r="N100" s="244"/>
      <c r="O100" s="244"/>
      <c r="P100" s="244"/>
      <c r="Q100" s="244"/>
      <c r="R100" s="244"/>
      <c r="S100" s="244"/>
      <c r="T100" s="1282"/>
      <c r="U100" s="244"/>
      <c r="V100" s="244"/>
      <c r="W100" s="244"/>
      <c r="Y100" s="244"/>
      <c r="Z100" s="244"/>
      <c r="AA100" s="244"/>
    </row>
    <row r="101" spans="1:27" ht="15.75" customHeight="1">
      <c r="A101" s="2878">
        <v>6</v>
      </c>
      <c r="B101" s="2878">
        <v>48183000</v>
      </c>
      <c r="C101" s="2876" t="s">
        <v>4486</v>
      </c>
      <c r="D101" s="2886">
        <v>2.9</v>
      </c>
      <c r="E101" s="2886">
        <f t="shared" si="5"/>
        <v>3.4219999999999997</v>
      </c>
      <c r="F101" s="2879" t="s">
        <v>76</v>
      </c>
      <c r="G101" s="2879">
        <v>800</v>
      </c>
      <c r="H101" s="2879" t="s">
        <v>77</v>
      </c>
      <c r="I101" s="2879" t="s">
        <v>76</v>
      </c>
      <c r="J101" s="1220">
        <v>0.18</v>
      </c>
      <c r="K101" s="2100" t="s">
        <v>3141</v>
      </c>
      <c r="L101" s="2094" t="s">
        <v>67</v>
      </c>
    </row>
    <row r="102" spans="1:27" ht="15.75" customHeight="1">
      <c r="A102" s="2878">
        <v>7</v>
      </c>
      <c r="B102" s="2878">
        <v>48183000</v>
      </c>
      <c r="C102" s="2876" t="s">
        <v>4485</v>
      </c>
      <c r="D102" s="2886">
        <v>3.4</v>
      </c>
      <c r="E102" s="2886">
        <f t="shared" si="5"/>
        <v>4.0119999999999996</v>
      </c>
      <c r="F102" s="2879" t="s">
        <v>76</v>
      </c>
      <c r="G102" s="2879">
        <v>800</v>
      </c>
      <c r="H102" s="2879" t="s">
        <v>77</v>
      </c>
      <c r="I102" s="2879" t="s">
        <v>76</v>
      </c>
      <c r="J102" s="1220">
        <v>0.18</v>
      </c>
      <c r="K102" s="2101"/>
      <c r="L102" s="1595"/>
    </row>
    <row r="103" spans="1:27" ht="15.75" customHeight="1" thickBo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27" ht="15.75" customHeight="1" thickBot="1">
      <c r="A104" s="2106"/>
      <c r="B104" s="2111"/>
      <c r="C104" s="2137" t="s">
        <v>4101</v>
      </c>
      <c r="D104" s="2112"/>
      <c r="E104" s="2113"/>
      <c r="F104" s="2114"/>
      <c r="G104" s="2114"/>
      <c r="H104" s="2115"/>
      <c r="I104" s="2115"/>
      <c r="J104" s="2107"/>
    </row>
    <row r="105" spans="1:27" ht="15.75" customHeight="1" thickBot="1">
      <c r="A105" s="2269"/>
      <c r="B105" s="2270"/>
      <c r="C105" s="2300" t="s">
        <v>4112</v>
      </c>
      <c r="D105" s="2272"/>
      <c r="E105" s="2293"/>
      <c r="F105" s="365"/>
      <c r="G105" s="365"/>
      <c r="H105" s="2274">
        <v>100</v>
      </c>
      <c r="I105" s="2117" t="s">
        <v>317</v>
      </c>
      <c r="J105" s="2118">
        <v>0.18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2116">
        <v>1</v>
      </c>
      <c r="B106" s="363">
        <v>48182000</v>
      </c>
      <c r="C106" s="2108" t="s">
        <v>821</v>
      </c>
      <c r="D106" s="360">
        <v>22</v>
      </c>
      <c r="E106" s="1208">
        <f>D106*J106+D106</f>
        <v>25.96</v>
      </c>
      <c r="F106" s="361">
        <v>100</v>
      </c>
      <c r="G106" s="361">
        <v>150</v>
      </c>
      <c r="H106" s="2117"/>
      <c r="I106" s="2117" t="s">
        <v>317</v>
      </c>
      <c r="J106" s="2118">
        <v>0.18</v>
      </c>
      <c r="K106" s="1593"/>
      <c r="L106" s="2095" t="s">
        <v>822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2116">
        <f t="shared" ref="A107:A114" si="6">A106+1</f>
        <v>2</v>
      </c>
      <c r="B107" s="363">
        <v>48183000</v>
      </c>
      <c r="C107" s="2108" t="s">
        <v>827</v>
      </c>
      <c r="D107" s="360">
        <v>35</v>
      </c>
      <c r="E107" s="852">
        <f t="shared" ref="E107" si="7">D107*J107+D107</f>
        <v>41.3</v>
      </c>
      <c r="F107" s="361"/>
      <c r="G107" s="361"/>
      <c r="H107" s="2117"/>
      <c r="I107" s="2117" t="s">
        <v>824</v>
      </c>
      <c r="J107" s="2118">
        <v>0.18</v>
      </c>
      <c r="K107" s="2097"/>
      <c r="L107" s="2097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>
      <c r="A108" s="2116">
        <f t="shared" si="6"/>
        <v>3</v>
      </c>
      <c r="B108" s="363">
        <v>48183000</v>
      </c>
      <c r="C108" s="2322" t="s">
        <v>4147</v>
      </c>
      <c r="D108" s="2323">
        <v>70</v>
      </c>
      <c r="E108" s="360">
        <f t="shared" ref="E108:E114" si="8">D108*1.18</f>
        <v>82.6</v>
      </c>
      <c r="F108" s="361"/>
      <c r="G108" s="361"/>
      <c r="H108" s="2117"/>
      <c r="I108" s="2117" t="s">
        <v>824</v>
      </c>
      <c r="J108" s="2118">
        <v>0.18</v>
      </c>
      <c r="K108" s="2097"/>
      <c r="L108" s="2097"/>
    </row>
    <row r="109" spans="1:27" ht="15.75" customHeight="1">
      <c r="A109" s="2116">
        <f t="shared" si="6"/>
        <v>4</v>
      </c>
      <c r="B109" s="363">
        <v>48182000</v>
      </c>
      <c r="C109" s="2120" t="s">
        <v>835</v>
      </c>
      <c r="D109" s="364">
        <v>1.25</v>
      </c>
      <c r="E109" s="360">
        <f t="shared" si="8"/>
        <v>1.4749999999999999</v>
      </c>
      <c r="F109" s="2121" t="s">
        <v>76</v>
      </c>
      <c r="G109" s="2121">
        <v>3000</v>
      </c>
      <c r="H109" s="2121"/>
      <c r="I109" s="2121" t="s">
        <v>76</v>
      </c>
      <c r="J109" s="2122">
        <v>0.18</v>
      </c>
      <c r="K109" s="2094" t="s">
        <v>3144</v>
      </c>
      <c r="L109" s="2094" t="s">
        <v>67</v>
      </c>
    </row>
    <row r="110" spans="1:27" ht="15.75" customHeight="1">
      <c r="A110" s="2116">
        <f t="shared" si="6"/>
        <v>5</v>
      </c>
      <c r="B110" s="2135">
        <v>48182000</v>
      </c>
      <c r="C110" s="2102" t="s">
        <v>2596</v>
      </c>
      <c r="D110" s="2103">
        <v>1.1000000000000001</v>
      </c>
      <c r="E110" s="360">
        <f t="shared" si="8"/>
        <v>1.298</v>
      </c>
      <c r="F110" s="709" t="s">
        <v>76</v>
      </c>
      <c r="G110" s="709">
        <v>2000</v>
      </c>
      <c r="H110" s="709">
        <v>50000</v>
      </c>
      <c r="I110" s="2119" t="s">
        <v>76</v>
      </c>
      <c r="J110" s="2139">
        <v>0.18</v>
      </c>
      <c r="K110" s="2094"/>
      <c r="L110" s="2094"/>
    </row>
    <row r="111" spans="1:27" ht="15.75" customHeight="1">
      <c r="A111" s="2116">
        <f t="shared" si="6"/>
        <v>6</v>
      </c>
      <c r="B111" s="2135">
        <v>48182000</v>
      </c>
      <c r="C111" s="2102" t="s">
        <v>2597</v>
      </c>
      <c r="D111" s="2103">
        <v>1.1000000000000001</v>
      </c>
      <c r="E111" s="360">
        <f t="shared" si="8"/>
        <v>1.298</v>
      </c>
      <c r="F111" s="709" t="s">
        <v>76</v>
      </c>
      <c r="G111" s="709">
        <v>2000</v>
      </c>
      <c r="H111" s="709">
        <v>50000</v>
      </c>
      <c r="I111" s="2119" t="s">
        <v>76</v>
      </c>
      <c r="J111" s="2139">
        <v>0.18</v>
      </c>
      <c r="K111" s="2094"/>
      <c r="L111" s="2094"/>
    </row>
    <row r="112" spans="1:27" ht="15.75" customHeight="1">
      <c r="A112" s="2284">
        <f t="shared" si="6"/>
        <v>7</v>
      </c>
      <c r="B112" s="2285">
        <v>48182000</v>
      </c>
      <c r="C112" s="2286" t="s">
        <v>4108</v>
      </c>
      <c r="D112" s="2287">
        <v>1.25</v>
      </c>
      <c r="E112" s="360">
        <f t="shared" si="8"/>
        <v>1.4749999999999999</v>
      </c>
      <c r="F112" s="709" t="s">
        <v>76</v>
      </c>
      <c r="G112" s="2288">
        <v>3000</v>
      </c>
      <c r="H112" s="2288"/>
      <c r="I112" s="2289" t="s">
        <v>76</v>
      </c>
      <c r="J112" s="2290">
        <v>0.18</v>
      </c>
      <c r="K112" s="2094"/>
      <c r="L112" s="2094"/>
    </row>
    <row r="113" spans="1:12" ht="15.75" customHeight="1">
      <c r="A113" s="2116">
        <f t="shared" si="6"/>
        <v>8</v>
      </c>
      <c r="B113" s="2135">
        <v>48182000</v>
      </c>
      <c r="C113" s="2298" t="s">
        <v>4104</v>
      </c>
      <c r="D113" s="2103"/>
      <c r="E113" s="360">
        <f t="shared" si="8"/>
        <v>0</v>
      </c>
      <c r="F113" s="709"/>
      <c r="G113" s="709">
        <v>10000</v>
      </c>
      <c r="H113" s="709"/>
      <c r="I113" s="2119"/>
      <c r="J113" s="2139"/>
      <c r="K113" s="2094"/>
      <c r="L113" s="2094"/>
    </row>
    <row r="114" spans="1:12" ht="15.75" customHeight="1">
      <c r="A114" s="2116">
        <f t="shared" si="6"/>
        <v>9</v>
      </c>
      <c r="B114" s="2135">
        <v>48182000</v>
      </c>
      <c r="C114" s="2125" t="s">
        <v>4105</v>
      </c>
      <c r="D114" s="852">
        <v>1.1000000000000001</v>
      </c>
      <c r="E114" s="360">
        <f t="shared" si="8"/>
        <v>1.298</v>
      </c>
      <c r="F114" s="2119" t="s">
        <v>76</v>
      </c>
      <c r="G114" s="2119">
        <v>5000</v>
      </c>
      <c r="H114" s="2119"/>
      <c r="I114" s="2119" t="s">
        <v>76</v>
      </c>
      <c r="J114" s="2139">
        <v>0.18</v>
      </c>
      <c r="K114" s="2094" t="s">
        <v>3144</v>
      </c>
      <c r="L114" s="2094" t="s">
        <v>67</v>
      </c>
    </row>
    <row r="115" spans="1:12" ht="15.75" customHeight="1" thickBot="1">
      <c r="A115" s="2116">
        <f>A114+1</f>
        <v>10</v>
      </c>
      <c r="B115" s="2127">
        <v>48182000</v>
      </c>
      <c r="C115" s="2142" t="s">
        <v>4107</v>
      </c>
      <c r="D115" s="962">
        <v>1.75</v>
      </c>
      <c r="E115" s="1223">
        <f t="shared" ref="E115" si="9">D115*J115+D115</f>
        <v>2.0649999999999999</v>
      </c>
      <c r="F115" s="2128" t="s">
        <v>76</v>
      </c>
      <c r="G115" s="2128">
        <v>6000</v>
      </c>
      <c r="H115" s="2129">
        <v>50000</v>
      </c>
      <c r="I115" s="2129" t="s">
        <v>76</v>
      </c>
      <c r="J115" s="2130">
        <v>0.18</v>
      </c>
      <c r="K115" s="2094" t="s">
        <v>3143</v>
      </c>
      <c r="L115" s="2094" t="s">
        <v>67</v>
      </c>
    </row>
    <row r="116" spans="1:12" ht="15.75" customHeight="1" thickBot="1">
      <c r="A116" s="2109"/>
      <c r="B116" s="2131"/>
      <c r="C116" s="2136" t="s">
        <v>4102</v>
      </c>
      <c r="D116" s="2132"/>
      <c r="E116" s="2133"/>
      <c r="F116" s="853"/>
      <c r="G116" s="853"/>
      <c r="H116" s="2134"/>
      <c r="I116" s="2134"/>
      <c r="J116" s="2110"/>
    </row>
    <row r="117" spans="1:12" ht="15.75" customHeight="1">
      <c r="A117" s="2305">
        <v>1</v>
      </c>
      <c r="B117" s="2306"/>
      <c r="C117" s="2307" t="s">
        <v>4115</v>
      </c>
      <c r="D117" s="2308"/>
      <c r="E117" s="2309"/>
      <c r="F117" s="2279"/>
      <c r="G117" s="2279"/>
      <c r="H117" s="2279"/>
      <c r="I117" s="2279"/>
      <c r="J117" s="2310"/>
      <c r="K117" s="679"/>
    </row>
    <row r="118" spans="1:12" ht="15.75" customHeight="1">
      <c r="A118" s="2315">
        <f>A117+1</f>
        <v>2</v>
      </c>
      <c r="B118" s="2301"/>
      <c r="C118" s="2299" t="s">
        <v>4141</v>
      </c>
      <c r="D118" s="2302"/>
      <c r="E118" s="2303"/>
      <c r="F118" s="2119"/>
      <c r="G118" s="2119"/>
      <c r="H118" s="2119"/>
      <c r="I118" s="2119"/>
      <c r="J118" s="2316"/>
      <c r="K118" s="679"/>
    </row>
    <row r="119" spans="1:12" ht="15.75" customHeight="1">
      <c r="A119" s="2315">
        <f t="shared" ref="A119:A121" si="10">A118+1</f>
        <v>3</v>
      </c>
      <c r="B119" s="2124">
        <v>48182000</v>
      </c>
      <c r="C119" s="2125" t="s">
        <v>820</v>
      </c>
      <c r="D119" s="852">
        <v>85</v>
      </c>
      <c r="E119" s="852">
        <f>D119*J119+D119</f>
        <v>100.3</v>
      </c>
      <c r="F119" s="2119" t="s">
        <v>317</v>
      </c>
      <c r="G119" s="2119" t="s">
        <v>77</v>
      </c>
      <c r="H119" s="2119"/>
      <c r="I119" s="2119"/>
      <c r="J119" s="1222">
        <v>0.18</v>
      </c>
      <c r="K119" s="2100" t="s">
        <v>3141</v>
      </c>
      <c r="L119" s="2094" t="s">
        <v>67</v>
      </c>
    </row>
    <row r="120" spans="1:12" ht="15.75" customHeight="1">
      <c r="A120" s="2315">
        <f t="shared" si="10"/>
        <v>4</v>
      </c>
      <c r="B120" s="2124">
        <v>48182000</v>
      </c>
      <c r="C120" s="2125" t="s">
        <v>4111</v>
      </c>
      <c r="D120" s="852">
        <v>290</v>
      </c>
      <c r="E120" s="852">
        <f t="shared" ref="E120:E121" si="11">D120*J120+D120</f>
        <v>342.2</v>
      </c>
      <c r="F120" s="2119" t="s">
        <v>833</v>
      </c>
      <c r="G120" s="2119">
        <v>12</v>
      </c>
      <c r="H120" s="2119"/>
      <c r="I120" s="2119" t="s">
        <v>830</v>
      </c>
      <c r="J120" s="1222">
        <v>0.18</v>
      </c>
      <c r="K120" s="2100" t="s">
        <v>3141</v>
      </c>
      <c r="L120" s="2094" t="s">
        <v>67</v>
      </c>
    </row>
    <row r="121" spans="1:12" ht="15.75" customHeight="1" thickBot="1">
      <c r="A121" s="2317">
        <f t="shared" si="10"/>
        <v>5</v>
      </c>
      <c r="B121" s="2281">
        <v>48182000</v>
      </c>
      <c r="C121" s="2282" t="s">
        <v>4110</v>
      </c>
      <c r="D121" s="1223">
        <v>300</v>
      </c>
      <c r="E121" s="1223">
        <f t="shared" si="11"/>
        <v>354</v>
      </c>
      <c r="F121" s="2283" t="s">
        <v>833</v>
      </c>
      <c r="G121" s="2283">
        <v>12</v>
      </c>
      <c r="H121" s="2283"/>
      <c r="I121" s="2283" t="s">
        <v>830</v>
      </c>
      <c r="J121" s="1224">
        <v>0.18</v>
      </c>
      <c r="K121" s="2100" t="s">
        <v>3141</v>
      </c>
      <c r="L121" s="2094" t="s">
        <v>67</v>
      </c>
    </row>
    <row r="122" spans="1:12" ht="15.75" customHeight="1" thickBot="1">
      <c r="A122" s="2269"/>
      <c r="B122" s="2270"/>
      <c r="C122" s="2271" t="s">
        <v>4100</v>
      </c>
      <c r="D122" s="2272"/>
      <c r="E122" s="2273"/>
      <c r="F122" s="365"/>
      <c r="G122" s="365"/>
      <c r="H122" s="2274"/>
      <c r="I122" s="2274"/>
      <c r="J122" s="2275"/>
    </row>
    <row r="123" spans="1:12" ht="15.75" customHeight="1">
      <c r="A123" s="2305"/>
      <c r="B123" s="2306"/>
      <c r="C123" s="2307" t="s">
        <v>4113</v>
      </c>
      <c r="D123" s="2308"/>
      <c r="E123" s="2309"/>
      <c r="F123" s="2279"/>
      <c r="G123" s="2279"/>
      <c r="H123" s="2279"/>
      <c r="I123" s="2279"/>
      <c r="J123" s="2310"/>
    </row>
    <row r="124" spans="1:12" ht="15.75" customHeight="1">
      <c r="A124" s="2123">
        <v>1</v>
      </c>
      <c r="B124" s="2124">
        <v>48181000</v>
      </c>
      <c r="C124" s="2125" t="s">
        <v>4142</v>
      </c>
      <c r="D124" s="852">
        <v>22</v>
      </c>
      <c r="E124" s="852">
        <f>D124*J124+D124</f>
        <v>25.96</v>
      </c>
      <c r="F124" s="2119" t="s">
        <v>830</v>
      </c>
      <c r="G124" s="2119">
        <v>60</v>
      </c>
      <c r="H124" s="2119"/>
      <c r="I124" s="2119" t="s">
        <v>830</v>
      </c>
      <c r="J124" s="1222">
        <v>0.18</v>
      </c>
      <c r="K124" s="2100" t="s">
        <v>3141</v>
      </c>
      <c r="L124" s="2094" t="s">
        <v>67</v>
      </c>
    </row>
    <row r="125" spans="1:12" ht="15.75" customHeight="1">
      <c r="A125" s="2123">
        <f>A124+1</f>
        <v>2</v>
      </c>
      <c r="B125" s="2124">
        <v>48182000</v>
      </c>
      <c r="C125" s="2125" t="s">
        <v>831</v>
      </c>
      <c r="D125" s="2304">
        <v>31</v>
      </c>
      <c r="E125" s="852">
        <f t="shared" ref="E125" si="12">D125*J125+D125</f>
        <v>36.58</v>
      </c>
      <c r="F125" s="2124">
        <v>125</v>
      </c>
      <c r="G125" s="2124">
        <v>40</v>
      </c>
      <c r="H125" s="2124"/>
      <c r="I125" s="2124" t="s">
        <v>317</v>
      </c>
      <c r="J125" s="2311">
        <v>0.18</v>
      </c>
      <c r="K125" s="2100" t="s">
        <v>3142</v>
      </c>
      <c r="L125" s="2094" t="s">
        <v>67</v>
      </c>
    </row>
    <row r="126" spans="1:12" ht="15.75" customHeight="1">
      <c r="A126" s="2123">
        <f>A125+1</f>
        <v>3</v>
      </c>
      <c r="B126" s="2124">
        <v>48182000</v>
      </c>
      <c r="C126" s="2125" t="s">
        <v>831</v>
      </c>
      <c r="D126" s="2304">
        <v>27</v>
      </c>
      <c r="E126" s="852">
        <f t="shared" ref="E126" si="13">D126*J126+D126</f>
        <v>31.86</v>
      </c>
      <c r="F126" s="2124">
        <v>100</v>
      </c>
      <c r="G126" s="2124">
        <v>40</v>
      </c>
      <c r="H126" s="2124"/>
      <c r="I126" s="2124" t="s">
        <v>317</v>
      </c>
      <c r="J126" s="2311">
        <v>0.18</v>
      </c>
      <c r="K126" s="2104"/>
      <c r="L126" s="2098"/>
    </row>
    <row r="127" spans="1:12" ht="15.75" customHeight="1" thickBot="1">
      <c r="A127" s="2123">
        <f>A126+1</f>
        <v>4</v>
      </c>
      <c r="B127" s="2281"/>
      <c r="C127" s="2312" t="s">
        <v>4116</v>
      </c>
      <c r="D127" s="2313"/>
      <c r="E127" s="1223"/>
      <c r="F127" s="2281"/>
      <c r="G127" s="2281">
        <v>40</v>
      </c>
      <c r="H127" s="2281"/>
      <c r="I127" s="2281" t="s">
        <v>317</v>
      </c>
      <c r="J127" s="2314">
        <v>0.18</v>
      </c>
      <c r="K127" s="2100"/>
      <c r="L127" s="2094"/>
    </row>
    <row r="128" spans="1:12" ht="15.75" customHeight="1">
      <c r="A128" s="2123">
        <v>14</v>
      </c>
      <c r="B128" s="2124">
        <v>48183000</v>
      </c>
      <c r="C128" s="2125" t="s">
        <v>825</v>
      </c>
      <c r="D128" s="852">
        <v>12</v>
      </c>
      <c r="E128" s="852">
        <f>D128*J128+D128</f>
        <v>14.16</v>
      </c>
      <c r="F128" s="2119">
        <v>100</v>
      </c>
      <c r="G128" s="2119">
        <v>300</v>
      </c>
      <c r="H128" s="2119"/>
      <c r="I128" s="2119" t="s">
        <v>317</v>
      </c>
      <c r="J128" s="1222">
        <v>0.18</v>
      </c>
      <c r="K128" s="2101"/>
      <c r="L128" s="2097"/>
    </row>
    <row r="129" spans="1:12" ht="15.75" customHeight="1">
      <c r="A129" s="2123">
        <v>15</v>
      </c>
      <c r="B129" s="2124">
        <v>48183000</v>
      </c>
      <c r="C129" s="2125" t="s">
        <v>3123</v>
      </c>
      <c r="D129" s="852">
        <v>20</v>
      </c>
      <c r="E129" s="852">
        <f>D129*J129+D129</f>
        <v>23.6</v>
      </c>
      <c r="F129" s="2119">
        <v>150</v>
      </c>
      <c r="G129" s="2119">
        <v>80</v>
      </c>
      <c r="H129" s="2119"/>
      <c r="I129" s="2119" t="s">
        <v>317</v>
      </c>
      <c r="J129" s="1222">
        <v>0.18</v>
      </c>
      <c r="K129" s="2101"/>
      <c r="L129" s="2097"/>
    </row>
    <row r="130" spans="1:12" ht="15.75" customHeight="1">
      <c r="A130" s="2123">
        <v>16</v>
      </c>
      <c r="B130" s="2295"/>
      <c r="C130" s="2299" t="s">
        <v>4114</v>
      </c>
      <c r="D130" s="2294"/>
      <c r="E130" s="2294"/>
      <c r="F130" s="2296"/>
      <c r="G130" s="2296"/>
      <c r="H130" s="2296"/>
      <c r="I130" s="2296"/>
      <c r="J130" s="2297"/>
      <c r="K130" s="2101"/>
      <c r="L130" s="2097"/>
    </row>
    <row r="131" spans="1:12" ht="15.75" customHeight="1" thickBot="1">
      <c r="A131" s="2280">
        <v>17</v>
      </c>
      <c r="B131" s="2281">
        <v>48183000</v>
      </c>
      <c r="C131" s="2282" t="s">
        <v>826</v>
      </c>
      <c r="D131" s="1223">
        <v>21</v>
      </c>
      <c r="E131" s="1223">
        <f>D131*J131+D131</f>
        <v>24.78</v>
      </c>
      <c r="F131" s="2283"/>
      <c r="G131" s="2283">
        <v>1000</v>
      </c>
      <c r="H131" s="2283"/>
      <c r="I131" s="2283" t="s">
        <v>824</v>
      </c>
      <c r="J131" s="1224">
        <v>0.18</v>
      </c>
      <c r="K131" s="2101"/>
      <c r="L131" s="2097"/>
    </row>
    <row r="132" spans="1:12" ht="15.75" customHeight="1">
      <c r="E132" s="28"/>
    </row>
    <row r="133" spans="1:12" ht="15.75" customHeight="1">
      <c r="E133" s="28"/>
    </row>
    <row r="134" spans="1:12" ht="15.75" customHeight="1">
      <c r="E134" s="28"/>
    </row>
    <row r="135" spans="1:12" ht="15.75" customHeight="1">
      <c r="E135" s="28"/>
    </row>
    <row r="136" spans="1:12" ht="15.75" customHeight="1">
      <c r="E136" s="28"/>
    </row>
    <row r="137" spans="1:12" ht="15.75" customHeight="1">
      <c r="E137" s="28"/>
    </row>
    <row r="138" spans="1:12" ht="15.75" customHeight="1">
      <c r="E138" s="28"/>
    </row>
    <row r="139" spans="1:12" ht="15.75" customHeight="1">
      <c r="E139" s="28"/>
    </row>
    <row r="140" spans="1:12" ht="15.75" customHeight="1">
      <c r="E140" s="28"/>
    </row>
    <row r="141" spans="1:12" ht="15.75" customHeight="1">
      <c r="E141" s="28"/>
    </row>
    <row r="142" spans="1:12" ht="15.75" customHeight="1">
      <c r="E142" s="28"/>
    </row>
    <row r="143" spans="1:12" ht="15.75" customHeight="1">
      <c r="E143" s="28"/>
    </row>
    <row r="144" spans="1:12" ht="15.75" customHeight="1">
      <c r="E144" s="28"/>
    </row>
    <row r="145" spans="5:5" ht="15.75" customHeight="1">
      <c r="E145" s="28"/>
    </row>
    <row r="146" spans="5:5" ht="15.75" customHeight="1">
      <c r="E146" s="28"/>
    </row>
    <row r="147" spans="5:5" ht="15.75" customHeight="1">
      <c r="E147" s="28"/>
    </row>
    <row r="148" spans="5:5" ht="15.75" customHeight="1">
      <c r="E148" s="28"/>
    </row>
    <row r="149" spans="5:5" ht="15.75" customHeight="1">
      <c r="E149" s="28"/>
    </row>
    <row r="150" spans="5:5" ht="15.75" customHeight="1">
      <c r="E150" s="28"/>
    </row>
    <row r="151" spans="5:5" ht="15.75" customHeight="1">
      <c r="E151" s="28"/>
    </row>
    <row r="152" spans="5:5" ht="15.75" customHeight="1">
      <c r="E152" s="28"/>
    </row>
    <row r="153" spans="5:5" ht="15.75" customHeight="1">
      <c r="E153" s="28"/>
    </row>
    <row r="154" spans="5:5" ht="15.75" customHeight="1">
      <c r="E154" s="28"/>
    </row>
    <row r="155" spans="5:5" ht="15.75" customHeight="1">
      <c r="E155" s="28"/>
    </row>
    <row r="156" spans="5:5" ht="15.75" customHeight="1">
      <c r="E156" s="28"/>
    </row>
    <row r="157" spans="5:5" ht="15.75" customHeight="1">
      <c r="E157" s="28"/>
    </row>
    <row r="158" spans="5:5" ht="15.75" customHeight="1">
      <c r="E158" s="28"/>
    </row>
    <row r="159" spans="5:5" ht="15.75" customHeight="1">
      <c r="E159" s="28"/>
    </row>
    <row r="160" spans="5:5" ht="15.75" customHeight="1">
      <c r="E160" s="28"/>
    </row>
    <row r="161" spans="5:5" ht="15.75" customHeight="1">
      <c r="E161" s="28"/>
    </row>
    <row r="162" spans="5:5" ht="15.75" customHeight="1">
      <c r="E162" s="28"/>
    </row>
    <row r="163" spans="5:5" ht="15.75" customHeight="1">
      <c r="E163" s="28"/>
    </row>
    <row r="164" spans="5:5" ht="15.75" customHeight="1">
      <c r="E164" s="28"/>
    </row>
    <row r="165" spans="5:5" ht="15.75" customHeight="1">
      <c r="E165" s="28"/>
    </row>
    <row r="166" spans="5:5" ht="15.75" customHeight="1">
      <c r="E166" s="28"/>
    </row>
    <row r="167" spans="5:5" ht="15.75" customHeight="1">
      <c r="E167" s="28"/>
    </row>
    <row r="168" spans="5:5" ht="15.75" customHeight="1">
      <c r="E168" s="28"/>
    </row>
    <row r="169" spans="5:5" ht="15.75" customHeight="1">
      <c r="E169" s="28"/>
    </row>
    <row r="170" spans="5:5" ht="15.75" customHeight="1">
      <c r="E170" s="28"/>
    </row>
    <row r="171" spans="5:5" ht="15.75" customHeight="1">
      <c r="E171" s="28"/>
    </row>
    <row r="172" spans="5:5" ht="15.75" customHeight="1">
      <c r="E172" s="28"/>
    </row>
    <row r="173" spans="5:5" ht="15.75" customHeight="1">
      <c r="E173" s="28"/>
    </row>
    <row r="174" spans="5:5" ht="15.75" customHeight="1">
      <c r="E174" s="28"/>
    </row>
    <row r="175" spans="5:5" ht="15.75" customHeight="1">
      <c r="E175" s="28"/>
    </row>
    <row r="176" spans="5:5" ht="15.75" customHeight="1">
      <c r="E176" s="28"/>
    </row>
    <row r="177" spans="5:5" ht="15.75" customHeight="1">
      <c r="E177" s="28"/>
    </row>
    <row r="178" spans="5:5" ht="15.75" customHeight="1">
      <c r="E178" s="28"/>
    </row>
    <row r="179" spans="5:5" ht="15.75" customHeight="1">
      <c r="E179" s="28"/>
    </row>
    <row r="180" spans="5:5" ht="15.75" customHeight="1">
      <c r="E180" s="28"/>
    </row>
    <row r="181" spans="5:5" ht="15.75" customHeight="1">
      <c r="E181" s="28"/>
    </row>
    <row r="182" spans="5:5" ht="15.75" customHeight="1">
      <c r="E182" s="28"/>
    </row>
    <row r="183" spans="5:5" ht="15.75" customHeight="1">
      <c r="E183" s="28"/>
    </row>
    <row r="184" spans="5:5" ht="15.75" customHeight="1">
      <c r="E184" s="28"/>
    </row>
    <row r="185" spans="5:5" ht="15.75" customHeight="1">
      <c r="E185" s="28"/>
    </row>
    <row r="186" spans="5:5" ht="15.75" customHeight="1">
      <c r="E186" s="28"/>
    </row>
    <row r="187" spans="5:5" ht="15.75" customHeight="1">
      <c r="E187" s="28"/>
    </row>
    <row r="188" spans="5:5" ht="15.75" customHeight="1">
      <c r="E188" s="28"/>
    </row>
    <row r="189" spans="5:5" ht="15.75" customHeight="1">
      <c r="E189" s="28"/>
    </row>
    <row r="190" spans="5:5" ht="15.75" customHeight="1">
      <c r="E190" s="28"/>
    </row>
    <row r="191" spans="5:5" ht="15.75" customHeight="1">
      <c r="E191" s="28"/>
    </row>
    <row r="192" spans="5:5" ht="15.75" customHeight="1">
      <c r="E192" s="28"/>
    </row>
    <row r="193" spans="5:5" ht="15.75" customHeight="1">
      <c r="E193" s="28"/>
    </row>
    <row r="194" spans="5:5" ht="15.75" customHeight="1">
      <c r="E194" s="28"/>
    </row>
    <row r="195" spans="5:5" ht="15.75" customHeight="1">
      <c r="E195" s="28"/>
    </row>
    <row r="196" spans="5:5" ht="15.75" customHeight="1">
      <c r="E196" s="28"/>
    </row>
    <row r="197" spans="5:5" ht="15.75" customHeight="1">
      <c r="E197" s="28"/>
    </row>
    <row r="198" spans="5:5" ht="15.75" customHeight="1">
      <c r="E198" s="28"/>
    </row>
    <row r="199" spans="5:5" ht="15.75" customHeight="1">
      <c r="E199" s="28"/>
    </row>
    <row r="200" spans="5:5" ht="15.75" customHeight="1">
      <c r="E200" s="28"/>
    </row>
    <row r="201" spans="5:5" ht="15.75" customHeight="1">
      <c r="E201" s="28"/>
    </row>
    <row r="202" spans="5:5" ht="15.75" customHeight="1">
      <c r="E202" s="28"/>
    </row>
    <row r="203" spans="5:5" ht="15.75" customHeight="1">
      <c r="E203" s="28"/>
    </row>
    <row r="204" spans="5:5" ht="15.75" customHeight="1">
      <c r="E204" s="28"/>
    </row>
    <row r="205" spans="5:5" ht="15.75" customHeight="1">
      <c r="E205" s="28"/>
    </row>
    <row r="206" spans="5:5" ht="15.75" customHeight="1">
      <c r="E206" s="28"/>
    </row>
    <row r="207" spans="5:5" ht="15.75" customHeight="1">
      <c r="E207" s="28"/>
    </row>
    <row r="208" spans="5:5" ht="15.75" customHeight="1">
      <c r="E208" s="28"/>
    </row>
    <row r="209" spans="5:5" ht="15.75" customHeight="1">
      <c r="E209" s="28"/>
    </row>
    <row r="210" spans="5:5" ht="15.75" customHeight="1">
      <c r="E210" s="28"/>
    </row>
    <row r="211" spans="5:5" ht="15.75" customHeight="1">
      <c r="E211" s="28"/>
    </row>
    <row r="212" spans="5:5" ht="15.75" customHeight="1">
      <c r="E212" s="28"/>
    </row>
    <row r="213" spans="5:5" ht="15.75" customHeight="1">
      <c r="E213" s="28"/>
    </row>
    <row r="214" spans="5:5" ht="15.75" customHeight="1">
      <c r="E214" s="28"/>
    </row>
    <row r="215" spans="5:5" ht="15.75" customHeight="1">
      <c r="E215" s="28"/>
    </row>
    <row r="216" spans="5:5" ht="15.75" customHeight="1">
      <c r="E216" s="28"/>
    </row>
    <row r="217" spans="5:5" ht="15.75" customHeight="1">
      <c r="E217" s="28"/>
    </row>
    <row r="218" spans="5:5" ht="15.75" customHeight="1">
      <c r="E218" s="28"/>
    </row>
    <row r="219" spans="5:5" ht="15.75" customHeight="1">
      <c r="E219" s="28"/>
    </row>
    <row r="220" spans="5:5" ht="15.75" customHeight="1">
      <c r="E220" s="28"/>
    </row>
    <row r="221" spans="5:5" ht="15.75" customHeight="1">
      <c r="E221" s="28"/>
    </row>
    <row r="222" spans="5:5" ht="15.75" customHeight="1">
      <c r="E222" s="28"/>
    </row>
    <row r="223" spans="5:5" ht="15.75" customHeight="1">
      <c r="E223" s="28"/>
    </row>
    <row r="224" spans="5:5" ht="15.75" customHeight="1">
      <c r="E224" s="28"/>
    </row>
    <row r="225" spans="5:5" ht="15.75" customHeight="1">
      <c r="E225" s="28"/>
    </row>
    <row r="226" spans="5:5" ht="15.75" customHeight="1">
      <c r="E226" s="28"/>
    </row>
    <row r="227" spans="5:5" ht="15.75" customHeight="1">
      <c r="E227" s="28"/>
    </row>
    <row r="228" spans="5:5" ht="15.75" customHeight="1">
      <c r="E228" s="28"/>
    </row>
    <row r="229" spans="5:5" ht="15.75" customHeight="1">
      <c r="E229" s="28"/>
    </row>
    <row r="230" spans="5:5" ht="15.75" customHeight="1">
      <c r="E230" s="28"/>
    </row>
    <row r="231" spans="5:5" ht="15.75" customHeight="1">
      <c r="E231" s="28"/>
    </row>
    <row r="232" spans="5:5" ht="15.75" customHeight="1">
      <c r="E232" s="28"/>
    </row>
    <row r="233" spans="5:5" ht="15.75" customHeight="1">
      <c r="E233" s="28"/>
    </row>
    <row r="234" spans="5:5" ht="15.75" customHeight="1">
      <c r="E234" s="28"/>
    </row>
    <row r="235" spans="5:5" ht="15.75" customHeight="1">
      <c r="E235" s="28"/>
    </row>
    <row r="236" spans="5:5" ht="15.75" customHeight="1">
      <c r="E236" s="28"/>
    </row>
    <row r="237" spans="5:5" ht="15.75" customHeight="1">
      <c r="E237" s="28"/>
    </row>
    <row r="238" spans="5:5" ht="15.75" customHeight="1">
      <c r="E238" s="28"/>
    </row>
    <row r="239" spans="5:5" ht="15.75" customHeight="1">
      <c r="E239" s="28"/>
    </row>
    <row r="240" spans="5:5" ht="15.75" customHeight="1">
      <c r="E240" s="28"/>
    </row>
    <row r="241" spans="5:5" ht="15.75" customHeight="1">
      <c r="E241" s="28"/>
    </row>
    <row r="242" spans="5:5" ht="15.75" customHeight="1">
      <c r="E242" s="28"/>
    </row>
    <row r="243" spans="5:5" ht="15.75" customHeight="1">
      <c r="E243" s="28"/>
    </row>
    <row r="244" spans="5:5" ht="15.75" customHeight="1">
      <c r="E244" s="28"/>
    </row>
    <row r="245" spans="5:5" ht="15.75" customHeight="1">
      <c r="E245" s="28"/>
    </row>
    <row r="246" spans="5:5" ht="15.75" customHeight="1">
      <c r="E246" s="28"/>
    </row>
    <row r="247" spans="5:5" ht="15.75" customHeight="1">
      <c r="E247" s="28"/>
    </row>
    <row r="248" spans="5:5" ht="15.75" customHeight="1">
      <c r="E248" s="28"/>
    </row>
    <row r="249" spans="5:5" ht="15.75" customHeight="1">
      <c r="E249" s="28"/>
    </row>
    <row r="250" spans="5:5" ht="15.75" customHeight="1">
      <c r="E250" s="28"/>
    </row>
    <row r="251" spans="5:5" ht="15.75" customHeight="1">
      <c r="E251" s="28"/>
    </row>
    <row r="252" spans="5:5" ht="15.75" customHeight="1">
      <c r="E252" s="28"/>
    </row>
    <row r="253" spans="5:5" ht="15.75" customHeight="1">
      <c r="E253" s="28"/>
    </row>
    <row r="254" spans="5:5" ht="15.75" customHeight="1">
      <c r="E254" s="28"/>
    </row>
    <row r="255" spans="5:5" ht="15.75" customHeight="1">
      <c r="E255" s="28"/>
    </row>
    <row r="256" spans="5:5" ht="15.75" customHeight="1">
      <c r="E256" s="28"/>
    </row>
    <row r="257" spans="5:5" ht="15.75" customHeight="1">
      <c r="E257" s="28"/>
    </row>
    <row r="258" spans="5:5" ht="15.75" customHeight="1">
      <c r="E258" s="28"/>
    </row>
    <row r="259" spans="5:5" ht="15.75" customHeight="1">
      <c r="E259" s="28"/>
    </row>
    <row r="260" spans="5:5" ht="15.75" customHeight="1">
      <c r="E260" s="28"/>
    </row>
    <row r="261" spans="5:5" ht="15.75" customHeight="1">
      <c r="E261" s="28"/>
    </row>
    <row r="262" spans="5:5" ht="15.75" customHeight="1">
      <c r="E262" s="28"/>
    </row>
    <row r="263" spans="5:5" ht="15.75" customHeight="1">
      <c r="E263" s="28"/>
    </row>
    <row r="264" spans="5:5" ht="15.75" customHeight="1">
      <c r="E264" s="28"/>
    </row>
    <row r="265" spans="5:5" ht="15.75" customHeight="1">
      <c r="E265" s="28"/>
    </row>
    <row r="266" spans="5:5" ht="15.75" customHeight="1">
      <c r="E266" s="28"/>
    </row>
    <row r="267" spans="5:5" ht="15.75" customHeight="1">
      <c r="E267" s="28"/>
    </row>
    <row r="268" spans="5:5" ht="15.75" customHeight="1">
      <c r="E268" s="28"/>
    </row>
    <row r="269" spans="5:5" ht="15.75" customHeight="1">
      <c r="E269" s="28"/>
    </row>
    <row r="270" spans="5:5" ht="15.75" customHeight="1">
      <c r="E270" s="28"/>
    </row>
    <row r="271" spans="5:5" ht="15.75" customHeight="1">
      <c r="E271" s="28"/>
    </row>
    <row r="272" spans="5:5" ht="15.75" customHeight="1">
      <c r="E272" s="28"/>
    </row>
    <row r="273" spans="5:5" ht="15.75" customHeight="1">
      <c r="E273" s="28"/>
    </row>
    <row r="274" spans="5:5" ht="15.75" customHeight="1">
      <c r="E274" s="28"/>
    </row>
    <row r="275" spans="5:5" ht="15.75" customHeight="1">
      <c r="E275" s="28"/>
    </row>
    <row r="276" spans="5:5" ht="15.75" customHeight="1">
      <c r="E276" s="28"/>
    </row>
    <row r="277" spans="5:5" ht="15.75" customHeight="1">
      <c r="E277" s="28"/>
    </row>
    <row r="278" spans="5:5" ht="15.75" customHeight="1">
      <c r="E278" s="28"/>
    </row>
    <row r="279" spans="5:5" ht="15.75" customHeight="1">
      <c r="E279" s="28"/>
    </row>
    <row r="280" spans="5:5" ht="15.75" customHeight="1">
      <c r="E280" s="28"/>
    </row>
    <row r="281" spans="5:5" ht="15.75" customHeight="1">
      <c r="E281" s="28"/>
    </row>
    <row r="282" spans="5:5" ht="15.75" customHeight="1">
      <c r="E282" s="28"/>
    </row>
    <row r="283" spans="5:5" ht="15.75" customHeight="1">
      <c r="E283" s="28"/>
    </row>
    <row r="284" spans="5:5" ht="15.75" customHeight="1">
      <c r="E284" s="28"/>
    </row>
    <row r="285" spans="5:5" ht="15.75" customHeight="1">
      <c r="E285" s="28"/>
    </row>
    <row r="286" spans="5:5" ht="15.75" customHeight="1">
      <c r="E286" s="28"/>
    </row>
    <row r="287" spans="5:5" ht="15.75" customHeight="1">
      <c r="E287" s="28"/>
    </row>
    <row r="288" spans="5:5" ht="15.75" customHeight="1">
      <c r="E288" s="28"/>
    </row>
    <row r="289" spans="5:5" ht="15.75" customHeight="1">
      <c r="E289" s="28"/>
    </row>
    <row r="290" spans="5:5" ht="15.75" customHeight="1">
      <c r="E290" s="28"/>
    </row>
    <row r="291" spans="5:5" ht="15.75" customHeight="1">
      <c r="E291" s="28"/>
    </row>
    <row r="292" spans="5:5" ht="15.75" customHeight="1">
      <c r="E292" s="28"/>
    </row>
    <row r="293" spans="5:5" ht="15.75" customHeight="1">
      <c r="E293" s="28"/>
    </row>
    <row r="294" spans="5:5" ht="15.75" customHeight="1">
      <c r="E294" s="28"/>
    </row>
    <row r="295" spans="5:5" ht="15.75" customHeight="1">
      <c r="E295" s="28"/>
    </row>
    <row r="296" spans="5:5" ht="15.75" customHeight="1">
      <c r="E296" s="28"/>
    </row>
    <row r="297" spans="5:5" ht="15.75" customHeight="1">
      <c r="E297" s="28"/>
    </row>
    <row r="298" spans="5:5" ht="15.75" customHeight="1">
      <c r="E298" s="28"/>
    </row>
    <row r="299" spans="5:5" ht="15.75" customHeight="1">
      <c r="E299" s="28"/>
    </row>
    <row r="300" spans="5:5" ht="15.75" customHeight="1">
      <c r="E300" s="28"/>
    </row>
    <row r="301" spans="5:5" ht="15.75" customHeight="1">
      <c r="E301" s="28"/>
    </row>
    <row r="302" spans="5:5" ht="15.75" customHeight="1">
      <c r="E302" s="28"/>
    </row>
    <row r="303" spans="5:5" ht="15.75" customHeight="1">
      <c r="E303" s="28"/>
    </row>
    <row r="304" spans="5:5" ht="15.75" customHeight="1">
      <c r="E304" s="28"/>
    </row>
    <row r="305" spans="5:5" ht="15.75" customHeight="1">
      <c r="E305" s="28"/>
    </row>
    <row r="306" spans="5:5" ht="15.75" customHeight="1">
      <c r="E306" s="28"/>
    </row>
    <row r="307" spans="5:5" ht="15.75" customHeight="1">
      <c r="E307" s="28"/>
    </row>
    <row r="308" spans="5:5" ht="15.75" customHeight="1">
      <c r="E308" s="28"/>
    </row>
    <row r="309" spans="5:5" ht="15.75" customHeight="1">
      <c r="E309" s="28"/>
    </row>
    <row r="310" spans="5:5" ht="15.75" customHeight="1">
      <c r="E310" s="28"/>
    </row>
    <row r="311" spans="5:5" ht="15.75" customHeight="1">
      <c r="E311" s="28"/>
    </row>
    <row r="312" spans="5:5" ht="15.75" customHeight="1">
      <c r="E312" s="28"/>
    </row>
    <row r="313" spans="5:5" ht="15.75" customHeight="1">
      <c r="E313" s="28"/>
    </row>
    <row r="314" spans="5:5" ht="15.75" customHeight="1">
      <c r="E314" s="28"/>
    </row>
    <row r="315" spans="5:5" ht="15.75" customHeight="1">
      <c r="E315" s="28"/>
    </row>
    <row r="316" spans="5:5" ht="15.75" customHeight="1">
      <c r="E316" s="28"/>
    </row>
    <row r="317" spans="5:5" ht="15.75" customHeight="1">
      <c r="E317" s="28"/>
    </row>
    <row r="318" spans="5:5" ht="15.75" customHeight="1">
      <c r="E318" s="28"/>
    </row>
    <row r="319" spans="5:5" ht="15.75" customHeight="1">
      <c r="E319" s="28"/>
    </row>
    <row r="320" spans="5:5" ht="15.75" customHeight="1">
      <c r="E320" s="28"/>
    </row>
    <row r="321" spans="5:5" ht="15.75" customHeight="1">
      <c r="E321" s="28"/>
    </row>
    <row r="322" spans="5:5" ht="15.75" customHeight="1">
      <c r="E322" s="28"/>
    </row>
    <row r="323" spans="5:5" ht="15.75" customHeight="1">
      <c r="E323" s="28"/>
    </row>
    <row r="324" spans="5:5" ht="15.75" customHeight="1">
      <c r="E324" s="28"/>
    </row>
    <row r="325" spans="5:5" ht="15.75" customHeight="1">
      <c r="E325" s="28"/>
    </row>
    <row r="326" spans="5:5" ht="15.75" customHeight="1">
      <c r="E326" s="28"/>
    </row>
    <row r="327" spans="5:5" ht="15.75" customHeight="1">
      <c r="E327" s="28"/>
    </row>
    <row r="328" spans="5:5" ht="15.75" customHeight="1">
      <c r="E328" s="28"/>
    </row>
    <row r="329" spans="5:5" ht="15.75" customHeight="1">
      <c r="E329" s="28"/>
    </row>
    <row r="330" spans="5:5" ht="15.75" customHeight="1">
      <c r="E330" s="28"/>
    </row>
    <row r="331" spans="5:5" ht="15.75" customHeight="1">
      <c r="E331" s="28"/>
    </row>
    <row r="332" spans="5:5" ht="15.75" customHeight="1">
      <c r="E332" s="28"/>
    </row>
    <row r="333" spans="5:5" ht="15.75" customHeight="1">
      <c r="E333" s="28"/>
    </row>
    <row r="334" spans="5:5" ht="15.75" customHeight="1">
      <c r="E334" s="28"/>
    </row>
    <row r="335" spans="5:5" ht="15.75" customHeight="1">
      <c r="E335" s="28"/>
    </row>
    <row r="336" spans="5:5" ht="15.75" customHeight="1">
      <c r="E336" s="28"/>
    </row>
    <row r="337" spans="5:5" ht="15.75" customHeight="1">
      <c r="E337" s="28"/>
    </row>
    <row r="338" spans="5:5" ht="15.75" customHeight="1">
      <c r="E338" s="28"/>
    </row>
    <row r="339" spans="5:5" ht="15.75" customHeight="1">
      <c r="E339" s="28"/>
    </row>
    <row r="340" spans="5:5" ht="15.75" customHeight="1">
      <c r="E340" s="28"/>
    </row>
    <row r="341" spans="5:5" ht="15.75" customHeight="1">
      <c r="E341" s="28"/>
    </row>
    <row r="342" spans="5:5" ht="15.75" customHeight="1">
      <c r="E342" s="28"/>
    </row>
    <row r="343" spans="5:5" ht="15.75" customHeight="1">
      <c r="E343" s="28"/>
    </row>
    <row r="344" spans="5:5" ht="15.75" customHeight="1">
      <c r="E344" s="28"/>
    </row>
    <row r="345" spans="5:5" ht="15.75" customHeight="1">
      <c r="E345" s="28"/>
    </row>
    <row r="346" spans="5:5" ht="15.75" customHeight="1">
      <c r="E346" s="28"/>
    </row>
    <row r="347" spans="5:5" ht="15.75" customHeight="1">
      <c r="E347" s="28"/>
    </row>
    <row r="348" spans="5:5" ht="15.75" customHeight="1">
      <c r="E348" s="28"/>
    </row>
    <row r="349" spans="5:5" ht="15.75" customHeight="1">
      <c r="E349" s="28"/>
    </row>
    <row r="350" spans="5:5" ht="15.75" customHeight="1">
      <c r="E350" s="28"/>
    </row>
    <row r="351" spans="5:5" ht="15.75" customHeight="1">
      <c r="E351" s="28"/>
    </row>
    <row r="352" spans="5:5" ht="15.75" customHeight="1">
      <c r="E352" s="28"/>
    </row>
    <row r="353" spans="5:5" ht="15.75" customHeight="1">
      <c r="E353" s="28"/>
    </row>
    <row r="354" spans="5:5" ht="15.75" customHeight="1">
      <c r="E354" s="28"/>
    </row>
    <row r="355" spans="5:5" ht="15.75" customHeight="1">
      <c r="E355" s="28"/>
    </row>
    <row r="356" spans="5:5" ht="15.75" customHeight="1">
      <c r="E356" s="28"/>
    </row>
    <row r="357" spans="5:5" ht="15.75" customHeight="1">
      <c r="E357" s="28"/>
    </row>
    <row r="358" spans="5:5" ht="15.75" customHeight="1">
      <c r="E358" s="28"/>
    </row>
    <row r="359" spans="5:5" ht="15.75" customHeight="1">
      <c r="E359" s="28"/>
    </row>
    <row r="360" spans="5:5" ht="15.75" customHeight="1">
      <c r="E360" s="28"/>
    </row>
    <row r="361" spans="5:5" ht="15.75" customHeight="1">
      <c r="E361" s="28"/>
    </row>
    <row r="362" spans="5:5" ht="15.75" customHeight="1">
      <c r="E362" s="28"/>
    </row>
    <row r="363" spans="5:5" ht="15.75" customHeight="1">
      <c r="E363" s="28"/>
    </row>
    <row r="364" spans="5:5" ht="15.75" customHeight="1">
      <c r="E364" s="28"/>
    </row>
    <row r="365" spans="5:5" ht="15.75" customHeight="1">
      <c r="E365" s="28"/>
    </row>
    <row r="366" spans="5:5" ht="15.75" customHeight="1">
      <c r="E366" s="28"/>
    </row>
    <row r="367" spans="5:5" ht="15.75" customHeight="1">
      <c r="E367" s="28"/>
    </row>
    <row r="368" spans="5:5" ht="15.75" customHeight="1">
      <c r="E368" s="28"/>
    </row>
    <row r="369" spans="5:5" ht="15.75" customHeight="1">
      <c r="E369" s="28"/>
    </row>
    <row r="370" spans="5:5" ht="15.75" customHeight="1">
      <c r="E370" s="28"/>
    </row>
    <row r="371" spans="5:5" ht="15.75" customHeight="1">
      <c r="E371" s="28"/>
    </row>
    <row r="372" spans="5:5" ht="15.75" customHeight="1">
      <c r="E372" s="28"/>
    </row>
    <row r="373" spans="5:5" ht="15.75" customHeight="1">
      <c r="E373" s="28"/>
    </row>
    <row r="374" spans="5:5" ht="15.75" customHeight="1">
      <c r="E374" s="28"/>
    </row>
    <row r="375" spans="5:5" ht="15.75" customHeight="1">
      <c r="E375" s="28"/>
    </row>
    <row r="376" spans="5:5" ht="15.75" customHeight="1">
      <c r="E376" s="28"/>
    </row>
    <row r="377" spans="5:5" ht="15.75" customHeight="1">
      <c r="E377" s="28"/>
    </row>
    <row r="378" spans="5:5" ht="15.75" customHeight="1">
      <c r="E378" s="28"/>
    </row>
    <row r="379" spans="5:5" ht="15.75" customHeight="1">
      <c r="E379" s="28"/>
    </row>
    <row r="380" spans="5:5" ht="15.75" customHeight="1">
      <c r="E380" s="28"/>
    </row>
    <row r="381" spans="5:5" ht="15.75" customHeight="1">
      <c r="E381" s="28"/>
    </row>
    <row r="382" spans="5:5" ht="15.75" customHeight="1">
      <c r="E382" s="28"/>
    </row>
    <row r="383" spans="5:5" ht="15.75" customHeight="1">
      <c r="E383" s="28"/>
    </row>
    <row r="384" spans="5:5" ht="15.75" customHeight="1">
      <c r="E384" s="28"/>
    </row>
    <row r="385" spans="5:5" ht="15.75" customHeight="1">
      <c r="E385" s="28"/>
    </row>
    <row r="386" spans="5:5" ht="15.75" customHeight="1">
      <c r="E386" s="28"/>
    </row>
    <row r="387" spans="5:5" ht="15.75" customHeight="1">
      <c r="E387" s="28"/>
    </row>
    <row r="388" spans="5:5" ht="15.75" customHeight="1">
      <c r="E388" s="28"/>
    </row>
    <row r="389" spans="5:5" ht="15.75" customHeight="1">
      <c r="E389" s="28"/>
    </row>
    <row r="390" spans="5:5" ht="15.75" customHeight="1">
      <c r="E390" s="28"/>
    </row>
    <row r="391" spans="5:5" ht="15.75" customHeight="1">
      <c r="E391" s="28"/>
    </row>
    <row r="392" spans="5:5" ht="15.75" customHeight="1">
      <c r="E392" s="28"/>
    </row>
    <row r="393" spans="5:5" ht="15.75" customHeight="1">
      <c r="E393" s="28"/>
    </row>
    <row r="394" spans="5:5" ht="15.75" customHeight="1">
      <c r="E394" s="28"/>
    </row>
    <row r="395" spans="5:5" ht="15.75" customHeight="1">
      <c r="E395" s="28"/>
    </row>
    <row r="396" spans="5:5" ht="15.75" customHeight="1">
      <c r="E396" s="28"/>
    </row>
    <row r="397" spans="5:5" ht="15.75" customHeight="1">
      <c r="E397" s="28"/>
    </row>
    <row r="398" spans="5:5" ht="15.75" customHeight="1">
      <c r="E398" s="28"/>
    </row>
    <row r="399" spans="5:5" ht="15.75" customHeight="1">
      <c r="E399" s="28"/>
    </row>
    <row r="400" spans="5:5" ht="15.75" customHeight="1">
      <c r="E400" s="28"/>
    </row>
    <row r="401" spans="5:5" ht="15.75" customHeight="1">
      <c r="E401" s="28"/>
    </row>
    <row r="402" spans="5:5" ht="15.75" customHeight="1">
      <c r="E402" s="28"/>
    </row>
    <row r="403" spans="5:5" ht="15.75" customHeight="1">
      <c r="E403" s="28"/>
    </row>
    <row r="404" spans="5:5" ht="15.75" customHeight="1">
      <c r="E404" s="28"/>
    </row>
    <row r="405" spans="5:5" ht="15.75" customHeight="1">
      <c r="E405" s="28"/>
    </row>
    <row r="406" spans="5:5" ht="15.75" customHeight="1">
      <c r="E406" s="28"/>
    </row>
    <row r="407" spans="5:5" ht="15.75" customHeight="1">
      <c r="E407" s="28"/>
    </row>
    <row r="408" spans="5:5" ht="15.75" customHeight="1">
      <c r="E408" s="28"/>
    </row>
    <row r="409" spans="5:5" ht="15.75" customHeight="1">
      <c r="E409" s="28"/>
    </row>
    <row r="410" spans="5:5" ht="15.75" customHeight="1">
      <c r="E410" s="28"/>
    </row>
    <row r="411" spans="5:5" ht="15.75" customHeight="1">
      <c r="E411" s="28"/>
    </row>
    <row r="412" spans="5:5" ht="15.75" customHeight="1">
      <c r="E412" s="28"/>
    </row>
    <row r="413" spans="5:5" ht="15.75" customHeight="1">
      <c r="E413" s="28"/>
    </row>
    <row r="414" spans="5:5" ht="15.75" customHeight="1">
      <c r="E414" s="28"/>
    </row>
    <row r="415" spans="5:5" ht="15.75" customHeight="1">
      <c r="E415" s="28"/>
    </row>
    <row r="416" spans="5:5" ht="15.75" customHeight="1">
      <c r="E416" s="28"/>
    </row>
    <row r="417" spans="5:5" ht="15.75" customHeight="1">
      <c r="E417" s="28"/>
    </row>
    <row r="418" spans="5:5" ht="15.75" customHeight="1">
      <c r="E418" s="28"/>
    </row>
    <row r="419" spans="5:5" ht="15.75" customHeight="1">
      <c r="E419" s="28"/>
    </row>
    <row r="420" spans="5:5" ht="15.75" customHeight="1">
      <c r="E420" s="28"/>
    </row>
    <row r="421" spans="5:5" ht="15.75" customHeight="1">
      <c r="E421" s="28"/>
    </row>
    <row r="422" spans="5:5" ht="15.75" customHeight="1">
      <c r="E422" s="28"/>
    </row>
    <row r="423" spans="5:5" ht="15.75" customHeight="1">
      <c r="E423" s="28"/>
    </row>
    <row r="424" spans="5:5" ht="15.75" customHeight="1">
      <c r="E424" s="28"/>
    </row>
    <row r="425" spans="5:5" ht="15.75" customHeight="1">
      <c r="E425" s="28"/>
    </row>
    <row r="426" spans="5:5" ht="15.75" customHeight="1">
      <c r="E426" s="28"/>
    </row>
    <row r="427" spans="5:5" ht="15.75" customHeight="1">
      <c r="E427" s="28"/>
    </row>
    <row r="428" spans="5:5" ht="15.75" customHeight="1">
      <c r="E428" s="28"/>
    </row>
    <row r="429" spans="5:5" ht="15.75" customHeight="1">
      <c r="E429" s="28"/>
    </row>
    <row r="430" spans="5:5" ht="15.75" customHeight="1">
      <c r="E430" s="28"/>
    </row>
    <row r="431" spans="5:5" ht="15.75" customHeight="1">
      <c r="E431" s="28"/>
    </row>
    <row r="432" spans="5:5" ht="15.75" customHeight="1">
      <c r="E432" s="28"/>
    </row>
    <row r="433" spans="5:5" ht="15.75" customHeight="1">
      <c r="E433" s="28"/>
    </row>
    <row r="434" spans="5:5" ht="15.75" customHeight="1">
      <c r="E434" s="28"/>
    </row>
    <row r="435" spans="5:5" ht="15.75" customHeight="1">
      <c r="E435" s="28"/>
    </row>
    <row r="436" spans="5:5" ht="15.75" customHeight="1">
      <c r="E436" s="28"/>
    </row>
    <row r="437" spans="5:5" ht="15.75" customHeight="1">
      <c r="E437" s="28"/>
    </row>
    <row r="438" spans="5:5" ht="15.75" customHeight="1">
      <c r="E438" s="28"/>
    </row>
    <row r="439" spans="5:5" ht="15.75" customHeight="1">
      <c r="E439" s="28"/>
    </row>
    <row r="440" spans="5:5" ht="15.75" customHeight="1">
      <c r="E440" s="28"/>
    </row>
    <row r="441" spans="5:5" ht="15.75" customHeight="1">
      <c r="E441" s="28"/>
    </row>
    <row r="442" spans="5:5" ht="15.75" customHeight="1">
      <c r="E442" s="28"/>
    </row>
    <row r="443" spans="5:5" ht="15.75" customHeight="1">
      <c r="E443" s="28"/>
    </row>
    <row r="444" spans="5:5" ht="15.75" customHeight="1">
      <c r="E444" s="28"/>
    </row>
    <row r="445" spans="5:5" ht="15.75" customHeight="1">
      <c r="E445" s="28"/>
    </row>
    <row r="446" spans="5:5" ht="15.75" customHeight="1">
      <c r="E446" s="28"/>
    </row>
    <row r="447" spans="5:5" ht="15.75" customHeight="1">
      <c r="E447" s="28"/>
    </row>
    <row r="448" spans="5:5" ht="15.75" customHeight="1">
      <c r="E448" s="28"/>
    </row>
    <row r="449" spans="5:5" ht="15.75" customHeight="1">
      <c r="E449" s="28"/>
    </row>
    <row r="450" spans="5:5" ht="15.75" customHeight="1">
      <c r="E450" s="28"/>
    </row>
    <row r="451" spans="5:5" ht="15.75" customHeight="1">
      <c r="E451" s="28"/>
    </row>
    <row r="452" spans="5:5" ht="15.75" customHeight="1">
      <c r="E452" s="28"/>
    </row>
    <row r="453" spans="5:5" ht="15.75" customHeight="1">
      <c r="E453" s="28"/>
    </row>
    <row r="454" spans="5:5" ht="15.75" customHeight="1">
      <c r="E454" s="28"/>
    </row>
    <row r="455" spans="5:5" ht="15.75" customHeight="1">
      <c r="E455" s="28"/>
    </row>
    <row r="456" spans="5:5" ht="15.75" customHeight="1">
      <c r="E456" s="28"/>
    </row>
    <row r="457" spans="5:5" ht="15.75" customHeight="1">
      <c r="E457" s="28"/>
    </row>
    <row r="458" spans="5:5" ht="15.75" customHeight="1">
      <c r="E458" s="28"/>
    </row>
    <row r="459" spans="5:5" ht="15.75" customHeight="1">
      <c r="E459" s="28"/>
    </row>
    <row r="460" spans="5:5" ht="15.75" customHeight="1">
      <c r="E460" s="28"/>
    </row>
    <row r="461" spans="5:5" ht="15.75" customHeight="1">
      <c r="E461" s="28"/>
    </row>
    <row r="462" spans="5:5" ht="15.75" customHeight="1">
      <c r="E462" s="28"/>
    </row>
    <row r="463" spans="5:5" ht="15.75" customHeight="1">
      <c r="E463" s="28"/>
    </row>
    <row r="464" spans="5:5" ht="15.75" customHeight="1">
      <c r="E464" s="28"/>
    </row>
    <row r="465" spans="5:5" ht="15.75" customHeight="1">
      <c r="E465" s="28"/>
    </row>
    <row r="466" spans="5:5" ht="15.75" customHeight="1">
      <c r="E466" s="28"/>
    </row>
    <row r="467" spans="5:5" ht="15.75" customHeight="1">
      <c r="E467" s="28"/>
    </row>
    <row r="468" spans="5:5" ht="15.75" customHeight="1">
      <c r="E468" s="28"/>
    </row>
    <row r="469" spans="5:5" ht="15.75" customHeight="1">
      <c r="E469" s="28"/>
    </row>
    <row r="470" spans="5:5" ht="15.75" customHeight="1">
      <c r="E470" s="28"/>
    </row>
    <row r="471" spans="5:5" ht="15.75" customHeight="1">
      <c r="E471" s="28"/>
    </row>
    <row r="472" spans="5:5" ht="15.75" customHeight="1">
      <c r="E472" s="28"/>
    </row>
    <row r="473" spans="5:5" ht="15.75" customHeight="1">
      <c r="E473" s="28"/>
    </row>
    <row r="474" spans="5:5" ht="15.75" customHeight="1">
      <c r="E474" s="28"/>
    </row>
    <row r="475" spans="5:5" ht="15.75" customHeight="1">
      <c r="E475" s="28"/>
    </row>
    <row r="476" spans="5:5" ht="15.75" customHeight="1">
      <c r="E476" s="28"/>
    </row>
    <row r="477" spans="5:5" ht="15.75" customHeight="1">
      <c r="E477" s="28"/>
    </row>
    <row r="478" spans="5:5" ht="15.75" customHeight="1">
      <c r="E478" s="28"/>
    </row>
    <row r="479" spans="5:5" ht="15.75" customHeight="1">
      <c r="E479" s="28"/>
    </row>
    <row r="480" spans="5:5" ht="15.75" customHeight="1">
      <c r="E480" s="28"/>
    </row>
    <row r="481" spans="5:5" ht="15.75" customHeight="1">
      <c r="E481" s="28"/>
    </row>
    <row r="482" spans="5:5" ht="15.75" customHeight="1">
      <c r="E482" s="28"/>
    </row>
    <row r="483" spans="5:5" ht="15.75" customHeight="1">
      <c r="E483" s="28"/>
    </row>
    <row r="484" spans="5:5" ht="15.75" customHeight="1">
      <c r="E484" s="28"/>
    </row>
    <row r="485" spans="5:5" ht="15.75" customHeight="1">
      <c r="E485" s="28"/>
    </row>
    <row r="486" spans="5:5" ht="15.75" customHeight="1">
      <c r="E486" s="28"/>
    </row>
    <row r="487" spans="5:5" ht="15.75" customHeight="1">
      <c r="E487" s="28"/>
    </row>
    <row r="488" spans="5:5" ht="15.75" customHeight="1">
      <c r="E488" s="28"/>
    </row>
    <row r="489" spans="5:5" ht="15.75" customHeight="1">
      <c r="E489" s="28"/>
    </row>
    <row r="490" spans="5:5" ht="15.75" customHeight="1">
      <c r="E490" s="28"/>
    </row>
    <row r="491" spans="5:5" ht="15.75" customHeight="1">
      <c r="E491" s="28"/>
    </row>
    <row r="492" spans="5:5" ht="15.75" customHeight="1">
      <c r="E492" s="28"/>
    </row>
    <row r="493" spans="5:5" ht="15.75" customHeight="1">
      <c r="E493" s="28"/>
    </row>
    <row r="494" spans="5:5" ht="15.75" customHeight="1">
      <c r="E494" s="28"/>
    </row>
    <row r="495" spans="5:5" ht="15.75" customHeight="1">
      <c r="E495" s="28"/>
    </row>
    <row r="496" spans="5:5" ht="15.75" customHeight="1">
      <c r="E496" s="28"/>
    </row>
    <row r="497" spans="5:5" ht="15.75" customHeight="1">
      <c r="E497" s="28"/>
    </row>
    <row r="498" spans="5:5" ht="15.75" customHeight="1">
      <c r="E498" s="28"/>
    </row>
    <row r="499" spans="5:5" ht="15.75" customHeight="1">
      <c r="E499" s="28"/>
    </row>
    <row r="500" spans="5:5" ht="15.75" customHeight="1">
      <c r="E500" s="28"/>
    </row>
    <row r="501" spans="5:5" ht="15.75" customHeight="1">
      <c r="E501" s="28"/>
    </row>
    <row r="502" spans="5:5" ht="15.75" customHeight="1">
      <c r="E502" s="28"/>
    </row>
    <row r="503" spans="5:5" ht="15.75" customHeight="1">
      <c r="E503" s="28"/>
    </row>
    <row r="504" spans="5:5" ht="15.75" customHeight="1">
      <c r="E504" s="28"/>
    </row>
    <row r="505" spans="5:5" ht="15.75" customHeight="1">
      <c r="E505" s="28"/>
    </row>
    <row r="506" spans="5:5" ht="15.75" customHeight="1">
      <c r="E506" s="28"/>
    </row>
    <row r="507" spans="5:5" ht="15.75" customHeight="1">
      <c r="E507" s="28"/>
    </row>
    <row r="508" spans="5:5" ht="15.75" customHeight="1">
      <c r="E508" s="28"/>
    </row>
    <row r="509" spans="5:5" ht="15.75" customHeight="1">
      <c r="E509" s="28"/>
    </row>
    <row r="510" spans="5:5" ht="15.75" customHeight="1">
      <c r="E510" s="28"/>
    </row>
    <row r="511" spans="5:5" ht="15.75" customHeight="1">
      <c r="E511" s="28"/>
    </row>
    <row r="512" spans="5:5" ht="15.75" customHeight="1">
      <c r="E512" s="28"/>
    </row>
    <row r="513" spans="5:5" ht="15.75" customHeight="1">
      <c r="E513" s="28"/>
    </row>
    <row r="514" spans="5:5" ht="15.75" customHeight="1">
      <c r="E514" s="28"/>
    </row>
    <row r="515" spans="5:5" ht="15.75" customHeight="1">
      <c r="E515" s="28"/>
    </row>
    <row r="516" spans="5:5" ht="15.75" customHeight="1">
      <c r="E516" s="28"/>
    </row>
    <row r="517" spans="5:5" ht="15.75" customHeight="1">
      <c r="E517" s="28"/>
    </row>
    <row r="518" spans="5:5" ht="15.75" customHeight="1">
      <c r="E518" s="28"/>
    </row>
    <row r="519" spans="5:5" ht="15.75" customHeight="1">
      <c r="E519" s="28"/>
    </row>
    <row r="520" spans="5:5" ht="15.75" customHeight="1">
      <c r="E520" s="28"/>
    </row>
    <row r="521" spans="5:5" ht="15.75" customHeight="1">
      <c r="E521" s="28"/>
    </row>
    <row r="522" spans="5:5" ht="15.75" customHeight="1">
      <c r="E522" s="28"/>
    </row>
    <row r="523" spans="5:5" ht="15.75" customHeight="1">
      <c r="E523" s="28"/>
    </row>
    <row r="524" spans="5:5" ht="15.75" customHeight="1">
      <c r="E524" s="28"/>
    </row>
    <row r="525" spans="5:5" ht="15.75" customHeight="1">
      <c r="E525" s="28"/>
    </row>
    <row r="526" spans="5:5" ht="15.75" customHeight="1">
      <c r="E526" s="28"/>
    </row>
    <row r="527" spans="5:5" ht="15.75" customHeight="1">
      <c r="E527" s="28"/>
    </row>
    <row r="528" spans="5:5" ht="15.75" customHeight="1">
      <c r="E528" s="28"/>
    </row>
    <row r="529" spans="5:5" ht="15.75" customHeight="1">
      <c r="E529" s="28"/>
    </row>
    <row r="530" spans="5:5" ht="15.75" customHeight="1">
      <c r="E530" s="28"/>
    </row>
    <row r="531" spans="5:5" ht="15.75" customHeight="1">
      <c r="E531" s="28"/>
    </row>
    <row r="532" spans="5:5" ht="15.75" customHeight="1">
      <c r="E532" s="28"/>
    </row>
    <row r="533" spans="5:5" ht="15.75" customHeight="1">
      <c r="E533" s="28"/>
    </row>
    <row r="534" spans="5:5" ht="15.75" customHeight="1">
      <c r="E534" s="28"/>
    </row>
    <row r="535" spans="5:5" ht="15.75" customHeight="1">
      <c r="E535" s="28"/>
    </row>
    <row r="536" spans="5:5" ht="15.75" customHeight="1">
      <c r="E536" s="28"/>
    </row>
    <row r="537" spans="5:5" ht="15.75" customHeight="1">
      <c r="E537" s="28"/>
    </row>
    <row r="538" spans="5:5" ht="15.75" customHeight="1">
      <c r="E538" s="28"/>
    </row>
    <row r="539" spans="5:5" ht="15.75" customHeight="1">
      <c r="E539" s="28"/>
    </row>
    <row r="540" spans="5:5" ht="15.75" customHeight="1">
      <c r="E540" s="28"/>
    </row>
    <row r="541" spans="5:5" ht="15.75" customHeight="1">
      <c r="E541" s="28"/>
    </row>
    <row r="542" spans="5:5" ht="15.75" customHeight="1">
      <c r="E542" s="28"/>
    </row>
    <row r="543" spans="5:5" ht="15.75" customHeight="1">
      <c r="E543" s="28"/>
    </row>
    <row r="544" spans="5:5" ht="15.75" customHeight="1">
      <c r="E544" s="28"/>
    </row>
    <row r="545" spans="5:5" ht="15.75" customHeight="1">
      <c r="E545" s="28"/>
    </row>
    <row r="546" spans="5:5" ht="15.75" customHeight="1">
      <c r="E546" s="28"/>
    </row>
    <row r="547" spans="5:5" ht="15.75" customHeight="1">
      <c r="E547" s="28"/>
    </row>
    <row r="548" spans="5:5" ht="15.75" customHeight="1">
      <c r="E548" s="28"/>
    </row>
    <row r="549" spans="5:5" ht="15.75" customHeight="1">
      <c r="E549" s="28"/>
    </row>
    <row r="550" spans="5:5" ht="15.75" customHeight="1">
      <c r="E550" s="28"/>
    </row>
    <row r="551" spans="5:5" ht="15.75" customHeight="1">
      <c r="E551" s="28"/>
    </row>
    <row r="552" spans="5:5" ht="15.75" customHeight="1">
      <c r="E552" s="28"/>
    </row>
    <row r="553" spans="5:5" ht="15.75" customHeight="1">
      <c r="E553" s="28"/>
    </row>
    <row r="554" spans="5:5" ht="15.75" customHeight="1">
      <c r="E554" s="28"/>
    </row>
    <row r="555" spans="5:5" ht="15.75" customHeight="1">
      <c r="E555" s="28"/>
    </row>
    <row r="556" spans="5:5" ht="15.75" customHeight="1">
      <c r="E556" s="28"/>
    </row>
    <row r="557" spans="5:5" ht="15.75" customHeight="1">
      <c r="E557" s="28"/>
    </row>
    <row r="558" spans="5:5" ht="15.75" customHeight="1">
      <c r="E558" s="28"/>
    </row>
    <row r="559" spans="5:5" ht="15.75" customHeight="1">
      <c r="E559" s="28"/>
    </row>
    <row r="560" spans="5:5" ht="15.75" customHeight="1">
      <c r="E560" s="28"/>
    </row>
    <row r="561" spans="5:5" ht="15.75" customHeight="1">
      <c r="E561" s="28"/>
    </row>
    <row r="562" spans="5:5" ht="15.75" customHeight="1">
      <c r="E562" s="28"/>
    </row>
    <row r="563" spans="5:5" ht="15.75" customHeight="1">
      <c r="E563" s="28"/>
    </row>
    <row r="564" spans="5:5" ht="15.75" customHeight="1">
      <c r="E564" s="28"/>
    </row>
    <row r="565" spans="5:5" ht="15.75" customHeight="1">
      <c r="E565" s="28"/>
    </row>
    <row r="566" spans="5:5" ht="15.75" customHeight="1">
      <c r="E566" s="28"/>
    </row>
    <row r="567" spans="5:5" ht="15.75" customHeight="1">
      <c r="E567" s="28"/>
    </row>
    <row r="568" spans="5:5" ht="15.75" customHeight="1">
      <c r="E568" s="28"/>
    </row>
    <row r="569" spans="5:5" ht="15.75" customHeight="1">
      <c r="E569" s="28"/>
    </row>
    <row r="570" spans="5:5" ht="15.75" customHeight="1">
      <c r="E570" s="28"/>
    </row>
    <row r="571" spans="5:5" ht="15.75" customHeight="1">
      <c r="E571" s="28"/>
    </row>
    <row r="572" spans="5:5" ht="15.75" customHeight="1">
      <c r="E572" s="28"/>
    </row>
    <row r="573" spans="5:5" ht="15.75" customHeight="1">
      <c r="E573" s="28"/>
    </row>
    <row r="574" spans="5:5" ht="15.75" customHeight="1">
      <c r="E574" s="28"/>
    </row>
    <row r="575" spans="5:5" ht="15.75" customHeight="1">
      <c r="E575" s="28"/>
    </row>
    <row r="576" spans="5:5" ht="15.75" customHeight="1">
      <c r="E576" s="28"/>
    </row>
    <row r="577" spans="5:5" ht="15.75" customHeight="1">
      <c r="E577" s="28"/>
    </row>
    <row r="578" spans="5:5" ht="15.75" customHeight="1">
      <c r="E578" s="28"/>
    </row>
    <row r="579" spans="5:5" ht="15.75" customHeight="1">
      <c r="E579" s="28"/>
    </row>
    <row r="580" spans="5:5" ht="15.75" customHeight="1">
      <c r="E580" s="28"/>
    </row>
    <row r="581" spans="5:5" ht="15.75" customHeight="1">
      <c r="E581" s="28"/>
    </row>
    <row r="582" spans="5:5" ht="15.75" customHeight="1">
      <c r="E582" s="28"/>
    </row>
    <row r="583" spans="5:5" ht="15.75" customHeight="1">
      <c r="E583" s="28"/>
    </row>
    <row r="584" spans="5:5" ht="15.75" customHeight="1">
      <c r="E584" s="28"/>
    </row>
    <row r="585" spans="5:5" ht="15.75" customHeight="1">
      <c r="E585" s="28"/>
    </row>
    <row r="586" spans="5:5" ht="15.75" customHeight="1">
      <c r="E586" s="28"/>
    </row>
    <row r="587" spans="5:5" ht="15.75" customHeight="1">
      <c r="E587" s="28"/>
    </row>
    <row r="588" spans="5:5" ht="15.75" customHeight="1">
      <c r="E588" s="28"/>
    </row>
    <row r="589" spans="5:5" ht="15.75" customHeight="1">
      <c r="E589" s="28"/>
    </row>
    <row r="590" spans="5:5" ht="15.75" customHeight="1">
      <c r="E590" s="28"/>
    </row>
    <row r="591" spans="5:5" ht="15.75" customHeight="1">
      <c r="E591" s="28"/>
    </row>
    <row r="592" spans="5:5" ht="15.75" customHeight="1">
      <c r="E592" s="28"/>
    </row>
    <row r="593" spans="5:5" ht="15.75" customHeight="1">
      <c r="E593" s="28"/>
    </row>
    <row r="594" spans="5:5" ht="15.75" customHeight="1">
      <c r="E594" s="28"/>
    </row>
    <row r="595" spans="5:5" ht="15.75" customHeight="1">
      <c r="E595" s="28"/>
    </row>
    <row r="596" spans="5:5" ht="15.75" customHeight="1">
      <c r="E596" s="28"/>
    </row>
    <row r="597" spans="5:5" ht="15.75" customHeight="1">
      <c r="E597" s="28"/>
    </row>
    <row r="598" spans="5:5" ht="15.75" customHeight="1">
      <c r="E598" s="28"/>
    </row>
    <row r="599" spans="5:5" ht="15.75" customHeight="1">
      <c r="E599" s="28"/>
    </row>
    <row r="600" spans="5:5" ht="15.75" customHeight="1">
      <c r="E600" s="28"/>
    </row>
    <row r="601" spans="5:5" ht="15.75" customHeight="1">
      <c r="E601" s="28"/>
    </row>
    <row r="602" spans="5:5" ht="15.75" customHeight="1">
      <c r="E602" s="28"/>
    </row>
    <row r="603" spans="5:5" ht="15.75" customHeight="1">
      <c r="E603" s="28"/>
    </row>
    <row r="604" spans="5:5" ht="15.75" customHeight="1">
      <c r="E604" s="28"/>
    </row>
    <row r="605" spans="5:5" ht="15.75" customHeight="1">
      <c r="E605" s="28"/>
    </row>
    <row r="606" spans="5:5" ht="15.75" customHeight="1">
      <c r="E606" s="28"/>
    </row>
    <row r="607" spans="5:5" ht="15.75" customHeight="1">
      <c r="E607" s="28"/>
    </row>
    <row r="608" spans="5:5" ht="15.75" customHeight="1">
      <c r="E608" s="28"/>
    </row>
    <row r="609" spans="5:5" ht="15.75" customHeight="1">
      <c r="E609" s="28"/>
    </row>
    <row r="610" spans="5:5" ht="15.75" customHeight="1">
      <c r="E610" s="28"/>
    </row>
    <row r="611" spans="5:5" ht="15.75" customHeight="1">
      <c r="E611" s="28"/>
    </row>
    <row r="612" spans="5:5" ht="15.75" customHeight="1">
      <c r="E612" s="28"/>
    </row>
    <row r="613" spans="5:5" ht="15.75" customHeight="1">
      <c r="E613" s="28"/>
    </row>
    <row r="614" spans="5:5" ht="15.75" customHeight="1">
      <c r="E614" s="28"/>
    </row>
    <row r="615" spans="5:5" ht="15.75" customHeight="1">
      <c r="E615" s="28"/>
    </row>
    <row r="616" spans="5:5" ht="15.75" customHeight="1">
      <c r="E616" s="28"/>
    </row>
    <row r="617" spans="5:5" ht="15.75" customHeight="1">
      <c r="E617" s="28"/>
    </row>
    <row r="618" spans="5:5" ht="15.75" customHeight="1">
      <c r="E618" s="28"/>
    </row>
    <row r="619" spans="5:5" ht="15.75" customHeight="1">
      <c r="E619" s="28"/>
    </row>
    <row r="620" spans="5:5" ht="15.75" customHeight="1">
      <c r="E620" s="28"/>
    </row>
    <row r="621" spans="5:5" ht="15.75" customHeight="1">
      <c r="E621" s="28"/>
    </row>
    <row r="622" spans="5:5" ht="15.75" customHeight="1">
      <c r="E622" s="28"/>
    </row>
    <row r="623" spans="5:5" ht="15.75" customHeight="1">
      <c r="E623" s="28"/>
    </row>
    <row r="624" spans="5:5" ht="15.75" customHeight="1">
      <c r="E624" s="28"/>
    </row>
    <row r="625" spans="5:5" ht="15.75" customHeight="1">
      <c r="E625" s="28"/>
    </row>
    <row r="626" spans="5:5" ht="15.75" customHeight="1">
      <c r="E626" s="28"/>
    </row>
    <row r="627" spans="5:5" ht="15.75" customHeight="1">
      <c r="E627" s="28"/>
    </row>
    <row r="628" spans="5:5" ht="15.75" customHeight="1">
      <c r="E628" s="28"/>
    </row>
    <row r="629" spans="5:5" ht="15.75" customHeight="1">
      <c r="E629" s="28"/>
    </row>
    <row r="630" spans="5:5" ht="15.75" customHeight="1">
      <c r="E630" s="28"/>
    </row>
    <row r="631" spans="5:5" ht="15.75" customHeight="1">
      <c r="E631" s="28"/>
    </row>
    <row r="632" spans="5:5" ht="15.75" customHeight="1">
      <c r="E632" s="28"/>
    </row>
    <row r="633" spans="5:5" ht="15.75" customHeight="1">
      <c r="E633" s="28"/>
    </row>
    <row r="634" spans="5:5" ht="15.75" customHeight="1">
      <c r="E634" s="28"/>
    </row>
    <row r="635" spans="5:5" ht="15.75" customHeight="1">
      <c r="E635" s="28"/>
    </row>
    <row r="636" spans="5:5" ht="15.75" customHeight="1">
      <c r="E636" s="28"/>
    </row>
    <row r="637" spans="5:5" ht="15.75" customHeight="1">
      <c r="E637" s="28"/>
    </row>
    <row r="638" spans="5:5" ht="15.75" customHeight="1">
      <c r="E638" s="28"/>
    </row>
    <row r="639" spans="5:5" ht="15.75" customHeight="1">
      <c r="E639" s="28"/>
    </row>
    <row r="640" spans="5:5" ht="15.75" customHeight="1">
      <c r="E640" s="28"/>
    </row>
    <row r="641" spans="5:5" ht="15.75" customHeight="1">
      <c r="E641" s="28"/>
    </row>
    <row r="642" spans="5:5" ht="15.75" customHeight="1">
      <c r="E642" s="28"/>
    </row>
    <row r="643" spans="5:5" ht="15.75" customHeight="1">
      <c r="E643" s="28"/>
    </row>
    <row r="644" spans="5:5" ht="15.75" customHeight="1">
      <c r="E644" s="28"/>
    </row>
    <row r="645" spans="5:5" ht="15.75" customHeight="1">
      <c r="E645" s="28"/>
    </row>
    <row r="646" spans="5:5" ht="15.75" customHeight="1">
      <c r="E646" s="28"/>
    </row>
    <row r="647" spans="5:5" ht="15.75" customHeight="1">
      <c r="E647" s="28"/>
    </row>
    <row r="648" spans="5:5" ht="15.75" customHeight="1">
      <c r="E648" s="28"/>
    </row>
    <row r="649" spans="5:5" ht="15.75" customHeight="1">
      <c r="E649" s="28"/>
    </row>
    <row r="650" spans="5:5" ht="15.75" customHeight="1">
      <c r="E650" s="28"/>
    </row>
    <row r="651" spans="5:5" ht="15.75" customHeight="1">
      <c r="E651" s="28"/>
    </row>
    <row r="652" spans="5:5" ht="15.75" customHeight="1">
      <c r="E652" s="28"/>
    </row>
    <row r="653" spans="5:5" ht="15.75" customHeight="1">
      <c r="E653" s="28"/>
    </row>
    <row r="654" spans="5:5" ht="15.75" customHeight="1">
      <c r="E654" s="28"/>
    </row>
    <row r="655" spans="5:5" ht="15.75" customHeight="1">
      <c r="E655" s="28"/>
    </row>
    <row r="656" spans="5:5" ht="15.75" customHeight="1">
      <c r="E656" s="28"/>
    </row>
    <row r="657" spans="5:5" ht="15.75" customHeight="1">
      <c r="E657" s="28"/>
    </row>
    <row r="658" spans="5:5" ht="15.75" customHeight="1">
      <c r="E658" s="28"/>
    </row>
    <row r="659" spans="5:5" ht="15.75" customHeight="1">
      <c r="E659" s="28"/>
    </row>
    <row r="660" spans="5:5" ht="15.75" customHeight="1">
      <c r="E660" s="28"/>
    </row>
    <row r="661" spans="5:5" ht="15.75" customHeight="1">
      <c r="E661" s="28"/>
    </row>
    <row r="662" spans="5:5" ht="15.75" customHeight="1">
      <c r="E662" s="28"/>
    </row>
    <row r="663" spans="5:5" ht="15.75" customHeight="1">
      <c r="E663" s="28"/>
    </row>
    <row r="664" spans="5:5" ht="15.75" customHeight="1">
      <c r="E664" s="28"/>
    </row>
    <row r="665" spans="5:5" ht="15.75" customHeight="1">
      <c r="E665" s="28"/>
    </row>
    <row r="666" spans="5:5" ht="15.75" customHeight="1">
      <c r="E666" s="28"/>
    </row>
    <row r="667" spans="5:5" ht="15.75" customHeight="1">
      <c r="E667" s="28"/>
    </row>
    <row r="668" spans="5:5" ht="15.75" customHeight="1">
      <c r="E668" s="28"/>
    </row>
    <row r="669" spans="5:5" ht="15.75" customHeight="1">
      <c r="E669" s="28"/>
    </row>
    <row r="670" spans="5:5" ht="15.75" customHeight="1">
      <c r="E670" s="28"/>
    </row>
    <row r="671" spans="5:5" ht="15.75" customHeight="1">
      <c r="E671" s="28"/>
    </row>
    <row r="672" spans="5:5" ht="15.75" customHeight="1">
      <c r="E672" s="28"/>
    </row>
    <row r="673" spans="5:5" ht="15.75" customHeight="1">
      <c r="E673" s="28"/>
    </row>
    <row r="674" spans="5:5" ht="15.75" customHeight="1">
      <c r="E674" s="28"/>
    </row>
    <row r="675" spans="5:5" ht="15.75" customHeight="1">
      <c r="E675" s="28"/>
    </row>
    <row r="676" spans="5:5" ht="15.75" customHeight="1">
      <c r="E676" s="28"/>
    </row>
    <row r="677" spans="5:5" ht="15.75" customHeight="1">
      <c r="E677" s="28"/>
    </row>
    <row r="678" spans="5:5" ht="15.75" customHeight="1">
      <c r="E678" s="28"/>
    </row>
    <row r="679" spans="5:5" ht="15.75" customHeight="1">
      <c r="E679" s="28"/>
    </row>
    <row r="680" spans="5:5" ht="15.75" customHeight="1">
      <c r="E680" s="28"/>
    </row>
    <row r="681" spans="5:5" ht="15.75" customHeight="1">
      <c r="E681" s="28"/>
    </row>
    <row r="682" spans="5:5" ht="15.75" customHeight="1">
      <c r="E682" s="28"/>
    </row>
    <row r="683" spans="5:5" ht="15.75" customHeight="1">
      <c r="E683" s="28"/>
    </row>
    <row r="684" spans="5:5" ht="15.75" customHeight="1">
      <c r="E684" s="28"/>
    </row>
    <row r="685" spans="5:5" ht="15.75" customHeight="1">
      <c r="E685" s="28"/>
    </row>
    <row r="686" spans="5:5" ht="15.75" customHeight="1">
      <c r="E686" s="28"/>
    </row>
    <row r="687" spans="5:5" ht="15.75" customHeight="1">
      <c r="E687" s="28"/>
    </row>
    <row r="688" spans="5:5" ht="15.75" customHeight="1">
      <c r="E688" s="28"/>
    </row>
    <row r="689" spans="5:5" ht="15.75" customHeight="1">
      <c r="E689" s="28"/>
    </row>
    <row r="690" spans="5:5" ht="15.75" customHeight="1">
      <c r="E690" s="28"/>
    </row>
    <row r="691" spans="5:5" ht="15.75" customHeight="1">
      <c r="E691" s="28"/>
    </row>
    <row r="692" spans="5:5" ht="15.75" customHeight="1">
      <c r="E692" s="28"/>
    </row>
    <row r="693" spans="5:5" ht="15.75" customHeight="1">
      <c r="E693" s="28"/>
    </row>
    <row r="694" spans="5:5" ht="15.75" customHeight="1">
      <c r="E694" s="28"/>
    </row>
    <row r="695" spans="5:5" ht="15.75" customHeight="1">
      <c r="E695" s="28"/>
    </row>
    <row r="696" spans="5:5" ht="15.75" customHeight="1">
      <c r="E696" s="28"/>
    </row>
    <row r="697" spans="5:5" ht="15.75" customHeight="1">
      <c r="E697" s="28"/>
    </row>
    <row r="698" spans="5:5" ht="15.75" customHeight="1">
      <c r="E698" s="28"/>
    </row>
    <row r="699" spans="5:5" ht="15.75" customHeight="1">
      <c r="E699" s="28"/>
    </row>
    <row r="700" spans="5:5" ht="15.75" customHeight="1">
      <c r="E700" s="28"/>
    </row>
    <row r="701" spans="5:5" ht="15.75" customHeight="1">
      <c r="E701" s="28"/>
    </row>
    <row r="702" spans="5:5" ht="15.75" customHeight="1">
      <c r="E702" s="28"/>
    </row>
    <row r="703" spans="5:5" ht="15.75" customHeight="1">
      <c r="E703" s="28"/>
    </row>
    <row r="704" spans="5:5" ht="15.75" customHeight="1">
      <c r="E704" s="28"/>
    </row>
    <row r="705" spans="5:5" ht="15.75" customHeight="1">
      <c r="E705" s="28"/>
    </row>
    <row r="706" spans="5:5" ht="15.75" customHeight="1">
      <c r="E706" s="28"/>
    </row>
    <row r="707" spans="5:5" ht="15.75" customHeight="1">
      <c r="E707" s="28"/>
    </row>
    <row r="708" spans="5:5" ht="15.75" customHeight="1">
      <c r="E708" s="28"/>
    </row>
    <row r="709" spans="5:5" ht="15.75" customHeight="1">
      <c r="E709" s="28"/>
    </row>
    <row r="710" spans="5:5" ht="15.75" customHeight="1">
      <c r="E710" s="28"/>
    </row>
    <row r="711" spans="5:5" ht="15.75" customHeight="1">
      <c r="E711" s="28"/>
    </row>
    <row r="712" spans="5:5" ht="15.75" customHeight="1">
      <c r="E712" s="28"/>
    </row>
    <row r="713" spans="5:5" ht="15.75" customHeight="1">
      <c r="E713" s="28"/>
    </row>
    <row r="714" spans="5:5" ht="15.75" customHeight="1">
      <c r="E714" s="28"/>
    </row>
    <row r="715" spans="5:5" ht="15.75" customHeight="1">
      <c r="E715" s="28"/>
    </row>
    <row r="716" spans="5:5" ht="15.75" customHeight="1">
      <c r="E716" s="28"/>
    </row>
    <row r="717" spans="5:5" ht="15.75" customHeight="1">
      <c r="E717" s="28"/>
    </row>
    <row r="718" spans="5:5" ht="15.75" customHeight="1">
      <c r="E718" s="28"/>
    </row>
    <row r="719" spans="5:5" ht="15.75" customHeight="1">
      <c r="E719" s="28"/>
    </row>
    <row r="720" spans="5:5" ht="15.75" customHeight="1">
      <c r="E720" s="28"/>
    </row>
    <row r="721" spans="5:5" ht="15.75" customHeight="1">
      <c r="E721" s="28"/>
    </row>
    <row r="722" spans="5:5" ht="15.75" customHeight="1">
      <c r="E722" s="28"/>
    </row>
    <row r="723" spans="5:5" ht="15.75" customHeight="1">
      <c r="E723" s="28"/>
    </row>
    <row r="724" spans="5:5" ht="15.75" customHeight="1">
      <c r="E724" s="28"/>
    </row>
    <row r="725" spans="5:5" ht="15.75" customHeight="1">
      <c r="E725" s="28"/>
    </row>
    <row r="726" spans="5:5" ht="15.75" customHeight="1">
      <c r="E726" s="28"/>
    </row>
    <row r="727" spans="5:5" ht="15.75" customHeight="1">
      <c r="E727" s="28"/>
    </row>
    <row r="728" spans="5:5" ht="15.75" customHeight="1">
      <c r="E728" s="28"/>
    </row>
    <row r="729" spans="5:5" ht="15.75" customHeight="1">
      <c r="E729" s="28"/>
    </row>
    <row r="730" spans="5:5" ht="15.75" customHeight="1">
      <c r="E730" s="28"/>
    </row>
    <row r="731" spans="5:5" ht="15.75" customHeight="1">
      <c r="E731" s="28"/>
    </row>
    <row r="732" spans="5:5" ht="15.75" customHeight="1">
      <c r="E732" s="28"/>
    </row>
    <row r="733" spans="5:5" ht="15.75" customHeight="1">
      <c r="E733" s="28"/>
    </row>
    <row r="734" spans="5:5" ht="15.75" customHeight="1">
      <c r="E734" s="28"/>
    </row>
    <row r="735" spans="5:5" ht="15.75" customHeight="1">
      <c r="E735" s="28"/>
    </row>
    <row r="736" spans="5:5" ht="15.75" customHeight="1">
      <c r="E736" s="28"/>
    </row>
    <row r="737" spans="5:5" ht="15.75" customHeight="1">
      <c r="E737" s="28"/>
    </row>
    <row r="738" spans="5:5" ht="15.75" customHeight="1">
      <c r="E738" s="28"/>
    </row>
    <row r="739" spans="5:5" ht="15.75" customHeight="1">
      <c r="E739" s="28"/>
    </row>
    <row r="740" spans="5:5" ht="15.75" customHeight="1">
      <c r="E740" s="28"/>
    </row>
    <row r="741" spans="5:5" ht="15.75" customHeight="1">
      <c r="E741" s="28"/>
    </row>
    <row r="742" spans="5:5" ht="15.75" customHeight="1">
      <c r="E742" s="28"/>
    </row>
    <row r="743" spans="5:5" ht="15.75" customHeight="1">
      <c r="E743" s="28"/>
    </row>
    <row r="744" spans="5:5" ht="15.75" customHeight="1">
      <c r="E744" s="28"/>
    </row>
    <row r="745" spans="5:5" ht="15.75" customHeight="1">
      <c r="E745" s="28"/>
    </row>
    <row r="746" spans="5:5" ht="15.75" customHeight="1">
      <c r="E746" s="28"/>
    </row>
    <row r="747" spans="5:5" ht="15.75" customHeight="1">
      <c r="E747" s="28"/>
    </row>
    <row r="748" spans="5:5" ht="15.75" customHeight="1">
      <c r="E748" s="28"/>
    </row>
    <row r="749" spans="5:5" ht="15.75" customHeight="1">
      <c r="E749" s="28"/>
    </row>
    <row r="750" spans="5:5" ht="15.75" customHeight="1">
      <c r="E750" s="28"/>
    </row>
    <row r="751" spans="5:5" ht="15.75" customHeight="1">
      <c r="E751" s="28"/>
    </row>
    <row r="752" spans="5:5" ht="15.75" customHeight="1">
      <c r="E752" s="28"/>
    </row>
    <row r="753" spans="5:5" ht="15.75" customHeight="1">
      <c r="E753" s="28"/>
    </row>
    <row r="754" spans="5:5" ht="15.75" customHeight="1">
      <c r="E754" s="28"/>
    </row>
    <row r="755" spans="5:5" ht="15.75" customHeight="1">
      <c r="E755" s="28"/>
    </row>
    <row r="756" spans="5:5" ht="15.75" customHeight="1">
      <c r="E756" s="28"/>
    </row>
    <row r="757" spans="5:5" ht="15.75" customHeight="1">
      <c r="E757" s="28"/>
    </row>
    <row r="758" spans="5:5" ht="15.75" customHeight="1">
      <c r="E758" s="28"/>
    </row>
    <row r="759" spans="5:5" ht="15.75" customHeight="1">
      <c r="E759" s="28"/>
    </row>
    <row r="760" spans="5:5" ht="15.75" customHeight="1">
      <c r="E760" s="28"/>
    </row>
    <row r="761" spans="5:5" ht="15.75" customHeight="1">
      <c r="E761" s="28"/>
    </row>
    <row r="762" spans="5:5" ht="15.75" customHeight="1">
      <c r="E762" s="28"/>
    </row>
    <row r="763" spans="5:5" ht="15.75" customHeight="1">
      <c r="E763" s="28"/>
    </row>
    <row r="764" spans="5:5" ht="15.75" customHeight="1">
      <c r="E764" s="28"/>
    </row>
    <row r="765" spans="5:5" ht="15.75" customHeight="1">
      <c r="E765" s="28"/>
    </row>
    <row r="766" spans="5:5" ht="15.75" customHeight="1">
      <c r="E766" s="28"/>
    </row>
    <row r="767" spans="5:5" ht="15.75" customHeight="1">
      <c r="E767" s="28"/>
    </row>
    <row r="768" spans="5:5" ht="15.75" customHeight="1">
      <c r="E768" s="28"/>
    </row>
    <row r="769" spans="5:5" ht="15.75" customHeight="1">
      <c r="E769" s="28"/>
    </row>
    <row r="770" spans="5:5" ht="15.75" customHeight="1">
      <c r="E770" s="28"/>
    </row>
    <row r="771" spans="5:5" ht="15.75" customHeight="1">
      <c r="E771" s="28"/>
    </row>
    <row r="772" spans="5:5" ht="15.75" customHeight="1">
      <c r="E772" s="28"/>
    </row>
    <row r="773" spans="5:5" ht="15.75" customHeight="1">
      <c r="E773" s="28"/>
    </row>
    <row r="774" spans="5:5" ht="15.75" customHeight="1">
      <c r="E774" s="28"/>
    </row>
    <row r="775" spans="5:5" ht="15.75" customHeight="1">
      <c r="E775" s="28"/>
    </row>
    <row r="776" spans="5:5" ht="15.75" customHeight="1">
      <c r="E776" s="28"/>
    </row>
    <row r="777" spans="5:5" ht="15.75" customHeight="1">
      <c r="E777" s="28"/>
    </row>
    <row r="778" spans="5:5" ht="15.75" customHeight="1">
      <c r="E778" s="28"/>
    </row>
    <row r="779" spans="5:5" ht="15.75" customHeight="1">
      <c r="E779" s="28"/>
    </row>
    <row r="780" spans="5:5" ht="15.75" customHeight="1">
      <c r="E780" s="28"/>
    </row>
    <row r="781" spans="5:5" ht="15.75" customHeight="1">
      <c r="E781" s="28"/>
    </row>
    <row r="782" spans="5:5" ht="15.75" customHeight="1">
      <c r="E782" s="28"/>
    </row>
    <row r="783" spans="5:5" ht="15.75" customHeight="1">
      <c r="E783" s="28"/>
    </row>
    <row r="784" spans="5:5" ht="15.75" customHeight="1">
      <c r="E784" s="28"/>
    </row>
    <row r="785" spans="5:5" ht="15.75" customHeight="1">
      <c r="E785" s="28"/>
    </row>
    <row r="786" spans="5:5" ht="15.75" customHeight="1">
      <c r="E786" s="28"/>
    </row>
    <row r="787" spans="5:5" ht="15.75" customHeight="1">
      <c r="E787" s="28"/>
    </row>
    <row r="788" spans="5:5" ht="15.75" customHeight="1">
      <c r="E788" s="28"/>
    </row>
    <row r="789" spans="5:5" ht="15.75" customHeight="1">
      <c r="E789" s="28"/>
    </row>
    <row r="790" spans="5:5" ht="15.75" customHeight="1">
      <c r="E790" s="28"/>
    </row>
    <row r="791" spans="5:5" ht="15.75" customHeight="1">
      <c r="E791" s="28"/>
    </row>
    <row r="792" spans="5:5" ht="15.75" customHeight="1">
      <c r="E792" s="28"/>
    </row>
    <row r="793" spans="5:5" ht="15.75" customHeight="1">
      <c r="E793" s="28"/>
    </row>
    <row r="794" spans="5:5" ht="15.75" customHeight="1">
      <c r="E794" s="28"/>
    </row>
    <row r="795" spans="5:5" ht="15.75" customHeight="1">
      <c r="E795" s="28"/>
    </row>
    <row r="796" spans="5:5" ht="15.75" customHeight="1">
      <c r="E796" s="28"/>
    </row>
    <row r="797" spans="5:5" ht="15.75" customHeight="1">
      <c r="E797" s="28"/>
    </row>
    <row r="798" spans="5:5" ht="15.75" customHeight="1">
      <c r="E798" s="28"/>
    </row>
    <row r="799" spans="5:5" ht="15.75" customHeight="1">
      <c r="E799" s="28"/>
    </row>
    <row r="800" spans="5:5" ht="15.75" customHeight="1">
      <c r="E800" s="28"/>
    </row>
    <row r="801" spans="5:5" ht="15.75" customHeight="1">
      <c r="E801" s="28"/>
    </row>
    <row r="802" spans="5:5" ht="15.75" customHeight="1">
      <c r="E802" s="28"/>
    </row>
    <row r="803" spans="5:5" ht="15.75" customHeight="1">
      <c r="E803" s="28"/>
    </row>
    <row r="804" spans="5:5" ht="15.75" customHeight="1">
      <c r="E804" s="28"/>
    </row>
    <row r="805" spans="5:5" ht="15.75" customHeight="1">
      <c r="E805" s="28"/>
    </row>
    <row r="806" spans="5:5" ht="15.75" customHeight="1">
      <c r="E806" s="28"/>
    </row>
    <row r="807" spans="5:5" ht="15.75" customHeight="1">
      <c r="E807" s="28"/>
    </row>
    <row r="808" spans="5:5" ht="15.75" customHeight="1">
      <c r="E808" s="28"/>
    </row>
    <row r="809" spans="5:5" ht="15.75" customHeight="1">
      <c r="E809" s="28"/>
    </row>
    <row r="810" spans="5:5" ht="15.75" customHeight="1">
      <c r="E810" s="28"/>
    </row>
    <row r="811" spans="5:5" ht="15.75" customHeight="1">
      <c r="E811" s="28"/>
    </row>
    <row r="812" spans="5:5" ht="15.75" customHeight="1">
      <c r="E812" s="28"/>
    </row>
    <row r="813" spans="5:5" ht="15.75" customHeight="1">
      <c r="E813" s="28"/>
    </row>
    <row r="814" spans="5:5" ht="15.75" customHeight="1">
      <c r="E814" s="28"/>
    </row>
    <row r="815" spans="5:5" ht="15.75" customHeight="1">
      <c r="E815" s="28"/>
    </row>
    <row r="816" spans="5:5" ht="15.75" customHeight="1">
      <c r="E816" s="28"/>
    </row>
    <row r="817" spans="5:5" ht="15.75" customHeight="1">
      <c r="E817" s="28"/>
    </row>
    <row r="818" spans="5:5" ht="15.75" customHeight="1">
      <c r="E818" s="28"/>
    </row>
    <row r="819" spans="5:5" ht="15.75" customHeight="1">
      <c r="E819" s="28"/>
    </row>
    <row r="820" spans="5:5" ht="15.75" customHeight="1">
      <c r="E820" s="28"/>
    </row>
    <row r="821" spans="5:5" ht="15.75" customHeight="1">
      <c r="E821" s="28"/>
    </row>
    <row r="822" spans="5:5" ht="15.75" customHeight="1">
      <c r="E822" s="28"/>
    </row>
    <row r="823" spans="5:5" ht="15.75" customHeight="1">
      <c r="E823" s="28"/>
    </row>
    <row r="824" spans="5:5" ht="15.75" customHeight="1">
      <c r="E824" s="28"/>
    </row>
    <row r="825" spans="5:5" ht="15.75" customHeight="1">
      <c r="E825" s="28"/>
    </row>
    <row r="826" spans="5:5" ht="15.75" customHeight="1">
      <c r="E826" s="28"/>
    </row>
    <row r="827" spans="5:5" ht="15.75" customHeight="1">
      <c r="E827" s="28"/>
    </row>
    <row r="828" spans="5:5" ht="15.75" customHeight="1">
      <c r="E828" s="28"/>
    </row>
    <row r="829" spans="5:5" ht="15.75" customHeight="1">
      <c r="E829" s="28"/>
    </row>
    <row r="830" spans="5:5" ht="15.75" customHeight="1">
      <c r="E830" s="28"/>
    </row>
    <row r="831" spans="5:5" ht="15.75" customHeight="1">
      <c r="E831" s="28"/>
    </row>
    <row r="832" spans="5:5" ht="15.75" customHeight="1">
      <c r="E832" s="28"/>
    </row>
    <row r="833" spans="5:5" ht="15.75" customHeight="1">
      <c r="E833" s="28"/>
    </row>
    <row r="834" spans="5:5" ht="15.75" customHeight="1">
      <c r="E834" s="28"/>
    </row>
    <row r="835" spans="5:5" ht="15.75" customHeight="1">
      <c r="E835" s="28"/>
    </row>
    <row r="836" spans="5:5" ht="15.75" customHeight="1">
      <c r="E836" s="28"/>
    </row>
    <row r="837" spans="5:5" ht="15.75" customHeight="1">
      <c r="E837" s="28"/>
    </row>
    <row r="838" spans="5:5" ht="15.75" customHeight="1">
      <c r="E838" s="28"/>
    </row>
    <row r="839" spans="5:5" ht="15.75" customHeight="1">
      <c r="E839" s="28"/>
    </row>
    <row r="840" spans="5:5" ht="15.75" customHeight="1">
      <c r="E840" s="28"/>
    </row>
    <row r="841" spans="5:5" ht="15.75" customHeight="1">
      <c r="E841" s="28"/>
    </row>
    <row r="842" spans="5:5" ht="15.75" customHeight="1">
      <c r="E842" s="28"/>
    </row>
    <row r="843" spans="5:5" ht="15.75" customHeight="1">
      <c r="E843" s="28"/>
    </row>
    <row r="844" spans="5:5" ht="15.75" customHeight="1">
      <c r="E844" s="28"/>
    </row>
    <row r="845" spans="5:5" ht="15.75" customHeight="1">
      <c r="E845" s="28"/>
    </row>
    <row r="846" spans="5:5" ht="15.75" customHeight="1">
      <c r="E846" s="28"/>
    </row>
    <row r="847" spans="5:5" ht="15.75" customHeight="1">
      <c r="E847" s="28"/>
    </row>
    <row r="848" spans="5:5" ht="15.75" customHeight="1">
      <c r="E848" s="28"/>
    </row>
    <row r="849" spans="5:5" ht="15.75" customHeight="1">
      <c r="E849" s="28"/>
    </row>
    <row r="850" spans="5:5" ht="15.75" customHeight="1">
      <c r="E850" s="28"/>
    </row>
    <row r="851" spans="5:5" ht="15.75" customHeight="1">
      <c r="E851" s="28"/>
    </row>
    <row r="852" spans="5:5" ht="15.75" customHeight="1">
      <c r="E852" s="28"/>
    </row>
    <row r="853" spans="5:5" ht="15.75" customHeight="1">
      <c r="E853" s="28"/>
    </row>
    <row r="854" spans="5:5" ht="15.75" customHeight="1">
      <c r="E854" s="28"/>
    </row>
    <row r="855" spans="5:5" ht="15.75" customHeight="1">
      <c r="E855" s="28"/>
    </row>
    <row r="856" spans="5:5" ht="15.75" customHeight="1">
      <c r="E856" s="28"/>
    </row>
    <row r="857" spans="5:5" ht="15.75" customHeight="1">
      <c r="E857" s="28"/>
    </row>
    <row r="858" spans="5:5" ht="15.75" customHeight="1">
      <c r="E858" s="28"/>
    </row>
    <row r="859" spans="5:5" ht="15.75" customHeight="1">
      <c r="E859" s="28"/>
    </row>
    <row r="860" spans="5:5" ht="15.75" customHeight="1">
      <c r="E860" s="28"/>
    </row>
    <row r="861" spans="5:5" ht="15.75" customHeight="1">
      <c r="E861" s="28"/>
    </row>
    <row r="862" spans="5:5" ht="15.75" customHeight="1">
      <c r="E862" s="28"/>
    </row>
    <row r="863" spans="5:5" ht="15.75" customHeight="1">
      <c r="E863" s="28"/>
    </row>
    <row r="864" spans="5:5" ht="15.75" customHeight="1">
      <c r="E864" s="28"/>
    </row>
    <row r="865" spans="5:5" ht="15.75" customHeight="1">
      <c r="E865" s="28"/>
    </row>
    <row r="866" spans="5:5" ht="15.75" customHeight="1">
      <c r="E866" s="28"/>
    </row>
    <row r="867" spans="5:5" ht="15.75" customHeight="1">
      <c r="E867" s="28"/>
    </row>
    <row r="868" spans="5:5" ht="15.75" customHeight="1">
      <c r="E868" s="28"/>
    </row>
    <row r="869" spans="5:5" ht="15.75" customHeight="1">
      <c r="E869" s="28"/>
    </row>
    <row r="870" spans="5:5" ht="15.75" customHeight="1">
      <c r="E870" s="28"/>
    </row>
    <row r="871" spans="5:5" ht="15.75" customHeight="1">
      <c r="E871" s="28"/>
    </row>
    <row r="872" spans="5:5" ht="15.75" customHeight="1">
      <c r="E872" s="28"/>
    </row>
    <row r="873" spans="5:5" ht="15.75" customHeight="1">
      <c r="E873" s="28"/>
    </row>
    <row r="874" spans="5:5" ht="15.75" customHeight="1">
      <c r="E874" s="28"/>
    </row>
    <row r="875" spans="5:5" ht="15.75" customHeight="1">
      <c r="E875" s="28"/>
    </row>
    <row r="876" spans="5:5" ht="15.75" customHeight="1">
      <c r="E876" s="28"/>
    </row>
    <row r="877" spans="5:5" ht="15.75" customHeight="1">
      <c r="E877" s="28"/>
    </row>
    <row r="878" spans="5:5" ht="15.75" customHeight="1">
      <c r="E878" s="28"/>
    </row>
    <row r="879" spans="5:5" ht="15.75" customHeight="1">
      <c r="E879" s="28"/>
    </row>
    <row r="880" spans="5:5" ht="15.75" customHeight="1">
      <c r="E880" s="28"/>
    </row>
    <row r="881" spans="5:5" ht="15.75" customHeight="1">
      <c r="E881" s="28"/>
    </row>
    <row r="882" spans="5:5" ht="15.75" customHeight="1">
      <c r="E882" s="28"/>
    </row>
    <row r="883" spans="5:5" ht="15.75" customHeight="1">
      <c r="E883" s="28"/>
    </row>
    <row r="884" spans="5:5" ht="15.75" customHeight="1">
      <c r="E884" s="28"/>
    </row>
    <row r="885" spans="5:5" ht="15.75" customHeight="1">
      <c r="E885" s="28"/>
    </row>
    <row r="886" spans="5:5" ht="15.75" customHeight="1">
      <c r="E886" s="28"/>
    </row>
    <row r="887" spans="5:5" ht="15.75" customHeight="1">
      <c r="E887" s="28"/>
    </row>
    <row r="888" spans="5:5" ht="15.75" customHeight="1">
      <c r="E888" s="28"/>
    </row>
    <row r="889" spans="5:5" ht="15.75" customHeight="1">
      <c r="E889" s="28"/>
    </row>
    <row r="890" spans="5:5" ht="15.75" customHeight="1">
      <c r="E890" s="28"/>
    </row>
    <row r="891" spans="5:5" ht="15.75" customHeight="1">
      <c r="E891" s="28"/>
    </row>
    <row r="892" spans="5:5" ht="15.75" customHeight="1">
      <c r="E892" s="28"/>
    </row>
    <row r="893" spans="5:5" ht="15.75" customHeight="1">
      <c r="E893" s="28"/>
    </row>
    <row r="894" spans="5:5" ht="15.75" customHeight="1">
      <c r="E894" s="28"/>
    </row>
    <row r="895" spans="5:5" ht="15.75" customHeight="1">
      <c r="E895" s="28"/>
    </row>
    <row r="896" spans="5:5" ht="15.75" customHeight="1">
      <c r="E896" s="28"/>
    </row>
    <row r="897" spans="5:5" ht="15.75" customHeight="1">
      <c r="E897" s="28"/>
    </row>
    <row r="898" spans="5:5" ht="15.75" customHeight="1">
      <c r="E898" s="28"/>
    </row>
    <row r="899" spans="5:5" ht="15.75" customHeight="1">
      <c r="E899" s="28"/>
    </row>
    <row r="900" spans="5:5" ht="15.75" customHeight="1">
      <c r="E900" s="28"/>
    </row>
    <row r="901" spans="5:5" ht="15.75" customHeight="1">
      <c r="E901" s="28"/>
    </row>
    <row r="902" spans="5:5" ht="15.75" customHeight="1">
      <c r="E902" s="28"/>
    </row>
    <row r="903" spans="5:5" ht="15.75" customHeight="1">
      <c r="E903" s="28"/>
    </row>
    <row r="904" spans="5:5" ht="15.75" customHeight="1">
      <c r="E904" s="28"/>
    </row>
    <row r="905" spans="5:5" ht="15.75" customHeight="1">
      <c r="E905" s="28"/>
    </row>
    <row r="906" spans="5:5" ht="15.75" customHeight="1">
      <c r="E906" s="28"/>
    </row>
    <row r="907" spans="5:5" ht="15.75" customHeight="1">
      <c r="E907" s="28"/>
    </row>
    <row r="908" spans="5:5" ht="15.75" customHeight="1">
      <c r="E908" s="28"/>
    </row>
    <row r="909" spans="5:5" ht="15.75" customHeight="1">
      <c r="E909" s="28"/>
    </row>
    <row r="910" spans="5:5" ht="15.75" customHeight="1">
      <c r="E910" s="28"/>
    </row>
    <row r="911" spans="5:5" ht="15.75" customHeight="1">
      <c r="E911" s="28"/>
    </row>
    <row r="912" spans="5:5" ht="15.75" customHeight="1">
      <c r="E912" s="28"/>
    </row>
    <row r="913" spans="5:5" ht="15.75" customHeight="1">
      <c r="E913" s="28"/>
    </row>
    <row r="914" spans="5:5" ht="15.75" customHeight="1">
      <c r="E914" s="28"/>
    </row>
    <row r="915" spans="5:5" ht="15.75" customHeight="1">
      <c r="E915" s="28"/>
    </row>
    <row r="916" spans="5:5" ht="15.75" customHeight="1">
      <c r="E916" s="28"/>
    </row>
    <row r="917" spans="5:5" ht="15.75" customHeight="1">
      <c r="E917" s="28"/>
    </row>
    <row r="918" spans="5:5" ht="15.75" customHeight="1">
      <c r="E918" s="28"/>
    </row>
    <row r="919" spans="5:5" ht="15.75" customHeight="1">
      <c r="E919" s="28"/>
    </row>
    <row r="920" spans="5:5" ht="15.75" customHeight="1">
      <c r="E920" s="28"/>
    </row>
    <row r="921" spans="5:5" ht="15.75" customHeight="1">
      <c r="E921" s="28"/>
    </row>
    <row r="922" spans="5:5" ht="15.75" customHeight="1">
      <c r="E922" s="28"/>
    </row>
    <row r="923" spans="5:5" ht="15.75" customHeight="1">
      <c r="E923" s="28"/>
    </row>
    <row r="924" spans="5:5" ht="15.75" customHeight="1">
      <c r="E924" s="28"/>
    </row>
    <row r="925" spans="5:5" ht="15.75" customHeight="1">
      <c r="E925" s="28"/>
    </row>
    <row r="926" spans="5:5" ht="15.75" customHeight="1">
      <c r="E926" s="28"/>
    </row>
    <row r="927" spans="5:5" ht="15.75" customHeight="1">
      <c r="E927" s="28"/>
    </row>
    <row r="928" spans="5:5" ht="15.75" customHeight="1">
      <c r="E928" s="28"/>
    </row>
    <row r="929" spans="5:5" ht="15.75" customHeight="1">
      <c r="E929" s="28"/>
    </row>
    <row r="930" spans="5:5" ht="15.75" customHeight="1">
      <c r="E930" s="28"/>
    </row>
    <row r="931" spans="5:5" ht="15.75" customHeight="1">
      <c r="E931" s="28"/>
    </row>
    <row r="932" spans="5:5" ht="15.75" customHeight="1">
      <c r="E932" s="28"/>
    </row>
    <row r="933" spans="5:5" ht="15.75" customHeight="1">
      <c r="E933" s="28"/>
    </row>
    <row r="934" spans="5:5" ht="15.75" customHeight="1">
      <c r="E934" s="28"/>
    </row>
    <row r="935" spans="5:5" ht="15.75" customHeight="1">
      <c r="E935" s="28"/>
    </row>
    <row r="936" spans="5:5" ht="15.75" customHeight="1">
      <c r="E936" s="28"/>
    </row>
    <row r="937" spans="5:5" ht="15.75" customHeight="1">
      <c r="E937" s="28"/>
    </row>
    <row r="938" spans="5:5" ht="15.75" customHeight="1">
      <c r="E938" s="28"/>
    </row>
    <row r="939" spans="5:5" ht="15.75" customHeight="1">
      <c r="E939" s="28"/>
    </row>
    <row r="940" spans="5:5" ht="15.75" customHeight="1">
      <c r="E940" s="28"/>
    </row>
    <row r="941" spans="5:5" ht="15.75" customHeight="1">
      <c r="E941" s="28"/>
    </row>
    <row r="942" spans="5:5" ht="15.75" customHeight="1">
      <c r="E942" s="28"/>
    </row>
    <row r="943" spans="5:5" ht="15.75" customHeight="1">
      <c r="E943" s="28"/>
    </row>
    <row r="944" spans="5:5" ht="15.75" customHeight="1">
      <c r="E944" s="28"/>
    </row>
    <row r="945" spans="5:5" ht="15.75" customHeight="1">
      <c r="E945" s="28"/>
    </row>
    <row r="946" spans="5:5" ht="15.75" customHeight="1">
      <c r="E946" s="28"/>
    </row>
    <row r="947" spans="5:5" ht="15.75" customHeight="1">
      <c r="E947" s="28"/>
    </row>
    <row r="948" spans="5:5" ht="15.75" customHeight="1">
      <c r="E948" s="28"/>
    </row>
    <row r="949" spans="5:5" ht="15.75" customHeight="1">
      <c r="E949" s="28"/>
    </row>
    <row r="950" spans="5:5" ht="15.75" customHeight="1">
      <c r="E950" s="28"/>
    </row>
    <row r="951" spans="5:5" ht="15.75" customHeight="1">
      <c r="E951" s="28"/>
    </row>
    <row r="952" spans="5:5" ht="15.75" customHeight="1">
      <c r="E952" s="28"/>
    </row>
    <row r="953" spans="5:5" ht="15.75" customHeight="1">
      <c r="E953" s="28"/>
    </row>
    <row r="954" spans="5:5" ht="15.75" customHeight="1">
      <c r="E954" s="28"/>
    </row>
    <row r="955" spans="5:5" ht="15.75" customHeight="1">
      <c r="E955" s="28"/>
    </row>
    <row r="956" spans="5:5" ht="15.75" customHeight="1">
      <c r="E956" s="28"/>
    </row>
    <row r="957" spans="5:5" ht="15.75" customHeight="1">
      <c r="E957" s="28"/>
    </row>
    <row r="958" spans="5:5" ht="15.75" customHeight="1">
      <c r="E958" s="28"/>
    </row>
    <row r="959" spans="5:5" ht="15.75" customHeight="1">
      <c r="E959" s="28"/>
    </row>
    <row r="960" spans="5:5" ht="15.75" customHeight="1">
      <c r="E960" s="28"/>
    </row>
    <row r="961" spans="5:5" ht="15.75" customHeight="1">
      <c r="E961" s="28"/>
    </row>
    <row r="962" spans="5:5" ht="15.75" customHeight="1">
      <c r="E962" s="28"/>
    </row>
    <row r="963" spans="5:5" ht="15.75" customHeight="1">
      <c r="E963" s="28"/>
    </row>
    <row r="964" spans="5:5" ht="15.75" customHeight="1">
      <c r="E964" s="28"/>
    </row>
    <row r="965" spans="5:5" ht="15.75" customHeight="1">
      <c r="E965" s="28"/>
    </row>
    <row r="966" spans="5:5" ht="15.75" customHeight="1">
      <c r="E966" s="28"/>
    </row>
    <row r="967" spans="5:5" ht="15.75" customHeight="1">
      <c r="E967" s="28"/>
    </row>
    <row r="968" spans="5:5" ht="15.75" customHeight="1">
      <c r="E968" s="28"/>
    </row>
    <row r="969" spans="5:5" ht="15.75" customHeight="1">
      <c r="E969" s="28"/>
    </row>
    <row r="970" spans="5:5" ht="15.75" customHeight="1">
      <c r="E970" s="28"/>
    </row>
    <row r="971" spans="5:5" ht="15.75" customHeight="1">
      <c r="E971" s="28"/>
    </row>
    <row r="972" spans="5:5" ht="15.75" customHeight="1">
      <c r="E972" s="28"/>
    </row>
    <row r="973" spans="5:5" ht="15.75" customHeight="1">
      <c r="E973" s="28"/>
    </row>
    <row r="974" spans="5:5" ht="15.75" customHeight="1">
      <c r="E974" s="28"/>
    </row>
    <row r="975" spans="5:5" ht="15.75" customHeight="1">
      <c r="E975" s="28"/>
    </row>
    <row r="976" spans="5:5" ht="15.75" customHeight="1">
      <c r="E976" s="28"/>
    </row>
    <row r="977" spans="5:5" ht="15.75" customHeight="1">
      <c r="E977" s="28"/>
    </row>
    <row r="978" spans="5:5" ht="15.75" customHeight="1">
      <c r="E978" s="28"/>
    </row>
    <row r="979" spans="5:5" ht="15.75" customHeight="1">
      <c r="E979" s="28"/>
    </row>
    <row r="980" spans="5:5" ht="15.75" customHeight="1">
      <c r="E980" s="28"/>
    </row>
    <row r="981" spans="5:5" ht="15.75" customHeight="1">
      <c r="E981" s="28"/>
    </row>
    <row r="982" spans="5:5" ht="15.75" customHeight="1">
      <c r="E982" s="28"/>
    </row>
    <row r="983" spans="5:5" ht="15" customHeight="1">
      <c r="E983" s="28"/>
    </row>
    <row r="984" spans="5:5" ht="15" customHeight="1">
      <c r="E984" s="28"/>
    </row>
    <row r="985" spans="5:5" ht="15" customHeight="1">
      <c r="E985" s="28"/>
    </row>
    <row r="986" spans="5:5" ht="15" customHeight="1">
      <c r="E986" s="28"/>
    </row>
    <row r="987" spans="5:5" ht="15" customHeight="1">
      <c r="E987" s="28"/>
    </row>
    <row r="988" spans="5:5" ht="15" customHeight="1">
      <c r="E988" s="28"/>
    </row>
    <row r="989" spans="5:5" ht="15" customHeight="1">
      <c r="E989" s="28"/>
    </row>
    <row r="990" spans="5:5" ht="15" customHeight="1">
      <c r="E990" s="28"/>
    </row>
    <row r="991" spans="5:5" ht="15" customHeight="1">
      <c r="E991" s="28"/>
    </row>
    <row r="992" spans="5:5" ht="15" customHeight="1">
      <c r="E992" s="28"/>
    </row>
    <row r="993" spans="5:5" ht="15" customHeight="1">
      <c r="E993" s="28"/>
    </row>
    <row r="994" spans="5:5" ht="15" customHeight="1">
      <c r="E994" s="28"/>
    </row>
    <row r="995" spans="5:5" ht="15" customHeight="1">
      <c r="E995" s="28"/>
    </row>
    <row r="996" spans="5:5" ht="15" customHeight="1">
      <c r="E996" s="28"/>
    </row>
    <row r="997" spans="5:5" ht="15" customHeight="1">
      <c r="E997" s="28"/>
    </row>
    <row r="998" spans="5:5" ht="15" customHeight="1">
      <c r="E998" s="28"/>
    </row>
    <row r="999" spans="5:5" ht="15" customHeight="1">
      <c r="E999" s="28"/>
    </row>
    <row r="1000" spans="5:5" ht="15" customHeight="1">
      <c r="E1000" s="28"/>
    </row>
    <row r="1001" spans="5:5" ht="15" customHeight="1">
      <c r="E1001" s="28"/>
    </row>
    <row r="1002" spans="5:5" ht="15" customHeight="1">
      <c r="E1002" s="28"/>
    </row>
    <row r="1003" spans="5:5" ht="15" customHeight="1">
      <c r="E1003" s="28"/>
    </row>
    <row r="1004" spans="5:5" ht="15" customHeight="1">
      <c r="E1004" s="28"/>
    </row>
    <row r="1005" spans="5:5" ht="15" customHeight="1">
      <c r="E1005" s="28"/>
    </row>
    <row r="1006" spans="5:5" ht="15" customHeight="1">
      <c r="E1006" s="28"/>
    </row>
    <row r="1007" spans="5:5" ht="15" customHeight="1">
      <c r="E1007" s="28"/>
    </row>
    <row r="1008" spans="5:5" ht="15" customHeight="1">
      <c r="E1008" s="28"/>
    </row>
  </sheetData>
  <mergeCells count="5">
    <mergeCell ref="A1:J1"/>
    <mergeCell ref="A2:J2"/>
    <mergeCell ref="A3:J3"/>
    <mergeCell ref="A4:J4"/>
    <mergeCell ref="G6:J6"/>
  </mergeCells>
  <conditionalFormatting sqref="A1:B4">
    <cfRule type="cellIs" dxfId="23" priority="1" stopIfTrue="1" operator="between">
      <formula>"a"</formula>
      <formula>"h"</formula>
    </cfRule>
  </conditionalFormatting>
  <hyperlinks>
    <hyperlink ref="A4" r:id="rId1" xr:uid="{00000000-0004-0000-0A00-000001000000}"/>
    <hyperlink ref="K1" location="'Summary sheet'!A1" display="summary sheet" xr:uid="{DE90546D-F099-4B02-B5B0-630C81ADE18F}"/>
  </hyperlinks>
  <pageMargins left="0.47244094488188981" right="0.27559055118110237" top="0.35433070866141736" bottom="0.31496062992125984" header="0" footer="0"/>
  <pageSetup paperSize="9" scale="60" orientation="portrait" blackAndWhite="1" r:id="rId2"/>
  <headerFooter>
    <oddFooter>&amp;L&amp;A&amp;C&amp;B Confidential&amp;B&amp;RPage &amp;P</oddFooter>
  </headerFooter>
  <colBreaks count="1" manualBreakCount="1">
    <brk id="10" max="1048575" man="1"/>
  </colBrea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973"/>
  <sheetViews>
    <sheetView zoomScaleNormal="100" workbookViewId="0">
      <selection activeCell="A9" sqref="A9"/>
    </sheetView>
  </sheetViews>
  <sheetFormatPr defaultColWidth="14.42578125" defaultRowHeight="15" customHeight="1"/>
  <cols>
    <col min="1" max="1" width="24" customWidth="1"/>
    <col min="2" max="2" width="10.7109375" customWidth="1"/>
    <col min="3" max="3" width="7" customWidth="1"/>
    <col min="4" max="4" width="9.7109375" customWidth="1"/>
    <col min="5" max="5" width="7.140625" customWidth="1"/>
    <col min="6" max="6" width="10.7109375" customWidth="1"/>
    <col min="7" max="7" width="8.7109375" customWidth="1"/>
    <col min="8" max="8" width="9.85546875" customWidth="1"/>
    <col min="9" max="9" width="8.28515625" customWidth="1"/>
    <col min="10" max="10" width="8.7109375" customWidth="1"/>
    <col min="11" max="12" width="7.85546875" customWidth="1"/>
    <col min="13" max="13" width="13.42578125" customWidth="1"/>
    <col min="14" max="17" width="8.7109375" customWidth="1"/>
    <col min="18" max="18" width="11.5703125" customWidth="1"/>
    <col min="19" max="19" width="2" customWidth="1"/>
    <col min="20" max="26" width="8.7109375" customWidth="1"/>
  </cols>
  <sheetData>
    <row r="1" spans="1:21" ht="47.25" customHeight="1" thickBot="1">
      <c r="A1" s="5595" t="s">
        <v>2496</v>
      </c>
      <c r="B1" s="5358"/>
      <c r="C1" s="5358"/>
      <c r="D1" s="5358"/>
      <c r="E1" s="5358"/>
      <c r="F1" s="5358"/>
      <c r="G1" s="5358"/>
      <c r="H1" s="5358"/>
      <c r="I1" s="5358"/>
      <c r="J1" s="5358"/>
      <c r="K1" s="5358"/>
      <c r="L1" s="5358"/>
      <c r="M1" s="5359"/>
      <c r="N1" s="1902" t="s">
        <v>4058</v>
      </c>
      <c r="P1" s="1015"/>
      <c r="Q1" s="1015"/>
      <c r="T1" s="1017" t="s">
        <v>103</v>
      </c>
      <c r="U1" s="1018" t="s">
        <v>3141</v>
      </c>
    </row>
    <row r="2" spans="1:21" ht="17.25" thickBot="1">
      <c r="A2" s="5596" t="s">
        <v>3770</v>
      </c>
      <c r="B2" s="5358"/>
      <c r="C2" s="5358"/>
      <c r="D2" s="5358"/>
      <c r="E2" s="5358"/>
      <c r="F2" s="5358"/>
      <c r="G2" s="5358"/>
      <c r="H2" s="5358"/>
      <c r="I2" s="5358"/>
      <c r="J2" s="5358"/>
      <c r="K2" s="5358"/>
      <c r="L2" s="5358"/>
      <c r="M2" s="5359"/>
      <c r="P2" s="2390" t="s">
        <v>4106</v>
      </c>
      <c r="Q2" s="2391" t="s">
        <v>3765</v>
      </c>
      <c r="R2" s="2392"/>
      <c r="T2" s="1019" t="s">
        <v>79</v>
      </c>
      <c r="U2" s="1020" t="s">
        <v>3142</v>
      </c>
    </row>
    <row r="3" spans="1:21" ht="17.25" thickBot="1">
      <c r="A3" s="5597" t="s">
        <v>914</v>
      </c>
      <c r="B3" s="5358"/>
      <c r="C3" s="5358"/>
      <c r="D3" s="5358"/>
      <c r="E3" s="5358"/>
      <c r="F3" s="5358"/>
      <c r="G3" s="5358"/>
      <c r="H3" s="5358"/>
      <c r="I3" s="5358"/>
      <c r="J3" s="5358"/>
      <c r="K3" s="5358"/>
      <c r="L3" s="5358"/>
      <c r="M3" s="5359"/>
      <c r="P3" s="1027" t="s">
        <v>67</v>
      </c>
      <c r="Q3" s="1606"/>
      <c r="R3" s="1028" t="s">
        <v>68</v>
      </c>
      <c r="T3" s="1019" t="s">
        <v>1977</v>
      </c>
      <c r="U3" s="1020" t="s">
        <v>3145</v>
      </c>
    </row>
    <row r="4" spans="1:21" ht="20.25" thickBot="1">
      <c r="A4" s="5598" t="s">
        <v>141</v>
      </c>
      <c r="B4" s="5358"/>
      <c r="C4" s="5358"/>
      <c r="D4" s="5358"/>
      <c r="E4" s="5358"/>
      <c r="F4" s="5358"/>
      <c r="G4" s="5358"/>
      <c r="H4" s="5358"/>
      <c r="I4" s="5358"/>
      <c r="J4" s="5358"/>
      <c r="K4" s="5358"/>
      <c r="L4" s="5358"/>
      <c r="M4" s="5359"/>
      <c r="P4" s="1027" t="s">
        <v>3124</v>
      </c>
      <c r="Q4" s="1023" t="s">
        <v>3125</v>
      </c>
      <c r="R4" s="1028" t="s">
        <v>72</v>
      </c>
      <c r="T4" s="1019" t="s">
        <v>70</v>
      </c>
      <c r="U4" s="1020" t="s">
        <v>3143</v>
      </c>
    </row>
    <row r="5" spans="1:21" ht="15" customHeight="1" thickBot="1">
      <c r="P5" s="1029" t="s">
        <v>3126</v>
      </c>
      <c r="Q5" s="1030" t="s">
        <v>3127</v>
      </c>
      <c r="R5" s="1031" t="s">
        <v>74</v>
      </c>
      <c r="T5" s="1021" t="s">
        <v>96</v>
      </c>
      <c r="U5" s="1022" t="s">
        <v>3144</v>
      </c>
    </row>
    <row r="6" spans="1:21" ht="26.25">
      <c r="A6" s="5" t="s">
        <v>915</v>
      </c>
      <c r="B6" s="5"/>
      <c r="C6" s="21"/>
      <c r="E6" s="271"/>
      <c r="F6" s="272"/>
      <c r="G6" s="272"/>
      <c r="J6" s="5"/>
      <c r="K6" s="2404" t="str">
        <f>'Summary Sheet'!C7</f>
        <v>Date 16.06.2026</v>
      </c>
      <c r="L6" s="272"/>
      <c r="M6" s="272"/>
      <c r="N6" s="271"/>
    </row>
    <row r="7" spans="1:21" ht="15" customHeight="1">
      <c r="A7" s="2193" t="s">
        <v>4121</v>
      </c>
    </row>
    <row r="8" spans="1:21" ht="15.75" customHeight="1" thickBot="1"/>
    <row r="9" spans="1:21" ht="32.25" thickBot="1">
      <c r="A9" s="5176" t="s">
        <v>916</v>
      </c>
      <c r="B9" s="5177" t="s">
        <v>917</v>
      </c>
      <c r="C9" s="5177" t="s">
        <v>918</v>
      </c>
      <c r="D9" s="5177" t="s">
        <v>919</v>
      </c>
      <c r="E9" s="5177" t="s">
        <v>920</v>
      </c>
      <c r="F9" s="5177" t="s">
        <v>921</v>
      </c>
      <c r="G9" s="5177" t="s">
        <v>922</v>
      </c>
      <c r="H9" s="5177" t="s">
        <v>923</v>
      </c>
      <c r="I9" s="5177" t="s">
        <v>924</v>
      </c>
      <c r="J9" s="5177" t="s">
        <v>925</v>
      </c>
      <c r="K9" s="5177" t="s">
        <v>926</v>
      </c>
      <c r="L9" s="5177" t="s">
        <v>927</v>
      </c>
      <c r="M9" s="5181" t="s">
        <v>5316</v>
      </c>
    </row>
    <row r="10" spans="1:21" ht="15.75" customHeight="1" thickBot="1">
      <c r="A10" s="5178" t="s">
        <v>3868</v>
      </c>
      <c r="B10" s="5179">
        <v>100</v>
      </c>
      <c r="C10" s="5179">
        <v>100</v>
      </c>
      <c r="D10" s="5179">
        <v>100</v>
      </c>
      <c r="E10" s="5179">
        <v>100</v>
      </c>
      <c r="F10" s="5179">
        <v>50</v>
      </c>
      <c r="G10" s="5179">
        <v>50</v>
      </c>
      <c r="H10" s="5179">
        <v>50</v>
      </c>
      <c r="I10" s="5179">
        <v>50</v>
      </c>
      <c r="J10" s="5179">
        <v>50</v>
      </c>
      <c r="K10" s="5179">
        <v>50</v>
      </c>
      <c r="L10" s="5179">
        <v>50</v>
      </c>
      <c r="M10" s="5180">
        <v>100</v>
      </c>
    </row>
    <row r="11" spans="1:21" ht="15.75" customHeight="1">
      <c r="A11" s="5172"/>
      <c r="B11" s="5173"/>
      <c r="C11" s="5173"/>
      <c r="D11" s="5173"/>
      <c r="E11" s="5173"/>
      <c r="F11" s="5173"/>
      <c r="G11" s="5173"/>
      <c r="H11" s="5173"/>
      <c r="I11" s="5173"/>
      <c r="J11" s="5173"/>
      <c r="K11" s="5173"/>
      <c r="L11" s="5173"/>
      <c r="M11" s="5174"/>
    </row>
    <row r="12" spans="1:21" ht="15.75" customHeight="1">
      <c r="A12" s="5171" t="s">
        <v>928</v>
      </c>
      <c r="B12" s="1227">
        <v>5.85</v>
      </c>
      <c r="C12" s="5175">
        <v>6.65</v>
      </c>
      <c r="D12" s="5175">
        <v>8.3000000000000007</v>
      </c>
      <c r="E12" s="5175">
        <v>9.1999999999999993</v>
      </c>
      <c r="F12" s="5175">
        <v>11.55</v>
      </c>
      <c r="G12" s="5175"/>
      <c r="H12" s="5175">
        <v>15.7</v>
      </c>
      <c r="I12" s="5175">
        <v>19.350000000000001</v>
      </c>
      <c r="J12" s="5175"/>
      <c r="K12" s="5175"/>
      <c r="L12" s="5175"/>
      <c r="M12" s="5175"/>
    </row>
    <row r="13" spans="1:21" ht="15.75" customHeight="1">
      <c r="A13" s="5171"/>
      <c r="B13" s="1227"/>
      <c r="C13" s="1227"/>
      <c r="D13" s="5175"/>
      <c r="E13" s="5175"/>
      <c r="F13" s="5175"/>
      <c r="G13" s="5175"/>
      <c r="H13" s="5175"/>
      <c r="I13" s="5175"/>
      <c r="J13" s="5175"/>
      <c r="K13" s="5175"/>
      <c r="L13" s="5175"/>
      <c r="M13" s="5175"/>
    </row>
    <row r="14" spans="1:21" ht="15.75" customHeight="1">
      <c r="A14" s="5171" t="s">
        <v>929</v>
      </c>
      <c r="B14" s="1227">
        <v>5.15</v>
      </c>
      <c r="C14" s="1227">
        <v>5.85</v>
      </c>
      <c r="D14" s="5175">
        <v>7.3</v>
      </c>
      <c r="E14" s="5175">
        <v>8.1</v>
      </c>
      <c r="F14" s="5175">
        <v>9.6999999999999993</v>
      </c>
      <c r="G14" s="5175"/>
      <c r="H14" s="5175">
        <v>13.75</v>
      </c>
      <c r="I14" s="5175">
        <v>16.850000000000001</v>
      </c>
      <c r="J14" s="5175"/>
      <c r="K14" s="5175">
        <v>25.3</v>
      </c>
      <c r="L14" s="5175">
        <v>38.1</v>
      </c>
      <c r="M14" s="5175">
        <v>5.2</v>
      </c>
    </row>
    <row r="15" spans="1:21" ht="15.75" customHeight="1">
      <c r="A15" s="5171"/>
      <c r="B15" s="1227"/>
      <c r="C15" s="1227"/>
      <c r="D15" s="5175"/>
      <c r="E15" s="5175"/>
      <c r="F15" s="5175"/>
      <c r="G15" s="5175"/>
      <c r="H15" s="5175"/>
      <c r="I15" s="5175"/>
      <c r="J15" s="5175"/>
      <c r="K15" s="5175"/>
      <c r="L15" s="5175"/>
      <c r="M15" s="5175"/>
    </row>
    <row r="16" spans="1:21" ht="15.75" customHeight="1">
      <c r="A16" s="5171" t="s">
        <v>930</v>
      </c>
      <c r="B16" s="5175">
        <v>6.8</v>
      </c>
      <c r="C16" s="5175">
        <v>7.6</v>
      </c>
      <c r="D16" s="5175">
        <v>9.25</v>
      </c>
      <c r="E16" s="5175">
        <v>10.15</v>
      </c>
      <c r="F16" s="5175">
        <v>13</v>
      </c>
      <c r="G16" s="5175">
        <v>16.55</v>
      </c>
      <c r="H16" s="5175">
        <v>18.75</v>
      </c>
      <c r="I16" s="5175">
        <v>22.2</v>
      </c>
      <c r="J16" s="5175">
        <v>24.2</v>
      </c>
      <c r="K16" s="5175">
        <v>31.5</v>
      </c>
      <c r="L16" s="5175">
        <v>46</v>
      </c>
      <c r="M16" s="5175">
        <v>6.7</v>
      </c>
    </row>
    <row r="17" spans="1:13" ht="15.75" customHeight="1">
      <c r="A17" s="5171"/>
      <c r="B17" s="1227"/>
      <c r="C17" s="5175"/>
      <c r="D17" s="5175"/>
      <c r="E17" s="5175"/>
      <c r="F17" s="5175"/>
      <c r="G17" s="5175"/>
      <c r="H17" s="5175"/>
      <c r="I17" s="5175"/>
      <c r="J17" s="5175"/>
      <c r="K17" s="5175"/>
      <c r="L17" s="5175"/>
      <c r="M17" s="5175"/>
    </row>
    <row r="18" spans="1:13" ht="15.75" customHeight="1">
      <c r="A18" s="5171" t="s">
        <v>931</v>
      </c>
      <c r="B18" s="5175">
        <v>6</v>
      </c>
      <c r="C18" s="5175">
        <v>6.9</v>
      </c>
      <c r="D18" s="5175">
        <v>8.35</v>
      </c>
      <c r="E18" s="5175">
        <v>9.15</v>
      </c>
      <c r="F18" s="5175">
        <v>11.75</v>
      </c>
      <c r="G18" s="5175">
        <v>15.4</v>
      </c>
      <c r="H18" s="5175">
        <v>16.899999999999999</v>
      </c>
      <c r="I18" s="5175">
        <v>20.350000000000001</v>
      </c>
      <c r="J18" s="5175">
        <v>23.25</v>
      </c>
      <c r="K18" s="5175">
        <v>29.35</v>
      </c>
      <c r="L18" s="5175"/>
      <c r="M18" s="5175">
        <v>6</v>
      </c>
    </row>
    <row r="19" spans="1:13" ht="15.75" customHeight="1">
      <c r="A19" s="5171"/>
      <c r="B19" s="1227"/>
      <c r="C19" s="5175"/>
      <c r="D19" s="5175"/>
      <c r="E19" s="5175"/>
      <c r="F19" s="5175"/>
      <c r="G19" s="5175"/>
      <c r="H19" s="5175"/>
      <c r="I19" s="5175"/>
      <c r="J19" s="5175"/>
      <c r="K19" s="5175"/>
      <c r="L19" s="5175"/>
      <c r="M19" s="5175"/>
    </row>
    <row r="20" spans="1:13" ht="15.75" customHeight="1">
      <c r="A20" s="5171" t="s">
        <v>932</v>
      </c>
      <c r="B20" s="1227"/>
      <c r="C20" s="5175">
        <v>0.75</v>
      </c>
      <c r="D20" s="5175">
        <v>1.1499999999999999</v>
      </c>
      <c r="E20" s="5175">
        <v>1.5</v>
      </c>
      <c r="F20" s="5175">
        <v>1.75</v>
      </c>
      <c r="G20" s="5175"/>
      <c r="H20" s="5175">
        <v>4.75</v>
      </c>
      <c r="I20" s="5175"/>
      <c r="J20" s="5175"/>
      <c r="K20" s="5175"/>
      <c r="L20" s="5175"/>
      <c r="M20" s="5175"/>
    </row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4">
    <mergeCell ref="A1:M1"/>
    <mergeCell ref="A2:M2"/>
    <mergeCell ref="A3:M3"/>
    <mergeCell ref="A4:M4"/>
  </mergeCells>
  <conditionalFormatting sqref="A1:A5">
    <cfRule type="cellIs" dxfId="22" priority="1" stopIfTrue="1" operator="between">
      <formula>"a"</formula>
      <formula>"h"</formula>
    </cfRule>
  </conditionalFormatting>
  <hyperlinks>
    <hyperlink ref="A4" r:id="rId1" xr:uid="{00000000-0004-0000-0C00-000000000000}"/>
    <hyperlink ref="N1" location="'Summary Sheet'!A1" display="Summary Sheet" xr:uid="{E037524F-072B-4D0E-883C-91CBD4C92A5B}"/>
  </hyperlinks>
  <pageMargins left="0.5" right="0.34" top="0.37" bottom="0.75" header="0" footer="0"/>
  <pageSetup scale="74" fitToHeight="0"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948"/>
  <sheetViews>
    <sheetView topLeftCell="B1" zoomScaleNormal="100" workbookViewId="0">
      <selection activeCell="B6" sqref="B6"/>
    </sheetView>
  </sheetViews>
  <sheetFormatPr defaultColWidth="14.42578125" defaultRowHeight="15" customHeight="1"/>
  <cols>
    <col min="1" max="1" width="14.42578125" hidden="1" customWidth="1"/>
    <col min="2" max="2" width="5.42578125" customWidth="1"/>
    <col min="3" max="3" width="6.85546875" customWidth="1"/>
    <col min="4" max="4" width="59.7109375" bestFit="1" customWidth="1"/>
    <col min="5" max="5" width="15.140625" customWidth="1"/>
    <col min="6" max="10" width="9.85546875" customWidth="1"/>
    <col min="11" max="11" width="9" customWidth="1"/>
    <col min="12" max="12" width="10.140625" customWidth="1"/>
    <col min="13" max="13" width="2.7109375" customWidth="1"/>
    <col min="14" max="14" width="0.28515625" customWidth="1"/>
    <col min="15" max="15" width="5.5703125" customWidth="1"/>
    <col min="16" max="16" width="8.7109375" customWidth="1"/>
    <col min="17" max="17" width="10.7109375" bestFit="1" customWidth="1"/>
    <col min="18" max="18" width="1.85546875" customWidth="1"/>
    <col min="19" max="27" width="8.7109375" customWidth="1"/>
  </cols>
  <sheetData>
    <row r="1" spans="1:27" ht="47.25" customHeight="1" thickBot="1">
      <c r="A1" s="5553" t="s">
        <v>2518</v>
      </c>
      <c r="B1" s="5599"/>
      <c r="C1" s="5343"/>
      <c r="D1" s="5343"/>
      <c r="E1" s="5343"/>
      <c r="F1" s="5343"/>
      <c r="G1" s="5343"/>
      <c r="H1" s="5343"/>
      <c r="I1" s="5343"/>
      <c r="J1" s="5344"/>
      <c r="K1" s="18" t="s">
        <v>50</v>
      </c>
      <c r="L1" s="994"/>
      <c r="M1" s="994"/>
      <c r="O1" s="1015"/>
      <c r="P1" s="1015"/>
      <c r="S1" s="1017" t="s">
        <v>103</v>
      </c>
      <c r="T1" s="1018" t="s">
        <v>3141</v>
      </c>
    </row>
    <row r="2" spans="1:27" ht="21" customHeight="1" thickBot="1">
      <c r="A2" s="5600" t="s">
        <v>4085</v>
      </c>
      <c r="B2" s="5601"/>
      <c r="C2" s="5602"/>
      <c r="D2" s="5602"/>
      <c r="E2" s="5602"/>
      <c r="F2" s="5602"/>
      <c r="G2" s="5602"/>
      <c r="H2" s="5602"/>
      <c r="I2" s="5602"/>
      <c r="J2" s="5603"/>
      <c r="L2" s="994"/>
      <c r="M2" s="994"/>
      <c r="O2" s="2390" t="s">
        <v>4106</v>
      </c>
      <c r="P2" s="2391" t="s">
        <v>3765</v>
      </c>
      <c r="Q2" s="2392"/>
      <c r="S2" s="1019" t="s">
        <v>79</v>
      </c>
      <c r="T2" s="1020" t="s">
        <v>3142</v>
      </c>
    </row>
    <row r="3" spans="1:27" ht="19.5" thickTop="1" thickBot="1">
      <c r="A3" s="5348" t="s">
        <v>933</v>
      </c>
      <c r="B3" s="5373"/>
      <c r="C3" s="5349"/>
      <c r="D3" s="5349"/>
      <c r="E3" s="5349"/>
      <c r="F3" s="5349"/>
      <c r="G3" s="5349"/>
      <c r="H3" s="5349"/>
      <c r="I3" s="5349"/>
      <c r="J3" s="5350"/>
      <c r="L3" s="994"/>
      <c r="M3" s="994"/>
      <c r="O3" s="1027" t="s">
        <v>67</v>
      </c>
      <c r="P3" s="1606"/>
      <c r="Q3" s="1028" t="s">
        <v>68</v>
      </c>
      <c r="S3" s="1019" t="s">
        <v>1977</v>
      </c>
      <c r="T3" s="1020" t="s">
        <v>3145</v>
      </c>
    </row>
    <row r="4" spans="1:27" ht="21" customHeight="1" thickTop="1" thickBot="1">
      <c r="A4" s="5604" t="s">
        <v>934</v>
      </c>
      <c r="B4" s="5605"/>
      <c r="C4" s="5349"/>
      <c r="D4" s="5349"/>
      <c r="E4" s="5349"/>
      <c r="F4" s="5349"/>
      <c r="G4" s="5349"/>
      <c r="H4" s="5349"/>
      <c r="I4" s="5349"/>
      <c r="J4" s="5350"/>
      <c r="L4" s="994"/>
      <c r="M4" s="994"/>
      <c r="O4" s="1027" t="s">
        <v>3124</v>
      </c>
      <c r="P4" s="1023" t="s">
        <v>3125</v>
      </c>
      <c r="Q4" s="1028" t="s">
        <v>72</v>
      </c>
      <c r="S4" s="1019" t="s">
        <v>70</v>
      </c>
      <c r="T4" s="1020" t="s">
        <v>3143</v>
      </c>
    </row>
    <row r="5" spans="1:27" ht="16.5" thickTop="1" thickBot="1">
      <c r="A5" s="1294"/>
      <c r="B5" s="678"/>
      <c r="C5" s="679"/>
      <c r="D5" s="679"/>
      <c r="E5" s="679"/>
      <c r="F5" s="679"/>
      <c r="G5" s="679"/>
      <c r="H5" s="679"/>
      <c r="I5" s="679"/>
      <c r="J5" s="1301"/>
      <c r="L5" s="994"/>
      <c r="M5" s="994"/>
      <c r="O5" s="1029" t="s">
        <v>3126</v>
      </c>
      <c r="P5" s="1030" t="s">
        <v>3127</v>
      </c>
      <c r="Q5" s="1031" t="s">
        <v>74</v>
      </c>
      <c r="S5" s="1021" t="s">
        <v>96</v>
      </c>
      <c r="T5" s="1022" t="s">
        <v>3144</v>
      </c>
    </row>
    <row r="6" spans="1:27" ht="23.25" customHeight="1" thickBot="1">
      <c r="A6" s="1397" t="s">
        <v>2517</v>
      </c>
      <c r="B6" s="2005" t="s">
        <v>4204</v>
      </c>
      <c r="C6" s="1398"/>
      <c r="D6" s="1398"/>
      <c r="E6" s="1396"/>
      <c r="F6" s="1396"/>
      <c r="G6" s="1396"/>
      <c r="H6" s="1399"/>
      <c r="I6" s="2397" t="s">
        <v>4127</v>
      </c>
      <c r="J6" s="1400"/>
      <c r="L6" s="994"/>
      <c r="M6" s="994"/>
      <c r="P6" s="679"/>
      <c r="Q6" s="679"/>
      <c r="R6" s="679"/>
      <c r="U6" s="206"/>
      <c r="V6" s="206"/>
      <c r="W6" s="206"/>
      <c r="X6" s="206"/>
      <c r="Y6" s="206"/>
      <c r="Z6" s="206"/>
      <c r="AA6" s="206"/>
    </row>
    <row r="7" spans="1:27" ht="48" thickBot="1">
      <c r="A7" s="1401" t="s">
        <v>1378</v>
      </c>
      <c r="B7" s="2006" t="s">
        <v>4095</v>
      </c>
      <c r="C7" s="274" t="s">
        <v>233</v>
      </c>
      <c r="D7" s="273" t="s">
        <v>4086</v>
      </c>
      <c r="E7" s="273" t="s">
        <v>935</v>
      </c>
      <c r="F7" s="273" t="s">
        <v>4087</v>
      </c>
      <c r="G7" s="273" t="s">
        <v>936</v>
      </c>
      <c r="H7" s="274" t="s">
        <v>4088</v>
      </c>
      <c r="I7" s="273" t="s">
        <v>1929</v>
      </c>
      <c r="J7" s="1402" t="s">
        <v>146</v>
      </c>
      <c r="L7" s="994"/>
      <c r="M7" s="994"/>
      <c r="P7" s="679"/>
      <c r="Q7" s="679"/>
      <c r="R7" s="679"/>
      <c r="U7" s="275"/>
      <c r="V7" s="275"/>
      <c r="W7" s="275"/>
      <c r="X7" s="275"/>
      <c r="Y7" s="275"/>
      <c r="Z7" s="275"/>
      <c r="AA7" s="275"/>
    </row>
    <row r="8" spans="1:27" ht="24" thickBot="1">
      <c r="A8" s="1968"/>
      <c r="B8" s="2007"/>
      <c r="C8" s="1969"/>
      <c r="D8" s="1970" t="s">
        <v>4205</v>
      </c>
      <c r="E8" s="1971"/>
      <c r="F8" s="1972"/>
      <c r="G8" s="1972"/>
      <c r="H8" s="1973"/>
      <c r="I8" s="1973"/>
      <c r="J8" s="1974"/>
      <c r="K8" s="1732" t="s">
        <v>62</v>
      </c>
      <c r="L8" s="1732" t="s">
        <v>63</v>
      </c>
      <c r="M8" s="970" t="s">
        <v>3967</v>
      </c>
      <c r="P8" s="679"/>
      <c r="Q8" s="679"/>
      <c r="R8" s="679"/>
    </row>
    <row r="9" spans="1:27" ht="15.75">
      <c r="A9" s="1976" t="s">
        <v>937</v>
      </c>
      <c r="B9" s="2008">
        <v>1</v>
      </c>
      <c r="C9" s="1977">
        <v>280</v>
      </c>
      <c r="D9" s="1978" t="s">
        <v>938</v>
      </c>
      <c r="E9" s="1977" t="s">
        <v>939</v>
      </c>
      <c r="F9" s="1979">
        <v>3</v>
      </c>
      <c r="G9" s="1979">
        <f>F9*J9+F9</f>
        <v>3.15</v>
      </c>
      <c r="H9" s="1773" t="s">
        <v>76</v>
      </c>
      <c r="I9" s="1773">
        <v>100</v>
      </c>
      <c r="J9" s="1980">
        <v>0.05</v>
      </c>
      <c r="K9" s="1226"/>
      <c r="L9" s="1227"/>
      <c r="M9" s="679"/>
      <c r="P9" s="679"/>
      <c r="Q9" s="679"/>
      <c r="R9" s="679"/>
    </row>
    <row r="10" spans="1:27" ht="15.75">
      <c r="A10" s="1405" t="s">
        <v>940</v>
      </c>
      <c r="B10" s="2009">
        <f>B9+1</f>
        <v>2</v>
      </c>
      <c r="C10" s="277">
        <v>320</v>
      </c>
      <c r="D10" s="1956" t="s">
        <v>4066</v>
      </c>
      <c r="E10" s="277" t="s">
        <v>941</v>
      </c>
      <c r="F10" s="278">
        <v>5.5</v>
      </c>
      <c r="G10" s="1404">
        <f t="shared" ref="G10:G16" si="0">(F10*J10)+F10</f>
        <v>5.7750000000000004</v>
      </c>
      <c r="H10" s="36" t="s">
        <v>76</v>
      </c>
      <c r="I10" s="36">
        <v>100</v>
      </c>
      <c r="J10" s="1406">
        <v>0.05</v>
      </c>
      <c r="K10" s="1523" t="s">
        <v>3173</v>
      </c>
      <c r="L10" s="1519" t="s">
        <v>67</v>
      </c>
      <c r="P10" s="679"/>
      <c r="Q10" s="679"/>
      <c r="R10" s="679"/>
    </row>
    <row r="11" spans="1:27" ht="15.75">
      <c r="A11" s="1405" t="s">
        <v>942</v>
      </c>
      <c r="B11" s="2009">
        <f t="shared" ref="B11:B16" si="1">B10+1</f>
        <v>3</v>
      </c>
      <c r="C11" s="277">
        <v>320</v>
      </c>
      <c r="D11" s="1011" t="s">
        <v>943</v>
      </c>
      <c r="E11" s="277" t="s">
        <v>944</v>
      </c>
      <c r="F11" s="278">
        <v>6.75</v>
      </c>
      <c r="G11" s="1404">
        <f t="shared" si="0"/>
        <v>7.0875000000000004</v>
      </c>
      <c r="H11" s="36" t="s">
        <v>76</v>
      </c>
      <c r="I11" s="36">
        <v>100</v>
      </c>
      <c r="J11" s="1406">
        <v>0.05</v>
      </c>
      <c r="K11" s="1228" t="s">
        <v>3145</v>
      </c>
      <c r="L11" s="1229" t="s">
        <v>3124</v>
      </c>
      <c r="P11" s="679"/>
      <c r="Q11" s="679"/>
      <c r="R11" s="679"/>
    </row>
    <row r="12" spans="1:27" ht="15.75">
      <c r="A12" s="1405" t="s">
        <v>945</v>
      </c>
      <c r="B12" s="2009">
        <f t="shared" si="1"/>
        <v>4</v>
      </c>
      <c r="C12" s="277">
        <v>350</v>
      </c>
      <c r="D12" s="1011" t="s">
        <v>946</v>
      </c>
      <c r="E12" s="277" t="s">
        <v>947</v>
      </c>
      <c r="F12" s="278">
        <v>8</v>
      </c>
      <c r="G12" s="1404">
        <f t="shared" si="0"/>
        <v>8.4</v>
      </c>
      <c r="H12" s="36" t="s">
        <v>76</v>
      </c>
      <c r="I12" s="36">
        <v>100</v>
      </c>
      <c r="J12" s="1406">
        <v>0.05</v>
      </c>
      <c r="K12" s="1524"/>
      <c r="L12" s="1520" t="s">
        <v>3126</v>
      </c>
      <c r="P12" s="679"/>
      <c r="Q12" s="679"/>
      <c r="R12" s="679"/>
    </row>
    <row r="13" spans="1:27" ht="15.75">
      <c r="A13" s="1405" t="s">
        <v>948</v>
      </c>
      <c r="B13" s="2009">
        <f t="shared" si="1"/>
        <v>5</v>
      </c>
      <c r="C13" s="277">
        <v>280</v>
      </c>
      <c r="D13" s="1956" t="s">
        <v>4064</v>
      </c>
      <c r="E13" s="277" t="s">
        <v>949</v>
      </c>
      <c r="F13" s="278">
        <v>5.5</v>
      </c>
      <c r="G13" s="1404">
        <f t="shared" si="0"/>
        <v>5.7750000000000004</v>
      </c>
      <c r="H13" s="36" t="s">
        <v>76</v>
      </c>
      <c r="I13" s="36">
        <v>100</v>
      </c>
      <c r="J13" s="1406">
        <v>0.05</v>
      </c>
      <c r="K13" s="1523" t="s">
        <v>3173</v>
      </c>
      <c r="L13" s="1519" t="s">
        <v>67</v>
      </c>
      <c r="P13" s="679"/>
      <c r="Q13" s="679"/>
      <c r="R13" s="679"/>
    </row>
    <row r="14" spans="1:27" ht="15.75">
      <c r="A14" s="1405" t="s">
        <v>950</v>
      </c>
      <c r="B14" s="2009">
        <f t="shared" si="1"/>
        <v>6</v>
      </c>
      <c r="C14" s="277">
        <v>300</v>
      </c>
      <c r="D14" s="1011" t="s">
        <v>951</v>
      </c>
      <c r="E14" s="277" t="s">
        <v>952</v>
      </c>
      <c r="F14" s="278">
        <v>7.25</v>
      </c>
      <c r="G14" s="1404">
        <f t="shared" si="0"/>
        <v>7.6124999999999998</v>
      </c>
      <c r="H14" s="36" t="s">
        <v>76</v>
      </c>
      <c r="I14" s="36">
        <v>100</v>
      </c>
      <c r="J14" s="1406">
        <v>0.05</v>
      </c>
      <c r="K14" s="1228" t="s">
        <v>3145</v>
      </c>
      <c r="L14" s="1229" t="s">
        <v>3124</v>
      </c>
      <c r="P14" s="679"/>
      <c r="Q14" s="679"/>
      <c r="R14" s="679"/>
    </row>
    <row r="15" spans="1:27" ht="15.75">
      <c r="A15" s="1405" t="s">
        <v>953</v>
      </c>
      <c r="B15" s="2009">
        <f t="shared" si="1"/>
        <v>7</v>
      </c>
      <c r="C15" s="277">
        <v>350</v>
      </c>
      <c r="D15" s="1956" t="s">
        <v>4067</v>
      </c>
      <c r="E15" s="277" t="s">
        <v>954</v>
      </c>
      <c r="F15" s="278">
        <v>9.5</v>
      </c>
      <c r="G15" s="1404">
        <f t="shared" si="0"/>
        <v>9.9749999999999996</v>
      </c>
      <c r="H15" s="36" t="s">
        <v>76</v>
      </c>
      <c r="I15" s="36">
        <v>100</v>
      </c>
      <c r="J15" s="1406">
        <v>0.05</v>
      </c>
      <c r="K15" s="1228" t="s">
        <v>3145</v>
      </c>
      <c r="L15" s="1229" t="s">
        <v>3124</v>
      </c>
      <c r="P15" s="679"/>
      <c r="Q15" s="679"/>
      <c r="R15" s="679"/>
    </row>
    <row r="16" spans="1:27" ht="16.5" thickBot="1">
      <c r="A16" s="1981" t="s">
        <v>955</v>
      </c>
      <c r="B16" s="2010">
        <f t="shared" si="1"/>
        <v>8</v>
      </c>
      <c r="C16" s="1982">
        <v>350</v>
      </c>
      <c r="D16" s="1983" t="s">
        <v>4069</v>
      </c>
      <c r="E16" s="1982" t="s">
        <v>956</v>
      </c>
      <c r="F16" s="1984">
        <v>12</v>
      </c>
      <c r="G16" s="1985">
        <f t="shared" si="0"/>
        <v>12.6</v>
      </c>
      <c r="H16" s="1775" t="s">
        <v>76</v>
      </c>
      <c r="I16" s="1775">
        <v>100</v>
      </c>
      <c r="J16" s="1986">
        <v>0.05</v>
      </c>
      <c r="K16" s="1524"/>
      <c r="L16" s="1520" t="s">
        <v>3126</v>
      </c>
    </row>
    <row r="17" spans="1:14" ht="16.5" thickBot="1">
      <c r="A17" s="1407"/>
      <c r="B17" s="2011"/>
      <c r="C17" s="1012"/>
      <c r="D17" s="1987" t="s">
        <v>957</v>
      </c>
      <c r="E17" s="1988"/>
      <c r="F17" s="281"/>
      <c r="G17" s="281"/>
      <c r="H17" s="282"/>
      <c r="I17" s="282"/>
      <c r="J17" s="1967"/>
      <c r="K17" s="1227"/>
      <c r="L17" s="1227"/>
    </row>
    <row r="18" spans="1:14" ht="15.75">
      <c r="A18" s="1976" t="s">
        <v>958</v>
      </c>
      <c r="B18" s="2008">
        <v>1</v>
      </c>
      <c r="C18" s="1977">
        <v>280</v>
      </c>
      <c r="D18" s="1989" t="s">
        <v>4075</v>
      </c>
      <c r="E18" s="1977" t="s">
        <v>939</v>
      </c>
      <c r="F18" s="1979">
        <v>3</v>
      </c>
      <c r="G18" s="1979">
        <f t="shared" ref="G18:G25" si="2">(F18*J18)+F18</f>
        <v>3.15</v>
      </c>
      <c r="H18" s="1773" t="s">
        <v>76</v>
      </c>
      <c r="I18" s="1773">
        <v>100</v>
      </c>
      <c r="J18" s="1980">
        <v>0.05</v>
      </c>
      <c r="K18" s="1523" t="s">
        <v>3173</v>
      </c>
      <c r="L18" s="1519" t="s">
        <v>67</v>
      </c>
    </row>
    <row r="19" spans="1:14" ht="15.75">
      <c r="A19" s="1405" t="s">
        <v>959</v>
      </c>
      <c r="B19" s="2009">
        <f>B18+1</f>
        <v>2</v>
      </c>
      <c r="C19" s="277">
        <v>320</v>
      </c>
      <c r="D19" s="1011" t="s">
        <v>960</v>
      </c>
      <c r="E19" s="277" t="s">
        <v>941</v>
      </c>
      <c r="F19" s="278">
        <v>5.5</v>
      </c>
      <c r="G19" s="1404">
        <f t="shared" si="2"/>
        <v>5.7750000000000004</v>
      </c>
      <c r="H19" s="36" t="s">
        <v>76</v>
      </c>
      <c r="I19" s="36">
        <v>100</v>
      </c>
      <c r="J19" s="1406">
        <v>0.05</v>
      </c>
      <c r="K19" s="1523" t="s">
        <v>3173</v>
      </c>
      <c r="L19" s="1519" t="s">
        <v>67</v>
      </c>
    </row>
    <row r="20" spans="1:14" ht="15.75">
      <c r="A20" s="1405" t="s">
        <v>961</v>
      </c>
      <c r="B20" s="2009">
        <f t="shared" ref="B20:B25" si="3">B19+1</f>
        <v>3</v>
      </c>
      <c r="C20" s="277">
        <v>320</v>
      </c>
      <c r="D20" s="1956" t="s">
        <v>4076</v>
      </c>
      <c r="E20" s="277" t="s">
        <v>944</v>
      </c>
      <c r="F20" s="278">
        <v>6.75</v>
      </c>
      <c r="G20" s="1404">
        <f t="shared" si="2"/>
        <v>7.0875000000000004</v>
      </c>
      <c r="H20" s="36" t="s">
        <v>76</v>
      </c>
      <c r="I20" s="36">
        <v>100</v>
      </c>
      <c r="J20" s="1406">
        <v>0.05</v>
      </c>
      <c r="K20" s="1523" t="s">
        <v>3173</v>
      </c>
      <c r="L20" s="1519" t="s">
        <v>67</v>
      </c>
    </row>
    <row r="21" spans="1:14" ht="15.75" customHeight="1">
      <c r="A21" s="1405" t="s">
        <v>962</v>
      </c>
      <c r="B21" s="2009">
        <f t="shared" si="3"/>
        <v>4</v>
      </c>
      <c r="C21" s="277">
        <v>350</v>
      </c>
      <c r="D21" s="1011" t="s">
        <v>963</v>
      </c>
      <c r="E21" s="277" t="s">
        <v>947</v>
      </c>
      <c r="F21" s="278">
        <v>8</v>
      </c>
      <c r="G21" s="1404">
        <f t="shared" si="2"/>
        <v>8.4</v>
      </c>
      <c r="H21" s="36" t="s">
        <v>76</v>
      </c>
      <c r="I21" s="36">
        <v>100</v>
      </c>
      <c r="J21" s="1406">
        <v>0.05</v>
      </c>
      <c r="K21" s="1228" t="s">
        <v>3145</v>
      </c>
      <c r="L21" s="1229" t="s">
        <v>3124</v>
      </c>
    </row>
    <row r="22" spans="1:14" ht="15.75" customHeight="1">
      <c r="A22" s="1405" t="s">
        <v>964</v>
      </c>
      <c r="B22" s="2009">
        <f t="shared" si="3"/>
        <v>5</v>
      </c>
      <c r="C22" s="277">
        <v>280</v>
      </c>
      <c r="D22" s="1011" t="s">
        <v>965</v>
      </c>
      <c r="E22" s="277" t="s">
        <v>949</v>
      </c>
      <c r="F22" s="278">
        <v>5.5</v>
      </c>
      <c r="G22" s="1404">
        <f t="shared" si="2"/>
        <v>5.7750000000000004</v>
      </c>
      <c r="H22" s="36" t="s">
        <v>76</v>
      </c>
      <c r="I22" s="36">
        <v>100</v>
      </c>
      <c r="J22" s="1406">
        <v>0.05</v>
      </c>
      <c r="K22" s="1523" t="s">
        <v>3173</v>
      </c>
      <c r="L22" s="1519" t="s">
        <v>67</v>
      </c>
    </row>
    <row r="23" spans="1:14" ht="15.75" customHeight="1">
      <c r="A23" s="1405" t="s">
        <v>966</v>
      </c>
      <c r="B23" s="2009">
        <f t="shared" si="3"/>
        <v>6</v>
      </c>
      <c r="C23" s="277">
        <v>300</v>
      </c>
      <c r="D23" s="1011" t="s">
        <v>967</v>
      </c>
      <c r="E23" s="277" t="s">
        <v>952</v>
      </c>
      <c r="F23" s="278">
        <v>7.25</v>
      </c>
      <c r="G23" s="1404">
        <f t="shared" si="2"/>
        <v>7.6124999999999998</v>
      </c>
      <c r="H23" s="36" t="s">
        <v>76</v>
      </c>
      <c r="I23" s="36">
        <v>100</v>
      </c>
      <c r="J23" s="1406">
        <v>0.05</v>
      </c>
      <c r="K23" s="1523" t="s">
        <v>3173</v>
      </c>
      <c r="L23" s="1519" t="s">
        <v>67</v>
      </c>
    </row>
    <row r="24" spans="1:14" ht="15.75" customHeight="1">
      <c r="A24" s="1405" t="s">
        <v>968</v>
      </c>
      <c r="B24" s="2009">
        <f t="shared" si="3"/>
        <v>7</v>
      </c>
      <c r="C24" s="277">
        <v>350</v>
      </c>
      <c r="D24" s="1956" t="s">
        <v>4077</v>
      </c>
      <c r="E24" s="277" t="s">
        <v>954</v>
      </c>
      <c r="F24" s="278">
        <v>9.5</v>
      </c>
      <c r="G24" s="1404">
        <f t="shared" si="2"/>
        <v>9.9749999999999996</v>
      </c>
      <c r="H24" s="36" t="s">
        <v>76</v>
      </c>
      <c r="I24" s="36">
        <v>100</v>
      </c>
      <c r="J24" s="1406">
        <v>0.05</v>
      </c>
      <c r="K24" s="1523" t="s">
        <v>3173</v>
      </c>
      <c r="L24" s="1519" t="s">
        <v>67</v>
      </c>
    </row>
    <row r="25" spans="1:14" ht="15.75" customHeight="1" thickBot="1">
      <c r="A25" s="1981" t="s">
        <v>969</v>
      </c>
      <c r="B25" s="2010">
        <f t="shared" si="3"/>
        <v>8</v>
      </c>
      <c r="C25" s="1982">
        <v>350</v>
      </c>
      <c r="D25" s="1990" t="s">
        <v>970</v>
      </c>
      <c r="E25" s="1982" t="s">
        <v>956</v>
      </c>
      <c r="F25" s="1984">
        <v>12</v>
      </c>
      <c r="G25" s="1985">
        <f t="shared" si="2"/>
        <v>12.6</v>
      </c>
      <c r="H25" s="1775" t="s">
        <v>76</v>
      </c>
      <c r="I25" s="1775">
        <v>100</v>
      </c>
      <c r="J25" s="1986">
        <v>0.05</v>
      </c>
      <c r="K25" s="1523" t="s">
        <v>3173</v>
      </c>
      <c r="L25" s="1519" t="s">
        <v>67</v>
      </c>
    </row>
    <row r="26" spans="1:14" ht="15.75" customHeight="1" thickBot="1">
      <c r="A26" s="1407"/>
      <c r="B26" s="2011"/>
      <c r="C26" s="1012"/>
      <c r="D26" s="1987" t="s">
        <v>971</v>
      </c>
      <c r="E26" s="1988"/>
      <c r="F26" s="281"/>
      <c r="G26" s="281"/>
      <c r="H26" s="282"/>
      <c r="I26" s="282"/>
      <c r="J26" s="1967"/>
      <c r="K26" s="1227"/>
      <c r="L26" s="1227"/>
    </row>
    <row r="27" spans="1:14" ht="15.75" customHeight="1">
      <c r="A27" s="1976" t="s">
        <v>972</v>
      </c>
      <c r="B27" s="2008">
        <v>1</v>
      </c>
      <c r="C27" s="1977">
        <v>280</v>
      </c>
      <c r="D27" s="1978" t="s">
        <v>4089</v>
      </c>
      <c r="E27" s="1977" t="s">
        <v>973</v>
      </c>
      <c r="F27" s="1979">
        <v>3</v>
      </c>
      <c r="G27" s="1979">
        <f>(F27*J27)+F27</f>
        <v>3.15</v>
      </c>
      <c r="H27" s="1773" t="s">
        <v>76</v>
      </c>
      <c r="I27" s="1773">
        <v>100</v>
      </c>
      <c r="J27" s="1980">
        <v>0.05</v>
      </c>
      <c r="K27" s="1523" t="s">
        <v>3173</v>
      </c>
      <c r="L27" s="1519" t="s">
        <v>67</v>
      </c>
    </row>
    <row r="28" spans="1:14" ht="15.75" customHeight="1">
      <c r="A28" s="1405" t="s">
        <v>974</v>
      </c>
      <c r="B28" s="2009">
        <f>B27+1</f>
        <v>2</v>
      </c>
      <c r="C28" s="277">
        <v>300</v>
      </c>
      <c r="D28" s="1011" t="s">
        <v>975</v>
      </c>
      <c r="E28" s="277" t="s">
        <v>976</v>
      </c>
      <c r="F28" s="278">
        <v>4</v>
      </c>
      <c r="G28" s="1404">
        <f>(F28*J28)+F28</f>
        <v>4.2</v>
      </c>
      <c r="H28" s="36" t="s">
        <v>76</v>
      </c>
      <c r="I28" s="36">
        <v>100</v>
      </c>
      <c r="J28" s="1406">
        <v>0.05</v>
      </c>
      <c r="K28" s="1523" t="s">
        <v>3173</v>
      </c>
      <c r="L28" s="1519" t="s">
        <v>67</v>
      </c>
    </row>
    <row r="29" spans="1:14" ht="15.75" customHeight="1">
      <c r="A29" s="1405" t="s">
        <v>977</v>
      </c>
      <c r="B29" s="2009">
        <f t="shared" ref="B29:B30" si="4">B28+1</f>
        <v>3</v>
      </c>
      <c r="C29" s="277">
        <v>300</v>
      </c>
      <c r="D29" s="1011" t="s">
        <v>978</v>
      </c>
      <c r="E29" s="277" t="s">
        <v>973</v>
      </c>
      <c r="F29" s="278">
        <v>5.25</v>
      </c>
      <c r="G29" s="1404">
        <f>(F29*J29)+F29</f>
        <v>5.5125000000000002</v>
      </c>
      <c r="H29" s="36" t="s">
        <v>76</v>
      </c>
      <c r="I29" s="36">
        <v>100</v>
      </c>
      <c r="J29" s="1406">
        <v>0.05</v>
      </c>
      <c r="K29" s="1523" t="s">
        <v>3173</v>
      </c>
      <c r="L29" s="1519" t="s">
        <v>67</v>
      </c>
      <c r="N29" s="717"/>
    </row>
    <row r="30" spans="1:14" ht="15.75" customHeight="1" thickBot="1">
      <c r="A30" s="1991"/>
      <c r="B30" s="2010">
        <f t="shared" si="4"/>
        <v>4</v>
      </c>
      <c r="C30" s="1413"/>
      <c r="D30" s="1990" t="s">
        <v>3121</v>
      </c>
      <c r="E30" s="1413"/>
      <c r="F30" s="1985"/>
      <c r="G30" s="1985"/>
      <c r="H30" s="1992"/>
      <c r="I30" s="1992"/>
      <c r="J30" s="1993"/>
      <c r="K30" s="1523" t="s">
        <v>3173</v>
      </c>
      <c r="L30" s="1519" t="s">
        <v>67</v>
      </c>
    </row>
    <row r="31" spans="1:14" ht="15.75" customHeight="1" thickBot="1">
      <c r="A31" s="1975"/>
      <c r="B31" s="2011"/>
      <c r="C31" s="1012"/>
      <c r="D31" s="1987" t="s">
        <v>979</v>
      </c>
      <c r="E31" s="1012"/>
      <c r="F31" s="281"/>
      <c r="G31" s="281"/>
      <c r="H31" s="282"/>
      <c r="I31" s="282"/>
      <c r="J31" s="1967"/>
      <c r="K31" s="1227"/>
      <c r="L31" s="1227"/>
    </row>
    <row r="32" spans="1:14" ht="15.75" customHeight="1">
      <c r="A32" s="2013" t="s">
        <v>980</v>
      </c>
      <c r="B32" s="1976">
        <v>1</v>
      </c>
      <c r="C32" s="1977">
        <v>320</v>
      </c>
      <c r="D32" s="2085" t="s">
        <v>3927</v>
      </c>
      <c r="E32" s="1977" t="s">
        <v>981</v>
      </c>
      <c r="F32" s="1979">
        <v>8.5</v>
      </c>
      <c r="G32" s="1979">
        <f>(F32*J32)+F32</f>
        <v>8.9250000000000007</v>
      </c>
      <c r="H32" s="1773" t="s">
        <v>76</v>
      </c>
      <c r="I32" s="1773">
        <v>100</v>
      </c>
      <c r="J32" s="1980">
        <v>0.05</v>
      </c>
      <c r="K32" s="1228" t="s">
        <v>3145</v>
      </c>
      <c r="L32" s="1229" t="s">
        <v>3124</v>
      </c>
    </row>
    <row r="33" spans="1:12" ht="15.75" customHeight="1" thickBot="1">
      <c r="A33" s="2083"/>
      <c r="B33" s="1981"/>
      <c r="C33" s="1982"/>
      <c r="D33" s="2086"/>
      <c r="E33" s="1982"/>
      <c r="F33" s="1984"/>
      <c r="G33" s="1984"/>
      <c r="H33" s="1775"/>
      <c r="I33" s="1775"/>
      <c r="J33" s="1986"/>
      <c r="K33" s="1226"/>
      <c r="L33" s="1227"/>
    </row>
    <row r="34" spans="1:12" ht="15.75" customHeight="1" thickBot="1">
      <c r="A34" s="1408"/>
      <c r="B34" s="678"/>
      <c r="C34" s="751"/>
      <c r="D34" s="1987" t="s">
        <v>983</v>
      </c>
      <c r="E34" s="751"/>
      <c r="F34" s="751"/>
      <c r="G34" s="751"/>
      <c r="H34" s="751"/>
      <c r="I34" s="751"/>
      <c r="J34" s="751"/>
      <c r="K34" s="1227"/>
      <c r="L34" s="1227"/>
    </row>
    <row r="35" spans="1:12" ht="15.75" customHeight="1">
      <c r="A35" s="2082" t="s">
        <v>984</v>
      </c>
      <c r="B35" s="1976">
        <v>1</v>
      </c>
      <c r="C35" s="1977">
        <v>300</v>
      </c>
      <c r="D35" s="1989" t="s">
        <v>4068</v>
      </c>
      <c r="E35" s="1977" t="s">
        <v>985</v>
      </c>
      <c r="F35" s="1979">
        <v>11</v>
      </c>
      <c r="G35" s="1979">
        <f t="shared" ref="G35:G38" si="5">(F35*J35)+F35</f>
        <v>11.55</v>
      </c>
      <c r="H35" s="1773" t="s">
        <v>76</v>
      </c>
      <c r="I35" s="1773">
        <v>50</v>
      </c>
      <c r="J35" s="1980">
        <v>0.05</v>
      </c>
      <c r="K35" s="1523" t="s">
        <v>3173</v>
      </c>
      <c r="L35" s="1519" t="s">
        <v>67</v>
      </c>
    </row>
    <row r="36" spans="1:12" ht="15.75" customHeight="1">
      <c r="A36" s="2014" t="s">
        <v>986</v>
      </c>
      <c r="B36" s="1405">
        <f>B35+1</f>
        <v>2</v>
      </c>
      <c r="C36" s="277">
        <v>360</v>
      </c>
      <c r="D36" s="1956" t="s">
        <v>4063</v>
      </c>
      <c r="E36" s="277" t="s">
        <v>982</v>
      </c>
      <c r="F36" s="278">
        <v>14</v>
      </c>
      <c r="G36" s="1404">
        <f t="shared" si="5"/>
        <v>14.7</v>
      </c>
      <c r="H36" s="36" t="s">
        <v>76</v>
      </c>
      <c r="I36" s="36">
        <v>50</v>
      </c>
      <c r="J36" s="1406">
        <v>0.05</v>
      </c>
      <c r="K36" s="1523" t="s">
        <v>3173</v>
      </c>
      <c r="L36" s="1519" t="s">
        <v>67</v>
      </c>
    </row>
    <row r="37" spans="1:12" ht="15.75" customHeight="1">
      <c r="A37" s="2014" t="s">
        <v>987</v>
      </c>
      <c r="B37" s="1405">
        <f t="shared" ref="B37:B38" si="6">B36+1</f>
        <v>3</v>
      </c>
      <c r="C37" s="277">
        <v>380</v>
      </c>
      <c r="D37" s="1013" t="s">
        <v>988</v>
      </c>
      <c r="E37" s="1403" t="s">
        <v>985</v>
      </c>
      <c r="F37" s="278">
        <v>12.5</v>
      </c>
      <c r="G37" s="1404">
        <f t="shared" si="5"/>
        <v>13.125</v>
      </c>
      <c r="H37" s="277" t="s">
        <v>76</v>
      </c>
      <c r="I37" s="277">
        <v>50</v>
      </c>
      <c r="J37" s="1409">
        <v>0.05</v>
      </c>
      <c r="K37" s="1523" t="s">
        <v>3173</v>
      </c>
      <c r="L37" s="1519" t="s">
        <v>67</v>
      </c>
    </row>
    <row r="38" spans="1:12" ht="15.75" customHeight="1" thickBot="1">
      <c r="A38" s="2083" t="s">
        <v>989</v>
      </c>
      <c r="B38" s="1981">
        <f t="shared" si="6"/>
        <v>4</v>
      </c>
      <c r="C38" s="1982">
        <v>380</v>
      </c>
      <c r="D38" s="2084" t="s">
        <v>990</v>
      </c>
      <c r="E38" s="1982" t="s">
        <v>982</v>
      </c>
      <c r="F38" s="1984">
        <v>15.5</v>
      </c>
      <c r="G38" s="1985">
        <f t="shared" si="5"/>
        <v>16.274999999999999</v>
      </c>
      <c r="H38" s="1982" t="s">
        <v>76</v>
      </c>
      <c r="I38" s="1982">
        <v>50</v>
      </c>
      <c r="J38" s="2004">
        <v>0.05</v>
      </c>
      <c r="K38" s="1228" t="s">
        <v>3173</v>
      </c>
      <c r="L38" s="1229" t="s">
        <v>3124</v>
      </c>
    </row>
    <row r="39" spans="1:12" ht="15.75" customHeight="1" thickBot="1">
      <c r="A39" s="1294"/>
      <c r="B39" s="678"/>
      <c r="C39" s="679"/>
      <c r="D39" s="679"/>
      <c r="E39" s="679"/>
      <c r="F39" s="679"/>
      <c r="G39" s="679"/>
      <c r="H39" s="679"/>
      <c r="I39" s="679"/>
      <c r="J39" s="679"/>
      <c r="K39" s="1227"/>
      <c r="L39" s="1227"/>
    </row>
    <row r="40" spans="1:12" ht="32.25" customHeight="1" thickBot="1">
      <c r="A40" s="1995" t="s">
        <v>1378</v>
      </c>
      <c r="B40" s="2006" t="s">
        <v>4095</v>
      </c>
      <c r="C40" s="1961" t="s">
        <v>233</v>
      </c>
      <c r="D40" s="1960" t="s">
        <v>4090</v>
      </c>
      <c r="E40" s="1960" t="s">
        <v>935</v>
      </c>
      <c r="F40" s="1960" t="s">
        <v>4087</v>
      </c>
      <c r="G40" s="1994" t="s">
        <v>936</v>
      </c>
      <c r="H40" s="1961" t="s">
        <v>4088</v>
      </c>
      <c r="I40" s="1960" t="s">
        <v>1929</v>
      </c>
      <c r="J40" s="1962" t="s">
        <v>146</v>
      </c>
      <c r="K40" s="1227"/>
      <c r="L40" s="1227"/>
    </row>
    <row r="41" spans="1:12" ht="15.75" customHeight="1">
      <c r="A41" s="2022" t="s">
        <v>991</v>
      </c>
      <c r="B41" s="2023">
        <v>1</v>
      </c>
      <c r="C41" s="2024">
        <v>320</v>
      </c>
      <c r="D41" s="2025" t="s">
        <v>992</v>
      </c>
      <c r="E41" s="2023">
        <v>48191010</v>
      </c>
      <c r="F41" s="2026">
        <v>1.75</v>
      </c>
      <c r="G41" s="2026">
        <f t="shared" ref="G41:G56" si="7">(F41*J41)+F41</f>
        <v>1.8374999999999999</v>
      </c>
      <c r="H41" s="2023" t="s">
        <v>76</v>
      </c>
      <c r="I41" s="2023">
        <v>100</v>
      </c>
      <c r="J41" s="2027">
        <v>0.05</v>
      </c>
      <c r="K41" s="1536" t="s">
        <v>3173</v>
      </c>
      <c r="L41" s="1227"/>
    </row>
    <row r="42" spans="1:12" ht="15.75" customHeight="1">
      <c r="A42" s="2028" t="s">
        <v>993</v>
      </c>
      <c r="B42" s="1749">
        <f>B41+1</f>
        <v>2</v>
      </c>
      <c r="C42" s="2017">
        <v>320</v>
      </c>
      <c r="D42" s="2018" t="s">
        <v>994</v>
      </c>
      <c r="E42" s="1749">
        <v>48191010</v>
      </c>
      <c r="F42" s="1964">
        <v>2.5</v>
      </c>
      <c r="G42" s="1964">
        <f t="shared" si="7"/>
        <v>2.625</v>
      </c>
      <c r="H42" s="1749" t="s">
        <v>76</v>
      </c>
      <c r="I42" s="1749">
        <v>100</v>
      </c>
      <c r="J42" s="2029">
        <v>0.05</v>
      </c>
      <c r="K42" s="1536" t="s">
        <v>3173</v>
      </c>
      <c r="L42" s="1227"/>
    </row>
    <row r="43" spans="1:12" ht="15.75" customHeight="1">
      <c r="A43" s="2028" t="s">
        <v>995</v>
      </c>
      <c r="B43" s="1749">
        <f t="shared" ref="B43:B56" si="8">B42+1</f>
        <v>3</v>
      </c>
      <c r="C43" s="2017">
        <v>320</v>
      </c>
      <c r="D43" s="2018" t="s">
        <v>996</v>
      </c>
      <c r="E43" s="1749">
        <v>48191010</v>
      </c>
      <c r="F43" s="1964">
        <v>1.75</v>
      </c>
      <c r="G43" s="1964">
        <f t="shared" si="7"/>
        <v>1.8374999999999999</v>
      </c>
      <c r="H43" s="1749" t="s">
        <v>76</v>
      </c>
      <c r="I43" s="1749">
        <v>100</v>
      </c>
      <c r="J43" s="2029">
        <v>0.05</v>
      </c>
      <c r="K43" s="1536" t="s">
        <v>3173</v>
      </c>
      <c r="L43" s="1227"/>
    </row>
    <row r="44" spans="1:12" ht="15.75" customHeight="1">
      <c r="A44" s="2028" t="s">
        <v>997</v>
      </c>
      <c r="B44" s="1749">
        <f t="shared" si="8"/>
        <v>4</v>
      </c>
      <c r="C44" s="2017">
        <v>320</v>
      </c>
      <c r="D44" s="2018" t="s">
        <v>998</v>
      </c>
      <c r="E44" s="1749">
        <v>48191010</v>
      </c>
      <c r="F44" s="1964">
        <v>2.7</v>
      </c>
      <c r="G44" s="1964">
        <f t="shared" si="7"/>
        <v>2.835</v>
      </c>
      <c r="H44" s="1749" t="s">
        <v>76</v>
      </c>
      <c r="I44" s="1749">
        <v>100</v>
      </c>
      <c r="J44" s="2029">
        <v>0.05</v>
      </c>
      <c r="K44" s="1536" t="s">
        <v>3173</v>
      </c>
      <c r="L44" s="1227"/>
    </row>
    <row r="45" spans="1:12" ht="15.75" customHeight="1">
      <c r="A45" s="2028" t="s">
        <v>999</v>
      </c>
      <c r="B45" s="1749">
        <f t="shared" si="8"/>
        <v>5</v>
      </c>
      <c r="C45" s="2017">
        <v>320</v>
      </c>
      <c r="D45" s="2018" t="s">
        <v>1000</v>
      </c>
      <c r="E45" s="1749">
        <v>48191010</v>
      </c>
      <c r="F45" s="1964">
        <v>3.6</v>
      </c>
      <c r="G45" s="1964">
        <f t="shared" si="7"/>
        <v>3.7800000000000002</v>
      </c>
      <c r="H45" s="1749" t="s">
        <v>76</v>
      </c>
      <c r="I45" s="1749">
        <v>100</v>
      </c>
      <c r="J45" s="2029">
        <v>0.05</v>
      </c>
      <c r="K45" s="1536" t="s">
        <v>3173</v>
      </c>
      <c r="L45" s="1227"/>
    </row>
    <row r="46" spans="1:12" ht="15.75" customHeight="1">
      <c r="A46" s="2028" t="s">
        <v>1001</v>
      </c>
      <c r="B46" s="1749">
        <f t="shared" si="8"/>
        <v>6</v>
      </c>
      <c r="C46" s="2017">
        <v>320</v>
      </c>
      <c r="D46" s="2018" t="s">
        <v>1002</v>
      </c>
      <c r="E46" s="1749">
        <v>48191010</v>
      </c>
      <c r="F46" s="1964">
        <v>5.0999999999999996</v>
      </c>
      <c r="G46" s="1964">
        <f t="shared" si="7"/>
        <v>5.3549999999999995</v>
      </c>
      <c r="H46" s="1749" t="s">
        <v>76</v>
      </c>
      <c r="I46" s="1749">
        <v>100</v>
      </c>
      <c r="J46" s="2029">
        <v>0.05</v>
      </c>
      <c r="K46" s="1536" t="s">
        <v>3173</v>
      </c>
      <c r="L46" s="1227"/>
    </row>
    <row r="47" spans="1:12" ht="15.75" customHeight="1">
      <c r="A47" s="2028" t="s">
        <v>1003</v>
      </c>
      <c r="B47" s="1749">
        <f t="shared" si="8"/>
        <v>7</v>
      </c>
      <c r="C47" s="2017">
        <v>320</v>
      </c>
      <c r="D47" s="2018" t="s">
        <v>1004</v>
      </c>
      <c r="E47" s="1749">
        <v>48191010</v>
      </c>
      <c r="F47" s="1964">
        <v>4.8</v>
      </c>
      <c r="G47" s="1964">
        <f t="shared" si="7"/>
        <v>5.04</v>
      </c>
      <c r="H47" s="1749" t="s">
        <v>76</v>
      </c>
      <c r="I47" s="1749">
        <v>100</v>
      </c>
      <c r="J47" s="2029">
        <v>0.05</v>
      </c>
      <c r="K47" s="1536" t="s">
        <v>3173</v>
      </c>
      <c r="L47" s="1227"/>
    </row>
    <row r="48" spans="1:12" ht="15.75" customHeight="1">
      <c r="A48" s="2028" t="s">
        <v>1005</v>
      </c>
      <c r="B48" s="1749">
        <f t="shared" si="8"/>
        <v>8</v>
      </c>
      <c r="C48" s="1749">
        <v>350</v>
      </c>
      <c r="D48" s="1963" t="s">
        <v>1006</v>
      </c>
      <c r="E48" s="1749">
        <v>48191010</v>
      </c>
      <c r="F48" s="1964">
        <v>5.76</v>
      </c>
      <c r="G48" s="1964">
        <f t="shared" si="7"/>
        <v>6.048</v>
      </c>
      <c r="H48" s="1749" t="s">
        <v>76</v>
      </c>
      <c r="I48" s="1749">
        <v>50</v>
      </c>
      <c r="J48" s="2029">
        <v>0.05</v>
      </c>
      <c r="K48" s="1536" t="s">
        <v>3173</v>
      </c>
      <c r="L48" s="1227"/>
    </row>
    <row r="49" spans="1:12" ht="15.75" customHeight="1">
      <c r="A49" s="2028" t="s">
        <v>1007</v>
      </c>
      <c r="B49" s="1749">
        <f t="shared" si="8"/>
        <v>9</v>
      </c>
      <c r="C49" s="1749">
        <v>350</v>
      </c>
      <c r="D49" s="1963" t="s">
        <v>1008</v>
      </c>
      <c r="E49" s="1749">
        <v>48191010</v>
      </c>
      <c r="F49" s="1964">
        <v>7</v>
      </c>
      <c r="G49" s="1964">
        <f t="shared" si="7"/>
        <v>7.35</v>
      </c>
      <c r="H49" s="1749" t="s">
        <v>76</v>
      </c>
      <c r="I49" s="1749">
        <v>50</v>
      </c>
      <c r="J49" s="2029">
        <v>0.05</v>
      </c>
      <c r="K49" s="1536" t="s">
        <v>3173</v>
      </c>
      <c r="L49" s="1227"/>
    </row>
    <row r="50" spans="1:12" ht="15.75" customHeight="1">
      <c r="A50" s="2030" t="s">
        <v>1009</v>
      </c>
      <c r="B50" s="1749">
        <f t="shared" si="8"/>
        <v>10</v>
      </c>
      <c r="C50" s="2019">
        <v>400</v>
      </c>
      <c r="D50" s="2020" t="s">
        <v>1010</v>
      </c>
      <c r="E50" s="2019">
        <v>48191010</v>
      </c>
      <c r="F50" s="2021">
        <v>13</v>
      </c>
      <c r="G50" s="2021">
        <f t="shared" si="7"/>
        <v>13.65</v>
      </c>
      <c r="H50" s="2019" t="s">
        <v>76</v>
      </c>
      <c r="I50" s="2019">
        <v>50</v>
      </c>
      <c r="J50" s="2031">
        <v>0.05</v>
      </c>
      <c r="K50" s="1536" t="s">
        <v>3173</v>
      </c>
      <c r="L50" s="1227"/>
    </row>
    <row r="51" spans="1:12" ht="15.75" customHeight="1">
      <c r="A51" s="2030" t="s">
        <v>1011</v>
      </c>
      <c r="B51" s="1749">
        <f t="shared" si="8"/>
        <v>11</v>
      </c>
      <c r="C51" s="2019">
        <v>400</v>
      </c>
      <c r="D51" s="2020" t="s">
        <v>1012</v>
      </c>
      <c r="E51" s="2019">
        <v>48191010</v>
      </c>
      <c r="F51" s="2021">
        <v>15.5</v>
      </c>
      <c r="G51" s="2021">
        <f t="shared" si="7"/>
        <v>16.274999999999999</v>
      </c>
      <c r="H51" s="2019" t="s">
        <v>76</v>
      </c>
      <c r="I51" s="2019">
        <v>50</v>
      </c>
      <c r="J51" s="2031">
        <v>0.05</v>
      </c>
      <c r="K51" s="1536" t="s">
        <v>3173</v>
      </c>
      <c r="L51" s="1227"/>
    </row>
    <row r="52" spans="1:12" ht="15.75" customHeight="1">
      <c r="A52" s="2030" t="s">
        <v>1013</v>
      </c>
      <c r="B52" s="1749">
        <f t="shared" si="8"/>
        <v>12</v>
      </c>
      <c r="C52" s="2019">
        <v>450</v>
      </c>
      <c r="D52" s="2020" t="s">
        <v>1014</v>
      </c>
      <c r="E52" s="2019">
        <v>48191010</v>
      </c>
      <c r="F52" s="2021">
        <v>24</v>
      </c>
      <c r="G52" s="2021">
        <f t="shared" si="7"/>
        <v>25.2</v>
      </c>
      <c r="H52" s="2019" t="s">
        <v>76</v>
      </c>
      <c r="I52" s="2019">
        <v>50</v>
      </c>
      <c r="J52" s="2031">
        <v>0.05</v>
      </c>
      <c r="K52" s="1536" t="s">
        <v>3173</v>
      </c>
      <c r="L52" s="1227"/>
    </row>
    <row r="53" spans="1:12" ht="15.75" customHeight="1">
      <c r="A53" s="2028" t="s">
        <v>1015</v>
      </c>
      <c r="B53" s="1749">
        <f t="shared" si="8"/>
        <v>13</v>
      </c>
      <c r="C53" s="1749">
        <v>320</v>
      </c>
      <c r="D53" s="1963" t="s">
        <v>1016</v>
      </c>
      <c r="E53" s="1749">
        <v>48191010</v>
      </c>
      <c r="F53" s="1964">
        <v>2.9</v>
      </c>
      <c r="G53" s="1964">
        <f t="shared" si="7"/>
        <v>3.0449999999999999</v>
      </c>
      <c r="H53" s="1749" t="s">
        <v>76</v>
      </c>
      <c r="I53" s="1749">
        <v>100</v>
      </c>
      <c r="J53" s="2029">
        <v>0.05</v>
      </c>
      <c r="K53" s="1536" t="s">
        <v>3173</v>
      </c>
      <c r="L53" s="1227"/>
    </row>
    <row r="54" spans="1:12" ht="15.75" customHeight="1">
      <c r="A54" s="2028" t="s">
        <v>1017</v>
      </c>
      <c r="B54" s="1749">
        <f t="shared" si="8"/>
        <v>14</v>
      </c>
      <c r="C54" s="1749">
        <v>320</v>
      </c>
      <c r="D54" s="1963" t="s">
        <v>1018</v>
      </c>
      <c r="E54" s="1749">
        <v>48191010</v>
      </c>
      <c r="F54" s="1964">
        <v>3.6</v>
      </c>
      <c r="G54" s="1964">
        <f t="shared" si="7"/>
        <v>3.7800000000000002</v>
      </c>
      <c r="H54" s="1749" t="s">
        <v>76</v>
      </c>
      <c r="I54" s="1749">
        <v>100</v>
      </c>
      <c r="J54" s="2029">
        <v>0.05</v>
      </c>
      <c r="K54" s="1536" t="s">
        <v>3173</v>
      </c>
      <c r="L54" s="1227"/>
    </row>
    <row r="55" spans="1:12" ht="15.75" customHeight="1">
      <c r="A55" s="2028" t="s">
        <v>1019</v>
      </c>
      <c r="B55" s="1749">
        <f t="shared" si="8"/>
        <v>15</v>
      </c>
      <c r="C55" s="1749">
        <v>350</v>
      </c>
      <c r="D55" s="1963" t="s">
        <v>1020</v>
      </c>
      <c r="E55" s="1749">
        <v>48191010</v>
      </c>
      <c r="F55" s="1964">
        <v>6</v>
      </c>
      <c r="G55" s="1964">
        <f t="shared" si="7"/>
        <v>6.3</v>
      </c>
      <c r="H55" s="1749" t="s">
        <v>76</v>
      </c>
      <c r="I55" s="1749">
        <v>100</v>
      </c>
      <c r="J55" s="2029">
        <v>0.05</v>
      </c>
      <c r="K55" s="1536" t="s">
        <v>3173</v>
      </c>
      <c r="L55" s="1227"/>
    </row>
    <row r="56" spans="1:12" ht="15.75" customHeight="1" thickBot="1">
      <c r="A56" s="2032" t="s">
        <v>1021</v>
      </c>
      <c r="B56" s="1749">
        <f t="shared" si="8"/>
        <v>16</v>
      </c>
      <c r="C56" s="2033">
        <v>350</v>
      </c>
      <c r="D56" s="2034" t="s">
        <v>1022</v>
      </c>
      <c r="E56" s="2033">
        <v>48191010</v>
      </c>
      <c r="F56" s="2035">
        <v>10.8</v>
      </c>
      <c r="G56" s="2035">
        <f t="shared" si="7"/>
        <v>11.34</v>
      </c>
      <c r="H56" s="2033" t="s">
        <v>76</v>
      </c>
      <c r="I56" s="2033">
        <v>100</v>
      </c>
      <c r="J56" s="2036">
        <v>0.05</v>
      </c>
      <c r="K56" s="1536" t="s">
        <v>3173</v>
      </c>
      <c r="L56" s="1227"/>
    </row>
    <row r="57" spans="1:12" ht="36.75" customHeight="1" thickBot="1">
      <c r="A57" s="2016" t="s">
        <v>1378</v>
      </c>
      <c r="B57" s="2012" t="s">
        <v>4095</v>
      </c>
      <c r="C57" s="2041" t="s">
        <v>233</v>
      </c>
      <c r="D57" s="2042" t="s">
        <v>983</v>
      </c>
      <c r="E57" s="2042" t="s">
        <v>935</v>
      </c>
      <c r="F57" s="2042" t="s">
        <v>4087</v>
      </c>
      <c r="G57" s="2043" t="s">
        <v>936</v>
      </c>
      <c r="H57" s="2041" t="s">
        <v>4088</v>
      </c>
      <c r="I57" s="2042" t="s">
        <v>1929</v>
      </c>
      <c r="J57" s="2044" t="s">
        <v>146</v>
      </c>
      <c r="K57" s="1227"/>
      <c r="L57" s="1227"/>
    </row>
    <row r="58" spans="1:12" ht="15.75" customHeight="1">
      <c r="A58" s="2013" t="s">
        <v>1023</v>
      </c>
      <c r="B58" s="2022">
        <v>1</v>
      </c>
      <c r="C58" s="1977">
        <v>320</v>
      </c>
      <c r="D58" s="2045" t="s">
        <v>1024</v>
      </c>
      <c r="E58" s="1977">
        <v>48191010</v>
      </c>
      <c r="F58" s="1979">
        <v>2</v>
      </c>
      <c r="G58" s="1979">
        <f t="shared" ref="G58:G71" si="9">(F58*J58)+F58</f>
        <v>2.1</v>
      </c>
      <c r="H58" s="1977" t="s">
        <v>76</v>
      </c>
      <c r="I58" s="1977">
        <v>100</v>
      </c>
      <c r="J58" s="1999">
        <v>0.05</v>
      </c>
      <c r="K58" s="1536" t="s">
        <v>3173</v>
      </c>
      <c r="L58" s="1227"/>
    </row>
    <row r="59" spans="1:12" ht="15.75" customHeight="1">
      <c r="A59" s="2014" t="s">
        <v>1025</v>
      </c>
      <c r="B59" s="2028">
        <f>B58+1</f>
        <v>2</v>
      </c>
      <c r="C59" s="277">
        <v>320</v>
      </c>
      <c r="D59" s="1957" t="s">
        <v>4065</v>
      </c>
      <c r="E59" s="277">
        <v>48191010</v>
      </c>
      <c r="F59" s="278">
        <v>2</v>
      </c>
      <c r="G59" s="1404">
        <f t="shared" si="9"/>
        <v>2.1</v>
      </c>
      <c r="H59" s="277" t="s">
        <v>76</v>
      </c>
      <c r="I59" s="277">
        <v>100</v>
      </c>
      <c r="J59" s="1409">
        <v>0.05</v>
      </c>
      <c r="K59" s="1536" t="s">
        <v>3173</v>
      </c>
      <c r="L59" s="1227"/>
    </row>
    <row r="60" spans="1:12" ht="15.75" customHeight="1">
      <c r="A60" s="2014" t="s">
        <v>1026</v>
      </c>
      <c r="B60" s="2028">
        <f t="shared" ref="B60:B71" si="10">B59+1</f>
        <v>3</v>
      </c>
      <c r="C60" s="277">
        <v>320</v>
      </c>
      <c r="D60" s="1957" t="s">
        <v>4071</v>
      </c>
      <c r="E60" s="277">
        <v>48191010</v>
      </c>
      <c r="F60" s="278">
        <v>4</v>
      </c>
      <c r="G60" s="1404">
        <f t="shared" si="9"/>
        <v>4.2</v>
      </c>
      <c r="H60" s="277" t="s">
        <v>76</v>
      </c>
      <c r="I60" s="277">
        <v>100</v>
      </c>
      <c r="J60" s="1409">
        <v>0.05</v>
      </c>
      <c r="K60" s="1536" t="s">
        <v>3173</v>
      </c>
      <c r="L60" s="1227"/>
    </row>
    <row r="61" spans="1:12" ht="15.75" customHeight="1">
      <c r="A61" s="2014" t="s">
        <v>1027</v>
      </c>
      <c r="B61" s="2028">
        <f t="shared" si="10"/>
        <v>4</v>
      </c>
      <c r="C61" s="277">
        <v>320</v>
      </c>
      <c r="D61" s="283" t="s">
        <v>1028</v>
      </c>
      <c r="E61" s="277">
        <v>48191010</v>
      </c>
      <c r="F61" s="278">
        <v>4</v>
      </c>
      <c r="G61" s="1404">
        <f t="shared" si="9"/>
        <v>4.2</v>
      </c>
      <c r="H61" s="277" t="s">
        <v>76</v>
      </c>
      <c r="I61" s="277">
        <v>100</v>
      </c>
      <c r="J61" s="1409">
        <v>0.05</v>
      </c>
      <c r="K61" s="1536" t="s">
        <v>3173</v>
      </c>
      <c r="L61" s="1227"/>
    </row>
    <row r="62" spans="1:12" ht="15.75" customHeight="1">
      <c r="A62" s="2014" t="s">
        <v>1029</v>
      </c>
      <c r="B62" s="2028">
        <f t="shared" si="10"/>
        <v>5</v>
      </c>
      <c r="C62" s="277">
        <v>320</v>
      </c>
      <c r="D62" s="283" t="s">
        <v>1030</v>
      </c>
      <c r="E62" s="277">
        <v>48191010</v>
      </c>
      <c r="F62" s="278">
        <v>4.8</v>
      </c>
      <c r="G62" s="1404">
        <f t="shared" si="9"/>
        <v>5.04</v>
      </c>
      <c r="H62" s="277" t="s">
        <v>76</v>
      </c>
      <c r="I62" s="277">
        <v>100</v>
      </c>
      <c r="J62" s="1409">
        <v>0.05</v>
      </c>
      <c r="K62" s="1536" t="s">
        <v>3173</v>
      </c>
      <c r="L62" s="1227"/>
    </row>
    <row r="63" spans="1:12" ht="15.75" customHeight="1">
      <c r="A63" s="2014" t="s">
        <v>1031</v>
      </c>
      <c r="B63" s="2028">
        <f t="shared" si="10"/>
        <v>6</v>
      </c>
      <c r="C63" s="277">
        <v>350</v>
      </c>
      <c r="D63" s="1957" t="s">
        <v>4074</v>
      </c>
      <c r="E63" s="277">
        <v>48191010</v>
      </c>
      <c r="F63" s="278">
        <v>6</v>
      </c>
      <c r="G63" s="1404">
        <f t="shared" si="9"/>
        <v>6.3</v>
      </c>
      <c r="H63" s="277" t="s">
        <v>76</v>
      </c>
      <c r="I63" s="277">
        <v>100</v>
      </c>
      <c r="J63" s="1409">
        <v>0.05</v>
      </c>
      <c r="K63" s="1536" t="s">
        <v>3173</v>
      </c>
      <c r="L63" s="1227"/>
    </row>
    <row r="64" spans="1:12" ht="15.75" customHeight="1">
      <c r="A64" s="2014" t="s">
        <v>1032</v>
      </c>
      <c r="B64" s="2028">
        <f t="shared" si="10"/>
        <v>7</v>
      </c>
      <c r="C64" s="277">
        <v>350</v>
      </c>
      <c r="D64" s="1957" t="s">
        <v>4072</v>
      </c>
      <c r="E64" s="277">
        <v>48191010</v>
      </c>
      <c r="F64" s="278">
        <v>9</v>
      </c>
      <c r="G64" s="1404">
        <f t="shared" si="9"/>
        <v>9.4499999999999993</v>
      </c>
      <c r="H64" s="277" t="s">
        <v>76</v>
      </c>
      <c r="I64" s="277">
        <v>50</v>
      </c>
      <c r="J64" s="1409">
        <v>0.05</v>
      </c>
      <c r="K64" s="1536" t="s">
        <v>3173</v>
      </c>
      <c r="L64" s="1227"/>
    </row>
    <row r="65" spans="1:12" ht="15.75" customHeight="1">
      <c r="A65" s="2014" t="s">
        <v>1033</v>
      </c>
      <c r="B65" s="2028">
        <f t="shared" si="10"/>
        <v>8</v>
      </c>
      <c r="C65" s="277">
        <v>350</v>
      </c>
      <c r="D65" s="283" t="s">
        <v>1034</v>
      </c>
      <c r="E65" s="277">
        <v>48191010</v>
      </c>
      <c r="F65" s="278">
        <v>10.8</v>
      </c>
      <c r="G65" s="1404">
        <f t="shared" si="9"/>
        <v>11.34</v>
      </c>
      <c r="H65" s="277" t="s">
        <v>76</v>
      </c>
      <c r="I65" s="277">
        <v>50</v>
      </c>
      <c r="J65" s="1409">
        <v>0.05</v>
      </c>
      <c r="K65" s="1536" t="s">
        <v>3173</v>
      </c>
      <c r="L65" s="1227"/>
    </row>
    <row r="66" spans="1:12" ht="15.75" customHeight="1">
      <c r="A66" s="2015" t="s">
        <v>1035</v>
      </c>
      <c r="B66" s="2028">
        <f t="shared" si="10"/>
        <v>9</v>
      </c>
      <c r="C66" s="280">
        <v>380</v>
      </c>
      <c r="D66" s="1957" t="s">
        <v>4073</v>
      </c>
      <c r="E66" s="277">
        <v>48191010</v>
      </c>
      <c r="F66" s="278">
        <v>11</v>
      </c>
      <c r="G66" s="1404">
        <f t="shared" si="9"/>
        <v>11.55</v>
      </c>
      <c r="H66" s="277" t="s">
        <v>76</v>
      </c>
      <c r="I66" s="277">
        <v>50</v>
      </c>
      <c r="J66" s="1409">
        <v>0.05</v>
      </c>
      <c r="K66" s="1536" t="s">
        <v>3173</v>
      </c>
      <c r="L66" s="1227"/>
    </row>
    <row r="67" spans="1:12" ht="15.75" customHeight="1">
      <c r="A67" s="2015" t="s">
        <v>1036</v>
      </c>
      <c r="B67" s="2028">
        <f t="shared" si="10"/>
        <v>10</v>
      </c>
      <c r="C67" s="280">
        <v>380</v>
      </c>
      <c r="D67" s="1957" t="s">
        <v>4070</v>
      </c>
      <c r="E67" s="277">
        <v>48191010</v>
      </c>
      <c r="F67" s="278">
        <v>14</v>
      </c>
      <c r="G67" s="1404">
        <f t="shared" si="9"/>
        <v>14.7</v>
      </c>
      <c r="H67" s="277" t="s">
        <v>76</v>
      </c>
      <c r="I67" s="277">
        <v>50</v>
      </c>
      <c r="J67" s="1409">
        <v>0.05</v>
      </c>
      <c r="K67" s="1536" t="s">
        <v>3173</v>
      </c>
      <c r="L67" s="1227"/>
    </row>
    <row r="68" spans="1:12" ht="15.75" customHeight="1">
      <c r="A68" s="2014" t="s">
        <v>1037</v>
      </c>
      <c r="B68" s="2028">
        <f t="shared" si="10"/>
        <v>11</v>
      </c>
      <c r="C68" s="277">
        <v>400</v>
      </c>
      <c r="D68" s="283" t="s">
        <v>1038</v>
      </c>
      <c r="E68" s="277">
        <v>48191010</v>
      </c>
      <c r="F68" s="278">
        <v>16.8</v>
      </c>
      <c r="G68" s="1404">
        <f t="shared" si="9"/>
        <v>17.64</v>
      </c>
      <c r="H68" s="277" t="s">
        <v>76</v>
      </c>
      <c r="I68" s="277">
        <v>50</v>
      </c>
      <c r="J68" s="1409">
        <v>0.05</v>
      </c>
      <c r="K68" s="1536" t="s">
        <v>3173</v>
      </c>
      <c r="L68" s="1227"/>
    </row>
    <row r="69" spans="1:12" ht="15.75" customHeight="1">
      <c r="A69" s="2014" t="s">
        <v>1039</v>
      </c>
      <c r="B69" s="2028">
        <f t="shared" si="10"/>
        <v>12</v>
      </c>
      <c r="C69" s="277">
        <v>400</v>
      </c>
      <c r="D69" s="283" t="s">
        <v>1040</v>
      </c>
      <c r="E69" s="277">
        <v>48191010</v>
      </c>
      <c r="F69" s="278">
        <v>20.5</v>
      </c>
      <c r="G69" s="1404">
        <f t="shared" si="9"/>
        <v>21.524999999999999</v>
      </c>
      <c r="H69" s="277" t="s">
        <v>76</v>
      </c>
      <c r="I69" s="277">
        <v>50</v>
      </c>
      <c r="J69" s="1409">
        <v>0.05</v>
      </c>
      <c r="K69" s="1536" t="s">
        <v>3173</v>
      </c>
      <c r="L69" s="1227"/>
    </row>
    <row r="70" spans="1:12" ht="15.75" customHeight="1">
      <c r="A70" s="2014" t="s">
        <v>1041</v>
      </c>
      <c r="B70" s="2028">
        <f t="shared" si="10"/>
        <v>13</v>
      </c>
      <c r="C70" s="277">
        <v>350</v>
      </c>
      <c r="D70" s="283" t="s">
        <v>1042</v>
      </c>
      <c r="E70" s="277">
        <v>48191010</v>
      </c>
      <c r="F70" s="278">
        <v>7.8</v>
      </c>
      <c r="G70" s="1404">
        <f t="shared" si="9"/>
        <v>8.19</v>
      </c>
      <c r="H70" s="277" t="s">
        <v>76</v>
      </c>
      <c r="I70" s="277">
        <v>100</v>
      </c>
      <c r="J70" s="1409">
        <v>0.05</v>
      </c>
      <c r="K70" s="1536" t="s">
        <v>3173</v>
      </c>
      <c r="L70" s="1227"/>
    </row>
    <row r="71" spans="1:12" ht="15.75" customHeight="1" thickBot="1">
      <c r="A71" s="2015" t="s">
        <v>1043</v>
      </c>
      <c r="B71" s="2032">
        <f t="shared" si="10"/>
        <v>14</v>
      </c>
      <c r="C71" s="1982">
        <v>350</v>
      </c>
      <c r="D71" s="2046" t="s">
        <v>1044</v>
      </c>
      <c r="E71" s="1982">
        <v>48191010</v>
      </c>
      <c r="F71" s="1984">
        <v>10.8</v>
      </c>
      <c r="G71" s="1985">
        <f t="shared" si="9"/>
        <v>11.34</v>
      </c>
      <c r="H71" s="1982" t="s">
        <v>76</v>
      </c>
      <c r="I71" s="1982">
        <v>100</v>
      </c>
      <c r="J71" s="2004">
        <v>0.05</v>
      </c>
      <c r="K71" s="1536" t="s">
        <v>3173</v>
      </c>
      <c r="L71" s="1227"/>
    </row>
    <row r="72" spans="1:12" ht="36.75" customHeight="1" thickBot="1">
      <c r="A72" s="1401" t="s">
        <v>1378</v>
      </c>
      <c r="B72" s="2049" t="s">
        <v>4095</v>
      </c>
      <c r="C72" s="2041" t="s">
        <v>233</v>
      </c>
      <c r="D72" s="2042" t="s">
        <v>4091</v>
      </c>
      <c r="E72" s="2042" t="s">
        <v>935</v>
      </c>
      <c r="F72" s="2042" t="s">
        <v>4087</v>
      </c>
      <c r="G72" s="2043" t="s">
        <v>936</v>
      </c>
      <c r="H72" s="2041" t="s">
        <v>4088</v>
      </c>
      <c r="I72" s="2042" t="s">
        <v>1929</v>
      </c>
      <c r="J72" s="2044" t="s">
        <v>146</v>
      </c>
      <c r="K72" s="1227"/>
      <c r="L72" s="1227"/>
    </row>
    <row r="73" spans="1:12" ht="17.25" customHeight="1">
      <c r="A73" s="2047"/>
      <c r="B73" s="2022">
        <v>1</v>
      </c>
      <c r="C73" s="2050"/>
      <c r="D73" s="2051" t="s">
        <v>3122</v>
      </c>
      <c r="E73" s="2052"/>
      <c r="F73" s="2053"/>
      <c r="G73" s="2053"/>
      <c r="H73" s="2052"/>
      <c r="I73" s="2052"/>
      <c r="J73" s="2027">
        <v>0.05</v>
      </c>
      <c r="K73" s="1226"/>
      <c r="L73" s="1227"/>
    </row>
    <row r="74" spans="1:12" ht="17.25" customHeight="1">
      <c r="A74" s="2048" t="s">
        <v>1045</v>
      </c>
      <c r="B74" s="2028">
        <f>B73+1</f>
        <v>2</v>
      </c>
      <c r="C74" s="1749">
        <v>320</v>
      </c>
      <c r="D74" s="1963" t="s">
        <v>1046</v>
      </c>
      <c r="E74" s="1749">
        <v>48191010</v>
      </c>
      <c r="F74" s="1964">
        <v>4</v>
      </c>
      <c r="G74" s="1964">
        <f t="shared" ref="G74:G78" si="11">(F74*J74)+F74</f>
        <v>4.2</v>
      </c>
      <c r="H74" s="1749" t="s">
        <v>76</v>
      </c>
      <c r="I74" s="1749">
        <v>100</v>
      </c>
      <c r="J74" s="2029">
        <v>0.05</v>
      </c>
      <c r="K74" s="1536" t="s">
        <v>3173</v>
      </c>
      <c r="L74" s="1191"/>
    </row>
    <row r="75" spans="1:12" ht="17.25" customHeight="1">
      <c r="A75" s="2048" t="s">
        <v>1047</v>
      </c>
      <c r="B75" s="2028">
        <f t="shared" ref="B75:B78" si="12">B74+1</f>
        <v>3</v>
      </c>
      <c r="C75" s="1749">
        <v>320</v>
      </c>
      <c r="D75" s="1965" t="s">
        <v>4078</v>
      </c>
      <c r="E75" s="1749">
        <v>48191010</v>
      </c>
      <c r="F75" s="1964">
        <v>4.8</v>
      </c>
      <c r="G75" s="1964">
        <f t="shared" si="11"/>
        <v>5.04</v>
      </c>
      <c r="H75" s="1749" t="s">
        <v>76</v>
      </c>
      <c r="I75" s="1749">
        <v>100</v>
      </c>
      <c r="J75" s="2029">
        <v>0.05</v>
      </c>
      <c r="K75" s="1536" t="s">
        <v>3173</v>
      </c>
      <c r="L75" s="1191"/>
    </row>
    <row r="76" spans="1:12" ht="17.25" customHeight="1">
      <c r="A76" s="2048" t="s">
        <v>1048</v>
      </c>
      <c r="B76" s="2028">
        <f t="shared" si="12"/>
        <v>4</v>
      </c>
      <c r="C76" s="1749">
        <v>350</v>
      </c>
      <c r="D76" s="1963" t="s">
        <v>1049</v>
      </c>
      <c r="E76" s="1749">
        <v>48191010</v>
      </c>
      <c r="F76" s="1964">
        <v>6</v>
      </c>
      <c r="G76" s="1964">
        <f t="shared" si="11"/>
        <v>6.3</v>
      </c>
      <c r="H76" s="1749" t="s">
        <v>76</v>
      </c>
      <c r="I76" s="1749">
        <v>100</v>
      </c>
      <c r="J76" s="2029">
        <v>0.05</v>
      </c>
      <c r="K76" s="1536" t="s">
        <v>3173</v>
      </c>
      <c r="L76" s="1191"/>
    </row>
    <row r="77" spans="1:12" ht="17.25" customHeight="1">
      <c r="A77" s="2048" t="s">
        <v>1050</v>
      </c>
      <c r="B77" s="2028">
        <f t="shared" si="12"/>
        <v>5</v>
      </c>
      <c r="C77" s="1749">
        <v>350</v>
      </c>
      <c r="D77" s="1965" t="s">
        <v>4079</v>
      </c>
      <c r="E77" s="1749">
        <v>48191010</v>
      </c>
      <c r="F77" s="1964">
        <v>9</v>
      </c>
      <c r="G77" s="1964">
        <f t="shared" si="11"/>
        <v>9.4499999999999993</v>
      </c>
      <c r="H77" s="1749" t="s">
        <v>76</v>
      </c>
      <c r="I77" s="1749">
        <v>50</v>
      </c>
      <c r="J77" s="2029">
        <v>0.05</v>
      </c>
      <c r="K77" s="1536" t="s">
        <v>3173</v>
      </c>
      <c r="L77" s="1191"/>
    </row>
    <row r="78" spans="1:12" ht="17.25" customHeight="1" thickBot="1">
      <c r="A78" s="2048" t="s">
        <v>1051</v>
      </c>
      <c r="B78" s="2032">
        <f t="shared" si="12"/>
        <v>6</v>
      </c>
      <c r="C78" s="2033">
        <v>350</v>
      </c>
      <c r="D78" s="2034" t="s">
        <v>1052</v>
      </c>
      <c r="E78" s="2033">
        <v>48191010</v>
      </c>
      <c r="F78" s="2035">
        <v>10.8</v>
      </c>
      <c r="G78" s="2035">
        <f t="shared" si="11"/>
        <v>11.34</v>
      </c>
      <c r="H78" s="2033" t="s">
        <v>76</v>
      </c>
      <c r="I78" s="2033">
        <v>50</v>
      </c>
      <c r="J78" s="2036">
        <v>0.05</v>
      </c>
      <c r="K78" s="1536" t="s">
        <v>3173</v>
      </c>
      <c r="L78" s="1191"/>
    </row>
    <row r="79" spans="1:12" ht="33.75" customHeight="1" thickBot="1">
      <c r="A79" s="1401" t="s">
        <v>1378</v>
      </c>
      <c r="B79" s="2049" t="s">
        <v>4095</v>
      </c>
      <c r="C79" s="2041" t="s">
        <v>233</v>
      </c>
      <c r="D79" s="2042" t="s">
        <v>4092</v>
      </c>
      <c r="E79" s="2042" t="s">
        <v>935</v>
      </c>
      <c r="F79" s="2042" t="s">
        <v>4087</v>
      </c>
      <c r="G79" s="2043" t="s">
        <v>936</v>
      </c>
      <c r="H79" s="2041" t="s">
        <v>4088</v>
      </c>
      <c r="I79" s="2042" t="s">
        <v>1929</v>
      </c>
      <c r="J79" s="2044" t="s">
        <v>146</v>
      </c>
      <c r="K79" s="1227"/>
      <c r="L79" s="1227"/>
    </row>
    <row r="80" spans="1:12" ht="18" customHeight="1">
      <c r="A80" s="2054" t="s">
        <v>1053</v>
      </c>
      <c r="B80" s="2022">
        <v>1</v>
      </c>
      <c r="C80" s="1996">
        <v>350</v>
      </c>
      <c r="D80" s="2057" t="s">
        <v>1054</v>
      </c>
      <c r="E80" s="1977">
        <v>48191010</v>
      </c>
      <c r="F80" s="2058">
        <v>12</v>
      </c>
      <c r="G80" s="1979">
        <f t="shared" ref="G80:G82" si="13">(F80*J80)+F80</f>
        <v>12.6</v>
      </c>
      <c r="H80" s="1977" t="s">
        <v>76</v>
      </c>
      <c r="I80" s="1977">
        <v>100</v>
      </c>
      <c r="J80" s="1999">
        <v>0.05</v>
      </c>
      <c r="K80" s="1523" t="s">
        <v>3145</v>
      </c>
      <c r="L80" s="1519" t="s">
        <v>67</v>
      </c>
    </row>
    <row r="81" spans="1:12" ht="18" customHeight="1">
      <c r="A81" s="2055" t="s">
        <v>1055</v>
      </c>
      <c r="B81" s="2028">
        <f>B80+1</f>
        <v>2</v>
      </c>
      <c r="C81" s="284">
        <v>350</v>
      </c>
      <c r="D81" s="1014" t="s">
        <v>1056</v>
      </c>
      <c r="E81" s="277">
        <v>48191010</v>
      </c>
      <c r="F81" s="285">
        <v>15.5</v>
      </c>
      <c r="G81" s="1404">
        <f t="shared" si="13"/>
        <v>16.274999999999999</v>
      </c>
      <c r="H81" s="277" t="s">
        <v>76</v>
      </c>
      <c r="I81" s="277">
        <v>100</v>
      </c>
      <c r="J81" s="1409">
        <v>0.05</v>
      </c>
      <c r="K81" s="1523" t="s">
        <v>3145</v>
      </c>
      <c r="L81" s="1519" t="s">
        <v>67</v>
      </c>
    </row>
    <row r="82" spans="1:12" ht="18" customHeight="1" thickBot="1">
      <c r="A82" s="2056" t="s">
        <v>1057</v>
      </c>
      <c r="B82" s="2032">
        <f t="shared" ref="B82" si="14">B81+1</f>
        <v>3</v>
      </c>
      <c r="C82" s="2059">
        <v>350</v>
      </c>
      <c r="D82" s="2060" t="s">
        <v>1058</v>
      </c>
      <c r="E82" s="1982">
        <v>48191010</v>
      </c>
      <c r="F82" s="2061">
        <v>20.5</v>
      </c>
      <c r="G82" s="1985">
        <f t="shared" si="13"/>
        <v>21.524999999999999</v>
      </c>
      <c r="H82" s="1982" t="s">
        <v>76</v>
      </c>
      <c r="I82" s="1982">
        <v>100</v>
      </c>
      <c r="J82" s="2004">
        <v>0.05</v>
      </c>
      <c r="K82" s="1228" t="s">
        <v>3145</v>
      </c>
      <c r="L82" s="1229" t="s">
        <v>3124</v>
      </c>
    </row>
    <row r="83" spans="1:12" ht="30" customHeight="1" thickBot="1">
      <c r="A83" s="1401" t="s">
        <v>1378</v>
      </c>
      <c r="B83" s="2049" t="s">
        <v>4095</v>
      </c>
      <c r="C83" s="2041" t="s">
        <v>233</v>
      </c>
      <c r="D83" s="2042" t="s">
        <v>4093</v>
      </c>
      <c r="E83" s="2042" t="s">
        <v>935</v>
      </c>
      <c r="F83" s="2042" t="s">
        <v>4087</v>
      </c>
      <c r="G83" s="2043" t="s">
        <v>936</v>
      </c>
      <c r="H83" s="2041" t="s">
        <v>4088</v>
      </c>
      <c r="I83" s="2042" t="s">
        <v>1929</v>
      </c>
      <c r="J83" s="2044" t="s">
        <v>146</v>
      </c>
      <c r="K83" s="1227"/>
      <c r="L83" s="1227"/>
    </row>
    <row r="84" spans="1:12" ht="15.75" customHeight="1">
      <c r="A84" s="2062" t="s">
        <v>1059</v>
      </c>
      <c r="B84" s="2022">
        <v>1</v>
      </c>
      <c r="C84" s="1996">
        <v>320</v>
      </c>
      <c r="D84" s="1997" t="s">
        <v>1060</v>
      </c>
      <c r="E84" s="1977">
        <v>48191010</v>
      </c>
      <c r="F84" s="1998">
        <v>9.3000000000000007</v>
      </c>
      <c r="G84" s="1979">
        <f t="shared" ref="G84:G87" si="15">(F84*J84)+F84</f>
        <v>9.7650000000000006</v>
      </c>
      <c r="H84" s="1977" t="s">
        <v>76</v>
      </c>
      <c r="I84" s="1977">
        <v>100</v>
      </c>
      <c r="J84" s="1999">
        <v>0.05</v>
      </c>
      <c r="K84" s="1524"/>
      <c r="L84" s="1520" t="s">
        <v>3126</v>
      </c>
    </row>
    <row r="85" spans="1:12" ht="15.75" customHeight="1">
      <c r="A85" s="2063" t="s">
        <v>1061</v>
      </c>
      <c r="B85" s="2028">
        <f>B84+1</f>
        <v>2</v>
      </c>
      <c r="C85" s="286">
        <v>320</v>
      </c>
      <c r="D85" s="287" t="s">
        <v>1062</v>
      </c>
      <c r="E85" s="277">
        <v>48191010</v>
      </c>
      <c r="F85" s="288">
        <v>12.55</v>
      </c>
      <c r="G85" s="1404">
        <f t="shared" si="15"/>
        <v>13.1775</v>
      </c>
      <c r="H85" s="277" t="s">
        <v>76</v>
      </c>
      <c r="I85" s="277">
        <v>100</v>
      </c>
      <c r="J85" s="1409">
        <v>0.05</v>
      </c>
      <c r="K85" s="1524"/>
      <c r="L85" s="1520" t="s">
        <v>3126</v>
      </c>
    </row>
    <row r="86" spans="1:12" ht="15.75" customHeight="1">
      <c r="A86" s="2064" t="s">
        <v>1063</v>
      </c>
      <c r="B86" s="2028">
        <f t="shared" ref="B86:B87" si="16">B85+1</f>
        <v>3</v>
      </c>
      <c r="C86" s="289"/>
      <c r="D86" s="23" t="s">
        <v>1064</v>
      </c>
      <c r="E86" s="277">
        <v>48191010</v>
      </c>
      <c r="F86" s="290">
        <v>5</v>
      </c>
      <c r="G86" s="1404">
        <f t="shared" si="15"/>
        <v>5.25</v>
      </c>
      <c r="H86" s="277" t="s">
        <v>76</v>
      </c>
      <c r="I86" s="277">
        <v>100</v>
      </c>
      <c r="J86" s="1409">
        <v>0.05</v>
      </c>
      <c r="K86" s="1228" t="s">
        <v>3145</v>
      </c>
      <c r="L86" s="1229" t="s">
        <v>3124</v>
      </c>
    </row>
    <row r="87" spans="1:12" ht="15.75" customHeight="1" thickBot="1">
      <c r="A87" s="2064" t="s">
        <v>1065</v>
      </c>
      <c r="B87" s="2032">
        <f t="shared" si="16"/>
        <v>4</v>
      </c>
      <c r="C87" s="2001"/>
      <c r="D87" s="2002" t="s">
        <v>1066</v>
      </c>
      <c r="E87" s="1982">
        <v>48191010</v>
      </c>
      <c r="F87" s="2003">
        <v>3.5</v>
      </c>
      <c r="G87" s="1985">
        <f t="shared" si="15"/>
        <v>3.6749999999999998</v>
      </c>
      <c r="H87" s="1982" t="s">
        <v>76</v>
      </c>
      <c r="I87" s="1982">
        <v>100</v>
      </c>
      <c r="J87" s="2004">
        <v>0.05</v>
      </c>
      <c r="K87" s="1228" t="s">
        <v>3145</v>
      </c>
      <c r="L87" s="1229" t="s">
        <v>3124</v>
      </c>
    </row>
    <row r="88" spans="1:12" ht="36.75" customHeight="1" thickBot="1">
      <c r="A88" s="1995" t="s">
        <v>1378</v>
      </c>
      <c r="B88" s="2049" t="s">
        <v>4095</v>
      </c>
      <c r="C88" s="2041" t="s">
        <v>233</v>
      </c>
      <c r="D88" s="2042" t="s">
        <v>4094</v>
      </c>
      <c r="E88" s="2042" t="s">
        <v>935</v>
      </c>
      <c r="F88" s="2042" t="s">
        <v>4087</v>
      </c>
      <c r="G88" s="2043" t="s">
        <v>936</v>
      </c>
      <c r="H88" s="2041" t="s">
        <v>4088</v>
      </c>
      <c r="I88" s="2042" t="s">
        <v>1929</v>
      </c>
      <c r="J88" s="2044" t="s">
        <v>146</v>
      </c>
      <c r="K88" s="1227"/>
      <c r="L88" s="1227"/>
    </row>
    <row r="89" spans="1:12" ht="15.75" customHeight="1">
      <c r="A89" s="2065" t="s">
        <v>1067</v>
      </c>
      <c r="B89" s="2022">
        <v>1</v>
      </c>
      <c r="C89" s="1996">
        <v>320</v>
      </c>
      <c r="D89" s="1997" t="s">
        <v>1068</v>
      </c>
      <c r="E89" s="1977">
        <v>48191010</v>
      </c>
      <c r="F89" s="1998">
        <v>9.3000000000000007</v>
      </c>
      <c r="G89" s="1979">
        <f t="shared" ref="G89:G91" si="17">(F89*J89)+F89</f>
        <v>9.7650000000000006</v>
      </c>
      <c r="H89" s="1977" t="s">
        <v>76</v>
      </c>
      <c r="I89" s="1977">
        <v>100</v>
      </c>
      <c r="J89" s="1999">
        <v>0.05</v>
      </c>
      <c r="K89" s="1523" t="s">
        <v>3145</v>
      </c>
      <c r="L89" s="1519" t="s">
        <v>67</v>
      </c>
    </row>
    <row r="90" spans="1:12" ht="15.75" customHeight="1">
      <c r="A90" s="2063" t="s">
        <v>1069</v>
      </c>
      <c r="B90" s="2028">
        <f>B89+1</f>
        <v>2</v>
      </c>
      <c r="C90" s="286">
        <v>320</v>
      </c>
      <c r="D90" s="287" t="s">
        <v>1070</v>
      </c>
      <c r="E90" s="277">
        <v>48191010</v>
      </c>
      <c r="F90" s="288">
        <v>12.55</v>
      </c>
      <c r="G90" s="1404">
        <f t="shared" si="17"/>
        <v>13.1775</v>
      </c>
      <c r="H90" s="277" t="s">
        <v>76</v>
      </c>
      <c r="I90" s="277">
        <v>100</v>
      </c>
      <c r="J90" s="1409">
        <v>0.05</v>
      </c>
      <c r="K90" s="1228" t="s">
        <v>3145</v>
      </c>
      <c r="L90" s="1229" t="s">
        <v>3124</v>
      </c>
    </row>
    <row r="91" spans="1:12" ht="15.75" customHeight="1">
      <c r="A91" s="2063" t="s">
        <v>1071</v>
      </c>
      <c r="B91" s="2028">
        <f t="shared" ref="B91" si="18">B90+1</f>
        <v>3</v>
      </c>
      <c r="C91" s="286">
        <v>320</v>
      </c>
      <c r="D91" s="23" t="s">
        <v>1072</v>
      </c>
      <c r="E91" s="277">
        <v>48191010</v>
      </c>
      <c r="F91" s="290">
        <v>5</v>
      </c>
      <c r="G91" s="1404">
        <f t="shared" si="17"/>
        <v>5.25</v>
      </c>
      <c r="H91" s="277" t="s">
        <v>76</v>
      </c>
      <c r="I91" s="277">
        <v>100</v>
      </c>
      <c r="J91" s="1409">
        <v>0.05</v>
      </c>
      <c r="K91" s="1524"/>
      <c r="L91" s="1520" t="s">
        <v>3126</v>
      </c>
    </row>
    <row r="92" spans="1:12" ht="15.75" customHeight="1" thickBot="1">
      <c r="A92" s="2066"/>
      <c r="B92" s="2000"/>
      <c r="C92" s="2001"/>
      <c r="D92" s="2002"/>
      <c r="E92" s="1982"/>
      <c r="F92" s="2003"/>
      <c r="G92" s="1985"/>
      <c r="H92" s="1982"/>
      <c r="I92" s="1982"/>
      <c r="J92" s="2004"/>
      <c r="K92" s="1226"/>
      <c r="L92" s="1227"/>
    </row>
    <row r="93" spans="1:12" ht="39.75" thickBot="1">
      <c r="A93" s="2070" t="s">
        <v>4095</v>
      </c>
      <c r="B93" s="2076" t="s">
        <v>4095</v>
      </c>
      <c r="C93" s="2077"/>
      <c r="D93" s="2078" t="s">
        <v>4096</v>
      </c>
      <c r="E93" s="2077" t="s">
        <v>55</v>
      </c>
      <c r="F93" s="2077" t="s">
        <v>3215</v>
      </c>
      <c r="G93" s="2077" t="s">
        <v>936</v>
      </c>
      <c r="H93" s="2079" t="s">
        <v>4088</v>
      </c>
      <c r="I93" s="2080" t="s">
        <v>1929</v>
      </c>
      <c r="J93" s="2081" t="s">
        <v>146</v>
      </c>
      <c r="K93" s="1226"/>
      <c r="L93" s="1227"/>
    </row>
    <row r="94" spans="1:12" ht="15.75" customHeight="1" thickBot="1">
      <c r="A94" s="2037"/>
      <c r="B94" s="2071"/>
      <c r="C94" s="2072"/>
      <c r="D94" s="2073"/>
      <c r="E94" s="2072"/>
      <c r="F94" s="2074"/>
      <c r="G94" s="2074"/>
      <c r="H94" s="2074"/>
      <c r="I94" s="1728"/>
      <c r="J94" s="2075"/>
      <c r="K94" s="1227"/>
      <c r="L94" s="1227"/>
    </row>
    <row r="95" spans="1:12" ht="15.75" customHeight="1">
      <c r="A95" s="2067">
        <v>1</v>
      </c>
      <c r="B95" s="2022">
        <v>1</v>
      </c>
      <c r="C95" s="1761"/>
      <c r="D95" s="2038" t="s">
        <v>1073</v>
      </c>
      <c r="E95" s="1761">
        <v>48191010</v>
      </c>
      <c r="F95" s="2039">
        <v>3.5</v>
      </c>
      <c r="G95" s="1979">
        <f t="shared" ref="G95:G101" si="19">(F95*J95)+F95</f>
        <v>4.13</v>
      </c>
      <c r="H95" s="1977" t="s">
        <v>76</v>
      </c>
      <c r="I95" s="2040">
        <v>100</v>
      </c>
      <c r="J95" s="1873">
        <v>0.18</v>
      </c>
      <c r="K95" s="1524"/>
      <c r="L95" s="1520" t="s">
        <v>3126</v>
      </c>
    </row>
    <row r="96" spans="1:12" ht="15.75" customHeight="1">
      <c r="A96" s="2068">
        <v>2</v>
      </c>
      <c r="B96" s="2028">
        <f>B95+1</f>
        <v>2</v>
      </c>
      <c r="C96" s="8"/>
      <c r="D96" s="293" t="s">
        <v>1074</v>
      </c>
      <c r="E96" s="8">
        <v>48191010</v>
      </c>
      <c r="F96" s="294">
        <v>4.5</v>
      </c>
      <c r="G96" s="1404">
        <f t="shared" si="19"/>
        <v>5.31</v>
      </c>
      <c r="H96" s="1403" t="s">
        <v>76</v>
      </c>
      <c r="I96" s="30">
        <v>100</v>
      </c>
      <c r="J96" s="1410">
        <v>0.18</v>
      </c>
      <c r="K96" s="1523" t="s">
        <v>3173</v>
      </c>
      <c r="L96" s="1519" t="s">
        <v>67</v>
      </c>
    </row>
    <row r="97" spans="1:12" ht="15.75" customHeight="1">
      <c r="A97" s="2068">
        <v>3</v>
      </c>
      <c r="B97" s="2028">
        <f t="shared" ref="B97:B101" si="20">B96+1</f>
        <v>3</v>
      </c>
      <c r="C97" s="8"/>
      <c r="D97" s="293" t="s">
        <v>1075</v>
      </c>
      <c r="E97" s="8">
        <v>48191010</v>
      </c>
      <c r="F97" s="294">
        <v>6</v>
      </c>
      <c r="G97" s="1404">
        <f t="shared" si="19"/>
        <v>7.08</v>
      </c>
      <c r="H97" s="1403" t="s">
        <v>76</v>
      </c>
      <c r="I97" s="30">
        <v>100</v>
      </c>
      <c r="J97" s="1410">
        <v>0.18</v>
      </c>
      <c r="K97" s="1524"/>
      <c r="L97" s="1520" t="s">
        <v>3126</v>
      </c>
    </row>
    <row r="98" spans="1:12" ht="15.75" customHeight="1">
      <c r="A98" s="2068">
        <v>4</v>
      </c>
      <c r="B98" s="2028">
        <f t="shared" si="20"/>
        <v>4</v>
      </c>
      <c r="C98" s="8"/>
      <c r="D98" s="293" t="s">
        <v>1076</v>
      </c>
      <c r="E98" s="8">
        <v>48191010</v>
      </c>
      <c r="F98" s="294">
        <v>7</v>
      </c>
      <c r="G98" s="1404">
        <f t="shared" si="19"/>
        <v>8.26</v>
      </c>
      <c r="H98" s="1403" t="s">
        <v>76</v>
      </c>
      <c r="I98" s="30">
        <v>100</v>
      </c>
      <c r="J98" s="1410">
        <v>0.18</v>
      </c>
      <c r="K98" s="1523" t="s">
        <v>3145</v>
      </c>
      <c r="L98" s="1519" t="s">
        <v>67</v>
      </c>
    </row>
    <row r="99" spans="1:12" ht="15.75" customHeight="1">
      <c r="A99" s="2068">
        <v>5</v>
      </c>
      <c r="B99" s="2028">
        <f t="shared" si="20"/>
        <v>5</v>
      </c>
      <c r="C99" s="8"/>
      <c r="D99" s="293" t="s">
        <v>1077</v>
      </c>
      <c r="E99" s="8">
        <v>48191010</v>
      </c>
      <c r="F99" s="294">
        <v>10.5</v>
      </c>
      <c r="G99" s="1404">
        <f t="shared" si="19"/>
        <v>12.39</v>
      </c>
      <c r="H99" s="1403" t="s">
        <v>76</v>
      </c>
      <c r="I99" s="30">
        <v>100</v>
      </c>
      <c r="J99" s="1410">
        <v>0.18</v>
      </c>
      <c r="K99" s="1523" t="s">
        <v>3145</v>
      </c>
      <c r="L99" s="1519" t="s">
        <v>67</v>
      </c>
    </row>
    <row r="100" spans="1:12" ht="15.75" customHeight="1">
      <c r="A100" s="2068">
        <v>6</v>
      </c>
      <c r="B100" s="2028">
        <f t="shared" si="20"/>
        <v>6</v>
      </c>
      <c r="C100" s="8"/>
      <c r="D100" s="293" t="s">
        <v>1078</v>
      </c>
      <c r="E100" s="8">
        <v>48191010</v>
      </c>
      <c r="F100" s="294">
        <v>16</v>
      </c>
      <c r="G100" s="1404">
        <f t="shared" si="19"/>
        <v>18.88</v>
      </c>
      <c r="H100" s="1403" t="s">
        <v>76</v>
      </c>
      <c r="I100" s="30">
        <v>100</v>
      </c>
      <c r="J100" s="1410">
        <v>0.18</v>
      </c>
      <c r="K100" s="1228" t="s">
        <v>3145</v>
      </c>
      <c r="L100" s="1229" t="s">
        <v>3124</v>
      </c>
    </row>
    <row r="101" spans="1:12" ht="15.75" customHeight="1" thickBot="1">
      <c r="A101" s="2069">
        <v>7</v>
      </c>
      <c r="B101" s="2032">
        <f t="shared" si="20"/>
        <v>7</v>
      </c>
      <c r="C101" s="1367"/>
      <c r="D101" s="1411" t="s">
        <v>1079</v>
      </c>
      <c r="E101" s="1367">
        <v>48191010</v>
      </c>
      <c r="F101" s="1412">
        <v>19</v>
      </c>
      <c r="G101" s="1368">
        <f t="shared" si="19"/>
        <v>22.42</v>
      </c>
      <c r="H101" s="1413" t="s">
        <v>76</v>
      </c>
      <c r="I101" s="1414">
        <v>100</v>
      </c>
      <c r="J101" s="1415">
        <v>0.18</v>
      </c>
      <c r="K101" s="1228" t="s">
        <v>3145</v>
      </c>
      <c r="L101" s="1229" t="s">
        <v>3124</v>
      </c>
    </row>
    <row r="102" spans="1:12" ht="15.75" customHeight="1">
      <c r="A102" s="19"/>
      <c r="B102" s="19"/>
    </row>
    <row r="103" spans="1:12" ht="15.75" customHeight="1">
      <c r="A103" s="19"/>
      <c r="B103" s="19"/>
      <c r="D103" s="1282"/>
    </row>
    <row r="104" spans="1:12" ht="15.75" customHeight="1">
      <c r="A104" s="19"/>
      <c r="B104" s="19"/>
    </row>
    <row r="105" spans="1:12" ht="15.75" customHeight="1">
      <c r="A105" s="19"/>
      <c r="B105" s="19"/>
    </row>
    <row r="106" spans="1:12" ht="15.75" customHeight="1">
      <c r="A106" s="19"/>
      <c r="B106" s="19"/>
    </row>
    <row r="107" spans="1:12" ht="15.75" customHeight="1">
      <c r="A107" s="19"/>
      <c r="B107" s="19"/>
    </row>
    <row r="108" spans="1:12" ht="15.75" customHeight="1">
      <c r="A108" s="19"/>
      <c r="B108" s="19"/>
    </row>
    <row r="109" spans="1:12" ht="15.75" customHeight="1">
      <c r="A109" s="19"/>
      <c r="B109" s="19"/>
    </row>
    <row r="110" spans="1:12" ht="15.75" customHeight="1">
      <c r="A110" s="19"/>
      <c r="B110" s="19"/>
    </row>
    <row r="111" spans="1:12" ht="15.75" customHeight="1">
      <c r="A111" s="19"/>
      <c r="B111" s="19"/>
    </row>
    <row r="112" spans="1:12" ht="15.75" customHeight="1">
      <c r="A112" s="19"/>
      <c r="B112" s="19"/>
    </row>
    <row r="113" spans="1:2" ht="15.75" customHeight="1">
      <c r="A113" s="19"/>
      <c r="B113" s="19"/>
    </row>
    <row r="114" spans="1:2" ht="15.75" customHeight="1">
      <c r="A114" s="19"/>
      <c r="B114" s="19"/>
    </row>
    <row r="115" spans="1:2" ht="15.75" customHeight="1">
      <c r="A115" s="19"/>
      <c r="B115" s="19"/>
    </row>
    <row r="116" spans="1:2" ht="15.75" customHeight="1">
      <c r="A116" s="19"/>
      <c r="B116" s="19"/>
    </row>
    <row r="117" spans="1:2" ht="15.75" customHeight="1">
      <c r="A117" s="19"/>
      <c r="B117" s="19"/>
    </row>
    <row r="118" spans="1:2" ht="15.75" customHeight="1">
      <c r="A118" s="19"/>
      <c r="B118" s="19"/>
    </row>
    <row r="119" spans="1:2" ht="15.75" customHeight="1">
      <c r="A119" s="19"/>
      <c r="B119" s="19"/>
    </row>
    <row r="120" spans="1:2" ht="15.75" customHeight="1">
      <c r="A120" s="19"/>
      <c r="B120" s="19"/>
    </row>
    <row r="121" spans="1:2" ht="15.75" customHeight="1">
      <c r="A121" s="19"/>
      <c r="B121" s="19"/>
    </row>
    <row r="122" spans="1:2" ht="15.75" customHeight="1">
      <c r="A122" s="19"/>
      <c r="B122" s="19"/>
    </row>
    <row r="123" spans="1:2" ht="15.75" customHeight="1">
      <c r="A123" s="19"/>
      <c r="B123" s="19"/>
    </row>
    <row r="124" spans="1:2" ht="15.75" customHeight="1">
      <c r="A124" s="19"/>
      <c r="B124" s="19"/>
    </row>
    <row r="125" spans="1:2" ht="15.75" customHeight="1">
      <c r="A125" s="19"/>
      <c r="B125" s="19"/>
    </row>
    <row r="126" spans="1:2" ht="15.75" customHeight="1">
      <c r="A126" s="19"/>
      <c r="B126" s="19"/>
    </row>
    <row r="127" spans="1:2" ht="15.75" customHeight="1">
      <c r="A127" s="19"/>
      <c r="B127" s="19"/>
    </row>
    <row r="128" spans="1:2" ht="15.75" customHeight="1">
      <c r="A128" s="19"/>
      <c r="B128" s="19"/>
    </row>
    <row r="129" spans="1:2" ht="15.75" customHeight="1">
      <c r="A129" s="19"/>
      <c r="B129" s="19"/>
    </row>
    <row r="130" spans="1:2" ht="15.75" customHeight="1">
      <c r="A130" s="19"/>
      <c r="B130" s="19"/>
    </row>
    <row r="131" spans="1:2" ht="15.75" customHeight="1">
      <c r="A131" s="19"/>
      <c r="B131" s="19"/>
    </row>
    <row r="132" spans="1:2" ht="15.75" customHeight="1">
      <c r="A132" s="19"/>
      <c r="B132" s="19"/>
    </row>
    <row r="133" spans="1:2" ht="15.75" customHeight="1">
      <c r="A133" s="19"/>
      <c r="B133" s="19"/>
    </row>
    <row r="134" spans="1:2" ht="15.75" customHeight="1">
      <c r="A134" s="19"/>
      <c r="B134" s="19"/>
    </row>
    <row r="135" spans="1:2" ht="15.75" customHeight="1">
      <c r="A135" s="19"/>
      <c r="B135" s="19"/>
    </row>
    <row r="136" spans="1:2" ht="15.75" customHeight="1">
      <c r="A136" s="19"/>
      <c r="B136" s="19"/>
    </row>
    <row r="137" spans="1:2" ht="15.75" customHeight="1">
      <c r="A137" s="19"/>
      <c r="B137" s="19"/>
    </row>
    <row r="138" spans="1:2" ht="15.75" customHeight="1">
      <c r="A138" s="19"/>
      <c r="B138" s="19"/>
    </row>
    <row r="139" spans="1:2" ht="15.75" customHeight="1">
      <c r="A139" s="19"/>
      <c r="B139" s="19"/>
    </row>
    <row r="140" spans="1:2" ht="15.75" customHeight="1">
      <c r="A140" s="19"/>
      <c r="B140" s="19"/>
    </row>
    <row r="141" spans="1:2" ht="15.75" customHeight="1">
      <c r="A141" s="19"/>
      <c r="B141" s="19"/>
    </row>
    <row r="142" spans="1:2" ht="15.75" customHeight="1">
      <c r="A142" s="19"/>
      <c r="B142" s="19"/>
    </row>
    <row r="143" spans="1:2" ht="15.75" customHeight="1">
      <c r="A143" s="19"/>
      <c r="B143" s="19"/>
    </row>
    <row r="144" spans="1:2" ht="15.75" customHeight="1">
      <c r="A144" s="19"/>
      <c r="B144" s="19"/>
    </row>
    <row r="145" spans="1:2" ht="15.75" customHeight="1">
      <c r="A145" s="19"/>
      <c r="B145" s="19"/>
    </row>
    <row r="146" spans="1:2" ht="15.75" customHeight="1">
      <c r="A146" s="19"/>
      <c r="B146" s="19"/>
    </row>
    <row r="147" spans="1:2" ht="15.75" customHeight="1">
      <c r="A147" s="19"/>
      <c r="B147" s="19"/>
    </row>
    <row r="148" spans="1:2" ht="15.75" customHeight="1">
      <c r="A148" s="19"/>
      <c r="B148" s="19"/>
    </row>
    <row r="149" spans="1:2" ht="15.75" customHeight="1">
      <c r="A149" s="19"/>
      <c r="B149" s="19"/>
    </row>
    <row r="150" spans="1:2" ht="15.75" customHeight="1">
      <c r="A150" s="19"/>
      <c r="B150" s="19"/>
    </row>
    <row r="151" spans="1:2" ht="15.75" customHeight="1">
      <c r="A151" s="19"/>
      <c r="B151" s="19"/>
    </row>
    <row r="152" spans="1:2" ht="15.75" customHeight="1">
      <c r="A152" s="19"/>
      <c r="B152" s="19"/>
    </row>
    <row r="153" spans="1:2" ht="15.75" customHeight="1">
      <c r="A153" s="19"/>
      <c r="B153" s="19"/>
    </row>
    <row r="154" spans="1:2" ht="15.75" customHeight="1">
      <c r="A154" s="19"/>
      <c r="B154" s="19"/>
    </row>
    <row r="155" spans="1:2" ht="15.75" customHeight="1">
      <c r="A155" s="19"/>
      <c r="B155" s="19"/>
    </row>
    <row r="156" spans="1:2" ht="15.75" customHeight="1">
      <c r="A156" s="19"/>
      <c r="B156" s="19"/>
    </row>
    <row r="157" spans="1:2" ht="15.75" customHeight="1">
      <c r="A157" s="19"/>
      <c r="B157" s="19"/>
    </row>
    <row r="158" spans="1:2" ht="15.75" customHeight="1">
      <c r="A158" s="19"/>
      <c r="B158" s="19"/>
    </row>
    <row r="159" spans="1:2" ht="15.75" customHeight="1">
      <c r="A159" s="19"/>
      <c r="B159" s="19"/>
    </row>
    <row r="160" spans="1:2" ht="15.75" customHeight="1">
      <c r="A160" s="19"/>
      <c r="B160" s="19"/>
    </row>
    <row r="161" spans="1:2" ht="15.75" customHeight="1">
      <c r="A161" s="19"/>
      <c r="B161" s="19"/>
    </row>
    <row r="162" spans="1:2" ht="15.75" customHeight="1">
      <c r="A162" s="19"/>
      <c r="B162" s="19"/>
    </row>
    <row r="163" spans="1:2" ht="15.75" customHeight="1">
      <c r="A163" s="19"/>
      <c r="B163" s="19"/>
    </row>
    <row r="164" spans="1:2" ht="15.75" customHeight="1">
      <c r="A164" s="19"/>
      <c r="B164" s="19"/>
    </row>
    <row r="165" spans="1:2" ht="15.75" customHeight="1">
      <c r="A165" s="19"/>
      <c r="B165" s="19"/>
    </row>
    <row r="166" spans="1:2" ht="15.75" customHeight="1">
      <c r="A166" s="19"/>
      <c r="B166" s="19"/>
    </row>
    <row r="167" spans="1:2" ht="15.75" customHeight="1">
      <c r="A167" s="19"/>
      <c r="B167" s="19"/>
    </row>
    <row r="168" spans="1:2" ht="15.75" customHeight="1">
      <c r="A168" s="19"/>
      <c r="B168" s="19"/>
    </row>
    <row r="169" spans="1:2" ht="15.75" customHeight="1">
      <c r="A169" s="19"/>
      <c r="B169" s="19"/>
    </row>
    <row r="170" spans="1:2" ht="15.75" customHeight="1">
      <c r="A170" s="19"/>
      <c r="B170" s="19"/>
    </row>
    <row r="171" spans="1:2" ht="15.75" customHeight="1">
      <c r="A171" s="19"/>
      <c r="B171" s="19"/>
    </row>
    <row r="172" spans="1:2" ht="15.75" customHeight="1">
      <c r="A172" s="19"/>
      <c r="B172" s="19"/>
    </row>
    <row r="173" spans="1:2" ht="15.75" customHeight="1">
      <c r="A173" s="19"/>
      <c r="B173" s="19"/>
    </row>
    <row r="174" spans="1:2" ht="15.75" customHeight="1">
      <c r="A174" s="19"/>
      <c r="B174" s="19"/>
    </row>
    <row r="175" spans="1:2" ht="15.75" customHeight="1">
      <c r="A175" s="19"/>
      <c r="B175" s="19"/>
    </row>
    <row r="176" spans="1:2" ht="15.75" customHeight="1">
      <c r="A176" s="19"/>
      <c r="B176" s="19"/>
    </row>
    <row r="177" spans="1:2" ht="15.75" customHeight="1">
      <c r="A177" s="19"/>
      <c r="B177" s="19"/>
    </row>
    <row r="178" spans="1:2" ht="15.75" customHeight="1">
      <c r="A178" s="19"/>
      <c r="B178" s="19"/>
    </row>
    <row r="179" spans="1:2" ht="15.75" customHeight="1">
      <c r="A179" s="19"/>
      <c r="B179" s="19"/>
    </row>
    <row r="180" spans="1:2" ht="15.75" customHeight="1">
      <c r="A180" s="19"/>
      <c r="B180" s="19"/>
    </row>
    <row r="181" spans="1:2" ht="15.75" customHeight="1">
      <c r="A181" s="19"/>
      <c r="B181" s="19"/>
    </row>
    <row r="182" spans="1:2" ht="15.75" customHeight="1">
      <c r="A182" s="19"/>
      <c r="B182" s="19"/>
    </row>
    <row r="183" spans="1:2" ht="15.75" customHeight="1">
      <c r="A183" s="19"/>
      <c r="B183" s="19"/>
    </row>
    <row r="184" spans="1:2" ht="15.75" customHeight="1">
      <c r="A184" s="19"/>
      <c r="B184" s="19"/>
    </row>
    <row r="185" spans="1:2" ht="15.75" customHeight="1">
      <c r="A185" s="19"/>
      <c r="B185" s="19"/>
    </row>
    <row r="186" spans="1:2" ht="15.75" customHeight="1">
      <c r="A186" s="19"/>
      <c r="B186" s="19"/>
    </row>
    <row r="187" spans="1:2" ht="15.75" customHeight="1">
      <c r="A187" s="19"/>
      <c r="B187" s="19"/>
    </row>
    <row r="188" spans="1:2" ht="15.75" customHeight="1">
      <c r="A188" s="19"/>
      <c r="B188" s="19"/>
    </row>
    <row r="189" spans="1:2" ht="15.75" customHeight="1">
      <c r="A189" s="19"/>
      <c r="B189" s="19"/>
    </row>
    <row r="190" spans="1:2" ht="15.75" customHeight="1">
      <c r="A190" s="19"/>
      <c r="B190" s="19"/>
    </row>
    <row r="191" spans="1:2" ht="15.75" customHeight="1">
      <c r="A191" s="19"/>
      <c r="B191" s="19"/>
    </row>
    <row r="192" spans="1:2" ht="15.75" customHeight="1">
      <c r="A192" s="19"/>
      <c r="B192" s="19"/>
    </row>
    <row r="193" spans="1:2" ht="15.75" customHeight="1">
      <c r="A193" s="19"/>
      <c r="B193" s="19"/>
    </row>
    <row r="194" spans="1:2" ht="15.75" customHeight="1">
      <c r="A194" s="19"/>
      <c r="B194" s="19"/>
    </row>
    <row r="195" spans="1:2" ht="15.75" customHeight="1">
      <c r="A195" s="19"/>
      <c r="B195" s="19"/>
    </row>
    <row r="196" spans="1:2" ht="15.75" customHeight="1">
      <c r="A196" s="19"/>
      <c r="B196" s="19"/>
    </row>
    <row r="197" spans="1:2" ht="15.75" customHeight="1">
      <c r="A197" s="19"/>
      <c r="B197" s="19"/>
    </row>
    <row r="198" spans="1:2" ht="15.75" customHeight="1">
      <c r="A198" s="19"/>
      <c r="B198" s="19"/>
    </row>
    <row r="199" spans="1:2" ht="15.75" customHeight="1">
      <c r="A199" s="19"/>
      <c r="B199" s="19"/>
    </row>
    <row r="200" spans="1:2" ht="15.75" customHeight="1">
      <c r="A200" s="19"/>
      <c r="B200" s="19"/>
    </row>
    <row r="201" spans="1:2" ht="15.75" customHeight="1">
      <c r="A201" s="19"/>
      <c r="B201" s="19"/>
    </row>
    <row r="202" spans="1:2" ht="15.75" customHeight="1">
      <c r="A202" s="19"/>
      <c r="B202" s="19"/>
    </row>
    <row r="203" spans="1:2" ht="15.75" customHeight="1">
      <c r="A203" s="19"/>
      <c r="B203" s="19"/>
    </row>
    <row r="204" spans="1:2" ht="15.75" customHeight="1">
      <c r="A204" s="19"/>
      <c r="B204" s="19"/>
    </row>
    <row r="205" spans="1:2" ht="15.75" customHeight="1">
      <c r="A205" s="19"/>
      <c r="B205" s="19"/>
    </row>
    <row r="206" spans="1:2" ht="15.75" customHeight="1">
      <c r="A206" s="19"/>
      <c r="B206" s="19"/>
    </row>
    <row r="207" spans="1:2" ht="15.75" customHeight="1">
      <c r="A207" s="19"/>
      <c r="B207" s="19"/>
    </row>
    <row r="208" spans="1:2" ht="15.75" customHeight="1">
      <c r="A208" s="19"/>
      <c r="B208" s="19"/>
    </row>
    <row r="209" spans="1:2" ht="15.75" customHeight="1">
      <c r="A209" s="19"/>
      <c r="B209" s="19"/>
    </row>
    <row r="210" spans="1:2" ht="15.75" customHeight="1">
      <c r="A210" s="19"/>
      <c r="B210" s="19"/>
    </row>
    <row r="211" spans="1:2" ht="15.75" customHeight="1">
      <c r="A211" s="19"/>
      <c r="B211" s="19"/>
    </row>
    <row r="212" spans="1:2" ht="15.75" customHeight="1">
      <c r="A212" s="19"/>
      <c r="B212" s="19"/>
    </row>
    <row r="213" spans="1:2" ht="15.75" customHeight="1">
      <c r="A213" s="19"/>
      <c r="B213" s="19"/>
    </row>
    <row r="214" spans="1:2" ht="15.75" customHeight="1">
      <c r="A214" s="19"/>
      <c r="B214" s="19"/>
    </row>
    <row r="215" spans="1:2" ht="15.75" customHeight="1">
      <c r="A215" s="19"/>
      <c r="B215" s="19"/>
    </row>
    <row r="216" spans="1:2" ht="15.75" customHeight="1">
      <c r="A216" s="19"/>
      <c r="B216" s="19"/>
    </row>
    <row r="217" spans="1:2" ht="15.75" customHeight="1">
      <c r="A217" s="19"/>
      <c r="B217" s="19"/>
    </row>
    <row r="218" spans="1:2" ht="15.75" customHeight="1">
      <c r="A218" s="19"/>
      <c r="B218" s="19"/>
    </row>
    <row r="219" spans="1:2" ht="15.75" customHeight="1">
      <c r="A219" s="19"/>
      <c r="B219" s="19"/>
    </row>
    <row r="220" spans="1:2" ht="15.75" customHeight="1">
      <c r="A220" s="19"/>
      <c r="B220" s="19"/>
    </row>
    <row r="221" spans="1:2" ht="15.75" customHeight="1">
      <c r="A221" s="19"/>
      <c r="B221" s="19"/>
    </row>
    <row r="222" spans="1:2" ht="15.75" customHeight="1">
      <c r="A222" s="19"/>
      <c r="B222" s="19"/>
    </row>
    <row r="223" spans="1:2" ht="15.75" customHeight="1">
      <c r="A223" s="19"/>
      <c r="B223" s="19"/>
    </row>
    <row r="224" spans="1:2" ht="15.75" customHeight="1">
      <c r="A224" s="19"/>
      <c r="B224" s="19"/>
    </row>
    <row r="225" spans="1:2" ht="15.75" customHeight="1">
      <c r="A225" s="19"/>
      <c r="B225" s="19"/>
    </row>
    <row r="226" spans="1:2" ht="15.75" customHeight="1">
      <c r="A226" s="19"/>
      <c r="B226" s="19"/>
    </row>
    <row r="227" spans="1:2" ht="15.75" customHeight="1">
      <c r="A227" s="19"/>
      <c r="B227" s="19"/>
    </row>
    <row r="228" spans="1:2" ht="15.75" customHeight="1">
      <c r="A228" s="19"/>
      <c r="B228" s="19"/>
    </row>
    <row r="229" spans="1:2" ht="15.75" customHeight="1">
      <c r="A229" s="19"/>
      <c r="B229" s="19"/>
    </row>
    <row r="230" spans="1:2" ht="15.75" customHeight="1">
      <c r="A230" s="19"/>
      <c r="B230" s="19"/>
    </row>
    <row r="231" spans="1:2" ht="15.75" customHeight="1">
      <c r="A231" s="19"/>
      <c r="B231" s="19"/>
    </row>
    <row r="232" spans="1:2" ht="15.75" customHeight="1">
      <c r="A232" s="19"/>
      <c r="B232" s="19"/>
    </row>
    <row r="233" spans="1:2" ht="15.75" customHeight="1">
      <c r="A233" s="19"/>
      <c r="B233" s="19"/>
    </row>
    <row r="234" spans="1:2" ht="15.75" customHeight="1">
      <c r="A234" s="19"/>
      <c r="B234" s="19"/>
    </row>
    <row r="235" spans="1:2" ht="15.75" customHeight="1">
      <c r="A235" s="19"/>
      <c r="B235" s="19"/>
    </row>
    <row r="236" spans="1:2" ht="15.75" customHeight="1">
      <c r="A236" s="19"/>
      <c r="B236" s="19"/>
    </row>
    <row r="237" spans="1:2" ht="15.75" customHeight="1">
      <c r="A237" s="19"/>
      <c r="B237" s="19"/>
    </row>
    <row r="238" spans="1:2" ht="15.75" customHeight="1">
      <c r="A238" s="19"/>
      <c r="B238" s="19"/>
    </row>
    <row r="239" spans="1:2" ht="15.75" customHeight="1">
      <c r="A239" s="19"/>
      <c r="B239" s="19"/>
    </row>
    <row r="240" spans="1:2" ht="15.75" customHeight="1">
      <c r="A240" s="19"/>
      <c r="B240" s="19"/>
    </row>
    <row r="241" spans="1:2" ht="15.75" customHeight="1">
      <c r="A241" s="19"/>
      <c r="B241" s="19"/>
    </row>
    <row r="242" spans="1:2" ht="15.75" customHeight="1">
      <c r="A242" s="19"/>
      <c r="B242" s="19"/>
    </row>
    <row r="243" spans="1:2" ht="15.75" customHeight="1">
      <c r="A243" s="19"/>
      <c r="B243" s="19"/>
    </row>
    <row r="244" spans="1:2" ht="15.75" customHeight="1">
      <c r="A244" s="19"/>
      <c r="B244" s="19"/>
    </row>
    <row r="245" spans="1:2" ht="15.75" customHeight="1">
      <c r="A245" s="19"/>
      <c r="B245" s="19"/>
    </row>
    <row r="246" spans="1:2" ht="15.75" customHeight="1">
      <c r="A246" s="19"/>
      <c r="B246" s="19"/>
    </row>
    <row r="247" spans="1:2" ht="15.75" customHeight="1">
      <c r="A247" s="19"/>
      <c r="B247" s="19"/>
    </row>
    <row r="248" spans="1:2" ht="15.75" customHeight="1">
      <c r="A248" s="19"/>
      <c r="B248" s="19"/>
    </row>
    <row r="249" spans="1:2" ht="15.75" customHeight="1">
      <c r="A249" s="19"/>
      <c r="B249" s="19"/>
    </row>
    <row r="250" spans="1:2" ht="15.75" customHeight="1">
      <c r="A250" s="19"/>
      <c r="B250" s="19"/>
    </row>
    <row r="251" spans="1:2" ht="15.75" customHeight="1">
      <c r="A251" s="19"/>
      <c r="B251" s="19"/>
    </row>
    <row r="252" spans="1:2" ht="15.75" customHeight="1">
      <c r="A252" s="19"/>
      <c r="B252" s="19"/>
    </row>
    <row r="253" spans="1:2" ht="15.75" customHeight="1">
      <c r="A253" s="19"/>
      <c r="B253" s="19"/>
    </row>
    <row r="254" spans="1:2" ht="15.75" customHeight="1">
      <c r="A254" s="19"/>
      <c r="B254" s="19"/>
    </row>
    <row r="255" spans="1:2" ht="15.75" customHeight="1">
      <c r="A255" s="19"/>
      <c r="B255" s="19"/>
    </row>
    <row r="256" spans="1:2" ht="15.75" customHeight="1">
      <c r="A256" s="19"/>
      <c r="B256" s="19"/>
    </row>
    <row r="257" spans="1:2" ht="15.75" customHeight="1">
      <c r="A257" s="19"/>
      <c r="B257" s="19"/>
    </row>
    <row r="258" spans="1:2" ht="15.75" customHeight="1">
      <c r="A258" s="19"/>
      <c r="B258" s="19"/>
    </row>
    <row r="259" spans="1:2" ht="15.75" customHeight="1">
      <c r="A259" s="19"/>
      <c r="B259" s="19"/>
    </row>
    <row r="260" spans="1:2" ht="15.75" customHeight="1">
      <c r="A260" s="19"/>
      <c r="B260" s="19"/>
    </row>
    <row r="261" spans="1:2" ht="15.75" customHeight="1">
      <c r="A261" s="19"/>
      <c r="B261" s="19"/>
    </row>
    <row r="262" spans="1:2" ht="15.75" customHeight="1">
      <c r="A262" s="19"/>
      <c r="B262" s="19"/>
    </row>
    <row r="263" spans="1:2" ht="15.75" customHeight="1">
      <c r="A263" s="19"/>
      <c r="B263" s="19"/>
    </row>
    <row r="264" spans="1:2" ht="15.75" customHeight="1">
      <c r="A264" s="19"/>
      <c r="B264" s="19"/>
    </row>
    <row r="265" spans="1:2" ht="15.75" customHeight="1">
      <c r="A265" s="19"/>
      <c r="B265" s="19"/>
    </row>
    <row r="266" spans="1:2" ht="15.75" customHeight="1">
      <c r="A266" s="19"/>
      <c r="B266" s="19"/>
    </row>
    <row r="267" spans="1:2" ht="15.75" customHeight="1">
      <c r="A267" s="19"/>
      <c r="B267" s="19"/>
    </row>
    <row r="268" spans="1:2" ht="15.75" customHeight="1">
      <c r="A268" s="19"/>
      <c r="B268" s="19"/>
    </row>
    <row r="269" spans="1:2" ht="15.75" customHeight="1">
      <c r="A269" s="19"/>
      <c r="B269" s="19"/>
    </row>
    <row r="270" spans="1:2" ht="15.75" customHeight="1">
      <c r="A270" s="19"/>
      <c r="B270" s="19"/>
    </row>
    <row r="271" spans="1:2" ht="15.75" customHeight="1">
      <c r="A271" s="19"/>
      <c r="B271" s="19"/>
    </row>
    <row r="272" spans="1:2" ht="15.75" customHeight="1">
      <c r="A272" s="19"/>
      <c r="B272" s="19"/>
    </row>
    <row r="273" spans="1:2" ht="15.75" customHeight="1">
      <c r="A273" s="19"/>
      <c r="B273" s="19"/>
    </row>
    <row r="274" spans="1:2" ht="15.75" customHeight="1">
      <c r="A274" s="19"/>
      <c r="B274" s="19"/>
    </row>
    <row r="275" spans="1:2" ht="15.75" customHeight="1">
      <c r="A275" s="19"/>
      <c r="B275" s="19"/>
    </row>
    <row r="276" spans="1:2" ht="15.75" customHeight="1">
      <c r="A276" s="19"/>
      <c r="B276" s="19"/>
    </row>
    <row r="277" spans="1:2" ht="15.75" customHeight="1">
      <c r="A277" s="19"/>
      <c r="B277" s="19"/>
    </row>
    <row r="278" spans="1:2" ht="15.75" customHeight="1">
      <c r="A278" s="19"/>
      <c r="B278" s="19"/>
    </row>
    <row r="279" spans="1:2" ht="15.75" customHeight="1">
      <c r="A279" s="19"/>
      <c r="B279" s="19"/>
    </row>
    <row r="280" spans="1:2" ht="15.75" customHeight="1">
      <c r="A280" s="19"/>
      <c r="B280" s="19"/>
    </row>
    <row r="281" spans="1:2" ht="15.75" customHeight="1">
      <c r="A281" s="19"/>
      <c r="B281" s="19"/>
    </row>
    <row r="282" spans="1:2" ht="15.75" customHeight="1">
      <c r="A282" s="19"/>
      <c r="B282" s="19"/>
    </row>
    <row r="283" spans="1:2" ht="15.75" customHeight="1">
      <c r="A283" s="19"/>
      <c r="B283" s="19"/>
    </row>
    <row r="284" spans="1:2" ht="15.75" customHeight="1">
      <c r="A284" s="19"/>
      <c r="B284" s="19"/>
    </row>
    <row r="285" spans="1:2" ht="15.75" customHeight="1">
      <c r="A285" s="19"/>
      <c r="B285" s="19"/>
    </row>
    <row r="286" spans="1:2" ht="15.75" customHeight="1">
      <c r="A286" s="19"/>
      <c r="B286" s="19"/>
    </row>
    <row r="287" spans="1:2" ht="15.75" customHeight="1">
      <c r="A287" s="19"/>
      <c r="B287" s="19"/>
    </row>
    <row r="288" spans="1:2" ht="15.75" customHeight="1">
      <c r="A288" s="19"/>
      <c r="B288" s="19"/>
    </row>
    <row r="289" spans="1:2" ht="15.75" customHeight="1">
      <c r="A289" s="19"/>
      <c r="B289" s="19"/>
    </row>
    <row r="290" spans="1:2" ht="15.75" customHeight="1">
      <c r="A290" s="19"/>
      <c r="B290" s="19"/>
    </row>
    <row r="291" spans="1:2" ht="15.75" customHeight="1">
      <c r="A291" s="19"/>
      <c r="B291" s="19"/>
    </row>
    <row r="292" spans="1:2" ht="15.75" customHeight="1">
      <c r="A292" s="19"/>
      <c r="B292" s="19"/>
    </row>
    <row r="293" spans="1:2" ht="15.75" customHeight="1">
      <c r="A293" s="19"/>
      <c r="B293" s="19"/>
    </row>
    <row r="294" spans="1:2" ht="15.75" customHeight="1">
      <c r="A294" s="19"/>
      <c r="B294" s="19"/>
    </row>
    <row r="295" spans="1:2" ht="15.75" customHeight="1">
      <c r="A295" s="19"/>
      <c r="B295" s="19"/>
    </row>
    <row r="296" spans="1:2" ht="15.75" customHeight="1">
      <c r="A296" s="19"/>
      <c r="B296" s="19"/>
    </row>
    <row r="297" spans="1:2" ht="15.75" customHeight="1">
      <c r="A297" s="19"/>
      <c r="B297" s="19"/>
    </row>
    <row r="298" spans="1:2" ht="15.75" customHeight="1">
      <c r="A298" s="19"/>
      <c r="B298" s="19"/>
    </row>
    <row r="299" spans="1:2" ht="15.75" customHeight="1">
      <c r="A299" s="19"/>
      <c r="B299" s="19"/>
    </row>
    <row r="300" spans="1:2" ht="15.75" customHeight="1">
      <c r="A300" s="19"/>
      <c r="B300" s="19"/>
    </row>
    <row r="301" spans="1:2" ht="15.75" customHeight="1">
      <c r="A301" s="19"/>
      <c r="B301" s="19"/>
    </row>
    <row r="302" spans="1:2" ht="15.75" customHeight="1">
      <c r="A302" s="19"/>
      <c r="B302" s="19"/>
    </row>
    <row r="303" spans="1:2" ht="15.75" customHeight="1">
      <c r="A303" s="19"/>
      <c r="B303" s="19"/>
    </row>
    <row r="304" spans="1:2" ht="15.75" customHeight="1">
      <c r="A304" s="19"/>
      <c r="B304" s="19"/>
    </row>
    <row r="305" spans="1:2" ht="15.75" customHeight="1">
      <c r="A305" s="19"/>
      <c r="B305" s="19"/>
    </row>
    <row r="306" spans="1:2" ht="15.75" customHeight="1">
      <c r="A306" s="19"/>
      <c r="B306" s="19"/>
    </row>
    <row r="307" spans="1:2" ht="15.75" customHeight="1">
      <c r="A307" s="19"/>
      <c r="B307" s="19"/>
    </row>
    <row r="308" spans="1:2" ht="15.75" customHeight="1">
      <c r="A308" s="19"/>
      <c r="B308" s="19"/>
    </row>
    <row r="309" spans="1:2" ht="15.75" customHeight="1">
      <c r="A309" s="19"/>
      <c r="B309" s="19"/>
    </row>
    <row r="310" spans="1:2" ht="15.75" customHeight="1">
      <c r="A310" s="19"/>
      <c r="B310" s="19"/>
    </row>
    <row r="311" spans="1:2" ht="15.75" customHeight="1">
      <c r="A311" s="19"/>
      <c r="B311" s="19"/>
    </row>
    <row r="312" spans="1:2" ht="15.75" customHeight="1">
      <c r="A312" s="19"/>
      <c r="B312" s="19"/>
    </row>
    <row r="313" spans="1:2" ht="15.75" customHeight="1">
      <c r="A313" s="19"/>
      <c r="B313" s="19"/>
    </row>
    <row r="314" spans="1:2" ht="15.75" customHeight="1">
      <c r="A314" s="19"/>
      <c r="B314" s="19"/>
    </row>
    <row r="315" spans="1:2" ht="15.75" customHeight="1">
      <c r="A315" s="19"/>
      <c r="B315" s="19"/>
    </row>
    <row r="316" spans="1:2" ht="15.75" customHeight="1">
      <c r="A316" s="19"/>
      <c r="B316" s="19"/>
    </row>
    <row r="317" spans="1:2" ht="15.75" customHeight="1">
      <c r="A317" s="19"/>
      <c r="B317" s="19"/>
    </row>
    <row r="318" spans="1:2" ht="15.75" customHeight="1">
      <c r="A318" s="19"/>
      <c r="B318" s="19"/>
    </row>
    <row r="319" spans="1:2" ht="15.75" customHeight="1">
      <c r="A319" s="19"/>
      <c r="B319" s="19"/>
    </row>
    <row r="320" spans="1:2" ht="15.75" customHeight="1">
      <c r="A320" s="19"/>
      <c r="B320" s="19"/>
    </row>
    <row r="321" spans="1:2" ht="15.75" customHeight="1">
      <c r="A321" s="19"/>
      <c r="B321" s="19"/>
    </row>
    <row r="322" spans="1:2" ht="15.75" customHeight="1">
      <c r="A322" s="19"/>
      <c r="B322" s="19"/>
    </row>
    <row r="323" spans="1:2" ht="15.75" customHeight="1">
      <c r="A323" s="19"/>
      <c r="B323" s="19"/>
    </row>
    <row r="324" spans="1:2" ht="15.75" customHeight="1">
      <c r="A324" s="19"/>
      <c r="B324" s="19"/>
    </row>
    <row r="325" spans="1:2" ht="15.75" customHeight="1">
      <c r="A325" s="19"/>
      <c r="B325" s="19"/>
    </row>
    <row r="326" spans="1:2" ht="15.75" customHeight="1">
      <c r="A326" s="19"/>
      <c r="B326" s="19"/>
    </row>
    <row r="327" spans="1:2" ht="15.75" customHeight="1">
      <c r="A327" s="19"/>
      <c r="B327" s="19"/>
    </row>
    <row r="328" spans="1:2" ht="15.75" customHeight="1">
      <c r="A328" s="19"/>
      <c r="B328" s="19"/>
    </row>
    <row r="329" spans="1:2" ht="15.75" customHeight="1">
      <c r="A329" s="19"/>
      <c r="B329" s="19"/>
    </row>
    <row r="330" spans="1:2" ht="15.75" customHeight="1">
      <c r="A330" s="19"/>
      <c r="B330" s="19"/>
    </row>
    <row r="331" spans="1:2" ht="15.75" customHeight="1">
      <c r="A331" s="19"/>
      <c r="B331" s="19"/>
    </row>
    <row r="332" spans="1:2" ht="15.75" customHeight="1">
      <c r="A332" s="19"/>
      <c r="B332" s="19"/>
    </row>
    <row r="333" spans="1:2" ht="15.75" customHeight="1">
      <c r="A333" s="19"/>
      <c r="B333" s="19"/>
    </row>
    <row r="334" spans="1:2" ht="15.75" customHeight="1">
      <c r="A334" s="19"/>
      <c r="B334" s="19"/>
    </row>
    <row r="335" spans="1:2" ht="15.75" customHeight="1">
      <c r="A335" s="19"/>
      <c r="B335" s="19"/>
    </row>
    <row r="336" spans="1:2" ht="15.75" customHeight="1">
      <c r="A336" s="19"/>
      <c r="B336" s="19"/>
    </row>
    <row r="337" spans="1:2" ht="15.75" customHeight="1">
      <c r="A337" s="19"/>
      <c r="B337" s="19"/>
    </row>
    <row r="338" spans="1:2" ht="15.75" customHeight="1">
      <c r="A338" s="19"/>
      <c r="B338" s="19"/>
    </row>
    <row r="339" spans="1:2" ht="15.75" customHeight="1">
      <c r="A339" s="19"/>
      <c r="B339" s="19"/>
    </row>
    <row r="340" spans="1:2" ht="15.75" customHeight="1">
      <c r="A340" s="19"/>
      <c r="B340" s="19"/>
    </row>
    <row r="341" spans="1:2" ht="15.75" customHeight="1">
      <c r="A341" s="19"/>
      <c r="B341" s="19"/>
    </row>
    <row r="342" spans="1:2" ht="15.75" customHeight="1">
      <c r="A342" s="19"/>
      <c r="B342" s="19"/>
    </row>
    <row r="343" spans="1:2" ht="15.75" customHeight="1">
      <c r="A343" s="19"/>
      <c r="B343" s="19"/>
    </row>
    <row r="344" spans="1:2" ht="15.75" customHeight="1">
      <c r="A344" s="19"/>
      <c r="B344" s="19"/>
    </row>
    <row r="345" spans="1:2" ht="15.75" customHeight="1">
      <c r="A345" s="19"/>
      <c r="B345" s="19"/>
    </row>
    <row r="346" spans="1:2" ht="15.75" customHeight="1">
      <c r="A346" s="19"/>
      <c r="B346" s="19"/>
    </row>
    <row r="347" spans="1:2" ht="15.75" customHeight="1">
      <c r="A347" s="19"/>
      <c r="B347" s="19"/>
    </row>
    <row r="348" spans="1:2" ht="15.75" customHeight="1">
      <c r="A348" s="19"/>
      <c r="B348" s="19"/>
    </row>
    <row r="349" spans="1:2" ht="15.75" customHeight="1">
      <c r="A349" s="19"/>
      <c r="B349" s="19"/>
    </row>
    <row r="350" spans="1:2" ht="15.75" customHeight="1">
      <c r="A350" s="19"/>
      <c r="B350" s="19"/>
    </row>
    <row r="351" spans="1:2" ht="15.75" customHeight="1">
      <c r="A351" s="19"/>
      <c r="B351" s="19"/>
    </row>
    <row r="352" spans="1:2" ht="15.75" customHeight="1">
      <c r="A352" s="19"/>
      <c r="B352" s="19"/>
    </row>
    <row r="353" spans="1:2" ht="15.75" customHeight="1">
      <c r="A353" s="19"/>
      <c r="B353" s="19"/>
    </row>
    <row r="354" spans="1:2" ht="15.75" customHeight="1">
      <c r="A354" s="19"/>
      <c r="B354" s="19"/>
    </row>
    <row r="355" spans="1:2" ht="15.75" customHeight="1">
      <c r="A355" s="19"/>
      <c r="B355" s="19"/>
    </row>
    <row r="356" spans="1:2" ht="15.75" customHeight="1">
      <c r="A356" s="19"/>
      <c r="B356" s="19"/>
    </row>
    <row r="357" spans="1:2" ht="15.75" customHeight="1">
      <c r="A357" s="19"/>
      <c r="B357" s="19"/>
    </row>
    <row r="358" spans="1:2" ht="15.75" customHeight="1">
      <c r="A358" s="19"/>
      <c r="B358" s="19"/>
    </row>
    <row r="359" spans="1:2" ht="15.75" customHeight="1">
      <c r="A359" s="19"/>
      <c r="B359" s="19"/>
    </row>
    <row r="360" spans="1:2" ht="15.75" customHeight="1">
      <c r="A360" s="19"/>
      <c r="B360" s="19"/>
    </row>
    <row r="361" spans="1:2" ht="15.75" customHeight="1">
      <c r="A361" s="19"/>
      <c r="B361" s="19"/>
    </row>
    <row r="362" spans="1:2" ht="15.75" customHeight="1">
      <c r="A362" s="19"/>
      <c r="B362" s="19"/>
    </row>
    <row r="363" spans="1:2" ht="15.75" customHeight="1">
      <c r="A363" s="19"/>
      <c r="B363" s="19"/>
    </row>
    <row r="364" spans="1:2" ht="15.75" customHeight="1">
      <c r="A364" s="19"/>
      <c r="B364" s="19"/>
    </row>
    <row r="365" spans="1:2" ht="15.75" customHeight="1">
      <c r="A365" s="19"/>
      <c r="B365" s="19"/>
    </row>
    <row r="366" spans="1:2" ht="15.75" customHeight="1">
      <c r="A366" s="19"/>
      <c r="B366" s="19"/>
    </row>
    <row r="367" spans="1:2" ht="15.75" customHeight="1">
      <c r="A367" s="19"/>
      <c r="B367" s="19"/>
    </row>
    <row r="368" spans="1:2" ht="15.75" customHeight="1">
      <c r="A368" s="19"/>
      <c r="B368" s="19"/>
    </row>
    <row r="369" spans="1:2" ht="15.75" customHeight="1">
      <c r="A369" s="19"/>
      <c r="B369" s="19"/>
    </row>
    <row r="370" spans="1:2" ht="15.75" customHeight="1">
      <c r="A370" s="19"/>
      <c r="B370" s="19"/>
    </row>
    <row r="371" spans="1:2" ht="15.75" customHeight="1">
      <c r="A371" s="19"/>
      <c r="B371" s="19"/>
    </row>
    <row r="372" spans="1:2" ht="15.75" customHeight="1">
      <c r="A372" s="19"/>
      <c r="B372" s="19"/>
    </row>
    <row r="373" spans="1:2" ht="15.75" customHeight="1">
      <c r="A373" s="19"/>
      <c r="B373" s="19"/>
    </row>
    <row r="374" spans="1:2" ht="15.75" customHeight="1">
      <c r="A374" s="19"/>
      <c r="B374" s="19"/>
    </row>
    <row r="375" spans="1:2" ht="15.75" customHeight="1">
      <c r="A375" s="19"/>
      <c r="B375" s="19"/>
    </row>
    <row r="376" spans="1:2" ht="15.75" customHeight="1">
      <c r="A376" s="19"/>
      <c r="B376" s="19"/>
    </row>
    <row r="377" spans="1:2" ht="15.75" customHeight="1">
      <c r="A377" s="19"/>
      <c r="B377" s="19"/>
    </row>
    <row r="378" spans="1:2" ht="15.75" customHeight="1">
      <c r="A378" s="19"/>
      <c r="B378" s="19"/>
    </row>
    <row r="379" spans="1:2" ht="15.75" customHeight="1">
      <c r="A379" s="19"/>
      <c r="B379" s="19"/>
    </row>
    <row r="380" spans="1:2" ht="15.75" customHeight="1">
      <c r="A380" s="19"/>
      <c r="B380" s="19"/>
    </row>
    <row r="381" spans="1:2" ht="15.75" customHeight="1">
      <c r="A381" s="19"/>
      <c r="B381" s="19"/>
    </row>
    <row r="382" spans="1:2" ht="15.75" customHeight="1">
      <c r="A382" s="19"/>
      <c r="B382" s="19"/>
    </row>
    <row r="383" spans="1:2" ht="15.75" customHeight="1">
      <c r="A383" s="19"/>
      <c r="B383" s="19"/>
    </row>
    <row r="384" spans="1:2" ht="15.75" customHeight="1">
      <c r="A384" s="19"/>
      <c r="B384" s="19"/>
    </row>
    <row r="385" spans="1:2" ht="15.75" customHeight="1">
      <c r="A385" s="19"/>
      <c r="B385" s="19"/>
    </row>
    <row r="386" spans="1:2" ht="15.75" customHeight="1">
      <c r="A386" s="19"/>
      <c r="B386" s="19"/>
    </row>
    <row r="387" spans="1:2" ht="15.75" customHeight="1">
      <c r="A387" s="19"/>
      <c r="B387" s="19"/>
    </row>
    <row r="388" spans="1:2" ht="15.75" customHeight="1">
      <c r="A388" s="19"/>
      <c r="B388" s="19"/>
    </row>
    <row r="389" spans="1:2" ht="15.75" customHeight="1">
      <c r="A389" s="19"/>
      <c r="B389" s="19"/>
    </row>
    <row r="390" spans="1:2" ht="15.75" customHeight="1">
      <c r="A390" s="19"/>
      <c r="B390" s="19"/>
    </row>
    <row r="391" spans="1:2" ht="15.75" customHeight="1">
      <c r="A391" s="19"/>
      <c r="B391" s="19"/>
    </row>
    <row r="392" spans="1:2" ht="15.75" customHeight="1">
      <c r="A392" s="19"/>
      <c r="B392" s="19"/>
    </row>
    <row r="393" spans="1:2" ht="15.75" customHeight="1">
      <c r="A393" s="19"/>
      <c r="B393" s="19"/>
    </row>
    <row r="394" spans="1:2" ht="15.75" customHeight="1">
      <c r="A394" s="19"/>
      <c r="B394" s="19"/>
    </row>
    <row r="395" spans="1:2" ht="15.75" customHeight="1">
      <c r="A395" s="19"/>
      <c r="B395" s="19"/>
    </row>
    <row r="396" spans="1:2" ht="15.75" customHeight="1">
      <c r="A396" s="19"/>
      <c r="B396" s="19"/>
    </row>
    <row r="397" spans="1:2" ht="15.75" customHeight="1">
      <c r="A397" s="19"/>
      <c r="B397" s="19"/>
    </row>
    <row r="398" spans="1:2" ht="15.75" customHeight="1">
      <c r="A398" s="19"/>
      <c r="B398" s="19"/>
    </row>
    <row r="399" spans="1:2" ht="15.75" customHeight="1">
      <c r="A399" s="19"/>
      <c r="B399" s="19"/>
    </row>
    <row r="400" spans="1:2" ht="15.75" customHeight="1">
      <c r="A400" s="19"/>
      <c r="B400" s="19"/>
    </row>
    <row r="401" spans="1:2" ht="15.75" customHeight="1">
      <c r="A401" s="19"/>
      <c r="B401" s="19"/>
    </row>
    <row r="402" spans="1:2" ht="15.75" customHeight="1">
      <c r="A402" s="19"/>
      <c r="B402" s="19"/>
    </row>
    <row r="403" spans="1:2" ht="15.75" customHeight="1">
      <c r="A403" s="19"/>
      <c r="B403" s="19"/>
    </row>
    <row r="404" spans="1:2" ht="15.75" customHeight="1">
      <c r="A404" s="19"/>
      <c r="B404" s="19"/>
    </row>
    <row r="405" spans="1:2" ht="15.75" customHeight="1">
      <c r="A405" s="19"/>
      <c r="B405" s="19"/>
    </row>
    <row r="406" spans="1:2" ht="15.75" customHeight="1">
      <c r="A406" s="19"/>
      <c r="B406" s="19"/>
    </row>
    <row r="407" spans="1:2" ht="15.75" customHeight="1">
      <c r="A407" s="19"/>
      <c r="B407" s="19"/>
    </row>
    <row r="408" spans="1:2" ht="15.75" customHeight="1">
      <c r="A408" s="19"/>
      <c r="B408" s="19"/>
    </row>
    <row r="409" spans="1:2" ht="15.75" customHeight="1">
      <c r="A409" s="19"/>
      <c r="B409" s="19"/>
    </row>
    <row r="410" spans="1:2" ht="15.75" customHeight="1">
      <c r="A410" s="19"/>
      <c r="B410" s="19"/>
    </row>
    <row r="411" spans="1:2" ht="15.75" customHeight="1">
      <c r="A411" s="19"/>
      <c r="B411" s="19"/>
    </row>
    <row r="412" spans="1:2" ht="15.75" customHeight="1">
      <c r="A412" s="19"/>
      <c r="B412" s="19"/>
    </row>
    <row r="413" spans="1:2" ht="15.75" customHeight="1">
      <c r="A413" s="19"/>
      <c r="B413" s="19"/>
    </row>
    <row r="414" spans="1:2" ht="15.75" customHeight="1">
      <c r="A414" s="19"/>
      <c r="B414" s="19"/>
    </row>
    <row r="415" spans="1:2" ht="15.75" customHeight="1">
      <c r="A415" s="19"/>
      <c r="B415" s="19"/>
    </row>
    <row r="416" spans="1:2" ht="15.75" customHeight="1">
      <c r="A416" s="19"/>
      <c r="B416" s="19"/>
    </row>
    <row r="417" spans="1:2" ht="15.75" customHeight="1">
      <c r="A417" s="19"/>
      <c r="B417" s="19"/>
    </row>
    <row r="418" spans="1:2" ht="15.75" customHeight="1">
      <c r="A418" s="19"/>
      <c r="B418" s="19"/>
    </row>
    <row r="419" spans="1:2" ht="15.75" customHeight="1">
      <c r="A419" s="19"/>
      <c r="B419" s="19"/>
    </row>
    <row r="420" spans="1:2" ht="15.75" customHeight="1">
      <c r="A420" s="19"/>
      <c r="B420" s="19"/>
    </row>
    <row r="421" spans="1:2" ht="15.75" customHeight="1">
      <c r="A421" s="19"/>
      <c r="B421" s="19"/>
    </row>
    <row r="422" spans="1:2" ht="15.75" customHeight="1">
      <c r="A422" s="19"/>
      <c r="B422" s="19"/>
    </row>
    <row r="423" spans="1:2" ht="15.75" customHeight="1">
      <c r="A423" s="19"/>
      <c r="B423" s="19"/>
    </row>
    <row r="424" spans="1:2" ht="15.75" customHeight="1">
      <c r="A424" s="19"/>
      <c r="B424" s="19"/>
    </row>
    <row r="425" spans="1:2" ht="15.75" customHeight="1">
      <c r="A425" s="19"/>
      <c r="B425" s="19"/>
    </row>
    <row r="426" spans="1:2" ht="15.75" customHeight="1">
      <c r="A426" s="19"/>
      <c r="B426" s="19"/>
    </row>
    <row r="427" spans="1:2" ht="15.75" customHeight="1">
      <c r="A427" s="19"/>
      <c r="B427" s="19"/>
    </row>
    <row r="428" spans="1:2" ht="15.75" customHeight="1">
      <c r="A428" s="19"/>
      <c r="B428" s="19"/>
    </row>
    <row r="429" spans="1:2" ht="15.75" customHeight="1">
      <c r="A429" s="19"/>
      <c r="B429" s="19"/>
    </row>
    <row r="430" spans="1:2" ht="15.75" customHeight="1">
      <c r="A430" s="19"/>
      <c r="B430" s="19"/>
    </row>
    <row r="431" spans="1:2" ht="15.75" customHeight="1">
      <c r="A431" s="19"/>
      <c r="B431" s="19"/>
    </row>
    <row r="432" spans="1:2" ht="15.75" customHeight="1">
      <c r="A432" s="19"/>
      <c r="B432" s="19"/>
    </row>
    <row r="433" spans="1:2" ht="15.75" customHeight="1">
      <c r="A433" s="19"/>
      <c r="B433" s="19"/>
    </row>
    <row r="434" spans="1:2" ht="15.75" customHeight="1">
      <c r="A434" s="19"/>
      <c r="B434" s="19"/>
    </row>
    <row r="435" spans="1:2" ht="15.75" customHeight="1">
      <c r="A435" s="19"/>
      <c r="B435" s="19"/>
    </row>
    <row r="436" spans="1:2" ht="15.75" customHeight="1">
      <c r="A436" s="19"/>
      <c r="B436" s="19"/>
    </row>
    <row r="437" spans="1:2" ht="15.75" customHeight="1">
      <c r="A437" s="19"/>
      <c r="B437" s="19"/>
    </row>
    <row r="438" spans="1:2" ht="15.75" customHeight="1">
      <c r="A438" s="19"/>
      <c r="B438" s="19"/>
    </row>
    <row r="439" spans="1:2" ht="15.75" customHeight="1">
      <c r="A439" s="19"/>
      <c r="B439" s="19"/>
    </row>
    <row r="440" spans="1:2" ht="15.75" customHeight="1">
      <c r="A440" s="19"/>
      <c r="B440" s="19"/>
    </row>
    <row r="441" spans="1:2" ht="15.75" customHeight="1">
      <c r="A441" s="19"/>
      <c r="B441" s="19"/>
    </row>
    <row r="442" spans="1:2" ht="15.75" customHeight="1">
      <c r="A442" s="19"/>
      <c r="B442" s="19"/>
    </row>
    <row r="443" spans="1:2" ht="15.75" customHeight="1">
      <c r="A443" s="19"/>
      <c r="B443" s="19"/>
    </row>
    <row r="444" spans="1:2" ht="15.75" customHeight="1">
      <c r="A444" s="19"/>
      <c r="B444" s="19"/>
    </row>
    <row r="445" spans="1:2" ht="15.75" customHeight="1">
      <c r="A445" s="19"/>
      <c r="B445" s="19"/>
    </row>
    <row r="446" spans="1:2" ht="15.75" customHeight="1">
      <c r="A446" s="19"/>
      <c r="B446" s="19"/>
    </row>
    <row r="447" spans="1:2" ht="15.75" customHeight="1">
      <c r="A447" s="19"/>
      <c r="B447" s="19"/>
    </row>
    <row r="448" spans="1:2" ht="15.75" customHeight="1">
      <c r="A448" s="19"/>
      <c r="B448" s="19"/>
    </row>
    <row r="449" spans="1:2" ht="15.75" customHeight="1">
      <c r="A449" s="19"/>
      <c r="B449" s="19"/>
    </row>
    <row r="450" spans="1:2" ht="15.75" customHeight="1">
      <c r="A450" s="19"/>
      <c r="B450" s="19"/>
    </row>
    <row r="451" spans="1:2" ht="15.75" customHeight="1">
      <c r="A451" s="19"/>
      <c r="B451" s="19"/>
    </row>
    <row r="452" spans="1:2" ht="15.75" customHeight="1">
      <c r="A452" s="19"/>
      <c r="B452" s="19"/>
    </row>
    <row r="453" spans="1:2" ht="15.75" customHeight="1">
      <c r="A453" s="19"/>
      <c r="B453" s="19"/>
    </row>
    <row r="454" spans="1:2" ht="15.75" customHeight="1">
      <c r="A454" s="19"/>
      <c r="B454" s="19"/>
    </row>
    <row r="455" spans="1:2" ht="15.75" customHeight="1">
      <c r="A455" s="19"/>
      <c r="B455" s="19"/>
    </row>
    <row r="456" spans="1:2" ht="15.75" customHeight="1">
      <c r="A456" s="19"/>
      <c r="B456" s="19"/>
    </row>
    <row r="457" spans="1:2" ht="15.75" customHeight="1">
      <c r="A457" s="19"/>
      <c r="B457" s="19"/>
    </row>
    <row r="458" spans="1:2" ht="15.75" customHeight="1">
      <c r="A458" s="19"/>
      <c r="B458" s="19"/>
    </row>
    <row r="459" spans="1:2" ht="15.75" customHeight="1">
      <c r="A459" s="19"/>
      <c r="B459" s="19"/>
    </row>
    <row r="460" spans="1:2" ht="15.75" customHeight="1">
      <c r="A460" s="19"/>
      <c r="B460" s="19"/>
    </row>
    <row r="461" spans="1:2" ht="15.75" customHeight="1">
      <c r="A461" s="19"/>
      <c r="B461" s="19"/>
    </row>
    <row r="462" spans="1:2" ht="15.75" customHeight="1">
      <c r="A462" s="19"/>
      <c r="B462" s="19"/>
    </row>
    <row r="463" spans="1:2" ht="15.75" customHeight="1">
      <c r="A463" s="19"/>
      <c r="B463" s="19"/>
    </row>
    <row r="464" spans="1:2" ht="15.75" customHeight="1">
      <c r="A464" s="19"/>
      <c r="B464" s="19"/>
    </row>
    <row r="465" spans="1:2" ht="15.75" customHeight="1">
      <c r="A465" s="19"/>
      <c r="B465" s="19"/>
    </row>
    <row r="466" spans="1:2" ht="15.75" customHeight="1">
      <c r="A466" s="19"/>
      <c r="B466" s="19"/>
    </row>
    <row r="467" spans="1:2" ht="15.75" customHeight="1">
      <c r="A467" s="19"/>
      <c r="B467" s="19"/>
    </row>
    <row r="468" spans="1:2" ht="15.75" customHeight="1">
      <c r="A468" s="19"/>
      <c r="B468" s="19"/>
    </row>
    <row r="469" spans="1:2" ht="15.75" customHeight="1">
      <c r="A469" s="19"/>
      <c r="B469" s="19"/>
    </row>
    <row r="470" spans="1:2" ht="15.75" customHeight="1">
      <c r="A470" s="19"/>
      <c r="B470" s="19"/>
    </row>
    <row r="471" spans="1:2" ht="15.75" customHeight="1">
      <c r="A471" s="19"/>
      <c r="B471" s="19"/>
    </row>
    <row r="472" spans="1:2" ht="15.75" customHeight="1">
      <c r="A472" s="19"/>
      <c r="B472" s="19"/>
    </row>
    <row r="473" spans="1:2" ht="15.75" customHeight="1">
      <c r="A473" s="19"/>
      <c r="B473" s="19"/>
    </row>
    <row r="474" spans="1:2" ht="15.75" customHeight="1">
      <c r="A474" s="19"/>
      <c r="B474" s="19"/>
    </row>
    <row r="475" spans="1:2" ht="15.75" customHeight="1">
      <c r="A475" s="19"/>
      <c r="B475" s="19"/>
    </row>
    <row r="476" spans="1:2" ht="15.75" customHeight="1">
      <c r="A476" s="19"/>
      <c r="B476" s="19"/>
    </row>
    <row r="477" spans="1:2" ht="15.75" customHeight="1">
      <c r="A477" s="19"/>
      <c r="B477" s="19"/>
    </row>
    <row r="478" spans="1:2" ht="15.75" customHeight="1">
      <c r="A478" s="19"/>
      <c r="B478" s="19"/>
    </row>
    <row r="479" spans="1:2" ht="15.75" customHeight="1">
      <c r="A479" s="19"/>
      <c r="B479" s="19"/>
    </row>
    <row r="480" spans="1:2" ht="15.75" customHeight="1">
      <c r="A480" s="19"/>
      <c r="B480" s="19"/>
    </row>
    <row r="481" spans="1:2" ht="15.75" customHeight="1">
      <c r="A481" s="19"/>
      <c r="B481" s="19"/>
    </row>
    <row r="482" spans="1:2" ht="15.75" customHeight="1">
      <c r="A482" s="19"/>
      <c r="B482" s="19"/>
    </row>
    <row r="483" spans="1:2" ht="15.75" customHeight="1">
      <c r="A483" s="19"/>
      <c r="B483" s="19"/>
    </row>
    <row r="484" spans="1:2" ht="15.75" customHeight="1">
      <c r="A484" s="19"/>
      <c r="B484" s="19"/>
    </row>
    <row r="485" spans="1:2" ht="15.75" customHeight="1">
      <c r="A485" s="19"/>
      <c r="B485" s="19"/>
    </row>
    <row r="486" spans="1:2" ht="15.75" customHeight="1">
      <c r="A486" s="19"/>
      <c r="B486" s="19"/>
    </row>
    <row r="487" spans="1:2" ht="15.75" customHeight="1">
      <c r="A487" s="19"/>
      <c r="B487" s="19"/>
    </row>
    <row r="488" spans="1:2" ht="15.75" customHeight="1">
      <c r="A488" s="19"/>
      <c r="B488" s="19"/>
    </row>
    <row r="489" spans="1:2" ht="15.75" customHeight="1">
      <c r="A489" s="19"/>
      <c r="B489" s="19"/>
    </row>
    <row r="490" spans="1:2" ht="15.75" customHeight="1">
      <c r="A490" s="19"/>
      <c r="B490" s="19"/>
    </row>
    <row r="491" spans="1:2" ht="15.75" customHeight="1">
      <c r="A491" s="19"/>
      <c r="B491" s="19"/>
    </row>
    <row r="492" spans="1:2" ht="15.75" customHeight="1">
      <c r="A492" s="19"/>
      <c r="B492" s="19"/>
    </row>
    <row r="493" spans="1:2" ht="15.75" customHeight="1">
      <c r="A493" s="19"/>
      <c r="B493" s="19"/>
    </row>
    <row r="494" spans="1:2" ht="15.75" customHeight="1">
      <c r="A494" s="19"/>
      <c r="B494" s="19"/>
    </row>
    <row r="495" spans="1:2" ht="15.75" customHeight="1">
      <c r="A495" s="19"/>
      <c r="B495" s="19"/>
    </row>
    <row r="496" spans="1:2" ht="15.75" customHeight="1">
      <c r="A496" s="19"/>
      <c r="B496" s="19"/>
    </row>
    <row r="497" spans="1:2" ht="15.75" customHeight="1">
      <c r="A497" s="19"/>
      <c r="B497" s="19"/>
    </row>
    <row r="498" spans="1:2" ht="15.75" customHeight="1">
      <c r="A498" s="19"/>
      <c r="B498" s="19"/>
    </row>
    <row r="499" spans="1:2" ht="15.75" customHeight="1">
      <c r="A499" s="19"/>
      <c r="B499" s="19"/>
    </row>
    <row r="500" spans="1:2" ht="15.75" customHeight="1">
      <c r="A500" s="19"/>
      <c r="B500" s="19"/>
    </row>
    <row r="501" spans="1:2" ht="15.75" customHeight="1">
      <c r="A501" s="19"/>
      <c r="B501" s="19"/>
    </row>
    <row r="502" spans="1:2" ht="15.75" customHeight="1">
      <c r="A502" s="19"/>
      <c r="B502" s="19"/>
    </row>
    <row r="503" spans="1:2" ht="15.75" customHeight="1">
      <c r="A503" s="19"/>
      <c r="B503" s="19"/>
    </row>
    <row r="504" spans="1:2" ht="15.75" customHeight="1">
      <c r="A504" s="19"/>
      <c r="B504" s="19"/>
    </row>
    <row r="505" spans="1:2" ht="15.75" customHeight="1">
      <c r="A505" s="19"/>
      <c r="B505" s="19"/>
    </row>
    <row r="506" spans="1:2" ht="15.75" customHeight="1">
      <c r="A506" s="19"/>
      <c r="B506" s="19"/>
    </row>
    <row r="507" spans="1:2" ht="15.75" customHeight="1">
      <c r="A507" s="19"/>
      <c r="B507" s="19"/>
    </row>
    <row r="508" spans="1:2" ht="15.75" customHeight="1">
      <c r="A508" s="19"/>
      <c r="B508" s="19"/>
    </row>
    <row r="509" spans="1:2" ht="15.75" customHeight="1">
      <c r="A509" s="19"/>
      <c r="B509" s="19"/>
    </row>
    <row r="510" spans="1:2" ht="15.75" customHeight="1">
      <c r="A510" s="19"/>
      <c r="B510" s="19"/>
    </row>
    <row r="511" spans="1:2" ht="15.75" customHeight="1">
      <c r="A511" s="19"/>
      <c r="B511" s="19"/>
    </row>
    <row r="512" spans="1:2" ht="15.75" customHeight="1">
      <c r="A512" s="19"/>
      <c r="B512" s="19"/>
    </row>
    <row r="513" spans="1:2" ht="15.75" customHeight="1">
      <c r="A513" s="19"/>
      <c r="B513" s="19"/>
    </row>
    <row r="514" spans="1:2" ht="15.75" customHeight="1">
      <c r="A514" s="19"/>
      <c r="B514" s="19"/>
    </row>
    <row r="515" spans="1:2" ht="15.75" customHeight="1">
      <c r="A515" s="19"/>
      <c r="B515" s="19"/>
    </row>
    <row r="516" spans="1:2" ht="15.75" customHeight="1">
      <c r="A516" s="19"/>
      <c r="B516" s="19"/>
    </row>
    <row r="517" spans="1:2" ht="15.75" customHeight="1">
      <c r="A517" s="19"/>
      <c r="B517" s="19"/>
    </row>
    <row r="518" spans="1:2" ht="15.75" customHeight="1">
      <c r="A518" s="19"/>
      <c r="B518" s="19"/>
    </row>
    <row r="519" spans="1:2" ht="15.75" customHeight="1">
      <c r="A519" s="19"/>
      <c r="B519" s="19"/>
    </row>
    <row r="520" spans="1:2" ht="15.75" customHeight="1">
      <c r="A520" s="19"/>
      <c r="B520" s="19"/>
    </row>
    <row r="521" spans="1:2" ht="15.75" customHeight="1">
      <c r="A521" s="19"/>
      <c r="B521" s="19"/>
    </row>
    <row r="522" spans="1:2" ht="15.75" customHeight="1">
      <c r="A522" s="19"/>
      <c r="B522" s="19"/>
    </row>
    <row r="523" spans="1:2" ht="15.75" customHeight="1">
      <c r="A523" s="19"/>
      <c r="B523" s="19"/>
    </row>
    <row r="524" spans="1:2" ht="15.75" customHeight="1">
      <c r="A524" s="19"/>
      <c r="B524" s="19"/>
    </row>
    <row r="525" spans="1:2" ht="15.75" customHeight="1">
      <c r="A525" s="19"/>
      <c r="B525" s="19"/>
    </row>
    <row r="526" spans="1:2" ht="15.75" customHeight="1">
      <c r="A526" s="19"/>
      <c r="B526" s="19"/>
    </row>
    <row r="527" spans="1:2" ht="15.75" customHeight="1">
      <c r="A527" s="19"/>
      <c r="B527" s="19"/>
    </row>
    <row r="528" spans="1:2" ht="15.75" customHeight="1">
      <c r="A528" s="19"/>
      <c r="B528" s="19"/>
    </row>
    <row r="529" spans="1:2" ht="15.75" customHeight="1">
      <c r="A529" s="19"/>
      <c r="B529" s="19"/>
    </row>
    <row r="530" spans="1:2" ht="15.75" customHeight="1">
      <c r="A530" s="19"/>
      <c r="B530" s="19"/>
    </row>
    <row r="531" spans="1:2" ht="15.75" customHeight="1">
      <c r="A531" s="19"/>
      <c r="B531" s="19"/>
    </row>
    <row r="532" spans="1:2" ht="15.75" customHeight="1">
      <c r="A532" s="19"/>
      <c r="B532" s="19"/>
    </row>
    <row r="533" spans="1:2" ht="15.75" customHeight="1">
      <c r="A533" s="19"/>
      <c r="B533" s="19"/>
    </row>
    <row r="534" spans="1:2" ht="15.75" customHeight="1">
      <c r="A534" s="19"/>
      <c r="B534" s="19"/>
    </row>
    <row r="535" spans="1:2" ht="15.75" customHeight="1">
      <c r="A535" s="19"/>
      <c r="B535" s="19"/>
    </row>
    <row r="536" spans="1:2" ht="15.75" customHeight="1">
      <c r="A536" s="19"/>
      <c r="B536" s="19"/>
    </row>
    <row r="537" spans="1:2" ht="15.75" customHeight="1">
      <c r="A537" s="19"/>
      <c r="B537" s="19"/>
    </row>
    <row r="538" spans="1:2" ht="15.75" customHeight="1">
      <c r="A538" s="19"/>
      <c r="B538" s="19"/>
    </row>
    <row r="539" spans="1:2" ht="15.75" customHeight="1">
      <c r="A539" s="19"/>
      <c r="B539" s="19"/>
    </row>
    <row r="540" spans="1:2" ht="15.75" customHeight="1">
      <c r="A540" s="19"/>
      <c r="B540" s="19"/>
    </row>
    <row r="541" spans="1:2" ht="15.75" customHeight="1">
      <c r="A541" s="19"/>
      <c r="B541" s="19"/>
    </row>
    <row r="542" spans="1:2" ht="15.75" customHeight="1">
      <c r="A542" s="19"/>
      <c r="B542" s="19"/>
    </row>
    <row r="543" spans="1:2" ht="15.75" customHeight="1">
      <c r="A543" s="19"/>
      <c r="B543" s="19"/>
    </row>
    <row r="544" spans="1:2" ht="15.75" customHeight="1">
      <c r="A544" s="19"/>
      <c r="B544" s="19"/>
    </row>
    <row r="545" spans="1:2" ht="15.75" customHeight="1">
      <c r="A545" s="19"/>
      <c r="B545" s="19"/>
    </row>
    <row r="546" spans="1:2" ht="15.75" customHeight="1">
      <c r="A546" s="19"/>
      <c r="B546" s="19"/>
    </row>
    <row r="547" spans="1:2" ht="15.75" customHeight="1">
      <c r="A547" s="19"/>
      <c r="B547" s="19"/>
    </row>
    <row r="548" spans="1:2" ht="15.75" customHeight="1">
      <c r="A548" s="19"/>
      <c r="B548" s="19"/>
    </row>
    <row r="549" spans="1:2" ht="15.75" customHeight="1">
      <c r="A549" s="19"/>
      <c r="B549" s="19"/>
    </row>
    <row r="550" spans="1:2" ht="15.75" customHeight="1">
      <c r="A550" s="19"/>
      <c r="B550" s="19"/>
    </row>
    <row r="551" spans="1:2" ht="15.75" customHeight="1">
      <c r="A551" s="19"/>
      <c r="B551" s="19"/>
    </row>
    <row r="552" spans="1:2" ht="15.75" customHeight="1">
      <c r="A552" s="19"/>
      <c r="B552" s="19"/>
    </row>
    <row r="553" spans="1:2" ht="15.75" customHeight="1">
      <c r="A553" s="19"/>
      <c r="B553" s="19"/>
    </row>
    <row r="554" spans="1:2" ht="15.75" customHeight="1">
      <c r="A554" s="19"/>
      <c r="B554" s="19"/>
    </row>
    <row r="555" spans="1:2" ht="15.75" customHeight="1">
      <c r="A555" s="19"/>
      <c r="B555" s="19"/>
    </row>
    <row r="556" spans="1:2" ht="15.75" customHeight="1">
      <c r="A556" s="19"/>
      <c r="B556" s="19"/>
    </row>
    <row r="557" spans="1:2" ht="15.75" customHeight="1">
      <c r="A557" s="19"/>
      <c r="B557" s="19"/>
    </row>
    <row r="558" spans="1:2" ht="15.75" customHeight="1">
      <c r="A558" s="19"/>
      <c r="B558" s="19"/>
    </row>
    <row r="559" spans="1:2" ht="15.75" customHeight="1">
      <c r="A559" s="19"/>
      <c r="B559" s="19"/>
    </row>
    <row r="560" spans="1:2" ht="15.75" customHeight="1">
      <c r="A560" s="19"/>
      <c r="B560" s="19"/>
    </row>
    <row r="561" spans="1:2" ht="15.75" customHeight="1">
      <c r="A561" s="19"/>
      <c r="B561" s="19"/>
    </row>
    <row r="562" spans="1:2" ht="15.75" customHeight="1">
      <c r="A562" s="19"/>
      <c r="B562" s="19"/>
    </row>
    <row r="563" spans="1:2" ht="15.75" customHeight="1">
      <c r="A563" s="19"/>
      <c r="B563" s="19"/>
    </row>
    <row r="564" spans="1:2" ht="15.75" customHeight="1">
      <c r="A564" s="19"/>
      <c r="B564" s="19"/>
    </row>
    <row r="565" spans="1:2" ht="15.75" customHeight="1">
      <c r="A565" s="19"/>
      <c r="B565" s="19"/>
    </row>
    <row r="566" spans="1:2" ht="15.75" customHeight="1">
      <c r="A566" s="19"/>
      <c r="B566" s="19"/>
    </row>
    <row r="567" spans="1:2" ht="15.75" customHeight="1">
      <c r="A567" s="19"/>
      <c r="B567" s="19"/>
    </row>
    <row r="568" spans="1:2" ht="15.75" customHeight="1">
      <c r="A568" s="19"/>
      <c r="B568" s="19"/>
    </row>
    <row r="569" spans="1:2" ht="15.75" customHeight="1">
      <c r="A569" s="19"/>
      <c r="B569" s="19"/>
    </row>
    <row r="570" spans="1:2" ht="15.75" customHeight="1">
      <c r="A570" s="19"/>
      <c r="B570" s="19"/>
    </row>
    <row r="571" spans="1:2" ht="15.75" customHeight="1">
      <c r="A571" s="19"/>
      <c r="B571" s="19"/>
    </row>
    <row r="572" spans="1:2" ht="15.75" customHeight="1">
      <c r="A572" s="19"/>
      <c r="B572" s="19"/>
    </row>
    <row r="573" spans="1:2" ht="15.75" customHeight="1">
      <c r="A573" s="19"/>
      <c r="B573" s="19"/>
    </row>
    <row r="574" spans="1:2" ht="15.75" customHeight="1">
      <c r="A574" s="19"/>
      <c r="B574" s="19"/>
    </row>
    <row r="575" spans="1:2" ht="15.75" customHeight="1">
      <c r="A575" s="19"/>
      <c r="B575" s="19"/>
    </row>
    <row r="576" spans="1:2" ht="15.75" customHeight="1">
      <c r="A576" s="19"/>
      <c r="B576" s="19"/>
    </row>
    <row r="577" spans="1:2" ht="15.75" customHeight="1">
      <c r="A577" s="19"/>
      <c r="B577" s="19"/>
    </row>
    <row r="578" spans="1:2" ht="15.75" customHeight="1">
      <c r="A578" s="19"/>
      <c r="B578" s="19"/>
    </row>
    <row r="579" spans="1:2" ht="15.75" customHeight="1">
      <c r="A579" s="19"/>
      <c r="B579" s="19"/>
    </row>
    <row r="580" spans="1:2" ht="15.75" customHeight="1">
      <c r="A580" s="19"/>
      <c r="B580" s="19"/>
    </row>
    <row r="581" spans="1:2" ht="15.75" customHeight="1">
      <c r="A581" s="19"/>
      <c r="B581" s="19"/>
    </row>
    <row r="582" spans="1:2" ht="15.75" customHeight="1">
      <c r="A582" s="19"/>
      <c r="B582" s="19"/>
    </row>
    <row r="583" spans="1:2" ht="15.75" customHeight="1">
      <c r="A583" s="19"/>
      <c r="B583" s="19"/>
    </row>
    <row r="584" spans="1:2" ht="15.75" customHeight="1">
      <c r="A584" s="19"/>
      <c r="B584" s="19"/>
    </row>
    <row r="585" spans="1:2" ht="15.75" customHeight="1">
      <c r="A585" s="19"/>
      <c r="B585" s="19"/>
    </row>
    <row r="586" spans="1:2" ht="15.75" customHeight="1">
      <c r="A586" s="19"/>
      <c r="B586" s="19"/>
    </row>
    <row r="587" spans="1:2" ht="15.75" customHeight="1">
      <c r="A587" s="19"/>
      <c r="B587" s="19"/>
    </row>
    <row r="588" spans="1:2" ht="15.75" customHeight="1">
      <c r="A588" s="19"/>
      <c r="B588" s="19"/>
    </row>
    <row r="589" spans="1:2" ht="15.75" customHeight="1">
      <c r="A589" s="19"/>
      <c r="B589" s="19"/>
    </row>
    <row r="590" spans="1:2" ht="15.75" customHeight="1">
      <c r="A590" s="19"/>
      <c r="B590" s="19"/>
    </row>
    <row r="591" spans="1:2" ht="15.75" customHeight="1">
      <c r="A591" s="19"/>
      <c r="B591" s="19"/>
    </row>
    <row r="592" spans="1:2" ht="15.75" customHeight="1">
      <c r="A592" s="19"/>
      <c r="B592" s="19"/>
    </row>
    <row r="593" spans="1:2" ht="15.75" customHeight="1">
      <c r="A593" s="19"/>
      <c r="B593" s="19"/>
    </row>
    <row r="594" spans="1:2" ht="15.75" customHeight="1">
      <c r="A594" s="19"/>
      <c r="B594" s="19"/>
    </row>
    <row r="595" spans="1:2" ht="15.75" customHeight="1">
      <c r="A595" s="19"/>
      <c r="B595" s="19"/>
    </row>
    <row r="596" spans="1:2" ht="15.75" customHeight="1">
      <c r="A596" s="19"/>
      <c r="B596" s="19"/>
    </row>
    <row r="597" spans="1:2" ht="15.75" customHeight="1">
      <c r="A597" s="19"/>
      <c r="B597" s="19"/>
    </row>
    <row r="598" spans="1:2" ht="15.75" customHeight="1">
      <c r="A598" s="19"/>
      <c r="B598" s="19"/>
    </row>
    <row r="599" spans="1:2" ht="15.75" customHeight="1">
      <c r="A599" s="19"/>
      <c r="B599" s="19"/>
    </row>
    <row r="600" spans="1:2" ht="15.75" customHeight="1">
      <c r="A600" s="19"/>
      <c r="B600" s="19"/>
    </row>
    <row r="601" spans="1:2" ht="15.75" customHeight="1">
      <c r="A601" s="19"/>
      <c r="B601" s="19"/>
    </row>
    <row r="602" spans="1:2" ht="15.75" customHeight="1">
      <c r="A602" s="19"/>
      <c r="B602" s="19"/>
    </row>
    <row r="603" spans="1:2" ht="15.75" customHeight="1">
      <c r="A603" s="19"/>
      <c r="B603" s="19"/>
    </row>
    <row r="604" spans="1:2" ht="15.75" customHeight="1">
      <c r="A604" s="19"/>
      <c r="B604" s="19"/>
    </row>
    <row r="605" spans="1:2" ht="15.75" customHeight="1">
      <c r="A605" s="19"/>
      <c r="B605" s="19"/>
    </row>
    <row r="606" spans="1:2" ht="15.75" customHeight="1">
      <c r="A606" s="19"/>
      <c r="B606" s="19"/>
    </row>
    <row r="607" spans="1:2" ht="15.75" customHeight="1">
      <c r="A607" s="19"/>
      <c r="B607" s="19"/>
    </row>
    <row r="608" spans="1:2" ht="15.75" customHeight="1">
      <c r="A608" s="19"/>
      <c r="B608" s="19"/>
    </row>
    <row r="609" spans="1:2" ht="15.75" customHeight="1">
      <c r="A609" s="19"/>
      <c r="B609" s="19"/>
    </row>
    <row r="610" spans="1:2" ht="15.75" customHeight="1">
      <c r="A610" s="19"/>
      <c r="B610" s="19"/>
    </row>
    <row r="611" spans="1:2" ht="15.75" customHeight="1">
      <c r="A611" s="19"/>
      <c r="B611" s="19"/>
    </row>
    <row r="612" spans="1:2" ht="15.75" customHeight="1">
      <c r="A612" s="19"/>
      <c r="B612" s="19"/>
    </row>
    <row r="613" spans="1:2" ht="15.75" customHeight="1">
      <c r="A613" s="19"/>
      <c r="B613" s="19"/>
    </row>
    <row r="614" spans="1:2" ht="15.75" customHeight="1">
      <c r="A614" s="19"/>
      <c r="B614" s="19"/>
    </row>
    <row r="615" spans="1:2" ht="15.75" customHeight="1">
      <c r="A615" s="19"/>
      <c r="B615" s="19"/>
    </row>
    <row r="616" spans="1:2" ht="15.75" customHeight="1">
      <c r="A616" s="19"/>
      <c r="B616" s="19"/>
    </row>
    <row r="617" spans="1:2" ht="15.75" customHeight="1">
      <c r="A617" s="19"/>
      <c r="B617" s="19"/>
    </row>
    <row r="618" spans="1:2" ht="15.75" customHeight="1">
      <c r="A618" s="19"/>
      <c r="B618" s="19"/>
    </row>
    <row r="619" spans="1:2" ht="15.75" customHeight="1">
      <c r="A619" s="19"/>
      <c r="B619" s="19"/>
    </row>
    <row r="620" spans="1:2" ht="15.75" customHeight="1">
      <c r="A620" s="19"/>
      <c r="B620" s="19"/>
    </row>
    <row r="621" spans="1:2" ht="15.75" customHeight="1">
      <c r="A621" s="19"/>
      <c r="B621" s="19"/>
    </row>
    <row r="622" spans="1:2" ht="15.75" customHeight="1">
      <c r="A622" s="19"/>
      <c r="B622" s="19"/>
    </row>
    <row r="623" spans="1:2" ht="15.75" customHeight="1">
      <c r="A623" s="19"/>
      <c r="B623" s="19"/>
    </row>
    <row r="624" spans="1:2" ht="15.75" customHeight="1">
      <c r="A624" s="19"/>
      <c r="B624" s="19"/>
    </row>
    <row r="625" spans="1:2" ht="15.75" customHeight="1">
      <c r="A625" s="19"/>
      <c r="B625" s="19"/>
    </row>
    <row r="626" spans="1:2" ht="15.75" customHeight="1">
      <c r="A626" s="19"/>
      <c r="B626" s="19"/>
    </row>
    <row r="627" spans="1:2" ht="15.75" customHeight="1">
      <c r="A627" s="19"/>
      <c r="B627" s="19"/>
    </row>
    <row r="628" spans="1:2" ht="15.75" customHeight="1">
      <c r="A628" s="19"/>
      <c r="B628" s="19"/>
    </row>
    <row r="629" spans="1:2" ht="15.75" customHeight="1">
      <c r="A629" s="19"/>
      <c r="B629" s="19"/>
    </row>
    <row r="630" spans="1:2" ht="15.75" customHeight="1">
      <c r="A630" s="19"/>
      <c r="B630" s="19"/>
    </row>
    <row r="631" spans="1:2" ht="15.75" customHeight="1">
      <c r="A631" s="19"/>
      <c r="B631" s="19"/>
    </row>
    <row r="632" spans="1:2" ht="15.75" customHeight="1">
      <c r="A632" s="19"/>
      <c r="B632" s="19"/>
    </row>
    <row r="633" spans="1:2" ht="15.75" customHeight="1">
      <c r="A633" s="19"/>
      <c r="B633" s="19"/>
    </row>
    <row r="634" spans="1:2" ht="15.75" customHeight="1">
      <c r="A634" s="19"/>
      <c r="B634" s="19"/>
    </row>
    <row r="635" spans="1:2" ht="15.75" customHeight="1">
      <c r="A635" s="19"/>
      <c r="B635" s="19"/>
    </row>
    <row r="636" spans="1:2" ht="15.75" customHeight="1">
      <c r="A636" s="19"/>
      <c r="B636" s="19"/>
    </row>
    <row r="637" spans="1:2" ht="15.75" customHeight="1">
      <c r="A637" s="19"/>
      <c r="B637" s="19"/>
    </row>
    <row r="638" spans="1:2" ht="15.75" customHeight="1">
      <c r="A638" s="19"/>
      <c r="B638" s="19"/>
    </row>
    <row r="639" spans="1:2" ht="15.75" customHeight="1">
      <c r="A639" s="19"/>
      <c r="B639" s="19"/>
    </row>
    <row r="640" spans="1:2" ht="15.75" customHeight="1">
      <c r="A640" s="19"/>
      <c r="B640" s="19"/>
    </row>
    <row r="641" spans="1:2" ht="15.75" customHeight="1">
      <c r="A641" s="19"/>
      <c r="B641" s="19"/>
    </row>
    <row r="642" spans="1:2" ht="15.75" customHeight="1">
      <c r="A642" s="19"/>
      <c r="B642" s="19"/>
    </row>
    <row r="643" spans="1:2" ht="15.75" customHeight="1">
      <c r="A643" s="19"/>
      <c r="B643" s="19"/>
    </row>
    <row r="644" spans="1:2" ht="15.75" customHeight="1">
      <c r="A644" s="19"/>
      <c r="B644" s="19"/>
    </row>
    <row r="645" spans="1:2" ht="15.75" customHeight="1">
      <c r="A645" s="19"/>
      <c r="B645" s="19"/>
    </row>
    <row r="646" spans="1:2" ht="15.75" customHeight="1">
      <c r="A646" s="19"/>
      <c r="B646" s="19"/>
    </row>
    <row r="647" spans="1:2" ht="15.75" customHeight="1">
      <c r="A647" s="19"/>
      <c r="B647" s="19"/>
    </row>
    <row r="648" spans="1:2" ht="15.75" customHeight="1">
      <c r="A648" s="19"/>
      <c r="B648" s="19"/>
    </row>
    <row r="649" spans="1:2" ht="15.75" customHeight="1">
      <c r="A649" s="19"/>
      <c r="B649" s="19"/>
    </row>
    <row r="650" spans="1:2" ht="15.75" customHeight="1">
      <c r="A650" s="19"/>
      <c r="B650" s="19"/>
    </row>
    <row r="651" spans="1:2" ht="15.75" customHeight="1">
      <c r="A651" s="19"/>
      <c r="B651" s="19"/>
    </row>
    <row r="652" spans="1:2" ht="15.75" customHeight="1">
      <c r="A652" s="19"/>
      <c r="B652" s="19"/>
    </row>
    <row r="653" spans="1:2" ht="15.75" customHeight="1">
      <c r="A653" s="19"/>
      <c r="B653" s="19"/>
    </row>
    <row r="654" spans="1:2" ht="15.75" customHeight="1">
      <c r="A654" s="19"/>
      <c r="B654" s="19"/>
    </row>
    <row r="655" spans="1:2" ht="15.75" customHeight="1">
      <c r="A655" s="19"/>
      <c r="B655" s="19"/>
    </row>
    <row r="656" spans="1:2" ht="15.75" customHeight="1">
      <c r="A656" s="19"/>
      <c r="B656" s="19"/>
    </row>
    <row r="657" spans="1:2" ht="15.75" customHeight="1">
      <c r="A657" s="19"/>
      <c r="B657" s="19"/>
    </row>
    <row r="658" spans="1:2" ht="15.75" customHeight="1">
      <c r="A658" s="19"/>
      <c r="B658" s="19"/>
    </row>
    <row r="659" spans="1:2" ht="15.75" customHeight="1">
      <c r="A659" s="19"/>
      <c r="B659" s="19"/>
    </row>
    <row r="660" spans="1:2" ht="15.75" customHeight="1">
      <c r="A660" s="19"/>
      <c r="B660" s="19"/>
    </row>
    <row r="661" spans="1:2" ht="15.75" customHeight="1">
      <c r="A661" s="19"/>
      <c r="B661" s="19"/>
    </row>
    <row r="662" spans="1:2" ht="15.75" customHeight="1">
      <c r="A662" s="19"/>
      <c r="B662" s="19"/>
    </row>
    <row r="663" spans="1:2" ht="15.75" customHeight="1">
      <c r="A663" s="19"/>
      <c r="B663" s="19"/>
    </row>
    <row r="664" spans="1:2" ht="15.75" customHeight="1">
      <c r="A664" s="19"/>
      <c r="B664" s="19"/>
    </row>
    <row r="665" spans="1:2" ht="15.75" customHeight="1">
      <c r="A665" s="19"/>
      <c r="B665" s="19"/>
    </row>
    <row r="666" spans="1:2" ht="15.75" customHeight="1">
      <c r="A666" s="19"/>
      <c r="B666" s="19"/>
    </row>
    <row r="667" spans="1:2" ht="15.75" customHeight="1">
      <c r="A667" s="19"/>
      <c r="B667" s="19"/>
    </row>
    <row r="668" spans="1:2" ht="15.75" customHeight="1">
      <c r="A668" s="19"/>
      <c r="B668" s="19"/>
    </row>
    <row r="669" spans="1:2" ht="15.75" customHeight="1">
      <c r="A669" s="19"/>
      <c r="B669" s="19"/>
    </row>
    <row r="670" spans="1:2" ht="15.75" customHeight="1">
      <c r="A670" s="19"/>
      <c r="B670" s="19"/>
    </row>
    <row r="671" spans="1:2" ht="15.75" customHeight="1">
      <c r="A671" s="19"/>
      <c r="B671" s="19"/>
    </row>
    <row r="672" spans="1:2" ht="15.75" customHeight="1">
      <c r="A672" s="19"/>
      <c r="B672" s="19"/>
    </row>
    <row r="673" spans="1:2" ht="15.75" customHeight="1">
      <c r="A673" s="19"/>
      <c r="B673" s="19"/>
    </row>
    <row r="674" spans="1:2" ht="15.75" customHeight="1">
      <c r="A674" s="19"/>
      <c r="B674" s="19"/>
    </row>
    <row r="675" spans="1:2" ht="15.75" customHeight="1">
      <c r="A675" s="19"/>
      <c r="B675" s="19"/>
    </row>
    <row r="676" spans="1:2" ht="15.75" customHeight="1">
      <c r="A676" s="19"/>
      <c r="B676" s="19"/>
    </row>
    <row r="677" spans="1:2" ht="15.75" customHeight="1">
      <c r="A677" s="19"/>
      <c r="B677" s="19"/>
    </row>
    <row r="678" spans="1:2" ht="15.75" customHeight="1">
      <c r="A678" s="19"/>
      <c r="B678" s="19"/>
    </row>
    <row r="679" spans="1:2" ht="15.75" customHeight="1">
      <c r="A679" s="19"/>
      <c r="B679" s="19"/>
    </row>
    <row r="680" spans="1:2" ht="15.75" customHeight="1">
      <c r="A680" s="19"/>
      <c r="B680" s="19"/>
    </row>
    <row r="681" spans="1:2" ht="15.75" customHeight="1">
      <c r="A681" s="19"/>
      <c r="B681" s="19"/>
    </row>
    <row r="682" spans="1:2" ht="15.75" customHeight="1">
      <c r="A682" s="19"/>
      <c r="B682" s="19"/>
    </row>
    <row r="683" spans="1:2" ht="15.75" customHeight="1">
      <c r="A683" s="19"/>
      <c r="B683" s="19"/>
    </row>
    <row r="684" spans="1:2" ht="15.75" customHeight="1">
      <c r="A684" s="19"/>
      <c r="B684" s="19"/>
    </row>
    <row r="685" spans="1:2" ht="15.75" customHeight="1">
      <c r="A685" s="19"/>
      <c r="B685" s="19"/>
    </row>
    <row r="686" spans="1:2" ht="15.75" customHeight="1">
      <c r="A686" s="19"/>
      <c r="B686" s="19"/>
    </row>
    <row r="687" spans="1:2" ht="15.75" customHeight="1">
      <c r="A687" s="19"/>
      <c r="B687" s="19"/>
    </row>
    <row r="688" spans="1:2" ht="15.75" customHeight="1">
      <c r="A688" s="19"/>
      <c r="B688" s="19"/>
    </row>
    <row r="689" spans="1:2" ht="15.75" customHeight="1">
      <c r="A689" s="19"/>
      <c r="B689" s="19"/>
    </row>
    <row r="690" spans="1:2" ht="15.75" customHeight="1">
      <c r="A690" s="19"/>
      <c r="B690" s="19"/>
    </row>
    <row r="691" spans="1:2" ht="15.75" customHeight="1">
      <c r="A691" s="19"/>
      <c r="B691" s="19"/>
    </row>
    <row r="692" spans="1:2" ht="15.75" customHeight="1">
      <c r="A692" s="19"/>
      <c r="B692" s="19"/>
    </row>
    <row r="693" spans="1:2" ht="15.75" customHeight="1">
      <c r="A693" s="19"/>
      <c r="B693" s="19"/>
    </row>
    <row r="694" spans="1:2" ht="15.75" customHeight="1">
      <c r="A694" s="19"/>
      <c r="B694" s="19"/>
    </row>
    <row r="695" spans="1:2" ht="15.75" customHeight="1">
      <c r="A695" s="19"/>
      <c r="B695" s="19"/>
    </row>
    <row r="696" spans="1:2" ht="15.75" customHeight="1">
      <c r="A696" s="19"/>
      <c r="B696" s="19"/>
    </row>
    <row r="697" spans="1:2" ht="15.75" customHeight="1">
      <c r="A697" s="19"/>
      <c r="B697" s="19"/>
    </row>
    <row r="698" spans="1:2" ht="15.75" customHeight="1">
      <c r="A698" s="19"/>
      <c r="B698" s="19"/>
    </row>
    <row r="699" spans="1:2" ht="15.75" customHeight="1">
      <c r="A699" s="19"/>
      <c r="B699" s="19"/>
    </row>
    <row r="700" spans="1:2" ht="15.75" customHeight="1">
      <c r="A700" s="19"/>
      <c r="B700" s="19"/>
    </row>
    <row r="701" spans="1:2" ht="15.75" customHeight="1">
      <c r="A701" s="19"/>
      <c r="B701" s="19"/>
    </row>
    <row r="702" spans="1:2" ht="15.75" customHeight="1">
      <c r="A702" s="19"/>
      <c r="B702" s="19"/>
    </row>
    <row r="703" spans="1:2" ht="15.75" customHeight="1">
      <c r="A703" s="19"/>
      <c r="B703" s="19"/>
    </row>
    <row r="704" spans="1:2" ht="15.75" customHeight="1">
      <c r="A704" s="19"/>
      <c r="B704" s="19"/>
    </row>
    <row r="705" spans="1:2" ht="15.75" customHeight="1">
      <c r="A705" s="19"/>
      <c r="B705" s="19"/>
    </row>
    <row r="706" spans="1:2" ht="15.75" customHeight="1">
      <c r="A706" s="19"/>
      <c r="B706" s="19"/>
    </row>
    <row r="707" spans="1:2" ht="15.75" customHeight="1">
      <c r="A707" s="19"/>
      <c r="B707" s="19"/>
    </row>
    <row r="708" spans="1:2" ht="15.75" customHeight="1">
      <c r="A708" s="19"/>
      <c r="B708" s="19"/>
    </row>
    <row r="709" spans="1:2" ht="15.75" customHeight="1">
      <c r="A709" s="19"/>
      <c r="B709" s="19"/>
    </row>
    <row r="710" spans="1:2" ht="15.75" customHeight="1">
      <c r="A710" s="19"/>
      <c r="B710" s="19"/>
    </row>
    <row r="711" spans="1:2" ht="15.75" customHeight="1">
      <c r="A711" s="19"/>
      <c r="B711" s="19"/>
    </row>
    <row r="712" spans="1:2" ht="15.75" customHeight="1">
      <c r="A712" s="19"/>
      <c r="B712" s="19"/>
    </row>
    <row r="713" spans="1:2" ht="15.75" customHeight="1">
      <c r="A713" s="19"/>
      <c r="B713" s="19"/>
    </row>
    <row r="714" spans="1:2" ht="15.75" customHeight="1">
      <c r="A714" s="19"/>
      <c r="B714" s="19"/>
    </row>
    <row r="715" spans="1:2" ht="15.75" customHeight="1">
      <c r="A715" s="19"/>
      <c r="B715" s="19"/>
    </row>
    <row r="716" spans="1:2" ht="15.75" customHeight="1">
      <c r="A716" s="19"/>
      <c r="B716" s="19"/>
    </row>
    <row r="717" spans="1:2" ht="15.75" customHeight="1">
      <c r="A717" s="19"/>
      <c r="B717" s="19"/>
    </row>
    <row r="718" spans="1:2" ht="15.75" customHeight="1">
      <c r="A718" s="19"/>
      <c r="B718" s="19"/>
    </row>
    <row r="719" spans="1:2" ht="15.75" customHeight="1">
      <c r="A719" s="19"/>
      <c r="B719" s="19"/>
    </row>
    <row r="720" spans="1:2" ht="15.75" customHeight="1">
      <c r="A720" s="19"/>
      <c r="B720" s="19"/>
    </row>
    <row r="721" spans="1:2" ht="15.75" customHeight="1">
      <c r="A721" s="19"/>
      <c r="B721" s="19"/>
    </row>
    <row r="722" spans="1:2" ht="15.75" customHeight="1">
      <c r="A722" s="19"/>
      <c r="B722" s="19"/>
    </row>
    <row r="723" spans="1:2" ht="15.75" customHeight="1">
      <c r="A723" s="19"/>
      <c r="B723" s="19"/>
    </row>
    <row r="724" spans="1:2" ht="15.75" customHeight="1">
      <c r="A724" s="19"/>
      <c r="B724" s="19"/>
    </row>
    <row r="725" spans="1:2" ht="15.75" customHeight="1">
      <c r="A725" s="19"/>
      <c r="B725" s="19"/>
    </row>
    <row r="726" spans="1:2" ht="15.75" customHeight="1">
      <c r="A726" s="19"/>
      <c r="B726" s="19"/>
    </row>
    <row r="727" spans="1:2" ht="15.75" customHeight="1">
      <c r="A727" s="19"/>
      <c r="B727" s="19"/>
    </row>
    <row r="728" spans="1:2" ht="15.75" customHeight="1">
      <c r="A728" s="19"/>
      <c r="B728" s="19"/>
    </row>
    <row r="729" spans="1:2" ht="15.75" customHeight="1">
      <c r="A729" s="19"/>
      <c r="B729" s="19"/>
    </row>
    <row r="730" spans="1:2" ht="15.75" customHeight="1">
      <c r="A730" s="19"/>
      <c r="B730" s="19"/>
    </row>
    <row r="731" spans="1:2" ht="15.75" customHeight="1">
      <c r="A731" s="19"/>
      <c r="B731" s="19"/>
    </row>
    <row r="732" spans="1:2" ht="15.75" customHeight="1">
      <c r="A732" s="19"/>
      <c r="B732" s="19"/>
    </row>
    <row r="733" spans="1:2" ht="15.75" customHeight="1">
      <c r="A733" s="19"/>
      <c r="B733" s="19"/>
    </row>
    <row r="734" spans="1:2" ht="15.75" customHeight="1">
      <c r="A734" s="19"/>
      <c r="B734" s="19"/>
    </row>
    <row r="735" spans="1:2" ht="15.75" customHeight="1">
      <c r="A735" s="19"/>
      <c r="B735" s="19"/>
    </row>
    <row r="736" spans="1:2" ht="15.75" customHeight="1">
      <c r="A736" s="19"/>
      <c r="B736" s="19"/>
    </row>
    <row r="737" spans="1:2" ht="15.75" customHeight="1">
      <c r="A737" s="19"/>
      <c r="B737" s="19"/>
    </row>
    <row r="738" spans="1:2" ht="15.75" customHeight="1">
      <c r="A738" s="19"/>
      <c r="B738" s="19"/>
    </row>
    <row r="739" spans="1:2" ht="15.75" customHeight="1">
      <c r="A739" s="19"/>
      <c r="B739" s="19"/>
    </row>
    <row r="740" spans="1:2" ht="15.75" customHeight="1">
      <c r="A740" s="19"/>
      <c r="B740" s="19"/>
    </row>
    <row r="741" spans="1:2" ht="15.75" customHeight="1">
      <c r="A741" s="19"/>
      <c r="B741" s="19"/>
    </row>
    <row r="742" spans="1:2" ht="15.75" customHeight="1">
      <c r="A742" s="19"/>
      <c r="B742" s="19"/>
    </row>
    <row r="743" spans="1:2" ht="15.75" customHeight="1">
      <c r="A743" s="19"/>
      <c r="B743" s="19"/>
    </row>
    <row r="744" spans="1:2" ht="15.75" customHeight="1">
      <c r="A744" s="19"/>
      <c r="B744" s="19"/>
    </row>
    <row r="745" spans="1:2" ht="15.75" customHeight="1">
      <c r="A745" s="19"/>
      <c r="B745" s="19"/>
    </row>
    <row r="746" spans="1:2" ht="15.75" customHeight="1">
      <c r="A746" s="19"/>
      <c r="B746" s="19"/>
    </row>
    <row r="747" spans="1:2" ht="15.75" customHeight="1">
      <c r="A747" s="19"/>
      <c r="B747" s="19"/>
    </row>
    <row r="748" spans="1:2" ht="15.75" customHeight="1">
      <c r="A748" s="19"/>
      <c r="B748" s="19"/>
    </row>
    <row r="749" spans="1:2" ht="15.75" customHeight="1">
      <c r="A749" s="19"/>
      <c r="B749" s="19"/>
    </row>
    <row r="750" spans="1:2" ht="15.75" customHeight="1">
      <c r="A750" s="19"/>
      <c r="B750" s="19"/>
    </row>
    <row r="751" spans="1:2" ht="15.75" customHeight="1">
      <c r="A751" s="19"/>
      <c r="B751" s="19"/>
    </row>
    <row r="752" spans="1:2" ht="15.75" customHeight="1">
      <c r="A752" s="19"/>
      <c r="B752" s="19"/>
    </row>
    <row r="753" spans="1:2" ht="15.75" customHeight="1">
      <c r="A753" s="19"/>
      <c r="B753" s="19"/>
    </row>
    <row r="754" spans="1:2" ht="15.75" customHeight="1">
      <c r="A754" s="19"/>
      <c r="B754" s="19"/>
    </row>
    <row r="755" spans="1:2" ht="15.75" customHeight="1">
      <c r="A755" s="19"/>
      <c r="B755" s="19"/>
    </row>
    <row r="756" spans="1:2" ht="15.75" customHeight="1">
      <c r="A756" s="19"/>
      <c r="B756" s="19"/>
    </row>
    <row r="757" spans="1:2" ht="15.75" customHeight="1">
      <c r="A757" s="19"/>
      <c r="B757" s="19"/>
    </row>
    <row r="758" spans="1:2" ht="15.75" customHeight="1">
      <c r="A758" s="19"/>
      <c r="B758" s="19"/>
    </row>
    <row r="759" spans="1:2" ht="15.75" customHeight="1">
      <c r="A759" s="19"/>
      <c r="B759" s="19"/>
    </row>
    <row r="760" spans="1:2" ht="15.75" customHeight="1">
      <c r="A760" s="19"/>
      <c r="B760" s="19"/>
    </row>
    <row r="761" spans="1:2" ht="15.75" customHeight="1">
      <c r="A761" s="19"/>
      <c r="B761" s="19"/>
    </row>
    <row r="762" spans="1:2" ht="15.75" customHeight="1">
      <c r="A762" s="19"/>
      <c r="B762" s="19"/>
    </row>
    <row r="763" spans="1:2" ht="15.75" customHeight="1">
      <c r="A763" s="19"/>
      <c r="B763" s="19"/>
    </row>
    <row r="764" spans="1:2" ht="15.75" customHeight="1">
      <c r="A764" s="19"/>
      <c r="B764" s="19"/>
    </row>
    <row r="765" spans="1:2" ht="15.75" customHeight="1">
      <c r="A765" s="19"/>
      <c r="B765" s="19"/>
    </row>
    <row r="766" spans="1:2" ht="15.75" customHeight="1">
      <c r="A766" s="19"/>
      <c r="B766" s="19"/>
    </row>
    <row r="767" spans="1:2" ht="15.75" customHeight="1">
      <c r="A767" s="19"/>
      <c r="B767" s="19"/>
    </row>
    <row r="768" spans="1:2" ht="15.75" customHeight="1">
      <c r="A768" s="19"/>
      <c r="B768" s="19"/>
    </row>
    <row r="769" spans="1:2" ht="15.75" customHeight="1">
      <c r="A769" s="19"/>
      <c r="B769" s="19"/>
    </row>
    <row r="770" spans="1:2" ht="15.75" customHeight="1">
      <c r="A770" s="19"/>
      <c r="B770" s="19"/>
    </row>
    <row r="771" spans="1:2" ht="15.75" customHeight="1">
      <c r="A771" s="19"/>
      <c r="B771" s="19"/>
    </row>
    <row r="772" spans="1:2" ht="15.75" customHeight="1">
      <c r="A772" s="19"/>
      <c r="B772" s="19"/>
    </row>
    <row r="773" spans="1:2" ht="15.75" customHeight="1">
      <c r="A773" s="19"/>
      <c r="B773" s="19"/>
    </row>
    <row r="774" spans="1:2" ht="15.75" customHeight="1">
      <c r="A774" s="19"/>
      <c r="B774" s="19"/>
    </row>
    <row r="775" spans="1:2" ht="15.75" customHeight="1">
      <c r="A775" s="19"/>
      <c r="B775" s="19"/>
    </row>
    <row r="776" spans="1:2" ht="15.75" customHeight="1">
      <c r="A776" s="19"/>
      <c r="B776" s="19"/>
    </row>
    <row r="777" spans="1:2" ht="15.75" customHeight="1">
      <c r="A777" s="19"/>
      <c r="B777" s="19"/>
    </row>
    <row r="778" spans="1:2" ht="15.75" customHeight="1">
      <c r="A778" s="19"/>
      <c r="B778" s="19"/>
    </row>
    <row r="779" spans="1:2" ht="15.75" customHeight="1">
      <c r="A779" s="19"/>
      <c r="B779" s="19"/>
    </row>
    <row r="780" spans="1:2" ht="15.75" customHeight="1">
      <c r="A780" s="19"/>
      <c r="B780" s="19"/>
    </row>
    <row r="781" spans="1:2" ht="15.75" customHeight="1">
      <c r="A781" s="19"/>
      <c r="B781" s="19"/>
    </row>
    <row r="782" spans="1:2" ht="15.75" customHeight="1">
      <c r="A782" s="19"/>
      <c r="B782" s="19"/>
    </row>
    <row r="783" spans="1:2" ht="15.75" customHeight="1">
      <c r="A783" s="19"/>
      <c r="B783" s="19"/>
    </row>
    <row r="784" spans="1:2" ht="15.75" customHeight="1">
      <c r="A784" s="19"/>
      <c r="B784" s="19"/>
    </row>
    <row r="785" spans="1:2" ht="15.75" customHeight="1">
      <c r="A785" s="19"/>
      <c r="B785" s="19"/>
    </row>
    <row r="786" spans="1:2" ht="15.75" customHeight="1">
      <c r="A786" s="19"/>
      <c r="B786" s="19"/>
    </row>
    <row r="787" spans="1:2" ht="15.75" customHeight="1">
      <c r="A787" s="19"/>
      <c r="B787" s="19"/>
    </row>
    <row r="788" spans="1:2" ht="15.75" customHeight="1">
      <c r="A788" s="19"/>
      <c r="B788" s="19"/>
    </row>
    <row r="789" spans="1:2" ht="15.75" customHeight="1">
      <c r="A789" s="19"/>
      <c r="B789" s="19"/>
    </row>
    <row r="790" spans="1:2" ht="15.75" customHeight="1">
      <c r="A790" s="19"/>
      <c r="B790" s="19"/>
    </row>
    <row r="791" spans="1:2" ht="15.75" customHeight="1">
      <c r="A791" s="19"/>
      <c r="B791" s="19"/>
    </row>
    <row r="792" spans="1:2" ht="15.75" customHeight="1">
      <c r="A792" s="19"/>
      <c r="B792" s="19"/>
    </row>
    <row r="793" spans="1:2" ht="15.75" customHeight="1">
      <c r="A793" s="19"/>
      <c r="B793" s="19"/>
    </row>
    <row r="794" spans="1:2" ht="15.75" customHeight="1">
      <c r="A794" s="19"/>
      <c r="B794" s="19"/>
    </row>
    <row r="795" spans="1:2" ht="15.75" customHeight="1">
      <c r="A795" s="19"/>
      <c r="B795" s="19"/>
    </row>
    <row r="796" spans="1:2" ht="15.75" customHeight="1">
      <c r="A796" s="19"/>
      <c r="B796" s="19"/>
    </row>
    <row r="797" spans="1:2" ht="15.75" customHeight="1">
      <c r="A797" s="19"/>
      <c r="B797" s="19"/>
    </row>
    <row r="798" spans="1:2" ht="15.75" customHeight="1">
      <c r="A798" s="19"/>
      <c r="B798" s="19"/>
    </row>
    <row r="799" spans="1:2" ht="15.75" customHeight="1">
      <c r="A799" s="19"/>
      <c r="B799" s="19"/>
    </row>
    <row r="800" spans="1:2" ht="15.75" customHeight="1">
      <c r="A800" s="19"/>
      <c r="B800" s="19"/>
    </row>
    <row r="801" spans="1:2" ht="15.75" customHeight="1">
      <c r="A801" s="19"/>
      <c r="B801" s="19"/>
    </row>
    <row r="802" spans="1:2" ht="15.75" customHeight="1">
      <c r="A802" s="19"/>
      <c r="B802" s="19"/>
    </row>
    <row r="803" spans="1:2" ht="15.75" customHeight="1">
      <c r="A803" s="19"/>
      <c r="B803" s="19"/>
    </row>
    <row r="804" spans="1:2" ht="15.75" customHeight="1">
      <c r="A804" s="19"/>
      <c r="B804" s="19"/>
    </row>
    <row r="805" spans="1:2" ht="15.75" customHeight="1">
      <c r="A805" s="19"/>
      <c r="B805" s="19"/>
    </row>
    <row r="806" spans="1:2" ht="15.75" customHeight="1">
      <c r="A806" s="19"/>
      <c r="B806" s="19"/>
    </row>
    <row r="807" spans="1:2" ht="15.75" customHeight="1">
      <c r="A807" s="19"/>
      <c r="B807" s="19"/>
    </row>
    <row r="808" spans="1:2" ht="15.75" customHeight="1">
      <c r="A808" s="19"/>
      <c r="B808" s="19"/>
    </row>
    <row r="809" spans="1:2" ht="15.75" customHeight="1">
      <c r="A809" s="19"/>
      <c r="B809" s="19"/>
    </row>
    <row r="810" spans="1:2" ht="15.75" customHeight="1">
      <c r="A810" s="19"/>
      <c r="B810" s="19"/>
    </row>
    <row r="811" spans="1:2" ht="15.75" customHeight="1">
      <c r="A811" s="19"/>
      <c r="B811" s="19"/>
    </row>
    <row r="812" spans="1:2" ht="15.75" customHeight="1">
      <c r="A812" s="19"/>
      <c r="B812" s="19"/>
    </row>
    <row r="813" spans="1:2" ht="15.75" customHeight="1">
      <c r="A813" s="19"/>
      <c r="B813" s="19"/>
    </row>
    <row r="814" spans="1:2" ht="15.75" customHeight="1">
      <c r="A814" s="19"/>
      <c r="B814" s="19"/>
    </row>
    <row r="815" spans="1:2" ht="15.75" customHeight="1">
      <c r="A815" s="19"/>
      <c r="B815" s="19"/>
    </row>
    <row r="816" spans="1:2" ht="15.75" customHeight="1">
      <c r="A816" s="19"/>
      <c r="B816" s="19"/>
    </row>
    <row r="817" spans="1:2" ht="15.75" customHeight="1">
      <c r="A817" s="19"/>
      <c r="B817" s="19"/>
    </row>
    <row r="818" spans="1:2" ht="15.75" customHeight="1">
      <c r="A818" s="19"/>
      <c r="B818" s="19"/>
    </row>
    <row r="819" spans="1:2" ht="15.75" customHeight="1">
      <c r="A819" s="19"/>
      <c r="B819" s="19"/>
    </row>
    <row r="820" spans="1:2" ht="15.75" customHeight="1">
      <c r="A820" s="19"/>
      <c r="B820" s="19"/>
    </row>
    <row r="821" spans="1:2" ht="15.75" customHeight="1">
      <c r="A821" s="19"/>
      <c r="B821" s="19"/>
    </row>
    <row r="822" spans="1:2" ht="15.75" customHeight="1">
      <c r="A822" s="19"/>
      <c r="B822" s="19"/>
    </row>
    <row r="823" spans="1:2" ht="15.75" customHeight="1">
      <c r="A823" s="19"/>
      <c r="B823" s="19"/>
    </row>
    <row r="824" spans="1:2" ht="15.75" customHeight="1">
      <c r="A824" s="19"/>
      <c r="B824" s="19"/>
    </row>
    <row r="825" spans="1:2" ht="15.75" customHeight="1">
      <c r="A825" s="19"/>
      <c r="B825" s="19"/>
    </row>
    <row r="826" spans="1:2" ht="15.75" customHeight="1">
      <c r="A826" s="19"/>
      <c r="B826" s="19"/>
    </row>
    <row r="827" spans="1:2" ht="15.75" customHeight="1">
      <c r="A827" s="19"/>
      <c r="B827" s="19"/>
    </row>
    <row r="828" spans="1:2" ht="15.75" customHeight="1">
      <c r="A828" s="19"/>
      <c r="B828" s="19"/>
    </row>
    <row r="829" spans="1:2" ht="15.75" customHeight="1">
      <c r="A829" s="19"/>
      <c r="B829" s="19"/>
    </row>
    <row r="830" spans="1:2" ht="15.75" customHeight="1">
      <c r="A830" s="19"/>
      <c r="B830" s="19"/>
    </row>
    <row r="831" spans="1:2" ht="15.75" customHeight="1">
      <c r="A831" s="19"/>
      <c r="B831" s="19"/>
    </row>
    <row r="832" spans="1:2" ht="15.75" customHeight="1">
      <c r="A832" s="19"/>
      <c r="B832" s="19"/>
    </row>
    <row r="833" spans="1:2" ht="15.75" customHeight="1">
      <c r="A833" s="19"/>
      <c r="B833" s="19"/>
    </row>
    <row r="834" spans="1:2" ht="15.75" customHeight="1">
      <c r="A834" s="19"/>
      <c r="B834" s="19"/>
    </row>
    <row r="835" spans="1:2" ht="15.75" customHeight="1">
      <c r="A835" s="19"/>
      <c r="B835" s="19"/>
    </row>
    <row r="836" spans="1:2" ht="15.75" customHeight="1">
      <c r="A836" s="19"/>
      <c r="B836" s="19"/>
    </row>
    <row r="837" spans="1:2" ht="15.75" customHeight="1">
      <c r="A837" s="19"/>
      <c r="B837" s="19"/>
    </row>
    <row r="838" spans="1:2" ht="15.75" customHeight="1">
      <c r="A838" s="19"/>
      <c r="B838" s="19"/>
    </row>
    <row r="839" spans="1:2" ht="15.75" customHeight="1">
      <c r="A839" s="19"/>
      <c r="B839" s="19"/>
    </row>
    <row r="840" spans="1:2" ht="15.75" customHeight="1">
      <c r="A840" s="19"/>
      <c r="B840" s="19"/>
    </row>
    <row r="841" spans="1:2" ht="15.75" customHeight="1">
      <c r="A841" s="19"/>
      <c r="B841" s="19"/>
    </row>
    <row r="842" spans="1:2" ht="15.75" customHeight="1">
      <c r="A842" s="19"/>
      <c r="B842" s="19"/>
    </row>
    <row r="843" spans="1:2" ht="15.75" customHeight="1">
      <c r="A843" s="19"/>
      <c r="B843" s="19"/>
    </row>
    <row r="844" spans="1:2" ht="15.75" customHeight="1">
      <c r="A844" s="19"/>
      <c r="B844" s="19"/>
    </row>
    <row r="845" spans="1:2" ht="15.75" customHeight="1">
      <c r="A845" s="19"/>
      <c r="B845" s="19"/>
    </row>
    <row r="846" spans="1:2" ht="15.75" customHeight="1">
      <c r="A846" s="19"/>
      <c r="B846" s="19"/>
    </row>
    <row r="847" spans="1:2" ht="15.75" customHeight="1">
      <c r="A847" s="19"/>
      <c r="B847" s="19"/>
    </row>
    <row r="848" spans="1:2" ht="15.75" customHeight="1">
      <c r="A848" s="19"/>
      <c r="B848" s="19"/>
    </row>
    <row r="849" spans="1:2" ht="15.75" customHeight="1">
      <c r="A849" s="19"/>
      <c r="B849" s="19"/>
    </row>
    <row r="850" spans="1:2" ht="15.75" customHeight="1">
      <c r="A850" s="19"/>
      <c r="B850" s="19"/>
    </row>
    <row r="851" spans="1:2" ht="15.75" customHeight="1">
      <c r="A851" s="19"/>
      <c r="B851" s="19"/>
    </row>
    <row r="852" spans="1:2" ht="15.75" customHeight="1">
      <c r="A852" s="19"/>
      <c r="B852" s="19"/>
    </row>
    <row r="853" spans="1:2" ht="15.75" customHeight="1">
      <c r="A853" s="19"/>
      <c r="B853" s="19"/>
    </row>
    <row r="854" spans="1:2" ht="15.75" customHeight="1">
      <c r="A854" s="19"/>
      <c r="B854" s="19"/>
    </row>
    <row r="855" spans="1:2" ht="15.75" customHeight="1">
      <c r="A855" s="19"/>
      <c r="B855" s="19"/>
    </row>
    <row r="856" spans="1:2" ht="15.75" customHeight="1">
      <c r="A856" s="19"/>
      <c r="B856" s="19"/>
    </row>
    <row r="857" spans="1:2" ht="15.75" customHeight="1">
      <c r="A857" s="19"/>
      <c r="B857" s="19"/>
    </row>
    <row r="858" spans="1:2" ht="15.75" customHeight="1">
      <c r="A858" s="19"/>
      <c r="B858" s="19"/>
    </row>
    <row r="859" spans="1:2" ht="15.75" customHeight="1">
      <c r="A859" s="19"/>
      <c r="B859" s="19"/>
    </row>
    <row r="860" spans="1:2" ht="15.75" customHeight="1">
      <c r="A860" s="19"/>
      <c r="B860" s="19"/>
    </row>
    <row r="861" spans="1:2" ht="15.75" customHeight="1">
      <c r="A861" s="19"/>
      <c r="B861" s="19"/>
    </row>
    <row r="862" spans="1:2" ht="15.75" customHeight="1">
      <c r="A862" s="19"/>
      <c r="B862" s="19"/>
    </row>
    <row r="863" spans="1:2" ht="15.75" customHeight="1">
      <c r="A863" s="19"/>
      <c r="B863" s="19"/>
    </row>
    <row r="864" spans="1:2" ht="15.75" customHeight="1">
      <c r="A864" s="19"/>
      <c r="B864" s="19"/>
    </row>
    <row r="865" spans="1:2" ht="15.75" customHeight="1">
      <c r="A865" s="19"/>
      <c r="B865" s="19"/>
    </row>
    <row r="866" spans="1:2" ht="15.75" customHeight="1">
      <c r="A866" s="19"/>
      <c r="B866" s="19"/>
    </row>
    <row r="867" spans="1:2" ht="15.75" customHeight="1">
      <c r="A867" s="19"/>
      <c r="B867" s="19"/>
    </row>
    <row r="868" spans="1:2" ht="15.75" customHeight="1">
      <c r="A868" s="19"/>
      <c r="B868" s="19"/>
    </row>
    <row r="869" spans="1:2" ht="15.75" customHeight="1">
      <c r="A869" s="19"/>
      <c r="B869" s="19"/>
    </row>
    <row r="870" spans="1:2" ht="15.75" customHeight="1">
      <c r="A870" s="19"/>
      <c r="B870" s="19"/>
    </row>
    <row r="871" spans="1:2" ht="15.75" customHeight="1">
      <c r="A871" s="19"/>
      <c r="B871" s="19"/>
    </row>
    <row r="872" spans="1:2" ht="15.75" customHeight="1">
      <c r="A872" s="19"/>
      <c r="B872" s="19"/>
    </row>
    <row r="873" spans="1:2" ht="15.75" customHeight="1">
      <c r="A873" s="19"/>
      <c r="B873" s="19"/>
    </row>
    <row r="874" spans="1:2" ht="15.75" customHeight="1">
      <c r="A874" s="19"/>
      <c r="B874" s="19"/>
    </row>
    <row r="875" spans="1:2" ht="15.75" customHeight="1">
      <c r="A875" s="19"/>
      <c r="B875" s="19"/>
    </row>
    <row r="876" spans="1:2" ht="15.75" customHeight="1">
      <c r="A876" s="19"/>
      <c r="B876" s="19"/>
    </row>
    <row r="877" spans="1:2" ht="15.75" customHeight="1">
      <c r="A877" s="19"/>
      <c r="B877" s="19"/>
    </row>
    <row r="878" spans="1:2" ht="15.75" customHeight="1">
      <c r="A878" s="19"/>
      <c r="B878" s="19"/>
    </row>
    <row r="879" spans="1:2" ht="15.75" customHeight="1">
      <c r="A879" s="19"/>
      <c r="B879" s="19"/>
    </row>
    <row r="880" spans="1:2" ht="15.75" customHeight="1">
      <c r="A880" s="19"/>
      <c r="B880" s="19"/>
    </row>
    <row r="881" spans="1:2" ht="15.75" customHeight="1">
      <c r="A881" s="19"/>
      <c r="B881" s="19"/>
    </row>
    <row r="882" spans="1:2" ht="15.75" customHeight="1">
      <c r="A882" s="19"/>
      <c r="B882" s="19"/>
    </row>
    <row r="883" spans="1:2" ht="15.75" customHeight="1">
      <c r="A883" s="19"/>
      <c r="B883" s="19"/>
    </row>
    <row r="884" spans="1:2" ht="15.75" customHeight="1">
      <c r="A884" s="19"/>
      <c r="B884" s="19"/>
    </row>
    <row r="885" spans="1:2" ht="15.75" customHeight="1">
      <c r="A885" s="19"/>
      <c r="B885" s="19"/>
    </row>
    <row r="886" spans="1:2" ht="15.75" customHeight="1">
      <c r="A886" s="19"/>
      <c r="B886" s="19"/>
    </row>
    <row r="887" spans="1:2" ht="15.75" customHeight="1">
      <c r="A887" s="19"/>
      <c r="B887" s="19"/>
    </row>
    <row r="888" spans="1:2" ht="15.75" customHeight="1">
      <c r="A888" s="19"/>
      <c r="B888" s="19"/>
    </row>
    <row r="889" spans="1:2" ht="15.75" customHeight="1">
      <c r="A889" s="19"/>
      <c r="B889" s="19"/>
    </row>
    <row r="890" spans="1:2" ht="15.75" customHeight="1">
      <c r="A890" s="19"/>
      <c r="B890" s="19"/>
    </row>
    <row r="891" spans="1:2" ht="15.75" customHeight="1">
      <c r="A891" s="19"/>
      <c r="B891" s="19"/>
    </row>
    <row r="892" spans="1:2" ht="15.75" customHeight="1">
      <c r="A892" s="19"/>
      <c r="B892" s="19"/>
    </row>
    <row r="893" spans="1:2" ht="15.75" customHeight="1">
      <c r="A893" s="19"/>
      <c r="B893" s="19"/>
    </row>
    <row r="894" spans="1:2" ht="15.75" customHeight="1">
      <c r="A894" s="19"/>
      <c r="B894" s="19"/>
    </row>
    <row r="895" spans="1:2" ht="15.75" customHeight="1">
      <c r="A895" s="19"/>
      <c r="B895" s="19"/>
    </row>
    <row r="896" spans="1:2" ht="15.75" customHeight="1">
      <c r="A896" s="19"/>
      <c r="B896" s="19"/>
    </row>
    <row r="897" spans="1:2" ht="15.75" customHeight="1">
      <c r="A897" s="19"/>
      <c r="B897" s="19"/>
    </row>
    <row r="898" spans="1:2" ht="15.75" customHeight="1">
      <c r="A898" s="19"/>
      <c r="B898" s="19"/>
    </row>
    <row r="899" spans="1:2" ht="15.75" customHeight="1">
      <c r="A899" s="19"/>
      <c r="B899" s="19"/>
    </row>
    <row r="900" spans="1:2" ht="15.75" customHeight="1">
      <c r="A900" s="19"/>
      <c r="B900" s="19"/>
    </row>
    <row r="901" spans="1:2" ht="15.75" customHeight="1">
      <c r="A901" s="19"/>
      <c r="B901" s="19"/>
    </row>
    <row r="902" spans="1:2" ht="15.75" customHeight="1">
      <c r="A902" s="19"/>
      <c r="B902" s="19"/>
    </row>
    <row r="903" spans="1:2" ht="15.75" customHeight="1">
      <c r="A903" s="19"/>
      <c r="B903" s="19"/>
    </row>
    <row r="904" spans="1:2" ht="15.75" customHeight="1">
      <c r="A904" s="19"/>
      <c r="B904" s="19"/>
    </row>
    <row r="905" spans="1:2" ht="15.75" customHeight="1">
      <c r="A905" s="19"/>
      <c r="B905" s="19"/>
    </row>
    <row r="906" spans="1:2" ht="15.75" customHeight="1">
      <c r="A906" s="19"/>
      <c r="B906" s="19"/>
    </row>
    <row r="907" spans="1:2" ht="15.75" customHeight="1">
      <c r="A907" s="19"/>
      <c r="B907" s="19"/>
    </row>
    <row r="908" spans="1:2" ht="15.75" customHeight="1">
      <c r="A908" s="19"/>
      <c r="B908" s="19"/>
    </row>
    <row r="909" spans="1:2" ht="15.75" customHeight="1">
      <c r="A909" s="19"/>
      <c r="B909" s="19"/>
    </row>
    <row r="910" spans="1:2" ht="15.75" customHeight="1">
      <c r="A910" s="19"/>
      <c r="B910" s="19"/>
    </row>
    <row r="911" spans="1:2" ht="15.75" customHeight="1">
      <c r="A911" s="19"/>
      <c r="B911" s="19"/>
    </row>
    <row r="912" spans="1:2" ht="15.75" customHeight="1">
      <c r="A912" s="19"/>
      <c r="B912" s="19"/>
    </row>
    <row r="913" spans="1:2" ht="15.75" customHeight="1">
      <c r="A913" s="19"/>
      <c r="B913" s="19"/>
    </row>
    <row r="914" spans="1:2" ht="15.75" customHeight="1">
      <c r="A914" s="19"/>
      <c r="B914" s="19"/>
    </row>
    <row r="915" spans="1:2" ht="15.75" customHeight="1">
      <c r="A915" s="19"/>
      <c r="B915" s="19"/>
    </row>
    <row r="916" spans="1:2" ht="15.75" customHeight="1">
      <c r="A916" s="19"/>
      <c r="B916" s="19"/>
    </row>
    <row r="917" spans="1:2" ht="15.75" customHeight="1">
      <c r="A917" s="19"/>
      <c r="B917" s="19"/>
    </row>
    <row r="918" spans="1:2" ht="15.75" customHeight="1">
      <c r="A918" s="19"/>
      <c r="B918" s="19"/>
    </row>
    <row r="919" spans="1:2" ht="15.75" customHeight="1">
      <c r="A919" s="19"/>
      <c r="B919" s="19"/>
    </row>
    <row r="920" spans="1:2" ht="15.75" customHeight="1">
      <c r="A920" s="19"/>
      <c r="B920" s="19"/>
    </row>
    <row r="921" spans="1:2" ht="15.75" customHeight="1">
      <c r="A921" s="19"/>
      <c r="B921" s="19"/>
    </row>
    <row r="922" spans="1:2" ht="15.75" customHeight="1">
      <c r="A922" s="19"/>
      <c r="B922" s="19"/>
    </row>
    <row r="923" spans="1:2" ht="15.75" customHeight="1">
      <c r="A923" s="19"/>
      <c r="B923" s="19"/>
    </row>
    <row r="924" spans="1:2" ht="15.75" customHeight="1">
      <c r="A924" s="19"/>
      <c r="B924" s="19"/>
    </row>
    <row r="925" spans="1:2" ht="15.75" customHeight="1">
      <c r="A925" s="19"/>
      <c r="B925" s="19"/>
    </row>
    <row r="926" spans="1:2" ht="15.75" customHeight="1">
      <c r="A926" s="19"/>
      <c r="B926" s="19"/>
    </row>
    <row r="927" spans="1:2" ht="15.75" customHeight="1">
      <c r="A927" s="19"/>
      <c r="B927" s="19"/>
    </row>
    <row r="928" spans="1:2" ht="15.75" customHeight="1">
      <c r="A928" s="19"/>
      <c r="B928" s="19"/>
    </row>
    <row r="929" spans="1:2" ht="15.75" customHeight="1">
      <c r="A929" s="19"/>
      <c r="B929" s="19"/>
    </row>
    <row r="930" spans="1:2" ht="15.75" customHeight="1">
      <c r="A930" s="19"/>
      <c r="B930" s="19"/>
    </row>
    <row r="931" spans="1:2" ht="15.75" customHeight="1">
      <c r="A931" s="19"/>
      <c r="B931" s="19"/>
    </row>
    <row r="932" spans="1:2" ht="15.75" customHeight="1">
      <c r="A932" s="19"/>
      <c r="B932" s="19"/>
    </row>
    <row r="933" spans="1:2" ht="15.75" customHeight="1">
      <c r="A933" s="19"/>
      <c r="B933" s="19"/>
    </row>
    <row r="934" spans="1:2" ht="15.75" customHeight="1">
      <c r="A934" s="19"/>
      <c r="B934" s="19"/>
    </row>
    <row r="935" spans="1:2" ht="15.75" customHeight="1">
      <c r="A935" s="19"/>
      <c r="B935" s="19"/>
    </row>
    <row r="936" spans="1:2" ht="15.75" customHeight="1">
      <c r="A936" s="19"/>
      <c r="B936" s="19"/>
    </row>
    <row r="937" spans="1:2" ht="15.75" customHeight="1">
      <c r="A937" s="19"/>
      <c r="B937" s="19"/>
    </row>
    <row r="938" spans="1:2" ht="15.75" customHeight="1">
      <c r="A938" s="19"/>
      <c r="B938" s="19"/>
    </row>
    <row r="939" spans="1:2" ht="15.75" customHeight="1">
      <c r="A939" s="19"/>
      <c r="B939" s="19"/>
    </row>
    <row r="940" spans="1:2" ht="15.75" customHeight="1">
      <c r="A940" s="19"/>
      <c r="B940" s="19"/>
    </row>
    <row r="941" spans="1:2" ht="15.75" customHeight="1">
      <c r="A941" s="19"/>
      <c r="B941" s="19"/>
    </row>
    <row r="942" spans="1:2" ht="15.75" customHeight="1">
      <c r="A942" s="19"/>
      <c r="B942" s="19"/>
    </row>
    <row r="943" spans="1:2" ht="15.75" customHeight="1">
      <c r="A943" s="19"/>
      <c r="B943" s="19"/>
    </row>
    <row r="944" spans="1:2" ht="15.75" customHeight="1">
      <c r="A944" s="19"/>
      <c r="B944" s="19"/>
    </row>
    <row r="945" spans="1:2" ht="15.75" customHeight="1">
      <c r="A945" s="19"/>
      <c r="B945" s="19"/>
    </row>
    <row r="946" spans="1:2" ht="15.75" customHeight="1">
      <c r="A946" s="19"/>
      <c r="B946" s="19"/>
    </row>
    <row r="947" spans="1:2" ht="15.75" customHeight="1">
      <c r="A947" s="19"/>
      <c r="B947" s="19"/>
    </row>
    <row r="948" spans="1:2" ht="15.75" customHeight="1">
      <c r="A948" s="19"/>
      <c r="B948" s="19"/>
    </row>
  </sheetData>
  <mergeCells count="4">
    <mergeCell ref="A1:J1"/>
    <mergeCell ref="A2:J2"/>
    <mergeCell ref="A3:J3"/>
    <mergeCell ref="A4:J4"/>
  </mergeCells>
  <conditionalFormatting sqref="A1:B2">
    <cfRule type="cellIs" dxfId="21" priority="1" stopIfTrue="1" operator="between">
      <formula>"a"</formula>
      <formula>"h"</formula>
    </cfRule>
  </conditionalFormatting>
  <conditionalFormatting sqref="A3:C4">
    <cfRule type="cellIs" dxfId="20" priority="2" stopIfTrue="1" operator="between">
      <formula>"a"</formula>
      <formula>"h"</formula>
    </cfRule>
  </conditionalFormatting>
  <hyperlinks>
    <hyperlink ref="A4" r:id="rId1" xr:uid="{00000000-0004-0000-0D00-000000000000}"/>
    <hyperlink ref="K1" location="'Summary sheet'!A1" display="summary sheet" xr:uid="{BF647EC8-974F-4727-AEF2-40A75394BFAA}"/>
  </hyperlinks>
  <pageMargins left="0.42" right="0.27559055118110237" top="0.31496062992125984" bottom="0.31496062992125984" header="0" footer="0"/>
  <pageSetup paperSize="9" scale="70" fitToHeight="0" orientation="portrait" blackAndWhite="1" r:id="rId2"/>
  <headerFooter>
    <oddFooter>&amp;L&amp;A&amp;C&amp;B Confidential&amp;B&amp;RPage &amp;P</oddFooter>
  </headerFooter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989"/>
  <sheetViews>
    <sheetView topLeftCell="A10" zoomScale="84" zoomScaleNormal="84" workbookViewId="0">
      <selection activeCell="D14" sqref="D14"/>
    </sheetView>
  </sheetViews>
  <sheetFormatPr defaultColWidth="14.42578125" defaultRowHeight="15" customHeight="1"/>
  <cols>
    <col min="1" max="1" width="10.140625" customWidth="1"/>
    <col min="2" max="2" width="16.28515625" customWidth="1"/>
    <col min="3" max="3" width="79.5703125" customWidth="1"/>
    <col min="4" max="4" width="12.140625" customWidth="1"/>
    <col min="5" max="5" width="13.140625" customWidth="1"/>
    <col min="6" max="6" width="8.5703125" customWidth="1"/>
    <col min="7" max="7" width="12.140625" customWidth="1"/>
    <col min="8" max="8" width="11.85546875" customWidth="1"/>
    <col min="9" max="9" width="8" customWidth="1"/>
    <col min="10" max="10" width="7.28515625" customWidth="1"/>
    <col min="11" max="11" width="4.5703125" customWidth="1"/>
    <col min="12" max="12" width="5.5703125" customWidth="1"/>
    <col min="13" max="13" width="7.42578125" customWidth="1"/>
    <col min="14" max="14" width="11.85546875" customWidth="1"/>
    <col min="15" max="15" width="6.42578125" customWidth="1"/>
    <col min="16" max="26" width="8.7109375" customWidth="1"/>
  </cols>
  <sheetData>
    <row r="1" spans="1:17" ht="46.5" customHeight="1" thickBot="1">
      <c r="A1" s="5553" t="s">
        <v>2518</v>
      </c>
      <c r="B1" s="5343"/>
      <c r="C1" s="5343"/>
      <c r="D1" s="5343"/>
      <c r="E1" s="5343"/>
      <c r="F1" s="5343"/>
      <c r="G1" s="5343"/>
      <c r="H1" s="5344"/>
      <c r="I1" s="2087" t="s">
        <v>4057</v>
      </c>
      <c r="N1" s="185"/>
      <c r="O1" s="185"/>
      <c r="P1" s="185" t="s">
        <v>3537</v>
      </c>
      <c r="Q1" s="185"/>
    </row>
    <row r="2" spans="1:17" ht="20.25" thickBot="1">
      <c r="A2" s="5345" t="s">
        <v>3770</v>
      </c>
      <c r="B2" s="5346"/>
      <c r="C2" s="5346"/>
      <c r="D2" s="5346"/>
      <c r="E2" s="5346"/>
      <c r="F2" s="5346"/>
      <c r="G2" s="5346"/>
      <c r="H2" s="5347"/>
      <c r="I2" s="679"/>
      <c r="L2" s="1015"/>
      <c r="P2" s="1017" t="s">
        <v>103</v>
      </c>
      <c r="Q2" s="1018" t="s">
        <v>3141</v>
      </c>
    </row>
    <row r="3" spans="1:17" ht="19.5" thickTop="1" thickBot="1">
      <c r="A3" s="5348" t="s">
        <v>1080</v>
      </c>
      <c r="B3" s="5349"/>
      <c r="C3" s="5349"/>
      <c r="D3" s="5349"/>
      <c r="E3" s="5349"/>
      <c r="F3" s="5349"/>
      <c r="G3" s="5349"/>
      <c r="H3" s="5350"/>
      <c r="I3" s="679"/>
      <c r="L3" s="5606" t="s">
        <v>3765</v>
      </c>
      <c r="M3" s="5607"/>
      <c r="N3" s="5608"/>
      <c r="P3" s="1019" t="s">
        <v>79</v>
      </c>
      <c r="Q3" s="1020" t="s">
        <v>3142</v>
      </c>
    </row>
    <row r="4" spans="1:17" ht="19.5" thickTop="1" thickBot="1">
      <c r="A4" s="5351" t="s">
        <v>141</v>
      </c>
      <c r="B4" s="5352"/>
      <c r="C4" s="5352"/>
      <c r="D4" s="5352"/>
      <c r="E4" s="5352"/>
      <c r="F4" s="5352"/>
      <c r="G4" s="5352"/>
      <c r="H4" s="5353"/>
      <c r="I4" s="679"/>
      <c r="L4" s="1027" t="s">
        <v>67</v>
      </c>
      <c r="M4" s="1606"/>
      <c r="N4" s="1028" t="s">
        <v>68</v>
      </c>
      <c r="P4" s="1019" t="s">
        <v>1977</v>
      </c>
      <c r="Q4" s="1020" t="s">
        <v>3145</v>
      </c>
    </row>
    <row r="5" spans="1:17" ht="27" thickBot="1">
      <c r="A5" s="1350" t="s">
        <v>1081</v>
      </c>
      <c r="B5" s="679"/>
      <c r="C5" s="679"/>
      <c r="D5" s="679"/>
      <c r="E5" s="679"/>
      <c r="F5" s="5611" t="str">
        <f>'Summary Sheet'!C7</f>
        <v>Date 16.06.2026</v>
      </c>
      <c r="G5" s="5355"/>
      <c r="H5" s="5356"/>
      <c r="I5" s="679"/>
      <c r="L5" s="1027" t="s">
        <v>3124</v>
      </c>
      <c r="M5" s="1023" t="s">
        <v>3125</v>
      </c>
      <c r="N5" s="1028" t="s">
        <v>72</v>
      </c>
      <c r="P5" s="1019" t="s">
        <v>70</v>
      </c>
      <c r="Q5" s="1020" t="s">
        <v>3143</v>
      </c>
    </row>
    <row r="6" spans="1:17" ht="29.25" customHeight="1" thickBot="1">
      <c r="A6" s="1602" t="s">
        <v>3</v>
      </c>
      <c r="B6" s="1603" t="s">
        <v>1164</v>
      </c>
      <c r="C6" s="1604" t="s">
        <v>56</v>
      </c>
      <c r="D6" s="1603" t="s">
        <v>57</v>
      </c>
      <c r="E6" s="1603" t="s">
        <v>58</v>
      </c>
      <c r="F6" s="1603" t="s">
        <v>59</v>
      </c>
      <c r="G6" s="1603" t="s">
        <v>60</v>
      </c>
      <c r="H6" s="1605" t="s">
        <v>61</v>
      </c>
      <c r="I6" s="1596" t="s">
        <v>772</v>
      </c>
      <c r="J6" s="1591" t="s">
        <v>63</v>
      </c>
      <c r="L6" s="1029" t="s">
        <v>3126</v>
      </c>
      <c r="M6" s="1030" t="s">
        <v>3127</v>
      </c>
      <c r="N6" s="1022" t="s">
        <v>74</v>
      </c>
      <c r="P6" s="1021" t="s">
        <v>96</v>
      </c>
      <c r="Q6" s="1022" t="s">
        <v>3144</v>
      </c>
    </row>
    <row r="7" spans="1:17" ht="16.5" thickBot="1">
      <c r="A7" s="1451"/>
      <c r="B7" s="248"/>
      <c r="C7" s="296" t="s">
        <v>3222</v>
      </c>
      <c r="D7" s="297"/>
      <c r="E7" s="297"/>
      <c r="F7" s="248"/>
      <c r="G7" s="248"/>
      <c r="H7" s="1452"/>
      <c r="I7" s="1597"/>
      <c r="J7" s="680"/>
      <c r="K7" s="679"/>
      <c r="M7" s="26"/>
      <c r="N7" s="26"/>
      <c r="O7" s="26"/>
    </row>
    <row r="8" spans="1:17" ht="21" customHeight="1">
      <c r="A8" s="4011">
        <v>1</v>
      </c>
      <c r="B8" s="5609"/>
      <c r="C8" s="4012" t="s">
        <v>3034</v>
      </c>
      <c r="D8" s="4013">
        <f>'SD Temper Proof '!D10</f>
        <v>0.68</v>
      </c>
      <c r="E8" s="4014">
        <f t="shared" ref="E8:E12" si="0">D8+D8*H8</f>
        <v>0.8024</v>
      </c>
      <c r="F8" s="4015" t="s">
        <v>76</v>
      </c>
      <c r="G8" s="4016">
        <v>5000</v>
      </c>
      <c r="H8" s="4017">
        <v>0.18</v>
      </c>
      <c r="I8" s="1601" t="s">
        <v>3143</v>
      </c>
      <c r="J8" s="1592" t="s">
        <v>264</v>
      </c>
      <c r="K8" s="679"/>
      <c r="M8" s="26"/>
      <c r="N8" s="26"/>
      <c r="O8" s="26"/>
    </row>
    <row r="9" spans="1:17" ht="18.75" customHeight="1" thickBot="1">
      <c r="A9" s="4018">
        <v>2</v>
      </c>
      <c r="B9" s="5610"/>
      <c r="C9" s="205" t="s">
        <v>3035</v>
      </c>
      <c r="D9" s="1887">
        <v>1.1499999999999999</v>
      </c>
      <c r="E9" s="343">
        <f t="shared" si="0"/>
        <v>1.357</v>
      </c>
      <c r="F9" s="144" t="s">
        <v>76</v>
      </c>
      <c r="G9" s="1888">
        <v>3000</v>
      </c>
      <c r="H9" s="920">
        <v>0.18</v>
      </c>
      <c r="I9" s="1601" t="s">
        <v>3143</v>
      </c>
      <c r="J9" s="1592" t="s">
        <v>264</v>
      </c>
      <c r="K9" s="679"/>
      <c r="M9" s="26"/>
      <c r="N9" s="26"/>
      <c r="O9" s="26"/>
    </row>
    <row r="10" spans="1:17" ht="18.75" customHeight="1" thickBot="1">
      <c r="A10" s="4019"/>
      <c r="B10" s="4020"/>
      <c r="C10" s="296" t="s">
        <v>3222</v>
      </c>
      <c r="D10" s="4021"/>
      <c r="E10" s="4022"/>
      <c r="F10" s="4023"/>
      <c r="G10" s="4024"/>
      <c r="H10" s="4025"/>
      <c r="I10" s="1601"/>
      <c r="J10" s="1592"/>
      <c r="K10" s="679"/>
      <c r="M10" s="26"/>
      <c r="N10" s="26"/>
      <c r="O10" s="26"/>
    </row>
    <row r="11" spans="1:17" ht="18.75" customHeight="1">
      <c r="A11" s="3141">
        <v>1</v>
      </c>
      <c r="B11" s="3995"/>
      <c r="C11" s="3140" t="s">
        <v>4842</v>
      </c>
      <c r="D11" s="3996">
        <v>0.57999999999999996</v>
      </c>
      <c r="E11" s="3997">
        <f t="shared" si="0"/>
        <v>0.6843999999999999</v>
      </c>
      <c r="F11" s="3040" t="s">
        <v>69</v>
      </c>
      <c r="G11" s="3998">
        <v>4800</v>
      </c>
      <c r="H11" s="3999">
        <v>0.18</v>
      </c>
      <c r="I11" s="1598" t="s">
        <v>3143</v>
      </c>
      <c r="J11" s="1592" t="s">
        <v>264</v>
      </c>
      <c r="K11" s="679"/>
      <c r="M11" s="26"/>
      <c r="N11" s="26"/>
      <c r="O11" s="26"/>
    </row>
    <row r="12" spans="1:17" ht="18.75" customHeight="1" thickBot="1">
      <c r="A12" s="2995">
        <v>2</v>
      </c>
      <c r="B12" s="4000"/>
      <c r="C12" s="3129" t="s">
        <v>4841</v>
      </c>
      <c r="D12" s="4001">
        <v>1.1000000000000001</v>
      </c>
      <c r="E12" s="989">
        <f t="shared" si="0"/>
        <v>1.298</v>
      </c>
      <c r="F12" s="982" t="s">
        <v>69</v>
      </c>
      <c r="G12" s="4002">
        <v>2400</v>
      </c>
      <c r="H12" s="4003">
        <v>0.18</v>
      </c>
      <c r="I12" s="1598" t="s">
        <v>3143</v>
      </c>
      <c r="J12" s="1592" t="s">
        <v>264</v>
      </c>
      <c r="K12" s="679"/>
      <c r="M12" s="26"/>
      <c r="N12" s="26"/>
      <c r="O12" s="26"/>
    </row>
    <row r="13" spans="1:17" ht="18.75" customHeight="1" thickBot="1">
      <c r="A13" s="4004"/>
      <c r="B13" s="4005"/>
      <c r="C13" s="977" t="s">
        <v>4886</v>
      </c>
      <c r="D13" s="4006"/>
      <c r="E13" s="4007"/>
      <c r="F13" s="4008"/>
      <c r="G13" s="4009"/>
      <c r="H13" s="4010"/>
      <c r="I13" s="1598"/>
      <c r="J13" s="1592"/>
      <c r="K13" s="679"/>
      <c r="M13" s="26"/>
      <c r="N13" s="26"/>
      <c r="O13" s="26"/>
    </row>
    <row r="14" spans="1:17" ht="18.75" customHeight="1" thickBot="1">
      <c r="A14" s="4146">
        <v>1</v>
      </c>
      <c r="B14" s="4147"/>
      <c r="C14" s="4148" t="s">
        <v>4885</v>
      </c>
      <c r="D14" s="4149">
        <v>6.65</v>
      </c>
      <c r="E14" s="3043">
        <f t="shared" ref="E14" si="1">D14+D14*H14</f>
        <v>7.8470000000000004</v>
      </c>
      <c r="F14" s="3046" t="s">
        <v>69</v>
      </c>
      <c r="G14" s="4150">
        <v>500</v>
      </c>
      <c r="H14" s="4151">
        <v>0.18</v>
      </c>
      <c r="I14" s="1598" t="s">
        <v>3143</v>
      </c>
      <c r="J14" s="1592" t="s">
        <v>264</v>
      </c>
      <c r="K14" s="679"/>
      <c r="M14" s="26"/>
      <c r="N14" s="26"/>
      <c r="O14" s="26"/>
    </row>
    <row r="15" spans="1:17" ht="32.25" thickBot="1">
      <c r="A15" s="921"/>
      <c r="B15" s="3994"/>
      <c r="C15" s="714" t="s">
        <v>3771</v>
      </c>
      <c r="D15" s="960" t="s">
        <v>57</v>
      </c>
      <c r="E15" s="960" t="s">
        <v>58</v>
      </c>
      <c r="F15" s="960" t="s">
        <v>59</v>
      </c>
      <c r="G15" s="960" t="s">
        <v>60</v>
      </c>
      <c r="H15" s="961" t="s">
        <v>61</v>
      </c>
      <c r="I15" s="1598"/>
      <c r="J15" s="1592"/>
      <c r="K15" s="679"/>
      <c r="M15" s="26"/>
      <c r="N15" s="26"/>
      <c r="O15" s="26"/>
    </row>
    <row r="16" spans="1:17" ht="15.75">
      <c r="A16" s="3302">
        <v>1</v>
      </c>
      <c r="B16" s="3303"/>
      <c r="C16" s="3448" t="s">
        <v>4825</v>
      </c>
      <c r="D16" s="3458">
        <v>0.66</v>
      </c>
      <c r="E16" s="3458">
        <f t="shared" ref="E16:E47" si="2">D16+D16*18%</f>
        <v>0.77880000000000005</v>
      </c>
      <c r="F16" s="3303" t="s">
        <v>69</v>
      </c>
      <c r="G16" s="3303">
        <v>7500</v>
      </c>
      <c r="H16" s="3477">
        <v>0.18</v>
      </c>
      <c r="I16" s="1598" t="s">
        <v>3143</v>
      </c>
      <c r="J16" s="1592" t="s">
        <v>264</v>
      </c>
      <c r="K16" s="679"/>
      <c r="M16" s="26"/>
      <c r="N16" s="26"/>
      <c r="O16" s="26"/>
    </row>
    <row r="17" spans="1:15" ht="15.75">
      <c r="A17" s="3108">
        <v>2</v>
      </c>
      <c r="B17" s="1907"/>
      <c r="C17" s="3107" t="s">
        <v>4824</v>
      </c>
      <c r="D17" s="652">
        <v>1.5</v>
      </c>
      <c r="E17" s="652">
        <f t="shared" si="2"/>
        <v>1.77</v>
      </c>
      <c r="F17" s="1907" t="s">
        <v>69</v>
      </c>
      <c r="G17" s="1907">
        <v>5000</v>
      </c>
      <c r="H17" s="2564">
        <v>0.18</v>
      </c>
      <c r="I17" s="1598" t="s">
        <v>3141</v>
      </c>
      <c r="J17" s="1592" t="s">
        <v>264</v>
      </c>
      <c r="K17" s="679"/>
      <c r="M17" s="26"/>
      <c r="N17" s="26"/>
      <c r="O17" s="26"/>
    </row>
    <row r="18" spans="1:15" ht="15.75">
      <c r="A18" s="3108">
        <v>3</v>
      </c>
      <c r="B18" s="1907"/>
      <c r="C18" s="3107" t="s">
        <v>4823</v>
      </c>
      <c r="D18" s="652">
        <v>1.85</v>
      </c>
      <c r="E18" s="652">
        <f t="shared" ref="E18" si="3">D18+D18*18%</f>
        <v>2.1830000000000003</v>
      </c>
      <c r="F18" s="1907" t="s">
        <v>69</v>
      </c>
      <c r="G18" s="1907">
        <v>3000</v>
      </c>
      <c r="H18" s="2564">
        <v>0.18</v>
      </c>
      <c r="I18" s="1598"/>
      <c r="J18" s="1592"/>
      <c r="K18" s="679"/>
      <c r="M18" s="26"/>
      <c r="N18" s="26"/>
      <c r="O18" s="26"/>
    </row>
    <row r="19" spans="1:15" ht="15.75">
      <c r="A19" s="1453">
        <v>4</v>
      </c>
      <c r="B19" s="37"/>
      <c r="C19" s="43" t="s">
        <v>4680</v>
      </c>
      <c r="D19" s="298">
        <v>0.85</v>
      </c>
      <c r="E19" s="298">
        <f t="shared" ref="E19" si="4">D19+D19*18%</f>
        <v>1.0029999999999999</v>
      </c>
      <c r="F19" s="37" t="s">
        <v>69</v>
      </c>
      <c r="G19" s="37">
        <v>6000</v>
      </c>
      <c r="H19" s="1410">
        <v>0.18</v>
      </c>
      <c r="I19" s="1598" t="s">
        <v>3143</v>
      </c>
      <c r="J19" s="1592" t="s">
        <v>264</v>
      </c>
      <c r="K19" s="679"/>
      <c r="M19" s="26"/>
      <c r="N19" s="26"/>
      <c r="O19" s="26"/>
    </row>
    <row r="20" spans="1:15" ht="15.75">
      <c r="A20" s="3302">
        <v>5</v>
      </c>
      <c r="B20" s="1907"/>
      <c r="C20" s="3107" t="s">
        <v>4833</v>
      </c>
      <c r="D20" s="652">
        <v>1.75</v>
      </c>
      <c r="E20" s="652">
        <f t="shared" ref="E20" si="5">D20+D20*18%</f>
        <v>2.0649999999999999</v>
      </c>
      <c r="F20" s="1907" t="s">
        <v>69</v>
      </c>
      <c r="G20" s="1907">
        <v>3600</v>
      </c>
      <c r="H20" s="2564">
        <v>0.18</v>
      </c>
      <c r="I20" s="1598" t="s">
        <v>3141</v>
      </c>
      <c r="J20" s="1592" t="s">
        <v>264</v>
      </c>
      <c r="K20" s="679"/>
      <c r="M20" s="26"/>
      <c r="N20" s="26"/>
      <c r="O20" s="26"/>
    </row>
    <row r="21" spans="1:15" ht="15.75">
      <c r="A21" s="3434">
        <v>6</v>
      </c>
      <c r="B21" s="3435"/>
      <c r="C21" s="3436" t="s">
        <v>3744</v>
      </c>
      <c r="D21" s="3437">
        <v>1.9</v>
      </c>
      <c r="E21" s="3437">
        <f t="shared" si="2"/>
        <v>2.242</v>
      </c>
      <c r="F21" s="3435" t="s">
        <v>69</v>
      </c>
      <c r="G21" s="3435">
        <v>3500</v>
      </c>
      <c r="H21" s="3438">
        <v>0.18</v>
      </c>
      <c r="I21" s="1598" t="s">
        <v>3141</v>
      </c>
      <c r="J21" s="1592" t="s">
        <v>264</v>
      </c>
      <c r="K21" s="679"/>
      <c r="M21" s="26"/>
      <c r="N21" s="26"/>
      <c r="O21" s="26"/>
    </row>
    <row r="22" spans="1:15" ht="15.75">
      <c r="A22" s="3108">
        <v>7</v>
      </c>
      <c r="B22" s="1907"/>
      <c r="C22" s="3107" t="s">
        <v>3745</v>
      </c>
      <c r="D22" s="652">
        <v>2.4500000000000002</v>
      </c>
      <c r="E22" s="652">
        <f t="shared" si="2"/>
        <v>2.891</v>
      </c>
      <c r="F22" s="1907" t="s">
        <v>69</v>
      </c>
      <c r="G22" s="1907">
        <v>2500</v>
      </c>
      <c r="H22" s="2564">
        <v>0.18</v>
      </c>
      <c r="I22" s="1598" t="s">
        <v>3141</v>
      </c>
      <c r="J22" s="1592" t="s">
        <v>264</v>
      </c>
      <c r="K22" s="679"/>
    </row>
    <row r="23" spans="1:15" ht="15.75">
      <c r="A23" s="3469">
        <v>9</v>
      </c>
      <c r="B23" s="3470"/>
      <c r="C23" s="3471" t="s">
        <v>3746</v>
      </c>
      <c r="D23" s="3472">
        <v>2.6</v>
      </c>
      <c r="E23" s="3472">
        <f t="shared" si="2"/>
        <v>3.0680000000000001</v>
      </c>
      <c r="F23" s="3473" t="s">
        <v>69</v>
      </c>
      <c r="G23" s="3473">
        <v>2000</v>
      </c>
      <c r="H23" s="3474">
        <v>0.18</v>
      </c>
      <c r="I23" s="1598" t="s">
        <v>3141</v>
      </c>
      <c r="J23" s="1592" t="s">
        <v>264</v>
      </c>
      <c r="K23" s="679"/>
    </row>
    <row r="24" spans="1:15" ht="15.75">
      <c r="A24" s="3475">
        <v>10</v>
      </c>
      <c r="B24" s="3470"/>
      <c r="C24" s="3471" t="s">
        <v>3747</v>
      </c>
      <c r="D24" s="3472">
        <v>3.15</v>
      </c>
      <c r="E24" s="3472">
        <f t="shared" si="2"/>
        <v>3.7169999999999996</v>
      </c>
      <c r="F24" s="3470" t="s">
        <v>69</v>
      </c>
      <c r="G24" s="3473">
        <v>1500</v>
      </c>
      <c r="H24" s="3474">
        <v>0.18</v>
      </c>
      <c r="I24" s="1598" t="s">
        <v>3141</v>
      </c>
      <c r="J24" s="1592" t="s">
        <v>264</v>
      </c>
      <c r="K24" s="679"/>
    </row>
    <row r="25" spans="1:15" ht="15.75">
      <c r="A25" s="3475">
        <v>11</v>
      </c>
      <c r="B25" s="3470"/>
      <c r="C25" s="3471" t="s">
        <v>3748</v>
      </c>
      <c r="D25" s="3472">
        <v>3.4</v>
      </c>
      <c r="E25" s="3472">
        <f t="shared" si="2"/>
        <v>4.0119999999999996</v>
      </c>
      <c r="F25" s="3473" t="s">
        <v>69</v>
      </c>
      <c r="G25" s="3473">
        <v>1500</v>
      </c>
      <c r="H25" s="3474">
        <v>0.18</v>
      </c>
      <c r="I25" s="1598" t="s">
        <v>3141</v>
      </c>
      <c r="J25" s="1592" t="s">
        <v>264</v>
      </c>
      <c r="K25" s="679"/>
    </row>
    <row r="26" spans="1:15" ht="15.75">
      <c r="A26" s="3469">
        <v>12</v>
      </c>
      <c r="B26" s="3470"/>
      <c r="C26" s="3471" t="s">
        <v>3749</v>
      </c>
      <c r="D26" s="3472">
        <v>4.95</v>
      </c>
      <c r="E26" s="3472">
        <f t="shared" si="2"/>
        <v>5.8410000000000002</v>
      </c>
      <c r="F26" s="3473" t="s">
        <v>69</v>
      </c>
      <c r="G26" s="3473">
        <v>1000</v>
      </c>
      <c r="H26" s="3474">
        <v>0.18</v>
      </c>
      <c r="I26" s="1598" t="s">
        <v>3143</v>
      </c>
      <c r="J26" s="1592" t="s">
        <v>264</v>
      </c>
      <c r="K26" s="679"/>
    </row>
    <row r="27" spans="1:15" ht="15.75">
      <c r="A27" s="3475">
        <v>13</v>
      </c>
      <c r="B27" s="3470"/>
      <c r="C27" s="3476" t="s">
        <v>4788</v>
      </c>
      <c r="D27" s="3472">
        <v>2.5499999999999998</v>
      </c>
      <c r="E27" s="3472">
        <f t="shared" si="2"/>
        <v>3.0089999999999999</v>
      </c>
      <c r="F27" s="3470" t="s">
        <v>69</v>
      </c>
      <c r="G27" s="3473">
        <v>2000</v>
      </c>
      <c r="H27" s="3474">
        <v>0.18</v>
      </c>
      <c r="I27" s="1598" t="s">
        <v>3141</v>
      </c>
      <c r="J27" s="1592" t="s">
        <v>264</v>
      </c>
      <c r="K27" s="679"/>
    </row>
    <row r="28" spans="1:15" ht="15.75">
      <c r="A28" s="3442">
        <v>14</v>
      </c>
      <c r="B28" s="3446"/>
      <c r="C28" s="3449" t="s">
        <v>4820</v>
      </c>
      <c r="D28" s="3447">
        <v>3.15</v>
      </c>
      <c r="E28" s="3443">
        <f t="shared" si="2"/>
        <v>3.7169999999999996</v>
      </c>
      <c r="F28" s="3439" t="s">
        <v>69</v>
      </c>
      <c r="G28" s="3444">
        <v>2000</v>
      </c>
      <c r="H28" s="3445">
        <v>0.18</v>
      </c>
      <c r="I28" s="1598"/>
      <c r="J28" s="1592"/>
      <c r="K28" s="679"/>
    </row>
    <row r="29" spans="1:15" ht="15.75">
      <c r="A29" s="3442">
        <v>15</v>
      </c>
      <c r="B29" s="3446"/>
      <c r="C29" s="3448" t="s">
        <v>4821</v>
      </c>
      <c r="D29" s="3447">
        <v>3.3</v>
      </c>
      <c r="E29" s="3443">
        <f t="shared" si="2"/>
        <v>3.8939999999999997</v>
      </c>
      <c r="F29" s="3439" t="s">
        <v>69</v>
      </c>
      <c r="G29" s="3444">
        <v>2000</v>
      </c>
      <c r="H29" s="3445">
        <v>0.18</v>
      </c>
      <c r="I29" s="1598"/>
      <c r="J29" s="1592"/>
      <c r="K29" s="679"/>
    </row>
    <row r="30" spans="1:15" ht="15.75" customHeight="1">
      <c r="A30" s="3108">
        <v>16</v>
      </c>
      <c r="B30" s="1907"/>
      <c r="C30" s="3448" t="s">
        <v>3750</v>
      </c>
      <c r="D30" s="652">
        <v>3.75</v>
      </c>
      <c r="E30" s="652">
        <f t="shared" si="2"/>
        <v>4.4249999999999998</v>
      </c>
      <c r="F30" s="1907" t="s">
        <v>69</v>
      </c>
      <c r="G30" s="1907">
        <v>1500</v>
      </c>
      <c r="H30" s="2564">
        <v>0.18</v>
      </c>
      <c r="I30" s="1598" t="s">
        <v>3141</v>
      </c>
      <c r="J30" s="1592" t="s">
        <v>264</v>
      </c>
      <c r="K30" s="679"/>
    </row>
    <row r="31" spans="1:15" ht="15.75" customHeight="1">
      <c r="A31" s="3302">
        <v>17</v>
      </c>
      <c r="B31" s="1907"/>
      <c r="C31" s="3107" t="s">
        <v>3751</v>
      </c>
      <c r="D31" s="652">
        <v>4.25</v>
      </c>
      <c r="E31" s="652">
        <f t="shared" si="2"/>
        <v>5.0149999999999997</v>
      </c>
      <c r="F31" s="1907" t="s">
        <v>69</v>
      </c>
      <c r="G31" s="1907">
        <v>1500</v>
      </c>
      <c r="H31" s="2564">
        <v>0.18</v>
      </c>
      <c r="I31" s="1598" t="s">
        <v>3141</v>
      </c>
      <c r="J31" s="1592" t="s">
        <v>264</v>
      </c>
      <c r="K31" s="679"/>
    </row>
    <row r="32" spans="1:15" ht="15.75" customHeight="1">
      <c r="A32" s="3302">
        <v>18</v>
      </c>
      <c r="B32" s="1907"/>
      <c r="C32" s="3107" t="s">
        <v>1082</v>
      </c>
      <c r="D32" s="652">
        <v>4.75</v>
      </c>
      <c r="E32" s="652">
        <f t="shared" si="2"/>
        <v>5.6050000000000004</v>
      </c>
      <c r="F32" s="1907" t="s">
        <v>69</v>
      </c>
      <c r="G32" s="1907">
        <v>1500</v>
      </c>
      <c r="H32" s="2564">
        <v>0.18</v>
      </c>
      <c r="I32" s="1598" t="s">
        <v>3143</v>
      </c>
      <c r="J32" s="1592" t="s">
        <v>264</v>
      </c>
      <c r="K32" s="679"/>
    </row>
    <row r="33" spans="1:11" ht="15.75" customHeight="1">
      <c r="A33" s="3302">
        <v>19</v>
      </c>
      <c r="B33" s="1907"/>
      <c r="C33" s="3107" t="s">
        <v>4822</v>
      </c>
      <c r="D33" s="652">
        <v>6.3</v>
      </c>
      <c r="E33" s="652">
        <f t="shared" si="2"/>
        <v>7.4339999999999993</v>
      </c>
      <c r="F33" s="1907" t="s">
        <v>69</v>
      </c>
      <c r="G33" s="1907">
        <v>1000</v>
      </c>
      <c r="H33" s="2564">
        <v>0.18</v>
      </c>
      <c r="I33" s="1598"/>
      <c r="J33" s="1592"/>
      <c r="K33" s="679"/>
    </row>
    <row r="34" spans="1:11" ht="15.75" customHeight="1">
      <c r="A34" s="3440">
        <v>20</v>
      </c>
      <c r="B34" s="3435"/>
      <c r="C34" s="3436" t="s">
        <v>1083</v>
      </c>
      <c r="D34" s="3437">
        <v>5.05</v>
      </c>
      <c r="E34" s="3437">
        <f t="shared" si="2"/>
        <v>5.9589999999999996</v>
      </c>
      <c r="F34" s="1907" t="s">
        <v>69</v>
      </c>
      <c r="G34" s="3435">
        <v>1200</v>
      </c>
      <c r="H34" s="3438">
        <v>0.18</v>
      </c>
      <c r="I34" s="1599"/>
      <c r="J34" s="1593" t="s">
        <v>3126</v>
      </c>
      <c r="K34" s="679"/>
    </row>
    <row r="35" spans="1:11" ht="15.75" customHeight="1">
      <c r="A35" s="3302">
        <v>21</v>
      </c>
      <c r="B35" s="1907"/>
      <c r="C35" s="3107" t="s">
        <v>3752</v>
      </c>
      <c r="D35" s="652">
        <v>6.5</v>
      </c>
      <c r="E35" s="652">
        <f t="shared" si="2"/>
        <v>7.67</v>
      </c>
      <c r="F35" s="1907" t="s">
        <v>69</v>
      </c>
      <c r="G35" s="1907">
        <v>1200</v>
      </c>
      <c r="H35" s="2564">
        <v>0.18</v>
      </c>
      <c r="I35" s="1598" t="s">
        <v>3141</v>
      </c>
      <c r="J35" s="1592" t="s">
        <v>1084</v>
      </c>
      <c r="K35" s="679"/>
    </row>
    <row r="36" spans="1:11" ht="15.75" customHeight="1">
      <c r="A36" s="3108">
        <v>22</v>
      </c>
      <c r="B36" s="1907"/>
      <c r="C36" s="3448" t="s">
        <v>1085</v>
      </c>
      <c r="D36" s="652">
        <v>6.1</v>
      </c>
      <c r="E36" s="652">
        <f t="shared" si="2"/>
        <v>7.1979999999999995</v>
      </c>
      <c r="F36" s="1907" t="s">
        <v>69</v>
      </c>
      <c r="G36" s="1907">
        <v>800</v>
      </c>
      <c r="H36" s="2564">
        <v>0.18</v>
      </c>
      <c r="I36" s="1598" t="s">
        <v>3142</v>
      </c>
      <c r="J36" s="1592" t="s">
        <v>1086</v>
      </c>
      <c r="K36" s="679"/>
    </row>
    <row r="37" spans="1:11" ht="15.75" customHeight="1">
      <c r="A37" s="3302">
        <v>23</v>
      </c>
      <c r="B37" s="1907"/>
      <c r="C37" s="3448" t="s">
        <v>3753</v>
      </c>
      <c r="D37" s="652">
        <v>5.9</v>
      </c>
      <c r="E37" s="652">
        <f t="shared" si="2"/>
        <v>6.9620000000000006</v>
      </c>
      <c r="F37" s="1907" t="s">
        <v>69</v>
      </c>
      <c r="G37" s="1907">
        <v>800</v>
      </c>
      <c r="H37" s="2564">
        <v>0.18</v>
      </c>
      <c r="I37" s="1598" t="s">
        <v>3141</v>
      </c>
      <c r="J37" s="1592" t="s">
        <v>1087</v>
      </c>
      <c r="K37" s="679"/>
    </row>
    <row r="38" spans="1:11" ht="15.75" customHeight="1">
      <c r="A38" s="3302">
        <v>24</v>
      </c>
      <c r="B38" s="1907"/>
      <c r="C38" s="3448" t="s">
        <v>3754</v>
      </c>
      <c r="D38" s="3458">
        <v>6.4</v>
      </c>
      <c r="E38" s="3458">
        <f t="shared" si="2"/>
        <v>7.5520000000000005</v>
      </c>
      <c r="F38" s="1907" t="s">
        <v>69</v>
      </c>
      <c r="G38" s="3303">
        <v>800</v>
      </c>
      <c r="H38" s="2564">
        <v>0.18</v>
      </c>
      <c r="I38" s="1598" t="s">
        <v>3143</v>
      </c>
      <c r="J38" s="1592" t="s">
        <v>264</v>
      </c>
      <c r="K38" s="679"/>
    </row>
    <row r="39" spans="1:11" ht="15.75" customHeight="1">
      <c r="A39" s="3108">
        <v>25</v>
      </c>
      <c r="B39" s="1907"/>
      <c r="C39" s="3448" t="s">
        <v>3755</v>
      </c>
      <c r="D39" s="3458">
        <v>8.4499999999999993</v>
      </c>
      <c r="E39" s="3458">
        <f t="shared" si="2"/>
        <v>9.9710000000000001</v>
      </c>
      <c r="F39" s="1907" t="s">
        <v>69</v>
      </c>
      <c r="G39" s="3303">
        <v>800</v>
      </c>
      <c r="H39" s="2564">
        <v>0.18</v>
      </c>
      <c r="I39" s="1598" t="s">
        <v>3143</v>
      </c>
      <c r="J39" s="1592" t="s">
        <v>264</v>
      </c>
      <c r="K39" s="679"/>
    </row>
    <row r="40" spans="1:11" ht="15.75" customHeight="1">
      <c r="A40" s="3302">
        <v>26</v>
      </c>
      <c r="B40" s="1907"/>
      <c r="C40" s="3448" t="s">
        <v>3756</v>
      </c>
      <c r="D40" s="3458">
        <v>9</v>
      </c>
      <c r="E40" s="3458">
        <f t="shared" si="2"/>
        <v>10.62</v>
      </c>
      <c r="F40" s="1907" t="s">
        <v>69</v>
      </c>
      <c r="G40" s="3303">
        <v>800</v>
      </c>
      <c r="H40" s="2564">
        <v>0.18</v>
      </c>
      <c r="I40" s="1600" t="s">
        <v>3143</v>
      </c>
      <c r="J40" s="1594" t="s">
        <v>3124</v>
      </c>
      <c r="K40" s="679"/>
    </row>
    <row r="41" spans="1:11" ht="15.75" customHeight="1">
      <c r="A41" s="3108">
        <v>27</v>
      </c>
      <c r="B41" s="1907"/>
      <c r="C41" s="3448" t="s">
        <v>3757</v>
      </c>
      <c r="D41" s="3458">
        <v>10.15</v>
      </c>
      <c r="E41" s="3458">
        <f t="shared" si="2"/>
        <v>11.977</v>
      </c>
      <c r="F41" s="1907" t="s">
        <v>69</v>
      </c>
      <c r="G41" s="3303">
        <v>800</v>
      </c>
      <c r="H41" s="2564">
        <v>0.18</v>
      </c>
      <c r="I41" s="1598" t="s">
        <v>3143</v>
      </c>
      <c r="J41" s="1592" t="s">
        <v>264</v>
      </c>
      <c r="K41" s="679"/>
    </row>
    <row r="42" spans="1:11" ht="15.75" customHeight="1">
      <c r="A42" s="3434">
        <v>28</v>
      </c>
      <c r="B42" s="3435"/>
      <c r="C42" s="3436" t="s">
        <v>3758</v>
      </c>
      <c r="D42" s="3437">
        <v>9</v>
      </c>
      <c r="E42" s="3437">
        <f t="shared" si="2"/>
        <v>10.62</v>
      </c>
      <c r="F42" s="3435" t="s">
        <v>69</v>
      </c>
      <c r="G42" s="3435">
        <v>400</v>
      </c>
      <c r="H42" s="3438">
        <v>0.18</v>
      </c>
      <c r="I42" s="1598" t="s">
        <v>3143</v>
      </c>
      <c r="J42" s="1592" t="s">
        <v>264</v>
      </c>
      <c r="K42" s="679"/>
    </row>
    <row r="43" spans="1:11" ht="15.75" customHeight="1">
      <c r="A43" s="3434">
        <v>29</v>
      </c>
      <c r="B43" s="3435"/>
      <c r="C43" s="3436" t="s">
        <v>3759</v>
      </c>
      <c r="D43" s="3437">
        <v>13.8</v>
      </c>
      <c r="E43" s="3437">
        <f t="shared" si="2"/>
        <v>16.283999999999999</v>
      </c>
      <c r="F43" s="3435" t="s">
        <v>69</v>
      </c>
      <c r="G43" s="3435">
        <v>400</v>
      </c>
      <c r="H43" s="3438">
        <v>0.18</v>
      </c>
      <c r="I43" s="1598" t="s">
        <v>3143</v>
      </c>
      <c r="J43" s="1592" t="s">
        <v>264</v>
      </c>
      <c r="K43" s="679"/>
    </row>
    <row r="44" spans="1:11" ht="15.75" customHeight="1">
      <c r="A44" s="3108">
        <v>30</v>
      </c>
      <c r="B44" s="1907"/>
      <c r="C44" s="3107" t="s">
        <v>3760</v>
      </c>
      <c r="D44" s="652">
        <v>5.6</v>
      </c>
      <c r="E44" s="652">
        <f t="shared" si="2"/>
        <v>6.6079999999999997</v>
      </c>
      <c r="F44" s="1907" t="s">
        <v>69</v>
      </c>
      <c r="G44" s="1907">
        <v>500</v>
      </c>
      <c r="H44" s="2564">
        <v>0.18</v>
      </c>
      <c r="I44" s="1598" t="s">
        <v>3143</v>
      </c>
      <c r="J44" s="1592" t="s">
        <v>264</v>
      </c>
      <c r="K44" s="679"/>
    </row>
    <row r="45" spans="1:11" ht="15.75" customHeight="1">
      <c r="A45" s="3302">
        <v>31</v>
      </c>
      <c r="B45" s="1907"/>
      <c r="C45" s="3107" t="s">
        <v>3761</v>
      </c>
      <c r="D45" s="652">
        <v>6.1</v>
      </c>
      <c r="E45" s="652">
        <f t="shared" si="2"/>
        <v>7.1979999999999995</v>
      </c>
      <c r="F45" s="1907" t="s">
        <v>69</v>
      </c>
      <c r="G45" s="1907">
        <v>500</v>
      </c>
      <c r="H45" s="2564">
        <v>0.18</v>
      </c>
      <c r="I45" s="1598" t="s">
        <v>3143</v>
      </c>
      <c r="J45" s="1592" t="s">
        <v>264</v>
      </c>
      <c r="K45" s="679"/>
    </row>
    <row r="46" spans="1:11" ht="15.75" customHeight="1">
      <c r="A46" s="3108">
        <v>32</v>
      </c>
      <c r="B46" s="1907"/>
      <c r="C46" s="3107" t="s">
        <v>3762</v>
      </c>
      <c r="D46" s="652">
        <v>6.2</v>
      </c>
      <c r="E46" s="652">
        <f t="shared" si="2"/>
        <v>7.3159999999999998</v>
      </c>
      <c r="F46" s="1907" t="s">
        <v>69</v>
      </c>
      <c r="G46" s="1907">
        <v>500</v>
      </c>
      <c r="H46" s="2564">
        <v>0.18</v>
      </c>
      <c r="I46" s="1598" t="s">
        <v>3143</v>
      </c>
      <c r="J46" s="1592" t="s">
        <v>264</v>
      </c>
      <c r="K46" s="679"/>
    </row>
    <row r="47" spans="1:11" ht="15.75" customHeight="1" thickBot="1">
      <c r="A47" s="3304">
        <v>33</v>
      </c>
      <c r="B47" s="3109"/>
      <c r="C47" s="3305" t="s">
        <v>3763</v>
      </c>
      <c r="D47" s="3106">
        <v>7.25</v>
      </c>
      <c r="E47" s="3106">
        <f t="shared" si="2"/>
        <v>8.5549999999999997</v>
      </c>
      <c r="F47" s="3109" t="s">
        <v>69</v>
      </c>
      <c r="G47" s="3109">
        <v>500</v>
      </c>
      <c r="H47" s="3110">
        <v>0.18</v>
      </c>
      <c r="I47" s="1598" t="s">
        <v>3143</v>
      </c>
      <c r="J47" s="1592" t="s">
        <v>264</v>
      </c>
      <c r="K47" s="679"/>
    </row>
    <row r="48" spans="1:11" ht="15.75" hidden="1" customHeight="1" thickBot="1">
      <c r="A48" s="957"/>
      <c r="B48" s="958"/>
      <c r="C48" s="959" t="s">
        <v>3772</v>
      </c>
      <c r="D48" s="960" t="s">
        <v>57</v>
      </c>
      <c r="E48" s="960" t="s">
        <v>58</v>
      </c>
      <c r="F48" s="960" t="s">
        <v>59</v>
      </c>
      <c r="G48" s="960" t="s">
        <v>60</v>
      </c>
      <c r="H48" s="961" t="s">
        <v>61</v>
      </c>
      <c r="I48" s="1597"/>
      <c r="J48" s="680"/>
      <c r="K48" s="679"/>
    </row>
    <row r="49" spans="1:11" ht="15.75" hidden="1" customHeight="1">
      <c r="A49" s="3434">
        <v>1</v>
      </c>
      <c r="B49" s="3441"/>
      <c r="C49" s="3459" t="s">
        <v>3766</v>
      </c>
      <c r="D49" s="3460">
        <v>4.4000000000000004</v>
      </c>
      <c r="E49" s="3461">
        <f t="shared" ref="E49:E52" si="6">D49+D49*18%</f>
        <v>5.1920000000000002</v>
      </c>
      <c r="F49" s="3462" t="s">
        <v>69</v>
      </c>
      <c r="G49" s="3462">
        <v>500</v>
      </c>
      <c r="H49" s="3463">
        <v>0.18</v>
      </c>
      <c r="I49" s="1599"/>
      <c r="J49" s="1593" t="s">
        <v>3126</v>
      </c>
      <c r="K49" s="679"/>
    </row>
    <row r="50" spans="1:11" ht="15.75" hidden="1" customHeight="1">
      <c r="A50" s="3440">
        <v>2</v>
      </c>
      <c r="B50" s="3435"/>
      <c r="C50" s="3436" t="s">
        <v>3767</v>
      </c>
      <c r="D50" s="3456">
        <v>4.95</v>
      </c>
      <c r="E50" s="3437">
        <f t="shared" si="6"/>
        <v>5.8410000000000002</v>
      </c>
      <c r="F50" s="3457" t="s">
        <v>69</v>
      </c>
      <c r="G50" s="3457">
        <v>500</v>
      </c>
      <c r="H50" s="3438">
        <v>0.18</v>
      </c>
      <c r="I50" s="1599"/>
      <c r="J50" s="1593" t="s">
        <v>3126</v>
      </c>
      <c r="K50" s="679"/>
    </row>
    <row r="51" spans="1:11" ht="15.75" hidden="1" customHeight="1">
      <c r="A51" s="3434">
        <v>3</v>
      </c>
      <c r="B51" s="3435"/>
      <c r="C51" s="3436" t="s">
        <v>3768</v>
      </c>
      <c r="D51" s="3456">
        <v>5.05</v>
      </c>
      <c r="E51" s="3437">
        <f t="shared" si="6"/>
        <v>5.9589999999999996</v>
      </c>
      <c r="F51" s="3457" t="s">
        <v>69</v>
      </c>
      <c r="G51" s="3457">
        <v>500</v>
      </c>
      <c r="H51" s="3438">
        <v>0.18</v>
      </c>
      <c r="I51" s="1599"/>
      <c r="J51" s="1593" t="s">
        <v>3126</v>
      </c>
      <c r="K51" s="679"/>
    </row>
    <row r="52" spans="1:11" ht="15.75" hidden="1" customHeight="1" thickBot="1">
      <c r="A52" s="3464">
        <v>4</v>
      </c>
      <c r="B52" s="3465"/>
      <c r="C52" s="3436" t="s">
        <v>3769</v>
      </c>
      <c r="D52" s="3466">
        <v>6.15</v>
      </c>
      <c r="E52" s="3437">
        <f t="shared" si="6"/>
        <v>7.2570000000000006</v>
      </c>
      <c r="F52" s="3467" t="s">
        <v>69</v>
      </c>
      <c r="G52" s="3467">
        <v>500</v>
      </c>
      <c r="H52" s="3468">
        <v>0.18</v>
      </c>
      <c r="I52" s="1599"/>
      <c r="J52" s="1593" t="s">
        <v>3126</v>
      </c>
      <c r="K52" s="679"/>
    </row>
    <row r="53" spans="1:11" ht="15.75" customHeight="1" thickBot="1">
      <c r="A53" s="1456"/>
      <c r="B53" s="49"/>
      <c r="C53" s="50" t="s">
        <v>3773</v>
      </c>
      <c r="D53" s="226"/>
      <c r="E53" s="303"/>
      <c r="F53" s="227"/>
      <c r="G53" s="227"/>
      <c r="H53" s="1457"/>
      <c r="I53" s="1597"/>
      <c r="J53" s="680"/>
      <c r="K53" s="679"/>
    </row>
    <row r="54" spans="1:11" ht="15.75" customHeight="1">
      <c r="A54" s="3304">
        <v>1</v>
      </c>
      <c r="B54" s="3111"/>
      <c r="C54" s="3450" t="s">
        <v>1088</v>
      </c>
      <c r="D54" s="3451">
        <v>6.25</v>
      </c>
      <c r="E54" s="652">
        <f t="shared" ref="E54:E56" si="7">D54+D54*18%</f>
        <v>7.375</v>
      </c>
      <c r="F54" s="3452" t="s">
        <v>69</v>
      </c>
      <c r="G54" s="3452">
        <v>1000</v>
      </c>
      <c r="H54" s="3453">
        <v>0.18</v>
      </c>
      <c r="I54" s="1599"/>
      <c r="J54" s="1593" t="s">
        <v>3126</v>
      </c>
      <c r="K54" s="679"/>
    </row>
    <row r="55" spans="1:11" ht="15.75" customHeight="1">
      <c r="A55" s="3108">
        <v>2</v>
      </c>
      <c r="B55" s="1907"/>
      <c r="C55" s="3107" t="s">
        <v>1089</v>
      </c>
      <c r="D55" s="3454">
        <v>10.7</v>
      </c>
      <c r="E55" s="652">
        <f t="shared" si="7"/>
        <v>12.625999999999999</v>
      </c>
      <c r="F55" s="3455" t="s">
        <v>69</v>
      </c>
      <c r="G55" s="3455">
        <v>600</v>
      </c>
      <c r="H55" s="2564">
        <v>0.18</v>
      </c>
      <c r="I55" s="1599"/>
      <c r="J55" s="1593" t="s">
        <v>3126</v>
      </c>
      <c r="K55" s="679"/>
    </row>
    <row r="56" spans="1:11" ht="15.75" customHeight="1" thickBot="1">
      <c r="A56" s="5063">
        <v>3</v>
      </c>
      <c r="B56" s="3465"/>
      <c r="C56" s="5064" t="s">
        <v>3764</v>
      </c>
      <c r="D56" s="3466">
        <v>14.75</v>
      </c>
      <c r="E56" s="5065">
        <f t="shared" si="7"/>
        <v>17.405000000000001</v>
      </c>
      <c r="F56" s="3467" t="s">
        <v>69</v>
      </c>
      <c r="G56" s="3467">
        <v>400</v>
      </c>
      <c r="H56" s="3468">
        <v>0.18</v>
      </c>
      <c r="I56" s="1599"/>
      <c r="J56" s="1593" t="s">
        <v>3126</v>
      </c>
      <c r="K56" s="679"/>
    </row>
    <row r="57" spans="1:11" ht="15.75" customHeight="1" thickBot="1">
      <c r="A57" s="790"/>
      <c r="B57" s="794"/>
      <c r="C57" s="5066" t="s">
        <v>3776</v>
      </c>
      <c r="D57" s="793"/>
      <c r="E57" s="793"/>
      <c r="F57" s="794"/>
      <c r="G57" s="794"/>
      <c r="H57" s="4918"/>
      <c r="I57" s="1895"/>
      <c r="J57" s="1896"/>
      <c r="K57" s="679"/>
    </row>
    <row r="58" spans="1:11" ht="15.75" customHeight="1">
      <c r="A58" s="1364">
        <v>1</v>
      </c>
      <c r="B58" s="1463"/>
      <c r="C58" s="4902" t="s">
        <v>3223</v>
      </c>
      <c r="D58" s="4903">
        <v>0.85</v>
      </c>
      <c r="E58" s="676">
        <f t="shared" ref="E58:E61" si="8">D58+D58*H58</f>
        <v>1.0029999999999999</v>
      </c>
      <c r="F58" s="675" t="s">
        <v>69</v>
      </c>
      <c r="G58" s="1463">
        <v>5000</v>
      </c>
      <c r="H58" s="1365">
        <v>0.18</v>
      </c>
      <c r="I58" s="1598" t="s">
        <v>3143</v>
      </c>
      <c r="J58" s="1592" t="s">
        <v>67</v>
      </c>
      <c r="K58" s="679"/>
    </row>
    <row r="59" spans="1:11" ht="15.75" customHeight="1">
      <c r="A59" s="1358">
        <v>2</v>
      </c>
      <c r="B59" s="256"/>
      <c r="C59" s="4904" t="s">
        <v>1094</v>
      </c>
      <c r="D59" s="4905">
        <v>1</v>
      </c>
      <c r="E59" s="676">
        <f t="shared" si="8"/>
        <v>1.18</v>
      </c>
      <c r="F59" s="8" t="s">
        <v>69</v>
      </c>
      <c r="G59" s="256">
        <v>5000</v>
      </c>
      <c r="H59" s="1359">
        <v>0.18</v>
      </c>
      <c r="I59" s="1598" t="s">
        <v>3143</v>
      </c>
      <c r="J59" s="1592" t="s">
        <v>67</v>
      </c>
      <c r="K59" s="679"/>
    </row>
    <row r="60" spans="1:11" ht="15.75" hidden="1" customHeight="1" thickBot="1">
      <c r="A60" s="1358">
        <v>3</v>
      </c>
      <c r="B60" s="256"/>
      <c r="C60" s="4904" t="s">
        <v>1095</v>
      </c>
      <c r="D60" s="4905">
        <v>1.29</v>
      </c>
      <c r="E60" s="39">
        <f t="shared" si="8"/>
        <v>1.5222</v>
      </c>
      <c r="F60" s="8" t="s">
        <v>69</v>
      </c>
      <c r="G60" s="256">
        <v>5000</v>
      </c>
      <c r="H60" s="1359">
        <v>0.18</v>
      </c>
      <c r="I60" s="1600" t="s">
        <v>3142</v>
      </c>
      <c r="J60" s="1594" t="s">
        <v>3124</v>
      </c>
      <c r="K60" s="679"/>
    </row>
    <row r="61" spans="1:11" ht="15.75" hidden="1" customHeight="1" thickBot="1">
      <c r="A61" s="1358">
        <v>4</v>
      </c>
      <c r="B61" s="256">
        <v>39233090</v>
      </c>
      <c r="C61" s="4904" t="s">
        <v>1096</v>
      </c>
      <c r="D61" s="4905">
        <v>2.2000000000000002</v>
      </c>
      <c r="E61" s="676">
        <f t="shared" si="8"/>
        <v>2.5960000000000001</v>
      </c>
      <c r="F61" s="8" t="s">
        <v>69</v>
      </c>
      <c r="G61" s="256">
        <v>2000</v>
      </c>
      <c r="H61" s="1359">
        <v>0.18</v>
      </c>
      <c r="I61" s="1600" t="s">
        <v>3142</v>
      </c>
      <c r="J61" s="1594" t="s">
        <v>3124</v>
      </c>
      <c r="K61" s="679"/>
    </row>
    <row r="62" spans="1:11" ht="15.75" hidden="1" customHeight="1" thickBot="1">
      <c r="A62" s="4906"/>
      <c r="B62" s="4907"/>
      <c r="C62" s="4908" t="s">
        <v>3777</v>
      </c>
      <c r="D62" s="4909"/>
      <c r="E62" s="226"/>
      <c r="F62" s="225"/>
      <c r="G62" s="4907"/>
      <c r="H62" s="1363"/>
      <c r="I62" s="1597"/>
      <c r="J62" s="680"/>
      <c r="K62" s="679"/>
    </row>
    <row r="63" spans="1:11" ht="15.75" customHeight="1">
      <c r="A63" s="644">
        <v>1</v>
      </c>
      <c r="B63" s="1153"/>
      <c r="C63" s="4910" t="s">
        <v>4876</v>
      </c>
      <c r="D63" s="4911">
        <v>3.65</v>
      </c>
      <c r="E63" s="643">
        <f t="shared" ref="E63" si="9">D63+D63*H63</f>
        <v>4.3069999999999995</v>
      </c>
      <c r="F63" s="644" t="s">
        <v>69</v>
      </c>
      <c r="G63" s="1153">
        <v>2000</v>
      </c>
      <c r="H63" s="1863">
        <v>0.18</v>
      </c>
      <c r="I63" s="1598" t="s">
        <v>3143</v>
      </c>
      <c r="J63" s="1592" t="s">
        <v>264</v>
      </c>
      <c r="K63" s="679"/>
    </row>
    <row r="64" spans="1:11" ht="15.75" customHeight="1">
      <c r="A64" s="644">
        <v>2</v>
      </c>
      <c r="B64" s="1153"/>
      <c r="C64" s="4910" t="s">
        <v>1097</v>
      </c>
      <c r="D64" s="4911">
        <v>3.65</v>
      </c>
      <c r="E64" s="643">
        <f t="shared" ref="E64:E68" si="10">D64+D64*H64</f>
        <v>4.3069999999999995</v>
      </c>
      <c r="F64" s="644" t="s">
        <v>69</v>
      </c>
      <c r="G64" s="1153">
        <v>2000</v>
      </c>
      <c r="H64" s="1863">
        <v>0.18</v>
      </c>
      <c r="I64" s="1592" t="s">
        <v>3141</v>
      </c>
      <c r="J64" s="1592" t="s">
        <v>264</v>
      </c>
      <c r="K64" s="679"/>
    </row>
    <row r="65" spans="1:14" ht="15.75" customHeight="1">
      <c r="A65" s="1364">
        <v>3</v>
      </c>
      <c r="B65" s="1463"/>
      <c r="C65" s="4902" t="s">
        <v>1098</v>
      </c>
      <c r="D65" s="4903">
        <v>4</v>
      </c>
      <c r="E65" s="676">
        <f t="shared" si="10"/>
        <v>4.72</v>
      </c>
      <c r="F65" s="675" t="s">
        <v>69</v>
      </c>
      <c r="G65" s="1463">
        <v>1400</v>
      </c>
      <c r="H65" s="1365">
        <v>0.18</v>
      </c>
      <c r="I65" s="3919" t="s">
        <v>3141</v>
      </c>
      <c r="J65" s="1594" t="s">
        <v>3124</v>
      </c>
      <c r="K65" s="679"/>
    </row>
    <row r="66" spans="1:14" ht="15.75" customHeight="1">
      <c r="A66" s="3920">
        <v>4</v>
      </c>
      <c r="B66" s="4912"/>
      <c r="C66" s="4913" t="s">
        <v>3849</v>
      </c>
      <c r="D66" s="4914">
        <v>4.5</v>
      </c>
      <c r="E66" s="3460">
        <f t="shared" si="10"/>
        <v>5.31</v>
      </c>
      <c r="F66" s="3457" t="s">
        <v>69</v>
      </c>
      <c r="G66" s="4912">
        <v>1200</v>
      </c>
      <c r="H66" s="4915">
        <v>0.18</v>
      </c>
      <c r="I66" s="1600" t="s">
        <v>3141</v>
      </c>
      <c r="J66" s="1594" t="s">
        <v>3124</v>
      </c>
      <c r="K66" s="679"/>
    </row>
    <row r="67" spans="1:14" ht="15.75" customHeight="1">
      <c r="A67" s="1460">
        <v>5</v>
      </c>
      <c r="B67" s="4969"/>
      <c r="C67" s="4970" t="s">
        <v>4877</v>
      </c>
      <c r="D67" s="4971">
        <v>6.2</v>
      </c>
      <c r="E67" s="4972">
        <f t="shared" si="10"/>
        <v>7.3159999999999998</v>
      </c>
      <c r="F67" s="649" t="s">
        <v>3180</v>
      </c>
      <c r="G67" s="4969">
        <v>800</v>
      </c>
      <c r="H67" s="1465">
        <v>0.18</v>
      </c>
      <c r="I67" s="1600"/>
      <c r="J67" s="1594"/>
      <c r="K67" s="679"/>
    </row>
    <row r="68" spans="1:14" ht="15.75" customHeight="1" thickBot="1">
      <c r="A68" s="1460">
        <v>6</v>
      </c>
      <c r="B68" s="4969"/>
      <c r="C68" s="4970" t="s">
        <v>1099</v>
      </c>
      <c r="D68" s="4971">
        <v>6.5</v>
      </c>
      <c r="E68" s="4972">
        <f t="shared" si="10"/>
        <v>7.67</v>
      </c>
      <c r="F68" s="649" t="s">
        <v>69</v>
      </c>
      <c r="G68" s="4969">
        <v>600</v>
      </c>
      <c r="H68" s="1465">
        <v>0.18</v>
      </c>
      <c r="I68" s="1598" t="s">
        <v>3143</v>
      </c>
      <c r="J68" s="1592" t="s">
        <v>264</v>
      </c>
      <c r="K68" s="679"/>
    </row>
    <row r="69" spans="1:14" ht="15.75" customHeight="1" thickBot="1">
      <c r="A69" s="790"/>
      <c r="B69" s="4916"/>
      <c r="C69" s="1152" t="s">
        <v>5313</v>
      </c>
      <c r="D69" s="4917"/>
      <c r="E69" s="793"/>
      <c r="F69" s="794"/>
      <c r="G69" s="4916"/>
      <c r="H69" s="4918"/>
      <c r="I69" s="1597"/>
      <c r="J69" s="680"/>
      <c r="K69" s="679"/>
    </row>
    <row r="70" spans="1:14" ht="15.75" hidden="1" customHeight="1">
      <c r="A70" s="1362"/>
      <c r="B70" s="4973"/>
      <c r="C70" s="4974" t="s">
        <v>3778</v>
      </c>
      <c r="D70" s="4975"/>
      <c r="E70" s="4976"/>
      <c r="F70" s="2521"/>
      <c r="G70" s="4973"/>
      <c r="H70" s="1363"/>
      <c r="I70" s="1600"/>
      <c r="J70" s="1594"/>
      <c r="K70" s="679"/>
    </row>
    <row r="71" spans="1:14" ht="15.75" customHeight="1" thickBot="1">
      <c r="A71" s="1360">
        <v>1</v>
      </c>
      <c r="B71" s="261"/>
      <c r="C71" s="4919" t="s">
        <v>3174</v>
      </c>
      <c r="D71" s="4920">
        <v>0.9</v>
      </c>
      <c r="E71" s="320">
        <f t="shared" ref="E71" si="11">D71+D71*H71</f>
        <v>1.0620000000000001</v>
      </c>
      <c r="F71" s="59" t="s">
        <v>69</v>
      </c>
      <c r="G71" s="261">
        <v>3000</v>
      </c>
      <c r="H71" s="1361">
        <v>0.18</v>
      </c>
      <c r="I71" s="1600"/>
      <c r="J71" s="1594"/>
      <c r="K71" s="679"/>
    </row>
    <row r="72" spans="1:14" ht="15.75" customHeight="1" thickBot="1">
      <c r="A72" s="1456"/>
      <c r="B72" s="158"/>
      <c r="C72" s="50" t="s">
        <v>3779</v>
      </c>
      <c r="D72" s="4921"/>
      <c r="E72" s="4921"/>
      <c r="F72" s="49"/>
      <c r="G72" s="49"/>
      <c r="H72" s="1457"/>
      <c r="I72" s="1597"/>
      <c r="J72" s="680"/>
      <c r="K72" s="679"/>
      <c r="M72" s="717"/>
    </row>
    <row r="73" spans="1:14" ht="15.75" customHeight="1">
      <c r="A73" s="1151">
        <v>1</v>
      </c>
      <c r="B73" s="37"/>
      <c r="C73" s="43" t="s">
        <v>3782</v>
      </c>
      <c r="D73" s="298">
        <v>8.3000000000000007</v>
      </c>
      <c r="E73" s="298">
        <f t="shared" ref="E73:E85" si="12">D73+D73*H73</f>
        <v>9.7940000000000005</v>
      </c>
      <c r="F73" s="37" t="s">
        <v>69</v>
      </c>
      <c r="G73" s="37">
        <v>500</v>
      </c>
      <c r="H73" s="1410">
        <v>0.18</v>
      </c>
      <c r="I73" s="1598" t="s">
        <v>3141</v>
      </c>
      <c r="J73" s="1592" t="s">
        <v>264</v>
      </c>
      <c r="K73" s="679"/>
      <c r="M73" s="717"/>
    </row>
    <row r="74" spans="1:14" ht="15.75" customHeight="1">
      <c r="A74" s="1151">
        <f>A73+1</f>
        <v>2</v>
      </c>
      <c r="B74" s="37"/>
      <c r="C74" s="43" t="s">
        <v>3783</v>
      </c>
      <c r="D74" s="298">
        <v>17.2</v>
      </c>
      <c r="E74" s="298">
        <f t="shared" si="12"/>
        <v>20.295999999999999</v>
      </c>
      <c r="F74" s="37" t="s">
        <v>69</v>
      </c>
      <c r="G74" s="37">
        <v>300</v>
      </c>
      <c r="H74" s="1410">
        <v>0.18</v>
      </c>
      <c r="I74" s="1598" t="s">
        <v>3141</v>
      </c>
      <c r="J74" s="1592" t="s">
        <v>264</v>
      </c>
      <c r="K74" s="679"/>
      <c r="M74" s="717"/>
    </row>
    <row r="75" spans="1:14" ht="15.75" customHeight="1">
      <c r="A75" s="1151">
        <f t="shared" ref="A75:A84" si="13">A74+1</f>
        <v>3</v>
      </c>
      <c r="B75" s="37"/>
      <c r="C75" s="43" t="s">
        <v>1100</v>
      </c>
      <c r="D75" s="298">
        <v>12.3</v>
      </c>
      <c r="E75" s="298">
        <f t="shared" si="12"/>
        <v>14.514000000000001</v>
      </c>
      <c r="F75" s="37" t="s">
        <v>69</v>
      </c>
      <c r="G75" s="37">
        <v>300</v>
      </c>
      <c r="H75" s="1410">
        <v>0.18</v>
      </c>
      <c r="I75" s="1598" t="s">
        <v>3141</v>
      </c>
      <c r="J75" s="1592" t="s">
        <v>264</v>
      </c>
      <c r="K75" s="679"/>
      <c r="N75" s="717"/>
    </row>
    <row r="76" spans="1:14" ht="15.75">
      <c r="A76" s="1151">
        <v>4</v>
      </c>
      <c r="B76" s="37"/>
      <c r="C76" s="43" t="s">
        <v>3869</v>
      </c>
      <c r="D76" s="298">
        <v>23.5</v>
      </c>
      <c r="E76" s="298">
        <f t="shared" ref="E76" si="14">D76+D76*H76</f>
        <v>27.73</v>
      </c>
      <c r="F76" s="37" t="s">
        <v>69</v>
      </c>
      <c r="G76" s="37">
        <v>200</v>
      </c>
      <c r="H76" s="1410">
        <v>0.18</v>
      </c>
      <c r="I76" s="1598"/>
      <c r="J76" s="1592"/>
      <c r="K76" s="679"/>
    </row>
    <row r="77" spans="1:14" ht="15.75">
      <c r="A77" s="1151">
        <v>5</v>
      </c>
      <c r="B77" s="37"/>
      <c r="C77" s="43" t="s">
        <v>1101</v>
      </c>
      <c r="D77" s="298">
        <v>32.200000000000003</v>
      </c>
      <c r="E77" s="298">
        <f t="shared" si="12"/>
        <v>37.996000000000002</v>
      </c>
      <c r="F77" s="37" t="s">
        <v>69</v>
      </c>
      <c r="G77" s="37">
        <v>80</v>
      </c>
      <c r="H77" s="1410">
        <v>0.18</v>
      </c>
      <c r="I77" s="1598" t="s">
        <v>3141</v>
      </c>
      <c r="J77" s="1592" t="s">
        <v>264</v>
      </c>
      <c r="K77" s="679"/>
    </row>
    <row r="78" spans="1:14" ht="15.75">
      <c r="A78" s="1151">
        <f t="shared" si="13"/>
        <v>6</v>
      </c>
      <c r="B78" s="37"/>
      <c r="C78" s="43" t="s">
        <v>1102</v>
      </c>
      <c r="D78" s="298">
        <v>36</v>
      </c>
      <c r="E78" s="298">
        <f t="shared" si="12"/>
        <v>42.48</v>
      </c>
      <c r="F78" s="37" t="s">
        <v>69</v>
      </c>
      <c r="G78" s="37">
        <v>80</v>
      </c>
      <c r="H78" s="1410">
        <v>0.18</v>
      </c>
      <c r="I78" s="1598" t="s">
        <v>3141</v>
      </c>
      <c r="J78" s="1592" t="s">
        <v>264</v>
      </c>
      <c r="K78" s="679"/>
    </row>
    <row r="79" spans="1:14" ht="15.75">
      <c r="A79" s="1151">
        <v>7</v>
      </c>
      <c r="B79" s="44"/>
      <c r="C79" s="43" t="s">
        <v>1103</v>
      </c>
      <c r="D79" s="4922">
        <v>42</v>
      </c>
      <c r="E79" s="4922">
        <f t="shared" si="12"/>
        <v>49.56</v>
      </c>
      <c r="F79" s="44" t="s">
        <v>69</v>
      </c>
      <c r="G79" s="44">
        <v>80</v>
      </c>
      <c r="H79" s="1455">
        <v>0.18</v>
      </c>
      <c r="I79" s="1598" t="s">
        <v>3141</v>
      </c>
      <c r="J79" s="1592" t="s">
        <v>264</v>
      </c>
      <c r="K79" s="679"/>
    </row>
    <row r="80" spans="1:14" ht="15.75">
      <c r="A80" s="1151">
        <f t="shared" ref="A80" si="15">A79+1</f>
        <v>8</v>
      </c>
      <c r="B80" s="37"/>
      <c r="C80" s="43" t="s">
        <v>1104</v>
      </c>
      <c r="D80" s="298">
        <v>12.75</v>
      </c>
      <c r="E80" s="4922">
        <f t="shared" si="12"/>
        <v>15.045</v>
      </c>
      <c r="F80" s="37" t="s">
        <v>69</v>
      </c>
      <c r="G80" s="37">
        <v>200</v>
      </c>
      <c r="H80" s="1410">
        <v>0.18</v>
      </c>
      <c r="I80" s="1599"/>
      <c r="J80" s="1593" t="s">
        <v>663</v>
      </c>
      <c r="K80" s="679"/>
    </row>
    <row r="81" spans="1:11" ht="15.75">
      <c r="A81" s="1151">
        <f t="shared" si="13"/>
        <v>9</v>
      </c>
      <c r="B81" s="37"/>
      <c r="C81" s="43" t="s">
        <v>1105</v>
      </c>
      <c r="D81" s="298">
        <v>15.7</v>
      </c>
      <c r="E81" s="4922">
        <f t="shared" si="12"/>
        <v>18.526</v>
      </c>
      <c r="F81" s="37" t="s">
        <v>69</v>
      </c>
      <c r="G81" s="37">
        <v>150</v>
      </c>
      <c r="H81" s="1410">
        <v>0.18</v>
      </c>
      <c r="I81" s="1599"/>
      <c r="J81" s="1593" t="s">
        <v>663</v>
      </c>
      <c r="K81" s="679"/>
    </row>
    <row r="82" spans="1:11" ht="15.75">
      <c r="A82" s="1151">
        <v>10</v>
      </c>
      <c r="B82" s="37"/>
      <c r="C82" s="43" t="s">
        <v>5353</v>
      </c>
      <c r="D82" s="298">
        <v>15.2</v>
      </c>
      <c r="E82" s="4922">
        <f t="shared" si="12"/>
        <v>17.936</v>
      </c>
      <c r="F82" s="37" t="s">
        <v>69</v>
      </c>
      <c r="G82" s="37">
        <v>200</v>
      </c>
      <c r="H82" s="1410">
        <v>0.18</v>
      </c>
      <c r="I82" s="1599"/>
      <c r="J82" s="1593" t="s">
        <v>3126</v>
      </c>
      <c r="K82" s="679"/>
    </row>
    <row r="83" spans="1:11" ht="15.75">
      <c r="A83" s="1151">
        <f t="shared" ref="A83" si="16">A82+1</f>
        <v>11</v>
      </c>
      <c r="B83" s="37"/>
      <c r="C83" s="43" t="s">
        <v>1106</v>
      </c>
      <c r="D83" s="298">
        <v>20.9</v>
      </c>
      <c r="E83" s="4922">
        <f t="shared" si="12"/>
        <v>24.661999999999999</v>
      </c>
      <c r="F83" s="37" t="s">
        <v>69</v>
      </c>
      <c r="G83" s="37">
        <v>150</v>
      </c>
      <c r="H83" s="1410">
        <v>0.18</v>
      </c>
      <c r="I83" s="1600" t="s">
        <v>3141</v>
      </c>
      <c r="J83" s="1594" t="s">
        <v>3124</v>
      </c>
      <c r="K83" s="679"/>
    </row>
    <row r="84" spans="1:11" ht="16.5" customHeight="1">
      <c r="A84" s="1151">
        <f t="shared" si="13"/>
        <v>12</v>
      </c>
      <c r="B84" s="37"/>
      <c r="C84" s="43" t="s">
        <v>1107</v>
      </c>
      <c r="D84" s="298">
        <v>9.4</v>
      </c>
      <c r="E84" s="298">
        <f t="shared" si="12"/>
        <v>11.092000000000001</v>
      </c>
      <c r="F84" s="37" t="s">
        <v>69</v>
      </c>
      <c r="G84" s="37">
        <v>500</v>
      </c>
      <c r="H84" s="1410">
        <v>0.18</v>
      </c>
      <c r="I84" s="1599"/>
      <c r="J84" s="1593" t="s">
        <v>663</v>
      </c>
    </row>
    <row r="85" spans="1:11" ht="16.5" customHeight="1" thickBot="1">
      <c r="A85" s="1151">
        <v>13</v>
      </c>
      <c r="B85" s="304"/>
      <c r="C85" s="43" t="s">
        <v>1108</v>
      </c>
      <c r="D85" s="4923">
        <v>14.45</v>
      </c>
      <c r="E85" s="4922">
        <f t="shared" si="12"/>
        <v>17.050999999999998</v>
      </c>
      <c r="F85" s="44" t="s">
        <v>69</v>
      </c>
      <c r="G85" s="44">
        <v>250</v>
      </c>
      <c r="H85" s="1455">
        <v>0.18</v>
      </c>
      <c r="I85" s="1599"/>
      <c r="J85" s="1593" t="s">
        <v>663</v>
      </c>
    </row>
    <row r="86" spans="1:11" ht="16.5" customHeight="1" thickBot="1">
      <c r="A86" s="4924"/>
      <c r="B86" s="4925"/>
      <c r="C86" s="4926" t="s">
        <v>3780</v>
      </c>
      <c r="D86" s="4927"/>
      <c r="E86" s="4927"/>
      <c r="F86" s="4925"/>
      <c r="G86" s="4925"/>
      <c r="H86" s="4928"/>
      <c r="I86" s="1599"/>
      <c r="J86" s="1593"/>
    </row>
    <row r="87" spans="1:11" ht="18" customHeight="1">
      <c r="A87" s="1867">
        <v>1</v>
      </c>
      <c r="B87" s="2143"/>
      <c r="C87" s="5328" t="s">
        <v>5355</v>
      </c>
      <c r="D87" s="2160">
        <v>4.5</v>
      </c>
      <c r="E87" s="2160">
        <f t="shared" ref="E87:E88" si="17">D87+D87*H87</f>
        <v>5.31</v>
      </c>
      <c r="F87" s="2143" t="s">
        <v>69</v>
      </c>
      <c r="G87" s="2143">
        <v>1000</v>
      </c>
      <c r="H87" s="2144">
        <v>0.18</v>
      </c>
      <c r="I87" s="1599"/>
      <c r="J87" s="1593"/>
    </row>
    <row r="88" spans="1:11" ht="18" customHeight="1">
      <c r="A88" s="1466">
        <v>2</v>
      </c>
      <c r="B88" s="644"/>
      <c r="C88" s="5327" t="s">
        <v>5354</v>
      </c>
      <c r="D88" s="860">
        <v>5</v>
      </c>
      <c r="E88" s="860">
        <f t="shared" si="17"/>
        <v>5.9</v>
      </c>
      <c r="F88" s="644" t="s">
        <v>69</v>
      </c>
      <c r="G88" s="644">
        <v>500</v>
      </c>
      <c r="H88" s="1467">
        <v>0.18</v>
      </c>
      <c r="I88" s="1599"/>
      <c r="J88" s="1593"/>
    </row>
    <row r="89" spans="1:11" ht="15" customHeight="1" thickBot="1">
      <c r="A89" s="4929">
        <v>3</v>
      </c>
      <c r="B89" s="1770"/>
      <c r="C89" s="4930" t="s">
        <v>3538</v>
      </c>
      <c r="D89" s="2162">
        <v>5.85</v>
      </c>
      <c r="E89" s="2162">
        <f t="shared" ref="E89" si="18">D89+D89*H89</f>
        <v>6.9029999999999996</v>
      </c>
      <c r="F89" s="1770" t="s">
        <v>69</v>
      </c>
      <c r="G89" s="1770">
        <v>500</v>
      </c>
      <c r="H89" s="1789">
        <v>0.18</v>
      </c>
      <c r="I89" s="1599"/>
      <c r="J89" s="1593"/>
    </row>
    <row r="90" spans="1:11" ht="15.75" customHeight="1"/>
    <row r="91" spans="1:11" ht="15.75" customHeight="1"/>
    <row r="92" spans="1:11" ht="15.75" customHeight="1">
      <c r="C92" s="3292" t="s">
        <v>3808</v>
      </c>
    </row>
    <row r="93" spans="1:11" ht="15.75" customHeight="1">
      <c r="C93" s="3293" t="s">
        <v>3875</v>
      </c>
    </row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7">
    <mergeCell ref="L3:N3"/>
    <mergeCell ref="B8:B9"/>
    <mergeCell ref="A1:H1"/>
    <mergeCell ref="A2:H2"/>
    <mergeCell ref="A3:H3"/>
    <mergeCell ref="A4:H4"/>
    <mergeCell ref="F5:H5"/>
  </mergeCells>
  <conditionalFormatting sqref="A1:B4">
    <cfRule type="cellIs" dxfId="19" priority="1" stopIfTrue="1" operator="between">
      <formula>"a"</formula>
      <formula>"h"</formula>
    </cfRule>
  </conditionalFormatting>
  <hyperlinks>
    <hyperlink ref="A4" r:id="rId1" xr:uid="{00000000-0004-0000-0E00-000000000000}"/>
    <hyperlink ref="I1" location="'Summary Sheet'!A1" display="Summary Sheet'" xr:uid="{CEF57F37-4352-4DC6-A2CA-8DBD32F0C410}"/>
  </hyperlinks>
  <pageMargins left="0.23622047244094491" right="0.23622047244094491" top="0.15748031496062992" bottom="0.15748031496062992" header="0.17" footer="0.14000000000000001"/>
  <pageSetup paperSize="9" scale="60" fitToHeight="0" orientation="portrait" blackAndWhite="1" r:id="rId2"/>
  <headerFooter>
    <oddFooter>&amp;L&amp;A&amp;C&amp;B Confidential&amp;B&amp;RPage &amp;P</oddFooter>
  </headerFooter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796E-75BF-4E06-9BF0-498D01C2E390}">
  <sheetPr>
    <pageSetUpPr fitToPage="1"/>
  </sheetPr>
  <dimension ref="A1:K60"/>
  <sheetViews>
    <sheetView topLeftCell="A37" workbookViewId="0">
      <selection activeCell="D43" sqref="D43"/>
    </sheetView>
  </sheetViews>
  <sheetFormatPr defaultRowHeight="15"/>
  <cols>
    <col min="1" max="1" width="6.7109375" style="994" customWidth="1"/>
    <col min="2" max="2" width="14.85546875" style="994" customWidth="1"/>
    <col min="3" max="3" width="79.42578125" style="994" customWidth="1"/>
    <col min="4" max="4" width="11.5703125" style="994" customWidth="1"/>
    <col min="5" max="5" width="11.85546875" style="994" customWidth="1"/>
    <col min="6" max="6" width="7.42578125" style="4883" bestFit="1" customWidth="1"/>
    <col min="7" max="7" width="9.85546875" style="4883" customWidth="1"/>
    <col min="8" max="8" width="9.140625" style="994" bestFit="1"/>
    <col min="9" max="9" width="32" customWidth="1"/>
    <col min="10" max="10" width="10.85546875" customWidth="1"/>
  </cols>
  <sheetData>
    <row r="1" spans="1:9" ht="65.25" thickBot="1">
      <c r="A1" s="5622" t="s">
        <v>5139</v>
      </c>
      <c r="B1" s="5623"/>
      <c r="C1" s="5623"/>
      <c r="D1" s="5623"/>
      <c r="E1" s="5623"/>
      <c r="F1" s="5623"/>
      <c r="G1" s="5623"/>
      <c r="H1" s="5623"/>
      <c r="I1" s="5624"/>
    </row>
    <row r="2" spans="1:9" ht="20.25" thickBot="1">
      <c r="A2" s="5625" t="s">
        <v>5140</v>
      </c>
      <c r="B2" s="5626"/>
      <c r="C2" s="5626"/>
      <c r="D2" s="5626"/>
      <c r="E2" s="5626"/>
      <c r="F2" s="5626"/>
      <c r="G2" s="5626"/>
      <c r="H2" s="5626"/>
      <c r="I2" s="5627"/>
    </row>
    <row r="3" spans="1:9" ht="21" thickTop="1" thickBot="1">
      <c r="A3" s="5628" t="s">
        <v>5141</v>
      </c>
      <c r="B3" s="5629"/>
      <c r="C3" s="5629"/>
      <c r="D3" s="5629"/>
      <c r="E3" s="5629"/>
      <c r="F3" s="5629"/>
      <c r="G3" s="5629"/>
      <c r="H3" s="5629"/>
      <c r="I3" s="5630"/>
    </row>
    <row r="4" spans="1:9" ht="21" thickTop="1" thickBot="1">
      <c r="A4" s="5631" t="s">
        <v>141</v>
      </c>
      <c r="B4" s="5632"/>
      <c r="C4" s="5632"/>
      <c r="D4" s="5632"/>
      <c r="E4" s="5632"/>
      <c r="F4" s="5632"/>
      <c r="G4" s="5632"/>
      <c r="H4" s="5632"/>
      <c r="I4" s="5633"/>
    </row>
    <row r="5" spans="1:9" ht="18.75">
      <c r="A5" s="4742"/>
      <c r="B5" s="4743"/>
      <c r="C5" s="4743"/>
      <c r="D5" s="4743"/>
      <c r="E5" s="4743"/>
      <c r="F5" s="4743"/>
      <c r="G5" s="4743"/>
      <c r="H5" s="4743"/>
      <c r="I5" s="4743"/>
    </row>
    <row r="6" spans="1:9" ht="20.25">
      <c r="A6" s="4744" t="s">
        <v>5188</v>
      </c>
      <c r="B6" s="4745"/>
      <c r="C6" s="4746"/>
      <c r="D6" s="4747"/>
      <c r="E6" s="4747"/>
      <c r="F6" s="4748"/>
      <c r="G6" s="4748"/>
      <c r="H6" s="4745"/>
      <c r="I6" s="4749" t="s">
        <v>5189</v>
      </c>
    </row>
    <row r="7" spans="1:9" ht="4.5" customHeight="1" thickBot="1">
      <c r="A7" s="4750"/>
      <c r="B7" s="4751"/>
      <c r="C7" s="4751"/>
      <c r="D7" s="4751"/>
      <c r="E7" s="4752"/>
      <c r="F7" s="4752"/>
      <c r="G7" s="4750"/>
      <c r="H7" s="4750"/>
      <c r="I7" s="4753"/>
    </row>
    <row r="8" spans="1:9" ht="29.25" thickBot="1">
      <c r="A8" s="4754" t="s">
        <v>304</v>
      </c>
      <c r="B8" s="4755" t="s">
        <v>343</v>
      </c>
      <c r="C8" s="4755" t="s">
        <v>56</v>
      </c>
      <c r="D8" s="4755" t="s">
        <v>143</v>
      </c>
      <c r="E8" s="4755" t="s">
        <v>5142</v>
      </c>
      <c r="F8" s="4755" t="s">
        <v>145</v>
      </c>
      <c r="G8" s="4755" t="s">
        <v>4828</v>
      </c>
      <c r="H8" s="4756" t="s">
        <v>344</v>
      </c>
      <c r="I8" s="4757" t="s">
        <v>1164</v>
      </c>
    </row>
    <row r="9" spans="1:9" ht="15.75" thickBot="1">
      <c r="A9" s="4884" t="s">
        <v>4804</v>
      </c>
      <c r="B9" s="4885"/>
      <c r="C9" s="4885"/>
      <c r="D9" s="4885"/>
      <c r="E9" s="4885"/>
      <c r="F9" s="4885"/>
      <c r="G9" s="4885"/>
      <c r="H9" s="4885"/>
      <c r="I9" s="4759"/>
    </row>
    <row r="10" spans="1:9">
      <c r="A10" s="4886">
        <v>1</v>
      </c>
      <c r="B10" s="4886">
        <v>39233090</v>
      </c>
      <c r="C10" s="4887" t="s">
        <v>5160</v>
      </c>
      <c r="D10" s="4888">
        <v>3.1</v>
      </c>
      <c r="E10" s="4889">
        <f t="shared" ref="E10:E16" si="0">D10+D10*H10</f>
        <v>3.6579999999999999</v>
      </c>
      <c r="F10" s="4886" t="s">
        <v>69</v>
      </c>
      <c r="G10" s="4741">
        <v>1000</v>
      </c>
      <c r="H10" s="4890">
        <v>0.18</v>
      </c>
      <c r="I10" s="5634"/>
    </row>
    <row r="11" spans="1:9">
      <c r="A11" s="4891">
        <v>2</v>
      </c>
      <c r="B11" s="4891">
        <v>39233090</v>
      </c>
      <c r="C11" s="4892" t="s">
        <v>5161</v>
      </c>
      <c r="D11" s="4893">
        <v>3.4</v>
      </c>
      <c r="E11" s="4894">
        <f t="shared" si="0"/>
        <v>4.0119999999999996</v>
      </c>
      <c r="F11" s="4891" t="s">
        <v>69</v>
      </c>
      <c r="G11" s="2773">
        <v>1000</v>
      </c>
      <c r="H11" s="4895">
        <v>0.18</v>
      </c>
      <c r="I11" s="5635"/>
    </row>
    <row r="12" spans="1:9">
      <c r="A12" s="4891">
        <v>3</v>
      </c>
      <c r="B12" s="4891">
        <v>39233090</v>
      </c>
      <c r="C12" s="4892" t="s">
        <v>5162</v>
      </c>
      <c r="D12" s="4896">
        <v>3.85</v>
      </c>
      <c r="E12" s="4894">
        <f t="shared" si="0"/>
        <v>4.5430000000000001</v>
      </c>
      <c r="F12" s="4891" t="s">
        <v>69</v>
      </c>
      <c r="G12" s="2773">
        <v>1000</v>
      </c>
      <c r="H12" s="4895">
        <v>0.18</v>
      </c>
      <c r="I12" s="5635"/>
    </row>
    <row r="13" spans="1:9">
      <c r="A13" s="4891">
        <v>4</v>
      </c>
      <c r="B13" s="4891">
        <v>39233090</v>
      </c>
      <c r="C13" s="4892" t="s">
        <v>5163</v>
      </c>
      <c r="D13" s="4896">
        <v>4</v>
      </c>
      <c r="E13" s="4894">
        <f t="shared" si="0"/>
        <v>4.72</v>
      </c>
      <c r="F13" s="4891" t="s">
        <v>69</v>
      </c>
      <c r="G13" s="4891">
        <v>1000</v>
      </c>
      <c r="H13" s="4895">
        <v>0.18</v>
      </c>
      <c r="I13" s="5635"/>
    </row>
    <row r="14" spans="1:9">
      <c r="A14" s="4891">
        <v>5</v>
      </c>
      <c r="B14" s="4891">
        <v>39233090</v>
      </c>
      <c r="C14" s="4892" t="s">
        <v>5164</v>
      </c>
      <c r="D14" s="4893">
        <v>5</v>
      </c>
      <c r="E14" s="4894">
        <f t="shared" si="0"/>
        <v>5.9</v>
      </c>
      <c r="F14" s="4891" t="s">
        <v>69</v>
      </c>
      <c r="G14" s="4891">
        <v>1000</v>
      </c>
      <c r="H14" s="4895">
        <v>0.18</v>
      </c>
      <c r="I14" s="5635"/>
    </row>
    <row r="15" spans="1:9">
      <c r="A15" s="4891">
        <v>6</v>
      </c>
      <c r="B15" s="4897">
        <v>39233090</v>
      </c>
      <c r="C15" s="4898" t="s">
        <v>4805</v>
      </c>
      <c r="D15" s="4896">
        <v>1.05</v>
      </c>
      <c r="E15" s="4899">
        <f t="shared" si="0"/>
        <v>1.2390000000000001</v>
      </c>
      <c r="F15" s="4897" t="s">
        <v>69</v>
      </c>
      <c r="G15" s="4897">
        <v>4000</v>
      </c>
      <c r="H15" s="4900">
        <v>0.18</v>
      </c>
      <c r="I15" s="5635"/>
    </row>
    <row r="16" spans="1:9" ht="15.75" thickBot="1">
      <c r="A16" s="4897">
        <v>7</v>
      </c>
      <c r="B16" s="4897">
        <v>39233090</v>
      </c>
      <c r="C16" s="4898" t="s">
        <v>4806</v>
      </c>
      <c r="D16" s="4896">
        <v>1.25</v>
      </c>
      <c r="E16" s="4899">
        <f t="shared" si="0"/>
        <v>1.4750000000000001</v>
      </c>
      <c r="F16" s="4897" t="s">
        <v>69</v>
      </c>
      <c r="G16" s="4897">
        <v>4000</v>
      </c>
      <c r="H16" s="4900">
        <v>0.18</v>
      </c>
      <c r="I16" s="5635"/>
    </row>
    <row r="17" spans="1:9" ht="17.25" thickBot="1">
      <c r="A17" s="4776"/>
      <c r="B17" s="4777"/>
      <c r="C17" s="4758" t="s">
        <v>4807</v>
      </c>
      <c r="D17" s="4778"/>
      <c r="E17" s="4779"/>
      <c r="F17" s="4777"/>
      <c r="G17" s="4777"/>
      <c r="H17" s="4780"/>
      <c r="I17" s="4781"/>
    </row>
    <row r="18" spans="1:9" ht="17.25" thickBot="1">
      <c r="A18" s="4782"/>
      <c r="B18" s="4783"/>
      <c r="C18" s="4784" t="s">
        <v>5143</v>
      </c>
      <c r="D18" s="4785"/>
      <c r="E18" s="4786"/>
      <c r="F18" s="4783"/>
      <c r="G18" s="4783"/>
      <c r="H18" s="4787"/>
      <c r="I18" s="4781"/>
    </row>
    <row r="19" spans="1:9" ht="16.5" thickBot="1">
      <c r="A19" s="4788" t="s">
        <v>5144</v>
      </c>
      <c r="B19" s="4789"/>
      <c r="C19" s="4789"/>
      <c r="D19" s="4789"/>
      <c r="E19" s="4789"/>
      <c r="F19" s="4789"/>
      <c r="G19" s="4789"/>
      <c r="H19" s="4789"/>
      <c r="I19" s="4790"/>
    </row>
    <row r="20" spans="1:9" ht="31.5" customHeight="1">
      <c r="A20" s="4791">
        <v>1</v>
      </c>
      <c r="B20" s="4792">
        <v>39233090</v>
      </c>
      <c r="C20" s="4793" t="s">
        <v>4803</v>
      </c>
      <c r="D20" s="4794">
        <v>2.65</v>
      </c>
      <c r="E20" s="4795">
        <f>D20+D20*H20</f>
        <v>3.1269999999999998</v>
      </c>
      <c r="F20" s="4792" t="s">
        <v>69</v>
      </c>
      <c r="G20" s="4796">
        <v>1000</v>
      </c>
      <c r="H20" s="4797">
        <v>0.18</v>
      </c>
      <c r="I20" s="5612"/>
    </row>
    <row r="21" spans="1:9" ht="36" customHeight="1" thickBot="1">
      <c r="A21" s="4798">
        <v>2</v>
      </c>
      <c r="B21" s="4799">
        <v>39233090</v>
      </c>
      <c r="C21" s="4800" t="s">
        <v>5145</v>
      </c>
      <c r="D21" s="4801">
        <v>0.6</v>
      </c>
      <c r="E21" s="4802">
        <f>D21+D21*H21</f>
        <v>0.70799999999999996</v>
      </c>
      <c r="F21" s="4799" t="s">
        <v>69</v>
      </c>
      <c r="G21" s="4799">
        <v>4000</v>
      </c>
      <c r="H21" s="4803">
        <v>0.18</v>
      </c>
      <c r="I21" s="5621"/>
    </row>
    <row r="22" spans="1:9" ht="17.25" thickBot="1">
      <c r="A22" s="4804" t="s">
        <v>5146</v>
      </c>
      <c r="B22" s="4805"/>
      <c r="C22" s="4805"/>
      <c r="D22" s="4805"/>
      <c r="E22" s="4805"/>
      <c r="F22" s="4805"/>
      <c r="G22" s="4805"/>
      <c r="H22" s="4805"/>
      <c r="I22" s="4790"/>
    </row>
    <row r="23" spans="1:9" ht="16.5">
      <c r="A23" s="4806">
        <v>1</v>
      </c>
      <c r="B23" s="4760">
        <v>39233090</v>
      </c>
      <c r="C23" s="4807" t="s">
        <v>4799</v>
      </c>
      <c r="D23" s="4761">
        <v>2.0499999999999998</v>
      </c>
      <c r="E23" s="4762">
        <f>D23+D23*H23</f>
        <v>2.4189999999999996</v>
      </c>
      <c r="F23" s="4760" t="s">
        <v>69</v>
      </c>
      <c r="G23" s="4763">
        <v>1500</v>
      </c>
      <c r="H23" s="4764">
        <v>0.18</v>
      </c>
      <c r="I23" s="5612"/>
    </row>
    <row r="24" spans="1:9" ht="16.5">
      <c r="A24" s="4808">
        <v>2</v>
      </c>
      <c r="B24" s="4769">
        <v>39233090</v>
      </c>
      <c r="C24" s="4809" t="s">
        <v>4800</v>
      </c>
      <c r="D24" s="4810">
        <v>2.35</v>
      </c>
      <c r="E24" s="4811">
        <f>D24+D24*H24</f>
        <v>2.7730000000000001</v>
      </c>
      <c r="F24" s="4769" t="s">
        <v>69</v>
      </c>
      <c r="G24" s="4769">
        <v>1500</v>
      </c>
      <c r="H24" s="4812">
        <v>0.18</v>
      </c>
      <c r="I24" s="5613"/>
    </row>
    <row r="25" spans="1:9" ht="16.5">
      <c r="A25" s="4808">
        <v>3</v>
      </c>
      <c r="B25" s="4769">
        <v>39233090</v>
      </c>
      <c r="C25" s="4773" t="s">
        <v>5138</v>
      </c>
      <c r="D25" s="4810">
        <v>2.8</v>
      </c>
      <c r="E25" s="4811">
        <f>D25+D25*H25</f>
        <v>3.3039999999999998</v>
      </c>
      <c r="F25" s="4769" t="s">
        <v>69</v>
      </c>
      <c r="G25" s="4769">
        <v>1500</v>
      </c>
      <c r="H25" s="4812">
        <v>0.18</v>
      </c>
      <c r="I25" s="5613"/>
    </row>
    <row r="26" spans="1:9" ht="16.5">
      <c r="A26" s="4808">
        <v>4</v>
      </c>
      <c r="B26" s="4765">
        <v>39233090</v>
      </c>
      <c r="C26" s="4773" t="s">
        <v>4801</v>
      </c>
      <c r="D26" s="4771">
        <v>2.75</v>
      </c>
      <c r="E26" s="4774">
        <f>D26+D26*H26</f>
        <v>3.2450000000000001</v>
      </c>
      <c r="F26" s="4765" t="s">
        <v>69</v>
      </c>
      <c r="G26" s="4772">
        <v>1500</v>
      </c>
      <c r="H26" s="4770">
        <v>0.18</v>
      </c>
      <c r="I26" s="5613"/>
    </row>
    <row r="27" spans="1:9" ht="17.25" thickBot="1">
      <c r="A27" s="4813">
        <v>5</v>
      </c>
      <c r="B27" s="4772">
        <v>39233090</v>
      </c>
      <c r="C27" s="4773" t="s">
        <v>4802</v>
      </c>
      <c r="D27" s="4771">
        <v>3.7</v>
      </c>
      <c r="E27" s="4774">
        <f>D27+D27*H27</f>
        <v>4.3660000000000005</v>
      </c>
      <c r="F27" s="4772" t="s">
        <v>69</v>
      </c>
      <c r="G27" s="4772">
        <v>1000</v>
      </c>
      <c r="H27" s="4775">
        <v>0.18</v>
      </c>
      <c r="I27" s="5613"/>
    </row>
    <row r="28" spans="1:9" ht="50.25" thickBot="1">
      <c r="A28" s="4814" t="s">
        <v>304</v>
      </c>
      <c r="B28" s="4815" t="s">
        <v>343</v>
      </c>
      <c r="C28" s="4815" t="s">
        <v>56</v>
      </c>
      <c r="D28" s="4815" t="s">
        <v>143</v>
      </c>
      <c r="E28" s="4815" t="s">
        <v>5142</v>
      </c>
      <c r="F28" s="4815" t="s">
        <v>145</v>
      </c>
      <c r="G28" s="4815" t="s">
        <v>4828</v>
      </c>
      <c r="H28" s="4816" t="s">
        <v>344</v>
      </c>
      <c r="I28" s="4759"/>
    </row>
    <row r="29" spans="1:9" ht="17.25" thickBot="1">
      <c r="A29" s="4817"/>
      <c r="B29" s="4818"/>
      <c r="C29" s="4818" t="s">
        <v>5147</v>
      </c>
      <c r="D29" s="4818"/>
      <c r="E29" s="4818"/>
      <c r="F29" s="4818"/>
      <c r="G29" s="4819"/>
      <c r="H29" s="4820"/>
      <c r="I29" s="4821" t="s">
        <v>5148</v>
      </c>
    </row>
    <row r="30" spans="1:9" ht="57" customHeight="1" thickBot="1">
      <c r="A30" s="4822">
        <v>1</v>
      </c>
      <c r="B30" s="4823">
        <v>39233090</v>
      </c>
      <c r="C30" s="4824" t="s">
        <v>5149</v>
      </c>
      <c r="D30" s="4825">
        <v>4.75</v>
      </c>
      <c r="E30" s="4826">
        <f>D30+D30*H30</f>
        <v>5.6050000000000004</v>
      </c>
      <c r="F30" s="4823" t="s">
        <v>69</v>
      </c>
      <c r="G30" s="4827">
        <v>1000</v>
      </c>
      <c r="H30" s="4828">
        <v>0.18</v>
      </c>
      <c r="I30" s="4829"/>
    </row>
    <row r="31" spans="1:9" ht="38.25" customHeight="1" thickBot="1">
      <c r="A31" s="4830">
        <v>2</v>
      </c>
      <c r="B31" s="4831">
        <v>39233090</v>
      </c>
      <c r="C31" s="4832" t="s">
        <v>5150</v>
      </c>
      <c r="D31" s="4833">
        <v>1.3</v>
      </c>
      <c r="E31" s="4834">
        <f>D31+D31*H31</f>
        <v>1.534</v>
      </c>
      <c r="F31" s="4835" t="s">
        <v>69</v>
      </c>
      <c r="G31" s="4835">
        <v>1000</v>
      </c>
      <c r="H31" s="4836">
        <v>0.18</v>
      </c>
      <c r="I31" s="4837"/>
    </row>
    <row r="32" spans="1:9" ht="17.25" thickBot="1">
      <c r="A32" s="4838"/>
      <c r="B32" s="4839"/>
      <c r="C32" s="4839" t="s">
        <v>4808</v>
      </c>
      <c r="D32" s="4839"/>
      <c r="E32" s="4839"/>
      <c r="F32" s="4839"/>
      <c r="G32" s="4839"/>
      <c r="H32" s="4840"/>
      <c r="I32" s="4841" t="s">
        <v>5148</v>
      </c>
    </row>
    <row r="33" spans="1:11" ht="36" customHeight="1">
      <c r="A33" s="4808">
        <v>1</v>
      </c>
      <c r="B33" s="4765">
        <v>39233090</v>
      </c>
      <c r="C33" s="4766" t="s">
        <v>4809</v>
      </c>
      <c r="D33" s="4767">
        <v>5.95</v>
      </c>
      <c r="E33" s="4768">
        <f>D33+D33*H33</f>
        <v>7.0209999999999999</v>
      </c>
      <c r="F33" s="4765" t="s">
        <v>69</v>
      </c>
      <c r="G33" s="4765">
        <v>1000</v>
      </c>
      <c r="H33" s="4770">
        <v>0.18</v>
      </c>
      <c r="I33" s="5613"/>
    </row>
    <row r="34" spans="1:11" ht="38.25" customHeight="1">
      <c r="A34" s="4808">
        <v>2</v>
      </c>
      <c r="B34" s="4765">
        <v>39233090</v>
      </c>
      <c r="C34" s="4766" t="s">
        <v>4810</v>
      </c>
      <c r="D34" s="4767">
        <v>6.95</v>
      </c>
      <c r="E34" s="4768">
        <f>D34+D34*H34</f>
        <v>8.2010000000000005</v>
      </c>
      <c r="F34" s="4765" t="s">
        <v>69</v>
      </c>
      <c r="G34" s="4765">
        <v>1000</v>
      </c>
      <c r="H34" s="4770">
        <v>0.18</v>
      </c>
      <c r="I34" s="5613"/>
    </row>
    <row r="35" spans="1:11" ht="23.25" customHeight="1" thickBot="1">
      <c r="A35" s="4813">
        <v>3</v>
      </c>
      <c r="B35" s="4772">
        <v>39233090</v>
      </c>
      <c r="C35" s="4773" t="s">
        <v>4811</v>
      </c>
      <c r="D35" s="4771">
        <v>3.1</v>
      </c>
      <c r="E35" s="4774">
        <f>D35+D35*H35</f>
        <v>3.6579999999999999</v>
      </c>
      <c r="F35" s="4772" t="s">
        <v>69</v>
      </c>
      <c r="G35" s="4772">
        <v>4000</v>
      </c>
      <c r="H35" s="4775">
        <v>0.18</v>
      </c>
      <c r="I35" s="5613"/>
    </row>
    <row r="36" spans="1:11" ht="27.75" customHeight="1" thickBot="1">
      <c r="A36" s="4838"/>
      <c r="B36" s="4839"/>
      <c r="C36" s="4839" t="s">
        <v>5151</v>
      </c>
      <c r="D36" s="4839"/>
      <c r="E36" s="4839"/>
      <c r="F36" s="4839"/>
      <c r="G36" s="4839"/>
      <c r="H36" s="4840"/>
      <c r="I36" s="4841"/>
    </row>
    <row r="37" spans="1:11" ht="28.5" customHeight="1">
      <c r="A37" s="4791">
        <v>1</v>
      </c>
      <c r="B37" s="4792">
        <v>39233090</v>
      </c>
      <c r="C37" s="4793" t="s">
        <v>4812</v>
      </c>
      <c r="D37" s="4794">
        <v>4.0999999999999996</v>
      </c>
      <c r="E37" s="4795">
        <f>D37+D37*H37</f>
        <v>4.8379999999999992</v>
      </c>
      <c r="F37" s="4792" t="s">
        <v>69</v>
      </c>
      <c r="G37" s="4792">
        <v>1000</v>
      </c>
      <c r="H37" s="4797">
        <v>0.18</v>
      </c>
      <c r="I37" s="5614"/>
      <c r="K37" s="717"/>
    </row>
    <row r="38" spans="1:11" ht="30" customHeight="1">
      <c r="A38" s="4808">
        <v>2</v>
      </c>
      <c r="B38" s="4765">
        <v>39233090</v>
      </c>
      <c r="C38" s="4766" t="s">
        <v>4813</v>
      </c>
      <c r="D38" s="4767">
        <v>5.0999999999999996</v>
      </c>
      <c r="E38" s="4768">
        <f>D38+D38*H38</f>
        <v>6.0179999999999998</v>
      </c>
      <c r="F38" s="4765" t="s">
        <v>69</v>
      </c>
      <c r="G38" s="4765">
        <v>1000</v>
      </c>
      <c r="H38" s="4842">
        <v>0.18</v>
      </c>
      <c r="I38" s="5615"/>
      <c r="K38" s="717"/>
    </row>
    <row r="39" spans="1:11" ht="32.25" customHeight="1">
      <c r="A39" s="4808">
        <v>3</v>
      </c>
      <c r="B39" s="4765">
        <v>39233090</v>
      </c>
      <c r="C39" s="4901" t="s">
        <v>4814</v>
      </c>
      <c r="D39" s="4767">
        <v>4.5</v>
      </c>
      <c r="E39" s="4768">
        <f>D39+D39*H39</f>
        <v>5.31</v>
      </c>
      <c r="F39" s="4765" t="s">
        <v>69</v>
      </c>
      <c r="G39" s="4765">
        <v>1000</v>
      </c>
      <c r="H39" s="4842">
        <v>0.18</v>
      </c>
      <c r="I39" s="5615"/>
    </row>
    <row r="40" spans="1:11" ht="30" customHeight="1">
      <c r="A40" s="4808">
        <v>4</v>
      </c>
      <c r="B40" s="4765">
        <v>39233090</v>
      </c>
      <c r="C40" s="4766" t="s">
        <v>4815</v>
      </c>
      <c r="D40" s="4767">
        <v>1.25</v>
      </c>
      <c r="E40" s="4768">
        <f>D40+D40*H40</f>
        <v>1.4750000000000001</v>
      </c>
      <c r="F40" s="4765" t="s">
        <v>69</v>
      </c>
      <c r="G40" s="4765">
        <v>4000</v>
      </c>
      <c r="H40" s="4842">
        <v>0.18</v>
      </c>
      <c r="I40" s="5615"/>
    </row>
    <row r="41" spans="1:11" ht="26.25" customHeight="1" thickBot="1">
      <c r="A41" s="4798">
        <v>5</v>
      </c>
      <c r="B41" s="4799">
        <v>39233090</v>
      </c>
      <c r="C41" s="4800" t="s">
        <v>2678</v>
      </c>
      <c r="D41" s="4801">
        <v>1.35</v>
      </c>
      <c r="E41" s="4802">
        <f>D41+D41*H41</f>
        <v>1.593</v>
      </c>
      <c r="F41" s="4799" t="s">
        <v>69</v>
      </c>
      <c r="G41" s="4799">
        <v>4000</v>
      </c>
      <c r="H41" s="4803">
        <v>0.18</v>
      </c>
      <c r="I41" s="5616"/>
    </row>
    <row r="42" spans="1:11" ht="21.75" customHeight="1" thickBot="1">
      <c r="A42" s="3797"/>
      <c r="B42" s="4843"/>
      <c r="C42" s="4843" t="s">
        <v>5152</v>
      </c>
      <c r="D42" s="4843"/>
      <c r="E42" s="4843"/>
      <c r="F42" s="4843"/>
      <c r="G42" s="4843"/>
      <c r="H42" s="4844"/>
      <c r="I42" s="4845" t="s">
        <v>5148</v>
      </c>
    </row>
    <row r="43" spans="1:11" ht="49.5" customHeight="1" thickBot="1">
      <c r="A43" s="4846">
        <v>1</v>
      </c>
      <c r="B43" s="3799">
        <v>39233090</v>
      </c>
      <c r="C43" s="4847" t="s">
        <v>5153</v>
      </c>
      <c r="D43" s="3798">
        <v>4.5</v>
      </c>
      <c r="E43" s="3801">
        <f>D43+D43*H43</f>
        <v>5.31</v>
      </c>
      <c r="F43" s="3799" t="s">
        <v>69</v>
      </c>
      <c r="G43" s="3799">
        <v>750</v>
      </c>
      <c r="H43" s="4732">
        <v>0.18</v>
      </c>
      <c r="I43" s="4848"/>
    </row>
    <row r="44" spans="1:11" ht="23.25" customHeight="1">
      <c r="A44" s="4849">
        <v>2</v>
      </c>
      <c r="B44" s="4850">
        <v>39233090</v>
      </c>
      <c r="C44" s="4851" t="s">
        <v>5182</v>
      </c>
      <c r="D44" s="4852">
        <f>D43+D23</f>
        <v>6.55</v>
      </c>
      <c r="E44" s="4853">
        <f>D44+D44*H44</f>
        <v>7.7289999999999992</v>
      </c>
      <c r="F44" s="4850" t="s">
        <v>69</v>
      </c>
      <c r="G44" s="4850">
        <v>3000</v>
      </c>
      <c r="H44" s="4854">
        <v>0.18</v>
      </c>
      <c r="I44" s="5617"/>
    </row>
    <row r="45" spans="1:11" ht="23.25" customHeight="1">
      <c r="A45" s="4855">
        <v>3</v>
      </c>
      <c r="B45" s="4856">
        <v>39233090</v>
      </c>
      <c r="C45" s="4857" t="s">
        <v>5183</v>
      </c>
      <c r="D45" s="4858">
        <f>D43+D24</f>
        <v>6.85</v>
      </c>
      <c r="E45" s="4859">
        <f>D45+D45*H45</f>
        <v>8.0830000000000002</v>
      </c>
      <c r="F45" s="4856" t="s">
        <v>69</v>
      </c>
      <c r="G45" s="4860">
        <v>3000</v>
      </c>
      <c r="H45" s="4861">
        <v>0.18</v>
      </c>
      <c r="I45" s="5618"/>
    </row>
    <row r="46" spans="1:11" ht="19.5" customHeight="1">
      <c r="A46" s="4862">
        <v>4</v>
      </c>
      <c r="B46" s="4860">
        <v>39233090</v>
      </c>
      <c r="C46" s="3800" t="s">
        <v>5184</v>
      </c>
      <c r="D46" s="4858">
        <f>D43+D25</f>
        <v>7.3</v>
      </c>
      <c r="E46" s="4859">
        <f>D46+D46*H46</f>
        <v>8.613999999999999</v>
      </c>
      <c r="F46" s="4860" t="s">
        <v>69</v>
      </c>
      <c r="G46" s="4860">
        <v>3000</v>
      </c>
      <c r="H46" s="4863">
        <v>0.18</v>
      </c>
      <c r="I46" s="5618"/>
    </row>
    <row r="47" spans="1:11" ht="22.5" customHeight="1">
      <c r="A47" s="4855">
        <v>5</v>
      </c>
      <c r="B47" s="4860">
        <v>39233090</v>
      </c>
      <c r="C47" s="3800" t="s">
        <v>5185</v>
      </c>
      <c r="D47" s="4864">
        <v>7.35</v>
      </c>
      <c r="E47" s="4859">
        <f t="shared" ref="E47:E48" si="1">D47+D47*H47</f>
        <v>8.673</v>
      </c>
      <c r="F47" s="4856" t="s">
        <v>69</v>
      </c>
      <c r="G47" s="4856">
        <v>1000</v>
      </c>
      <c r="H47" s="4863">
        <v>0.18</v>
      </c>
      <c r="I47" s="5618"/>
    </row>
    <row r="48" spans="1:11" ht="21.75" customHeight="1" thickBot="1">
      <c r="A48" s="4865">
        <v>6</v>
      </c>
      <c r="B48" s="4866">
        <v>39233090</v>
      </c>
      <c r="C48" s="3802" t="s">
        <v>5186</v>
      </c>
      <c r="D48" s="4867">
        <v>8.35</v>
      </c>
      <c r="E48" s="4868">
        <f t="shared" si="1"/>
        <v>9.8529999999999998</v>
      </c>
      <c r="F48" s="4866" t="s">
        <v>69</v>
      </c>
      <c r="G48" s="4866">
        <v>1000</v>
      </c>
      <c r="H48" s="4869">
        <v>0.18</v>
      </c>
      <c r="I48" s="5619"/>
    </row>
    <row r="49" spans="1:9" ht="17.25" thickBot="1">
      <c r="A49" s="4870"/>
      <c r="B49" s="4843"/>
      <c r="C49" s="4843" t="s">
        <v>5187</v>
      </c>
      <c r="D49" s="4843"/>
      <c r="E49" s="4843"/>
      <c r="F49" s="4843"/>
      <c r="G49" s="4843"/>
      <c r="H49" s="4843"/>
      <c r="I49" s="4845" t="s">
        <v>5148</v>
      </c>
    </row>
    <row r="50" spans="1:9" ht="81" customHeight="1" thickBot="1">
      <c r="A50" s="4871">
        <v>1</v>
      </c>
      <c r="B50" s="4872">
        <v>39233090</v>
      </c>
      <c r="C50" s="4873" t="s">
        <v>5154</v>
      </c>
      <c r="D50" s="4874">
        <v>3.65</v>
      </c>
      <c r="E50" s="4874">
        <f>D50+D50*H50</f>
        <v>4.3069999999999995</v>
      </c>
      <c r="F50" s="4872" t="s">
        <v>69</v>
      </c>
      <c r="G50" s="4872">
        <v>2000</v>
      </c>
      <c r="H50" s="4875">
        <v>0.18</v>
      </c>
      <c r="I50" s="4841"/>
    </row>
    <row r="51" spans="1:9" ht="15.75">
      <c r="A51" s="4876" t="s">
        <v>482</v>
      </c>
      <c r="B51" s="4877"/>
      <c r="C51" s="4878"/>
      <c r="D51" s="4877"/>
      <c r="E51" s="4877"/>
      <c r="F51" s="5620"/>
      <c r="G51" s="5620"/>
      <c r="H51" s="5620"/>
      <c r="I51" s="5620"/>
    </row>
    <row r="52" spans="1:9" ht="15.75">
      <c r="A52" s="4879" t="s">
        <v>5155</v>
      </c>
      <c r="B52" s="4877"/>
      <c r="C52" s="4878"/>
      <c r="D52" s="4877"/>
      <c r="E52" s="4877"/>
      <c r="F52"/>
      <c r="G52"/>
      <c r="H52"/>
    </row>
    <row r="53" spans="1:9" ht="15.75">
      <c r="A53" s="4879" t="s">
        <v>484</v>
      </c>
      <c r="B53" s="4877"/>
      <c r="C53" s="4878"/>
      <c r="D53" s="4877"/>
      <c r="E53" s="4877"/>
      <c r="F53"/>
      <c r="G53"/>
      <c r="H53"/>
    </row>
    <row r="54" spans="1:9" ht="15.75">
      <c r="A54" s="4879" t="s">
        <v>485</v>
      </c>
      <c r="B54" s="4877"/>
      <c r="C54" s="4878"/>
      <c r="D54" s="4877"/>
      <c r="E54" s="4877"/>
      <c r="F54"/>
      <c r="G54"/>
      <c r="H54"/>
    </row>
    <row r="55" spans="1:9" ht="15.75">
      <c r="A55" s="4879" t="s">
        <v>5156</v>
      </c>
      <c r="B55" s="4877"/>
      <c r="C55" s="4878"/>
      <c r="D55" s="4877"/>
      <c r="E55" s="4877"/>
      <c r="F55"/>
      <c r="G55"/>
      <c r="H55"/>
    </row>
    <row r="56" spans="1:9" ht="15.75">
      <c r="A56" s="4879" t="s">
        <v>5157</v>
      </c>
      <c r="B56" s="4880"/>
      <c r="C56" s="4750"/>
      <c r="D56" s="4750"/>
      <c r="E56" s="4750"/>
      <c r="F56"/>
      <c r="G56"/>
      <c r="H56"/>
    </row>
    <row r="57" spans="1:9" ht="15.75">
      <c r="A57" s="4879" t="s">
        <v>5158</v>
      </c>
      <c r="B57" s="4880"/>
      <c r="C57" s="4750"/>
      <c r="D57" s="4750"/>
      <c r="E57" s="4750"/>
      <c r="F57"/>
      <c r="G57"/>
      <c r="H57"/>
    </row>
    <row r="58" spans="1:9" ht="15.75">
      <c r="A58" s="4879" t="s">
        <v>5159</v>
      </c>
      <c r="B58" s="4881"/>
      <c r="C58" s="4881"/>
      <c r="D58" s="4881"/>
      <c r="E58" s="4881"/>
      <c r="F58"/>
      <c r="G58"/>
      <c r="H58"/>
    </row>
    <row r="59" spans="1:9" ht="15.75">
      <c r="A59" s="4882"/>
      <c r="B59" s="4882"/>
      <c r="C59" s="4882"/>
      <c r="D59" s="4879"/>
      <c r="E59" s="4879"/>
      <c r="F59"/>
      <c r="G59"/>
      <c r="H59"/>
    </row>
    <row r="60" spans="1:9">
      <c r="A60" s="4881"/>
      <c r="B60" s="4881"/>
      <c r="C60" s="4881"/>
      <c r="D60" s="4881"/>
      <c r="E60" s="4881"/>
      <c r="F60"/>
      <c r="G60"/>
      <c r="H60"/>
    </row>
  </sheetData>
  <mergeCells count="11">
    <mergeCell ref="I20:I21"/>
    <mergeCell ref="A1:I1"/>
    <mergeCell ref="A2:I2"/>
    <mergeCell ref="A3:I3"/>
    <mergeCell ref="A4:I4"/>
    <mergeCell ref="I10:I16"/>
    <mergeCell ref="I23:I27"/>
    <mergeCell ref="I33:I35"/>
    <mergeCell ref="I37:I41"/>
    <mergeCell ref="I44:I48"/>
    <mergeCell ref="F51:I51"/>
  </mergeCells>
  <conditionalFormatting sqref="A1:A5">
    <cfRule type="cellIs" priority="1" stopIfTrue="1" operator="between">
      <formula>"a"</formula>
      <formula>"h"</formula>
    </cfRule>
  </conditionalFormatting>
  <hyperlinks>
    <hyperlink ref="A4" r:id="rId1" xr:uid="{D01696C0-1680-4F37-B530-02FD99F13B7C}"/>
  </hyperlinks>
  <pageMargins left="0.44" right="0.39" top="0.28999999999999998" bottom="0.32" header="0.3" footer="0.3"/>
  <pageSetup scale="53" fitToHeight="0" orientation="portrait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ABA9-C162-496C-9334-D483BBB12B2C}">
  <sheetPr>
    <pageSetUpPr fitToPage="1"/>
  </sheetPr>
  <dimension ref="A1:XFD67"/>
  <sheetViews>
    <sheetView topLeftCell="A61" zoomScale="93" zoomScaleNormal="93" workbookViewId="0">
      <selection activeCell="C76" sqref="C76"/>
    </sheetView>
  </sheetViews>
  <sheetFormatPr defaultRowHeight="15"/>
  <cols>
    <col min="1" max="1" width="14.42578125" customWidth="1"/>
    <col min="2" max="2" width="34.5703125" customWidth="1"/>
    <col min="3" max="3" width="66.7109375" customWidth="1"/>
    <col min="4" max="4" width="11.85546875" customWidth="1"/>
    <col min="5" max="5" width="12.85546875" customWidth="1"/>
    <col min="6" max="6" width="12.140625" customWidth="1"/>
    <col min="7" max="7" width="16" customWidth="1"/>
    <col min="8" max="8" width="10.28515625" customWidth="1"/>
    <col min="9" max="9" width="5.5703125" customWidth="1"/>
    <col min="10" max="10" width="6.7109375" customWidth="1"/>
    <col min="11" max="11" width="7" customWidth="1"/>
  </cols>
  <sheetData>
    <row r="1" spans="1:11" ht="65.25" customHeight="1" thickBot="1">
      <c r="A1" s="5622" t="s">
        <v>5139</v>
      </c>
      <c r="B1" s="5623"/>
      <c r="C1" s="5623"/>
      <c r="D1" s="5623"/>
      <c r="E1" s="5623"/>
      <c r="F1" s="5623"/>
      <c r="G1" s="5623"/>
      <c r="H1" s="5623"/>
      <c r="I1" s="5624"/>
    </row>
    <row r="2" spans="1:11" ht="20.25" thickBot="1">
      <c r="A2" s="5654" t="s">
        <v>3770</v>
      </c>
      <c r="B2" s="5655"/>
      <c r="C2" s="5655"/>
      <c r="D2" s="5655"/>
      <c r="E2" s="5655"/>
      <c r="F2" s="5655"/>
      <c r="G2" s="5655"/>
      <c r="H2" s="5655"/>
      <c r="I2" s="5656"/>
      <c r="J2" s="5029"/>
    </row>
    <row r="3" spans="1:11" ht="21" thickTop="1" thickBot="1">
      <c r="A3" s="5628" t="s">
        <v>51</v>
      </c>
      <c r="B3" s="5629"/>
      <c r="C3" s="5629"/>
      <c r="D3" s="5629"/>
      <c r="E3" s="5629"/>
      <c r="F3" s="5629"/>
      <c r="G3" s="5629"/>
      <c r="H3" s="5629"/>
      <c r="I3" s="5630"/>
    </row>
    <row r="4" spans="1:11" ht="20.25" thickTop="1" thickBot="1">
      <c r="A4" s="5631" t="s">
        <v>141</v>
      </c>
      <c r="B4" s="5652"/>
      <c r="C4" s="5652"/>
      <c r="D4" s="5652"/>
      <c r="E4" s="5652"/>
      <c r="F4" s="5652"/>
      <c r="G4" s="5652"/>
      <c r="H4" s="5652"/>
      <c r="I4" s="5653"/>
    </row>
    <row r="5" spans="1:11" ht="20.25" thickBot="1">
      <c r="A5" s="5022"/>
      <c r="B5" s="5023"/>
      <c r="C5" s="5023"/>
      <c r="D5" s="5023"/>
      <c r="E5" s="5023"/>
      <c r="F5" s="5023"/>
      <c r="G5" s="5023"/>
      <c r="H5" s="5023"/>
      <c r="I5" s="5023"/>
    </row>
    <row r="6" spans="1:11" ht="27" thickBot="1">
      <c r="A6" s="5053" t="s">
        <v>5266</v>
      </c>
      <c r="B6" s="2342"/>
      <c r="C6" s="2342"/>
      <c r="D6" s="2342"/>
      <c r="E6" s="2342"/>
      <c r="F6" s="5657" t="str">
        <f>'Summary Sheet'!C7</f>
        <v>Date 16.06.2026</v>
      </c>
      <c r="G6" s="5658"/>
      <c r="H6" s="5659"/>
      <c r="I6" s="5039"/>
    </row>
    <row r="7" spans="1:11" ht="32.25" thickBot="1">
      <c r="A7" s="5068" t="s">
        <v>3</v>
      </c>
      <c r="B7" s="5069" t="s">
        <v>1164</v>
      </c>
      <c r="C7" s="5070" t="s">
        <v>56</v>
      </c>
      <c r="D7" s="5069" t="s">
        <v>57</v>
      </c>
      <c r="E7" s="5069" t="s">
        <v>58</v>
      </c>
      <c r="F7" s="5069" t="s">
        <v>59</v>
      </c>
      <c r="G7" s="5069" t="s">
        <v>60</v>
      </c>
      <c r="H7" s="5071" t="s">
        <v>61</v>
      </c>
      <c r="I7" s="5040"/>
    </row>
    <row r="8" spans="1:11" ht="26.25" customHeight="1" thickBot="1">
      <c r="A8" s="5073"/>
      <c r="B8" s="5074"/>
      <c r="C8" s="5072" t="s">
        <v>5306</v>
      </c>
      <c r="D8" s="5074"/>
      <c r="E8" s="5074"/>
      <c r="F8" s="5074"/>
      <c r="G8" s="5074"/>
      <c r="H8" s="5075"/>
      <c r="I8" s="4753"/>
    </row>
    <row r="9" spans="1:11" ht="38.25" customHeight="1">
      <c r="A9" s="5115">
        <v>1</v>
      </c>
      <c r="B9" s="5660"/>
      <c r="C9" s="5116" t="s">
        <v>5307</v>
      </c>
      <c r="D9" s="5117">
        <v>2.2999999999999998</v>
      </c>
      <c r="E9" s="5117">
        <f t="shared" ref="E9" si="0">D9+D9*H9</f>
        <v>2.714</v>
      </c>
      <c r="F9" s="5117" t="s">
        <v>69</v>
      </c>
      <c r="G9" s="5118">
        <v>1800</v>
      </c>
      <c r="H9" s="5135">
        <v>0.18</v>
      </c>
      <c r="I9" s="4753"/>
    </row>
    <row r="10" spans="1:11" ht="33" customHeight="1">
      <c r="A10" s="5119">
        <v>2</v>
      </c>
      <c r="B10" s="5661"/>
      <c r="C10" s="5116" t="s">
        <v>5308</v>
      </c>
      <c r="D10" s="5120">
        <v>2.7</v>
      </c>
      <c r="E10" s="5120">
        <f t="shared" ref="E10:E11" si="1">D10+D10*H10</f>
        <v>3.1859999999999999</v>
      </c>
      <c r="F10" s="5120" t="s">
        <v>69</v>
      </c>
      <c r="G10" s="5121">
        <v>1800</v>
      </c>
      <c r="H10" s="5140">
        <v>0.18</v>
      </c>
      <c r="I10" s="4753"/>
    </row>
    <row r="11" spans="1:11" ht="33" customHeight="1" thickBot="1">
      <c r="A11" s="5122">
        <v>3</v>
      </c>
      <c r="B11" s="5662"/>
      <c r="C11" s="5123" t="s">
        <v>5345</v>
      </c>
      <c r="D11" s="5120">
        <v>3.1</v>
      </c>
      <c r="E11" s="5120">
        <f t="shared" si="1"/>
        <v>3.6579999999999999</v>
      </c>
      <c r="F11" s="5120" t="s">
        <v>69</v>
      </c>
      <c r="G11" s="5121">
        <v>1800</v>
      </c>
      <c r="H11" s="5140">
        <v>0.18</v>
      </c>
      <c r="I11" s="4753"/>
    </row>
    <row r="12" spans="1:11" ht="16.5" thickBot="1">
      <c r="A12" s="5124"/>
      <c r="B12" s="5125"/>
      <c r="C12" s="5126"/>
      <c r="D12" s="5127"/>
      <c r="E12" s="5127"/>
      <c r="F12" s="5127"/>
      <c r="G12" s="5128"/>
      <c r="H12" s="5129"/>
      <c r="I12" s="4753"/>
    </row>
    <row r="13" spans="1:11" ht="23.25" customHeight="1">
      <c r="A13" s="5130">
        <v>1</v>
      </c>
      <c r="B13" s="5663"/>
      <c r="C13" s="5131" t="s">
        <v>5310</v>
      </c>
      <c r="D13" s="5132">
        <f>Oracle!D261</f>
        <v>1.05</v>
      </c>
      <c r="E13" s="5132">
        <f t="shared" ref="E13:E15" si="2">D13+D13*18%</f>
        <v>1.2390000000000001</v>
      </c>
      <c r="F13" s="5133" t="s">
        <v>76</v>
      </c>
      <c r="G13" s="5134">
        <v>3600</v>
      </c>
      <c r="H13" s="5135">
        <v>0.18</v>
      </c>
      <c r="I13" s="4753"/>
    </row>
    <row r="14" spans="1:11" ht="22.5" customHeight="1">
      <c r="A14" s="5136">
        <v>2</v>
      </c>
      <c r="B14" s="5664"/>
      <c r="C14" s="5131" t="s">
        <v>3390</v>
      </c>
      <c r="D14" s="5137">
        <f>Oracle!D262</f>
        <v>0.71</v>
      </c>
      <c r="E14" s="5137">
        <f t="shared" si="2"/>
        <v>0.83779999999999999</v>
      </c>
      <c r="F14" s="5138" t="s">
        <v>76</v>
      </c>
      <c r="G14" s="5139">
        <v>7200</v>
      </c>
      <c r="H14" s="5140">
        <v>0.18</v>
      </c>
      <c r="I14" s="4753"/>
    </row>
    <row r="15" spans="1:11" ht="23.25" customHeight="1" thickBot="1">
      <c r="A15" s="5141">
        <v>3</v>
      </c>
      <c r="B15" s="5665"/>
      <c r="C15" s="5131" t="s">
        <v>5309</v>
      </c>
      <c r="D15" s="5137">
        <f>Oracle!D263</f>
        <v>0.9</v>
      </c>
      <c r="E15" s="5137">
        <f t="shared" si="2"/>
        <v>1.0620000000000001</v>
      </c>
      <c r="F15" s="5138" t="s">
        <v>76</v>
      </c>
      <c r="G15" s="5139">
        <v>5400</v>
      </c>
      <c r="H15" s="5140">
        <v>0.18</v>
      </c>
      <c r="I15" s="4753"/>
    </row>
    <row r="16" spans="1:11" ht="32.25" thickBot="1">
      <c r="A16" s="1865"/>
      <c r="B16" s="1866"/>
      <c r="C16" s="1866" t="s">
        <v>3774</v>
      </c>
      <c r="D16" s="960" t="s">
        <v>57</v>
      </c>
      <c r="E16" s="960" t="s">
        <v>58</v>
      </c>
      <c r="F16" s="960" t="s">
        <v>59</v>
      </c>
      <c r="G16" s="960" t="s">
        <v>60</v>
      </c>
      <c r="H16" s="961" t="s">
        <v>61</v>
      </c>
      <c r="I16" s="5040"/>
      <c r="J16" s="680"/>
      <c r="K16" s="680"/>
    </row>
    <row r="17" spans="1:11" ht="75.75" customHeight="1">
      <c r="A17" s="5091">
        <v>1</v>
      </c>
      <c r="B17" s="5092"/>
      <c r="C17" s="5093" t="s">
        <v>3852</v>
      </c>
      <c r="D17" s="5094">
        <v>5.05</v>
      </c>
      <c r="E17" s="5094">
        <f t="shared" ref="E17:E26" si="3">D17+D17*H17</f>
        <v>5.9589999999999996</v>
      </c>
      <c r="F17" s="5092" t="s">
        <v>69</v>
      </c>
      <c r="G17" s="5092" t="s">
        <v>1090</v>
      </c>
      <c r="H17" s="5095">
        <v>0.18</v>
      </c>
      <c r="I17" s="5041"/>
      <c r="J17" s="1592" t="s">
        <v>3141</v>
      </c>
      <c r="K17" s="1592" t="s">
        <v>264</v>
      </c>
    </row>
    <row r="18" spans="1:11" ht="73.5" customHeight="1">
      <c r="A18" s="5096">
        <v>2</v>
      </c>
      <c r="B18" s="5097"/>
      <c r="C18" s="5098" t="s">
        <v>3851</v>
      </c>
      <c r="D18" s="5099">
        <v>5.05</v>
      </c>
      <c r="E18" s="5100">
        <f t="shared" si="3"/>
        <v>5.9589999999999996</v>
      </c>
      <c r="F18" s="5101" t="s">
        <v>69</v>
      </c>
      <c r="G18" s="5101" t="s">
        <v>1091</v>
      </c>
      <c r="H18" s="5102">
        <v>0.18</v>
      </c>
      <c r="I18" s="5041"/>
      <c r="J18" s="1592" t="s">
        <v>3141</v>
      </c>
      <c r="K18" s="1592" t="s">
        <v>264</v>
      </c>
    </row>
    <row r="19" spans="1:11" ht="73.5" customHeight="1">
      <c r="A19" s="5096">
        <v>3</v>
      </c>
      <c r="B19" s="5097"/>
      <c r="C19" s="5098" t="s">
        <v>3853</v>
      </c>
      <c r="D19" s="5099">
        <v>6</v>
      </c>
      <c r="E19" s="5100">
        <f t="shared" si="3"/>
        <v>7.08</v>
      </c>
      <c r="F19" s="5101" t="s">
        <v>69</v>
      </c>
      <c r="G19" s="5103" t="s">
        <v>3856</v>
      </c>
      <c r="H19" s="5104">
        <v>0.18</v>
      </c>
      <c r="I19" s="5042"/>
      <c r="J19" s="1595"/>
      <c r="K19" s="1595"/>
    </row>
    <row r="20" spans="1:11" ht="73.5" customHeight="1">
      <c r="A20" s="5105">
        <v>4</v>
      </c>
      <c r="B20" s="5106"/>
      <c r="C20" s="5107" t="s">
        <v>3854</v>
      </c>
      <c r="D20" s="5108">
        <v>6.4</v>
      </c>
      <c r="E20" s="5108">
        <f t="shared" si="3"/>
        <v>7.5520000000000005</v>
      </c>
      <c r="F20" s="5109" t="s">
        <v>69</v>
      </c>
      <c r="G20" s="5110" t="s">
        <v>3857</v>
      </c>
      <c r="H20" s="5111">
        <v>0.18</v>
      </c>
      <c r="I20" s="5043"/>
      <c r="J20" s="1595"/>
      <c r="K20" s="1595"/>
    </row>
    <row r="21" spans="1:11" ht="22.5" customHeight="1">
      <c r="A21" s="5083">
        <v>5</v>
      </c>
      <c r="B21" s="5112"/>
      <c r="C21" s="5098" t="s">
        <v>3855</v>
      </c>
      <c r="D21" s="5113">
        <v>1</v>
      </c>
      <c r="E21" s="5113">
        <f t="shared" si="3"/>
        <v>1.18</v>
      </c>
      <c r="F21" s="4410" t="s">
        <v>69</v>
      </c>
      <c r="G21" s="4410">
        <v>4000</v>
      </c>
      <c r="H21" s="5114">
        <v>0.18</v>
      </c>
      <c r="I21" s="5044"/>
      <c r="J21" s="642"/>
      <c r="K21" s="1595"/>
    </row>
    <row r="22" spans="1:11" ht="30" customHeight="1">
      <c r="A22" s="1876">
        <v>6</v>
      </c>
      <c r="B22" s="5639"/>
      <c r="C22" s="57" t="s">
        <v>3859</v>
      </c>
      <c r="D22" s="39">
        <v>6.2</v>
      </c>
      <c r="E22" s="39">
        <f t="shared" si="3"/>
        <v>7.3159999999999998</v>
      </c>
      <c r="F22" s="8" t="s">
        <v>76</v>
      </c>
      <c r="G22" s="8">
        <v>3000</v>
      </c>
      <c r="H22" s="1410">
        <v>0.18</v>
      </c>
      <c r="I22" s="5045"/>
      <c r="J22" s="642"/>
      <c r="K22" s="1595"/>
    </row>
    <row r="23" spans="1:11" ht="37.5" customHeight="1">
      <c r="A23" s="1874">
        <v>7</v>
      </c>
      <c r="B23" s="5640"/>
      <c r="C23" s="57" t="s">
        <v>3858</v>
      </c>
      <c r="D23" s="39">
        <v>9</v>
      </c>
      <c r="E23" s="39">
        <f t="shared" si="3"/>
        <v>10.62</v>
      </c>
      <c r="F23" s="8" t="s">
        <v>76</v>
      </c>
      <c r="G23" s="8">
        <v>3000</v>
      </c>
      <c r="H23" s="1410">
        <v>0.18</v>
      </c>
      <c r="I23" s="5045"/>
      <c r="J23" s="642"/>
      <c r="K23" s="1595"/>
    </row>
    <row r="24" spans="1:11" ht="33" customHeight="1">
      <c r="A24" s="1874">
        <v>8</v>
      </c>
      <c r="B24" s="5641"/>
      <c r="C24" s="57" t="s">
        <v>3866</v>
      </c>
      <c r="D24" s="1881">
        <v>1</v>
      </c>
      <c r="E24" s="39">
        <f t="shared" si="3"/>
        <v>1.18</v>
      </c>
      <c r="F24" s="8" t="s">
        <v>76</v>
      </c>
      <c r="G24" s="8"/>
      <c r="H24" s="1410">
        <v>0.18</v>
      </c>
      <c r="I24" s="5045"/>
      <c r="J24" s="642"/>
      <c r="K24" s="1595"/>
    </row>
    <row r="25" spans="1:11" ht="36.75" customHeight="1">
      <c r="A25" s="2970">
        <v>9</v>
      </c>
      <c r="B25" s="5336"/>
      <c r="C25" s="719" t="s">
        <v>3862</v>
      </c>
      <c r="D25" s="1912">
        <v>8</v>
      </c>
      <c r="E25" s="1912">
        <f t="shared" si="3"/>
        <v>9.44</v>
      </c>
      <c r="F25" s="1607" t="s">
        <v>76</v>
      </c>
      <c r="G25" s="5337" t="s">
        <v>3857</v>
      </c>
      <c r="H25" s="5338">
        <v>0.18</v>
      </c>
      <c r="I25" s="5041"/>
      <c r="J25" s="642"/>
      <c r="K25" s="1595"/>
    </row>
    <row r="26" spans="1:11" ht="34.5" customHeight="1" thickBot="1">
      <c r="A26" s="3895">
        <v>10</v>
      </c>
      <c r="B26" s="5339"/>
      <c r="C26" s="3897" t="s">
        <v>3863</v>
      </c>
      <c r="D26" s="1947">
        <v>6.1</v>
      </c>
      <c r="E26" s="1947">
        <f t="shared" si="3"/>
        <v>7.1979999999999995</v>
      </c>
      <c r="F26" s="1617" t="s">
        <v>76</v>
      </c>
      <c r="G26" s="5340" t="s">
        <v>3857</v>
      </c>
      <c r="H26" s="5341">
        <v>0.18</v>
      </c>
      <c r="I26" s="5041"/>
      <c r="J26" s="642"/>
      <c r="K26" s="1595"/>
    </row>
    <row r="27" spans="1:11" ht="32.25" thickBot="1">
      <c r="A27" s="1865"/>
      <c r="B27" s="1866"/>
      <c r="C27" s="1866" t="s">
        <v>3775</v>
      </c>
      <c r="D27" s="960" t="s">
        <v>57</v>
      </c>
      <c r="E27" s="960" t="s">
        <v>58</v>
      </c>
      <c r="F27" s="960" t="s">
        <v>59</v>
      </c>
      <c r="G27" s="960" t="s">
        <v>60</v>
      </c>
      <c r="H27" s="961" t="s">
        <v>61</v>
      </c>
      <c r="I27" s="5046"/>
      <c r="J27" s="680"/>
      <c r="K27" s="680"/>
    </row>
    <row r="28" spans="1:11" ht="39" customHeight="1">
      <c r="A28" s="5076">
        <v>1</v>
      </c>
      <c r="B28" s="5648"/>
      <c r="C28" s="5329" t="s">
        <v>5356</v>
      </c>
      <c r="D28" s="5330">
        <v>4.2</v>
      </c>
      <c r="E28" s="2623">
        <f>D28+D28*H28</f>
        <v>4.9560000000000004</v>
      </c>
      <c r="F28" s="2621" t="s">
        <v>76</v>
      </c>
      <c r="G28" s="2621">
        <v>480</v>
      </c>
      <c r="H28" s="5331">
        <v>0.18</v>
      </c>
      <c r="I28" s="5047"/>
      <c r="J28" s="1593"/>
      <c r="K28" s="1593" t="s">
        <v>3126</v>
      </c>
    </row>
    <row r="29" spans="1:11" ht="43.5" customHeight="1" thickBot="1">
      <c r="A29" s="5077">
        <v>2</v>
      </c>
      <c r="B29" s="5649"/>
      <c r="C29" s="5332" t="s">
        <v>3850</v>
      </c>
      <c r="D29" s="1947">
        <v>0.85</v>
      </c>
      <c r="E29" s="5333">
        <f>D29+D29*H29</f>
        <v>1.0029999999999999</v>
      </c>
      <c r="F29" s="5334" t="s">
        <v>76</v>
      </c>
      <c r="G29" s="3900">
        <v>480</v>
      </c>
      <c r="H29" s="5335">
        <v>0.18</v>
      </c>
      <c r="I29" s="5047"/>
      <c r="J29" s="1593"/>
      <c r="K29" s="1593"/>
    </row>
    <row r="30" spans="1:11" ht="18.75" thickBot="1">
      <c r="A30" s="790"/>
      <c r="B30" s="794"/>
      <c r="C30" s="1879" t="s">
        <v>3865</v>
      </c>
      <c r="D30" s="793"/>
      <c r="E30" s="793"/>
      <c r="F30" s="794"/>
      <c r="G30" s="794"/>
      <c r="H30" s="1880"/>
      <c r="I30" s="5048"/>
      <c r="J30" s="680"/>
      <c r="K30" s="680"/>
    </row>
    <row r="31" spans="1:11" ht="30.75" customHeight="1">
      <c r="A31" s="1864">
        <v>1</v>
      </c>
      <c r="B31" s="5650"/>
      <c r="C31" s="951" t="s">
        <v>3864</v>
      </c>
      <c r="D31" s="1877">
        <v>6.5</v>
      </c>
      <c r="E31" s="1877">
        <f>D31+D31*H31</f>
        <v>7.67</v>
      </c>
      <c r="F31" s="1864" t="s">
        <v>76</v>
      </c>
      <c r="G31" s="1864" t="s">
        <v>1092</v>
      </c>
      <c r="H31" s="1878">
        <v>0.18</v>
      </c>
      <c r="I31" s="5049"/>
      <c r="J31" s="1593"/>
      <c r="K31" s="1593" t="s">
        <v>3126</v>
      </c>
    </row>
    <row r="32" spans="1:11" ht="41.25" customHeight="1">
      <c r="A32" s="644">
        <v>2</v>
      </c>
      <c r="B32" s="5651"/>
      <c r="C32" s="951" t="s">
        <v>3860</v>
      </c>
      <c r="D32" s="643">
        <v>7.3</v>
      </c>
      <c r="E32" s="643">
        <f>D32+D32*H32</f>
        <v>8.613999999999999</v>
      </c>
      <c r="F32" s="644" t="s">
        <v>76</v>
      </c>
      <c r="G32" s="644" t="s">
        <v>1093</v>
      </c>
      <c r="H32" s="1863">
        <v>0.18</v>
      </c>
      <c r="I32" s="5050"/>
      <c r="J32" s="1593"/>
      <c r="K32" s="1593" t="s">
        <v>3126</v>
      </c>
    </row>
    <row r="33" spans="1:11" ht="42.75" customHeight="1" thickBot="1">
      <c r="A33" s="1459">
        <v>3</v>
      </c>
      <c r="B33" s="5651"/>
      <c r="C33" s="888" t="s">
        <v>3861</v>
      </c>
      <c r="D33" s="320">
        <v>2.8</v>
      </c>
      <c r="E33" s="1892">
        <f>D33+D33*H33</f>
        <v>3.3039999999999998</v>
      </c>
      <c r="F33" s="1893" t="s">
        <v>76</v>
      </c>
      <c r="G33" s="318" t="s">
        <v>1136</v>
      </c>
      <c r="H33" s="1894">
        <v>0.18</v>
      </c>
      <c r="I33" s="5051"/>
      <c r="J33" s="1593"/>
      <c r="K33" s="1593"/>
    </row>
    <row r="34" spans="1:11" ht="16.5" thickBot="1">
      <c r="A34" s="1948"/>
      <c r="B34" s="1949"/>
      <c r="C34" s="1950" t="s">
        <v>3884</v>
      </c>
      <c r="D34" s="1951"/>
      <c r="E34" s="1951"/>
      <c r="F34" s="1949"/>
      <c r="G34" s="1949"/>
      <c r="H34" s="1952"/>
      <c r="I34" s="5047"/>
      <c r="J34" s="1593"/>
      <c r="K34" s="1593"/>
    </row>
    <row r="35" spans="1:11" ht="26.25" customHeight="1">
      <c r="A35" s="5076">
        <v>1</v>
      </c>
      <c r="B35" s="5645"/>
      <c r="C35" s="5079" t="s">
        <v>4059</v>
      </c>
      <c r="D35" s="5080">
        <v>7.85</v>
      </c>
      <c r="E35" s="5080">
        <f>D35+D35*H35</f>
        <v>9.2629999999999999</v>
      </c>
      <c r="F35" s="5081" t="s">
        <v>76</v>
      </c>
      <c r="G35" s="5081">
        <v>400</v>
      </c>
      <c r="H35" s="5082">
        <v>0.18</v>
      </c>
      <c r="I35" s="5049"/>
      <c r="J35" s="1954"/>
      <c r="K35" s="1954"/>
    </row>
    <row r="36" spans="1:11" ht="24" customHeight="1">
      <c r="A36" s="5083">
        <v>2</v>
      </c>
      <c r="B36" s="5646"/>
      <c r="C36" s="5024" t="s">
        <v>4061</v>
      </c>
      <c r="D36" s="5084">
        <v>3.2</v>
      </c>
      <c r="E36" s="5084">
        <f>D36+D36*H36</f>
        <v>3.7760000000000002</v>
      </c>
      <c r="F36" s="5085" t="s">
        <v>76</v>
      </c>
      <c r="G36" s="5085">
        <v>400</v>
      </c>
      <c r="H36" s="5086">
        <v>0.18</v>
      </c>
      <c r="I36" s="5049"/>
      <c r="J36" s="1954"/>
      <c r="K36" s="1954"/>
    </row>
    <row r="37" spans="1:11" ht="24" customHeight="1">
      <c r="A37" s="5083">
        <v>3</v>
      </c>
      <c r="B37" s="5646"/>
      <c r="C37" s="5024" t="s">
        <v>4060</v>
      </c>
      <c r="D37" s="5084">
        <v>9.5</v>
      </c>
      <c r="E37" s="5084">
        <f>D37+D37*H37</f>
        <v>11.21</v>
      </c>
      <c r="F37" s="5085" t="s">
        <v>76</v>
      </c>
      <c r="G37" s="5085">
        <v>300</v>
      </c>
      <c r="H37" s="5086">
        <v>0.18</v>
      </c>
      <c r="I37" s="5050"/>
      <c r="J37" s="1954"/>
      <c r="K37" s="1954"/>
    </row>
    <row r="38" spans="1:11" ht="25.5" customHeight="1" thickBot="1">
      <c r="A38" s="5087">
        <v>4</v>
      </c>
      <c r="B38" s="5647"/>
      <c r="C38" s="5088" t="s">
        <v>4062</v>
      </c>
      <c r="D38" s="5078">
        <v>4</v>
      </c>
      <c r="E38" s="5078">
        <f>D38+D38*H38</f>
        <v>4.72</v>
      </c>
      <c r="F38" s="5089" t="s">
        <v>76</v>
      </c>
      <c r="G38" s="5089">
        <v>300</v>
      </c>
      <c r="H38" s="5090">
        <v>0.18</v>
      </c>
      <c r="I38" s="5047"/>
      <c r="J38" s="1954"/>
      <c r="K38" s="1954"/>
    </row>
    <row r="39" spans="1:11" ht="17.25" thickBot="1">
      <c r="A39" s="5060"/>
      <c r="B39" s="5055"/>
      <c r="C39" s="5055" t="s">
        <v>5294</v>
      </c>
      <c r="D39" s="5061" t="s">
        <v>5275</v>
      </c>
      <c r="E39" s="5061" t="s">
        <v>5276</v>
      </c>
      <c r="F39" s="5061" t="s">
        <v>5277</v>
      </c>
      <c r="G39" s="5061" t="s">
        <v>5278</v>
      </c>
      <c r="H39" s="5062" t="s">
        <v>5293</v>
      </c>
      <c r="I39" s="5028"/>
      <c r="J39" s="680"/>
      <c r="K39" s="680"/>
    </row>
    <row r="40" spans="1:11" ht="17.25" thickBot="1">
      <c r="A40" s="5056"/>
      <c r="B40" s="5057"/>
      <c r="C40" s="5055" t="s">
        <v>5298</v>
      </c>
      <c r="D40" s="5058"/>
      <c r="E40" s="5058" t="s">
        <v>5279</v>
      </c>
      <c r="F40" s="5058" t="s">
        <v>5280</v>
      </c>
      <c r="G40" s="5058" t="s">
        <v>5280</v>
      </c>
      <c r="H40" s="5059"/>
      <c r="I40" s="5028"/>
      <c r="J40" s="680"/>
      <c r="K40" s="680"/>
    </row>
    <row r="41" spans="1:11" ht="31.5" customHeight="1">
      <c r="A41" s="5026">
        <v>1</v>
      </c>
      <c r="B41" s="5054"/>
      <c r="C41" s="5025" t="s">
        <v>5281</v>
      </c>
      <c r="D41" s="5030">
        <v>5.5</v>
      </c>
      <c r="E41" s="5030">
        <v>4.2</v>
      </c>
      <c r="F41" s="5030">
        <v>1.9</v>
      </c>
      <c r="G41" s="5026">
        <v>5.75</v>
      </c>
      <c r="H41" s="5030">
        <v>0.9</v>
      </c>
      <c r="I41" s="5028"/>
      <c r="J41" s="680"/>
      <c r="K41" s="680"/>
    </row>
    <row r="42" spans="1:11" ht="29.25" customHeight="1">
      <c r="A42" s="5027">
        <v>2</v>
      </c>
      <c r="B42" s="5054"/>
      <c r="C42" s="5024" t="s">
        <v>5282</v>
      </c>
      <c r="D42" s="5031">
        <v>6.4</v>
      </c>
      <c r="E42" s="5031">
        <v>4.2</v>
      </c>
      <c r="F42" s="5031">
        <v>1.9</v>
      </c>
      <c r="G42" s="5027">
        <v>5.75</v>
      </c>
      <c r="H42" s="5031">
        <v>0.9</v>
      </c>
      <c r="I42" s="5028"/>
      <c r="J42" s="680"/>
      <c r="K42" s="680"/>
    </row>
    <row r="43" spans="1:11" ht="36" customHeight="1" thickBot="1">
      <c r="A43" s="5027">
        <v>3</v>
      </c>
      <c r="B43" s="5054"/>
      <c r="C43" s="5024" t="s">
        <v>5283</v>
      </c>
      <c r="D43" s="5031">
        <v>6.9</v>
      </c>
      <c r="E43" s="5031">
        <v>4.2</v>
      </c>
      <c r="F43" s="5031">
        <v>1.9</v>
      </c>
      <c r="G43" s="5027">
        <v>5.75</v>
      </c>
      <c r="H43" s="5031">
        <v>0.9</v>
      </c>
      <c r="I43" s="5028"/>
      <c r="J43" s="680"/>
      <c r="K43" s="680"/>
    </row>
    <row r="44" spans="1:11" ht="17.25" thickBot="1">
      <c r="A44" s="5052"/>
      <c r="B44" s="5035"/>
      <c r="C44" s="5055" t="s">
        <v>5299</v>
      </c>
      <c r="D44" s="5036"/>
      <c r="E44" s="5036"/>
      <c r="F44" s="5036"/>
      <c r="G44" s="5037"/>
      <c r="H44" s="5038"/>
      <c r="I44" s="5028"/>
      <c r="J44" s="680"/>
      <c r="K44" s="680"/>
    </row>
    <row r="45" spans="1:11" ht="25.5" customHeight="1">
      <c r="A45" s="5034">
        <v>1</v>
      </c>
      <c r="B45" s="5642"/>
      <c r="C45" s="5032" t="s">
        <v>5284</v>
      </c>
      <c r="D45" s="5033">
        <v>6.4</v>
      </c>
      <c r="E45" s="5033">
        <v>5</v>
      </c>
      <c r="F45" s="5033">
        <v>2.25</v>
      </c>
      <c r="G45" s="5034">
        <v>6.25</v>
      </c>
      <c r="H45" s="5033">
        <v>1.1499999999999999</v>
      </c>
      <c r="I45" s="5028"/>
      <c r="J45" s="680"/>
      <c r="K45" s="680"/>
    </row>
    <row r="46" spans="1:11" ht="29.25" customHeight="1">
      <c r="A46" s="5026">
        <v>2</v>
      </c>
      <c r="B46" s="5643"/>
      <c r="C46" s="5025" t="s">
        <v>5285</v>
      </c>
      <c r="D46" s="5030">
        <v>6.4</v>
      </c>
      <c r="E46" s="5030">
        <v>5</v>
      </c>
      <c r="F46" s="5030">
        <v>2.25</v>
      </c>
      <c r="G46" s="5026">
        <v>6.25</v>
      </c>
      <c r="H46" s="5026">
        <v>1.1499999999999999</v>
      </c>
      <c r="I46" s="5028"/>
      <c r="J46" s="680"/>
      <c r="K46" s="680"/>
    </row>
    <row r="47" spans="1:11" ht="27" customHeight="1">
      <c r="A47" s="5027">
        <v>3</v>
      </c>
      <c r="B47" s="5643"/>
      <c r="C47" s="5024" t="s">
        <v>5286</v>
      </c>
      <c r="D47" s="5031">
        <v>7.75</v>
      </c>
      <c r="E47" s="5031">
        <v>5</v>
      </c>
      <c r="F47" s="5031">
        <v>2.25</v>
      </c>
      <c r="G47" s="5027">
        <v>6.25</v>
      </c>
      <c r="H47" s="5027">
        <v>1.1499999999999999</v>
      </c>
      <c r="I47" s="5028"/>
      <c r="J47" s="680"/>
      <c r="K47" s="680"/>
    </row>
    <row r="48" spans="1:11" ht="31.5" customHeight="1" thickBot="1">
      <c r="A48" s="5034">
        <v>4</v>
      </c>
      <c r="B48" s="5644"/>
      <c r="C48" s="5032" t="s">
        <v>5287</v>
      </c>
      <c r="D48" s="5033">
        <v>7.75</v>
      </c>
      <c r="E48" s="5033">
        <v>5</v>
      </c>
      <c r="F48" s="5033">
        <v>2.25</v>
      </c>
      <c r="G48" s="5034">
        <v>6.25</v>
      </c>
      <c r="H48" s="5034">
        <v>1.1499999999999999</v>
      </c>
      <c r="I48" s="5028"/>
      <c r="J48" s="680"/>
      <c r="K48" s="680"/>
    </row>
    <row r="49" spans="1:11 16384:16384" ht="17.25" thickBot="1">
      <c r="A49" s="5052"/>
      <c r="B49" s="5035"/>
      <c r="C49" s="5055" t="s">
        <v>5300</v>
      </c>
      <c r="D49" s="5037"/>
      <c r="E49" s="5037"/>
      <c r="F49" s="5037"/>
      <c r="G49" s="5037"/>
      <c r="H49" s="5038"/>
      <c r="I49" s="5028"/>
      <c r="J49" s="680"/>
      <c r="K49" s="680"/>
    </row>
    <row r="50" spans="1:11 16384:16384" ht="32.25" customHeight="1">
      <c r="A50" s="5026">
        <v>1</v>
      </c>
      <c r="B50" s="5642"/>
      <c r="C50" s="5025" t="s">
        <v>5288</v>
      </c>
      <c r="D50" s="5026">
        <v>7.75</v>
      </c>
      <c r="E50" s="5026">
        <v>6.25</v>
      </c>
      <c r="F50" s="5026">
        <v>3.15</v>
      </c>
      <c r="G50" s="5030">
        <v>8.5</v>
      </c>
      <c r="H50" s="5026">
        <v>1.75</v>
      </c>
      <c r="I50" s="5028"/>
      <c r="J50" s="680"/>
      <c r="K50" s="680"/>
    </row>
    <row r="51" spans="1:11 16384:16384" ht="28.5" customHeight="1">
      <c r="A51" s="5027">
        <v>2</v>
      </c>
      <c r="B51" s="5643"/>
      <c r="C51" s="5024" t="s">
        <v>5267</v>
      </c>
      <c r="D51" s="5027">
        <v>13.15</v>
      </c>
      <c r="E51" s="5027">
        <v>6.25</v>
      </c>
      <c r="F51" s="5027">
        <v>3.15</v>
      </c>
      <c r="G51" s="5031">
        <v>8.5</v>
      </c>
      <c r="H51" s="5027">
        <v>1.75</v>
      </c>
      <c r="I51" s="5028"/>
      <c r="J51" s="680"/>
      <c r="K51" s="680"/>
    </row>
    <row r="52" spans="1:11 16384:16384" ht="29.25" customHeight="1">
      <c r="A52" s="5027">
        <v>3</v>
      </c>
      <c r="B52" s="5643"/>
      <c r="C52" s="5024" t="s">
        <v>5289</v>
      </c>
      <c r="D52" s="5027">
        <v>17.5</v>
      </c>
      <c r="E52" s="5027">
        <v>6.25</v>
      </c>
      <c r="F52" s="5027">
        <v>3.15</v>
      </c>
      <c r="G52" s="5031">
        <v>8.5</v>
      </c>
      <c r="H52" s="5027">
        <v>1.75</v>
      </c>
      <c r="I52" s="5028"/>
      <c r="J52" s="680"/>
      <c r="K52" s="680"/>
    </row>
    <row r="53" spans="1:11 16384:16384" ht="27.75" customHeight="1" thickBot="1">
      <c r="A53" s="5034">
        <v>4</v>
      </c>
      <c r="B53" s="5644"/>
      <c r="C53" s="5032" t="s">
        <v>5290</v>
      </c>
      <c r="D53" s="5034">
        <v>17.5</v>
      </c>
      <c r="E53" s="5034">
        <v>6.25</v>
      </c>
      <c r="F53" s="5034">
        <v>3.15</v>
      </c>
      <c r="G53" s="5033">
        <v>8.5</v>
      </c>
      <c r="H53" s="5034">
        <v>1.75</v>
      </c>
      <c r="I53" s="5028"/>
      <c r="J53" s="680"/>
      <c r="K53" s="680"/>
    </row>
    <row r="54" spans="1:11 16384:16384" ht="17.25" thickBot="1">
      <c r="A54" s="5052"/>
      <c r="B54" s="5035"/>
      <c r="C54" s="5055" t="s">
        <v>5301</v>
      </c>
      <c r="D54" s="5037"/>
      <c r="E54" s="5037"/>
      <c r="F54" s="5037"/>
      <c r="G54" s="5036"/>
      <c r="H54" s="5038"/>
      <c r="I54" s="5028"/>
      <c r="J54" s="680"/>
      <c r="K54" s="680"/>
    </row>
    <row r="55" spans="1:11 16384:16384" ht="30" customHeight="1">
      <c r="A55" s="5026">
        <v>1</v>
      </c>
      <c r="B55" s="5642"/>
      <c r="C55" s="5025" t="s">
        <v>5291</v>
      </c>
      <c r="D55" s="5030">
        <v>10.65</v>
      </c>
      <c r="E55" s="5026">
        <v>6.65</v>
      </c>
      <c r="F55" s="5030">
        <v>3.5</v>
      </c>
      <c r="G55" s="5030">
        <v>10</v>
      </c>
      <c r="H55" s="5030">
        <v>2.2000000000000002</v>
      </c>
      <c r="I55" s="5028"/>
      <c r="J55" s="680"/>
      <c r="K55" s="680"/>
      <c r="XFD55">
        <f>SUM(A55:XFC55)</f>
        <v>34</v>
      </c>
    </row>
    <row r="56" spans="1:11 16384:16384" ht="29.25" customHeight="1">
      <c r="A56" s="5027">
        <v>2</v>
      </c>
      <c r="B56" s="5643"/>
      <c r="C56" s="5024" t="s">
        <v>5292</v>
      </c>
      <c r="D56" s="5031">
        <v>10.65</v>
      </c>
      <c r="E56" s="5027">
        <v>6.65</v>
      </c>
      <c r="F56" s="5031">
        <v>3.5</v>
      </c>
      <c r="G56" s="5031">
        <v>10</v>
      </c>
      <c r="H56" s="5031">
        <v>2.2000000000000002</v>
      </c>
      <c r="I56" s="5028"/>
      <c r="J56" s="680"/>
      <c r="K56" s="680"/>
      <c r="XFD56">
        <f>SUM(A56:XFC56)</f>
        <v>35</v>
      </c>
    </row>
    <row r="57" spans="1:11 16384:16384" ht="23.25" customHeight="1">
      <c r="A57" s="5027">
        <v>3</v>
      </c>
      <c r="B57" s="5643"/>
      <c r="C57" s="5024" t="s">
        <v>5268</v>
      </c>
      <c r="D57" s="5031">
        <v>14.5</v>
      </c>
      <c r="E57" s="5027">
        <v>6.65</v>
      </c>
      <c r="F57" s="5031">
        <v>3.5</v>
      </c>
      <c r="G57" s="5031">
        <v>10</v>
      </c>
      <c r="H57" s="5031">
        <v>2.2000000000000002</v>
      </c>
      <c r="I57" s="5028"/>
      <c r="J57" s="680"/>
      <c r="K57" s="680"/>
      <c r="XFD57">
        <f>SUM(A57:XFC57)</f>
        <v>39.85</v>
      </c>
    </row>
    <row r="58" spans="1:11 16384:16384" ht="21.75" customHeight="1">
      <c r="A58" s="5027">
        <v>4</v>
      </c>
      <c r="B58" s="5643"/>
      <c r="C58" s="5024" t="s">
        <v>5269</v>
      </c>
      <c r="D58" s="5031">
        <v>18.149999999999999</v>
      </c>
      <c r="E58" s="5027">
        <v>6.65</v>
      </c>
      <c r="F58" s="5031">
        <v>3.5</v>
      </c>
      <c r="G58" s="5031">
        <v>10</v>
      </c>
      <c r="H58" s="5031">
        <v>2.2000000000000002</v>
      </c>
      <c r="I58" s="5028"/>
      <c r="J58" s="680"/>
      <c r="K58" s="680"/>
      <c r="XFD58">
        <f>SUM(A58:XFC58)</f>
        <v>44.5</v>
      </c>
    </row>
    <row r="59" spans="1:11 16384:16384" ht="26.25" customHeight="1" thickBot="1">
      <c r="A59" s="5034">
        <v>5</v>
      </c>
      <c r="B59" s="5644"/>
      <c r="C59" s="5032" t="s">
        <v>5270</v>
      </c>
      <c r="D59" s="5033">
        <v>18.149999999999999</v>
      </c>
      <c r="E59" s="5034">
        <v>6.65</v>
      </c>
      <c r="F59" s="5033">
        <v>3.5</v>
      </c>
      <c r="G59" s="5033">
        <v>10</v>
      </c>
      <c r="H59" s="5033">
        <v>2.2000000000000002</v>
      </c>
      <c r="I59" s="5028"/>
      <c r="J59" s="680"/>
      <c r="K59" s="680"/>
      <c r="XFD59">
        <f>SUM(A59:XFC59)</f>
        <v>45.5</v>
      </c>
    </row>
    <row r="60" spans="1:11 16384:16384" ht="17.25" thickBot="1">
      <c r="A60" s="5052"/>
      <c r="B60" s="5035"/>
      <c r="C60" s="5055" t="s">
        <v>5302</v>
      </c>
      <c r="D60" s="5037"/>
      <c r="E60" s="5037"/>
      <c r="F60" s="5036"/>
      <c r="G60" s="5036"/>
      <c r="H60" s="5038"/>
      <c r="I60" s="5028"/>
      <c r="J60" s="680"/>
      <c r="K60" s="680"/>
    </row>
    <row r="61" spans="1:11 16384:16384" ht="25.5" customHeight="1">
      <c r="A61" s="5026">
        <v>1</v>
      </c>
      <c r="B61" s="5642"/>
      <c r="C61" s="5025" t="s">
        <v>5271</v>
      </c>
      <c r="D61" s="5030">
        <v>13.2</v>
      </c>
      <c r="E61" s="5026">
        <v>6.65</v>
      </c>
      <c r="F61" s="5030">
        <v>3.5</v>
      </c>
      <c r="G61" s="5030">
        <v>10</v>
      </c>
      <c r="H61" s="5026">
        <v>2.15</v>
      </c>
      <c r="I61" s="5028"/>
      <c r="J61" s="680"/>
      <c r="K61" s="680"/>
    </row>
    <row r="62" spans="1:11 16384:16384" ht="27" customHeight="1">
      <c r="A62" s="5027">
        <v>2</v>
      </c>
      <c r="B62" s="5643"/>
      <c r="C62" s="5024" t="s">
        <v>5272</v>
      </c>
      <c r="D62" s="5031">
        <v>13.2</v>
      </c>
      <c r="E62" s="5027">
        <v>6.65</v>
      </c>
      <c r="F62" s="5031">
        <v>3.5</v>
      </c>
      <c r="G62" s="5031">
        <v>10</v>
      </c>
      <c r="H62" s="5027">
        <v>2.15</v>
      </c>
      <c r="I62" s="5028"/>
      <c r="J62" s="680"/>
      <c r="K62" s="680"/>
    </row>
    <row r="63" spans="1:11 16384:16384" ht="29.25" customHeight="1">
      <c r="A63" s="5027">
        <v>3</v>
      </c>
      <c r="B63" s="5643"/>
      <c r="C63" s="5024" t="s">
        <v>5273</v>
      </c>
      <c r="D63" s="5031">
        <v>14.4</v>
      </c>
      <c r="E63" s="5027">
        <v>6.65</v>
      </c>
      <c r="F63" s="5031">
        <v>3.5</v>
      </c>
      <c r="G63" s="5031">
        <v>10</v>
      </c>
      <c r="H63" s="5027">
        <v>2.15</v>
      </c>
      <c r="I63" s="5028"/>
      <c r="J63" s="680"/>
      <c r="K63" s="680"/>
    </row>
    <row r="64" spans="1:11 16384:16384" ht="29.25" customHeight="1" thickBot="1">
      <c r="A64" s="5034">
        <v>4</v>
      </c>
      <c r="B64" s="5644"/>
      <c r="C64" s="5032" t="s">
        <v>5274</v>
      </c>
      <c r="D64" s="5033">
        <v>14.4</v>
      </c>
      <c r="E64" s="5034">
        <v>6.65</v>
      </c>
      <c r="F64" s="5033">
        <v>3.5</v>
      </c>
      <c r="G64" s="5033">
        <v>10</v>
      </c>
      <c r="H64" s="5034">
        <v>2.15</v>
      </c>
      <c r="I64" s="5028"/>
      <c r="J64" s="680"/>
      <c r="K64" s="680"/>
    </row>
    <row r="65" spans="1:11" ht="20.25" customHeight="1" thickBot="1">
      <c r="A65" s="5636" t="s">
        <v>5295</v>
      </c>
      <c r="B65" s="5637"/>
      <c r="C65" s="5637"/>
      <c r="D65" s="5637"/>
      <c r="E65" s="5637"/>
      <c r="F65" s="5637"/>
      <c r="G65" s="5637"/>
      <c r="H65" s="5638"/>
      <c r="I65" s="5039"/>
      <c r="J65" s="680"/>
      <c r="K65" s="680"/>
    </row>
    <row r="66" spans="1:11" ht="16.5" thickBot="1">
      <c r="A66" s="5636" t="s">
        <v>5297</v>
      </c>
      <c r="B66" s="5637"/>
      <c r="C66" s="5637"/>
      <c r="D66" s="5637"/>
      <c r="E66" s="5637"/>
      <c r="F66" s="5637"/>
      <c r="G66" s="5637"/>
      <c r="H66" s="5638"/>
      <c r="I66" s="4753"/>
    </row>
    <row r="67" spans="1:11" ht="16.5" thickBot="1">
      <c r="A67" s="5636" t="s">
        <v>5296</v>
      </c>
      <c r="B67" s="5637"/>
      <c r="C67" s="5637"/>
      <c r="D67" s="5637"/>
      <c r="E67" s="5637"/>
      <c r="F67" s="5637"/>
      <c r="G67" s="5637"/>
      <c r="H67" s="5638"/>
    </row>
  </sheetData>
  <mergeCells count="18">
    <mergeCell ref="A4:I4"/>
    <mergeCell ref="A2:I2"/>
    <mergeCell ref="A1:I1"/>
    <mergeCell ref="F6:H6"/>
    <mergeCell ref="A66:H66"/>
    <mergeCell ref="B9:B11"/>
    <mergeCell ref="B13:B15"/>
    <mergeCell ref="A3:I3"/>
    <mergeCell ref="A67:H67"/>
    <mergeCell ref="B22:B24"/>
    <mergeCell ref="B50:B53"/>
    <mergeCell ref="B55:B59"/>
    <mergeCell ref="B61:B64"/>
    <mergeCell ref="B45:B48"/>
    <mergeCell ref="A65:H65"/>
    <mergeCell ref="B35:B38"/>
    <mergeCell ref="B28:B29"/>
    <mergeCell ref="B31:B33"/>
  </mergeCells>
  <conditionalFormatting sqref="A1:A5">
    <cfRule type="cellIs" priority="1" stopIfTrue="1" operator="between">
      <formula>"a"</formula>
      <formula>"h"</formula>
    </cfRule>
  </conditionalFormatting>
  <hyperlinks>
    <hyperlink ref="A4" r:id="rId1" xr:uid="{87EED0A2-366D-411E-B1EA-1C26021D2544}"/>
  </hyperlinks>
  <pageMargins left="0.39370078740157483" right="0.70866141732283472" top="0.31496062992125984" bottom="0.19685039370078741" header="0.31496062992125984" footer="0.15748031496062992"/>
  <pageSetup paperSize="9" scale="10" fitToHeight="0" orientation="portrait" horizontalDpi="360" verticalDpi="360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Q1000"/>
  <sheetViews>
    <sheetView zoomScaleNormal="100" workbookViewId="0">
      <selection activeCell="A17" sqref="A17"/>
    </sheetView>
  </sheetViews>
  <sheetFormatPr defaultColWidth="14.42578125" defaultRowHeight="15" customHeight="1"/>
  <cols>
    <col min="1" max="1" width="55" bestFit="1" customWidth="1"/>
    <col min="2" max="2" width="11" customWidth="1"/>
    <col min="3" max="5" width="8.7109375" customWidth="1"/>
    <col min="6" max="6" width="13" customWidth="1"/>
    <col min="7" max="7" width="11.5703125" customWidth="1"/>
    <col min="8" max="9" width="17.85546875" customWidth="1"/>
    <col min="10" max="10" width="9.140625" style="994" customWidth="1"/>
    <col min="11" max="11" width="0.85546875" customWidth="1"/>
    <col min="12" max="13" width="8.7109375" customWidth="1"/>
    <col min="14" max="14" width="10.28515625" customWidth="1"/>
    <col min="15" max="15" width="1.28515625" customWidth="1"/>
    <col min="16" max="25" width="8.7109375" customWidth="1"/>
  </cols>
  <sheetData>
    <row r="1" spans="1:17" ht="51.75" customHeight="1" thickBot="1">
      <c r="A1" s="5553" t="s">
        <v>2518</v>
      </c>
      <c r="B1" s="5343"/>
      <c r="C1" s="5343"/>
      <c r="D1" s="5343"/>
      <c r="E1" s="5343"/>
      <c r="F1" s="5343"/>
      <c r="G1" s="5343"/>
      <c r="H1" s="5344"/>
      <c r="I1" s="2087" t="s">
        <v>4058</v>
      </c>
      <c r="J1" s="2582"/>
      <c r="N1" s="185"/>
      <c r="O1" s="185"/>
      <c r="P1" s="185" t="s">
        <v>3537</v>
      </c>
      <c r="Q1" s="185"/>
    </row>
    <row r="2" spans="1:17" ht="21.75" customHeight="1" thickBot="1">
      <c r="A2" s="5669" t="s">
        <v>3770</v>
      </c>
      <c r="B2" s="5346"/>
      <c r="C2" s="5346"/>
      <c r="D2" s="5346"/>
      <c r="E2" s="5346"/>
      <c r="F2" s="5346"/>
      <c r="G2" s="5346"/>
      <c r="H2" s="5347"/>
      <c r="I2" s="679"/>
      <c r="J2" s="1720"/>
      <c r="L2" s="1015"/>
      <c r="P2" s="1017" t="s">
        <v>103</v>
      </c>
      <c r="Q2" s="1018" t="s">
        <v>3141</v>
      </c>
    </row>
    <row r="3" spans="1:17" ht="19.5" thickTop="1" thickBot="1">
      <c r="A3" s="5348" t="s">
        <v>1139</v>
      </c>
      <c r="B3" s="5349"/>
      <c r="C3" s="5349"/>
      <c r="D3" s="5349"/>
      <c r="E3" s="5349"/>
      <c r="F3" s="5349"/>
      <c r="G3" s="5349"/>
      <c r="H3" s="5350"/>
      <c r="I3" s="679"/>
      <c r="J3" s="1720"/>
      <c r="L3" s="5606" t="s">
        <v>3765</v>
      </c>
      <c r="M3" s="5607"/>
      <c r="N3" s="5608"/>
      <c r="P3" s="1019" t="s">
        <v>79</v>
      </c>
      <c r="Q3" s="1020" t="s">
        <v>3142</v>
      </c>
    </row>
    <row r="4" spans="1:17" ht="19.5" thickTop="1" thickBot="1">
      <c r="A4" s="5351" t="s">
        <v>141</v>
      </c>
      <c r="B4" s="5352"/>
      <c r="C4" s="5352"/>
      <c r="D4" s="5352"/>
      <c r="E4" s="5352"/>
      <c r="F4" s="5352"/>
      <c r="G4" s="5352"/>
      <c r="H4" s="5353"/>
      <c r="I4" s="679"/>
      <c r="J4" s="1720"/>
      <c r="L4" s="1027" t="s">
        <v>67</v>
      </c>
      <c r="M4" s="1606"/>
      <c r="N4" s="1028" t="s">
        <v>68</v>
      </c>
      <c r="P4" s="1019" t="s">
        <v>1977</v>
      </c>
      <c r="Q4" s="1020" t="s">
        <v>3145</v>
      </c>
    </row>
    <row r="5" spans="1:17" ht="19.5">
      <c r="A5" s="1469"/>
      <c r="B5" s="1470"/>
      <c r="C5" s="1470"/>
      <c r="D5" s="1470"/>
      <c r="E5" s="1471"/>
      <c r="F5" s="1470"/>
      <c r="G5" s="1470"/>
      <c r="H5" s="1472"/>
      <c r="I5" s="679"/>
      <c r="J5" s="1720"/>
      <c r="L5" s="1027" t="s">
        <v>3124</v>
      </c>
      <c r="M5" s="1023" t="s">
        <v>3125</v>
      </c>
      <c r="N5" s="1028" t="s">
        <v>72</v>
      </c>
      <c r="P5" s="1019" t="s">
        <v>70</v>
      </c>
      <c r="Q5" s="1020" t="s">
        <v>3143</v>
      </c>
    </row>
    <row r="6" spans="1:17" ht="16.5" thickBot="1">
      <c r="A6" s="1473" t="s">
        <v>1140</v>
      </c>
      <c r="B6" s="1470"/>
      <c r="C6" s="1470"/>
      <c r="D6" s="1470"/>
      <c r="E6" s="1471"/>
      <c r="F6" s="1470"/>
      <c r="G6" s="1470"/>
      <c r="H6" s="1472"/>
      <c r="I6" s="679"/>
      <c r="J6" s="1720"/>
      <c r="K6" s="679"/>
      <c r="L6" s="1029" t="s">
        <v>3126</v>
      </c>
      <c r="M6" s="1030" t="s">
        <v>3127</v>
      </c>
      <c r="N6" s="1022" t="s">
        <v>74</v>
      </c>
      <c r="P6" s="1021" t="s">
        <v>96</v>
      </c>
      <c r="Q6" s="1022" t="s">
        <v>3144</v>
      </c>
    </row>
    <row r="7" spans="1:17" ht="16.5" thickBot="1">
      <c r="A7" s="1469"/>
      <c r="B7" s="1470"/>
      <c r="C7" s="1470"/>
      <c r="D7" s="1470"/>
      <c r="E7" s="1470"/>
      <c r="F7" s="1470"/>
      <c r="G7" s="1470"/>
      <c r="H7" s="1472"/>
      <c r="I7" s="679"/>
      <c r="J7" s="1226"/>
      <c r="K7" s="679"/>
      <c r="M7" s="26"/>
      <c r="N7" s="26"/>
      <c r="O7" s="26"/>
    </row>
    <row r="8" spans="1:17" ht="16.5" thickBot="1">
      <c r="A8" s="1474" t="s">
        <v>1141</v>
      </c>
      <c r="B8" s="327" t="s">
        <v>682</v>
      </c>
      <c r="C8" s="327" t="s">
        <v>1142</v>
      </c>
      <c r="D8" s="327" t="s">
        <v>1143</v>
      </c>
      <c r="E8" s="327" t="s">
        <v>1144</v>
      </c>
      <c r="F8" s="328" t="s">
        <v>1145</v>
      </c>
      <c r="G8" s="328" t="s">
        <v>1146</v>
      </c>
      <c r="H8" s="2578" t="s">
        <v>344</v>
      </c>
      <c r="I8" s="1591" t="s">
        <v>772</v>
      </c>
      <c r="J8" s="1710" t="s">
        <v>63</v>
      </c>
      <c r="K8" s="679"/>
      <c r="M8" s="26"/>
      <c r="N8" s="26"/>
      <c r="O8" s="26"/>
    </row>
    <row r="9" spans="1:17" ht="15.75">
      <c r="A9" s="5670" t="s">
        <v>1147</v>
      </c>
      <c r="B9" s="5671"/>
      <c r="C9" s="5671"/>
      <c r="D9" s="5671"/>
      <c r="E9" s="5671"/>
      <c r="F9" s="5671"/>
      <c r="G9" s="5671"/>
      <c r="H9" s="5671"/>
      <c r="I9" s="680"/>
      <c r="J9" s="1227"/>
      <c r="K9" s="679"/>
    </row>
    <row r="10" spans="1:17" ht="15.75">
      <c r="A10" s="1475" t="s">
        <v>1148</v>
      </c>
      <c r="B10" s="329">
        <v>2.8</v>
      </c>
      <c r="C10" s="329">
        <v>6.15</v>
      </c>
      <c r="D10" s="329">
        <v>4.95</v>
      </c>
      <c r="E10" s="329">
        <v>4.1500000000000004</v>
      </c>
      <c r="F10" s="330">
        <v>1540</v>
      </c>
      <c r="G10" s="329" t="s">
        <v>76</v>
      </c>
      <c r="H10" s="2579">
        <v>0.18</v>
      </c>
      <c r="I10" s="680"/>
      <c r="J10" s="2583" t="s">
        <v>3126</v>
      </c>
      <c r="K10" s="679"/>
    </row>
    <row r="11" spans="1:17" ht="15.75">
      <c r="A11" s="1475" t="s">
        <v>1149</v>
      </c>
      <c r="B11" s="329">
        <v>3.65</v>
      </c>
      <c r="C11" s="329">
        <v>7.3</v>
      </c>
      <c r="D11" s="329">
        <v>6</v>
      </c>
      <c r="E11" s="329">
        <v>5.45</v>
      </c>
      <c r="F11" s="330">
        <v>1000</v>
      </c>
      <c r="G11" s="329" t="s">
        <v>76</v>
      </c>
      <c r="H11" s="2579">
        <v>0.18</v>
      </c>
      <c r="I11" s="680"/>
      <c r="J11" s="2583" t="s">
        <v>3126</v>
      </c>
      <c r="K11" s="679"/>
    </row>
    <row r="12" spans="1:17" ht="16.5" thickBot="1">
      <c r="A12" s="1476" t="s">
        <v>1150</v>
      </c>
      <c r="B12" s="331">
        <v>4.95</v>
      </c>
      <c r="C12" s="331">
        <v>8.75</v>
      </c>
      <c r="D12" s="331">
        <v>7.3</v>
      </c>
      <c r="E12" s="331">
        <v>6.9</v>
      </c>
      <c r="F12" s="332"/>
      <c r="G12" s="331" t="s">
        <v>76</v>
      </c>
      <c r="H12" s="2579">
        <v>0.18</v>
      </c>
      <c r="I12" s="680"/>
      <c r="J12" s="2583" t="s">
        <v>3126</v>
      </c>
    </row>
    <row r="13" spans="1:17" ht="16.5" thickBot="1">
      <c r="A13" s="5668" t="s">
        <v>1151</v>
      </c>
      <c r="B13" s="5461"/>
      <c r="C13" s="5461"/>
      <c r="D13" s="5461"/>
      <c r="E13" s="5461"/>
      <c r="F13" s="5461"/>
      <c r="G13" s="5461"/>
      <c r="H13" s="5461"/>
      <c r="I13" s="680"/>
      <c r="J13" s="1227"/>
    </row>
    <row r="14" spans="1:17" ht="15.75">
      <c r="A14" s="1477"/>
      <c r="B14" s="1478"/>
      <c r="C14" s="1478"/>
      <c r="D14" s="1478"/>
      <c r="E14" s="1478"/>
      <c r="F14" s="1478"/>
      <c r="G14" s="1478"/>
      <c r="H14" s="1478"/>
      <c r="I14" s="680"/>
      <c r="J14" s="1227"/>
    </row>
    <row r="15" spans="1:17" ht="15.75">
      <c r="A15" s="1479" t="s">
        <v>1152</v>
      </c>
      <c r="B15" s="1480">
        <v>3.45</v>
      </c>
      <c r="C15" s="1480"/>
      <c r="D15" s="1480"/>
      <c r="E15" s="1480"/>
      <c r="F15" s="1481">
        <v>1500</v>
      </c>
      <c r="G15" s="1480" t="s">
        <v>69</v>
      </c>
      <c r="H15" s="2579">
        <v>0.18</v>
      </c>
      <c r="I15" s="680"/>
      <c r="J15" s="2583" t="s">
        <v>3126</v>
      </c>
    </row>
    <row r="16" spans="1:17" ht="15.75">
      <c r="A16" s="1475" t="s">
        <v>1153</v>
      </c>
      <c r="B16" s="329"/>
      <c r="C16" s="329"/>
      <c r="D16" s="329"/>
      <c r="E16" s="329"/>
      <c r="F16" s="333"/>
      <c r="G16" s="329" t="s">
        <v>76</v>
      </c>
      <c r="H16" s="2579">
        <v>0.18</v>
      </c>
      <c r="I16" s="680"/>
      <c r="J16" s="2583" t="s">
        <v>3126</v>
      </c>
    </row>
    <row r="17" spans="1:10" ht="16.5" thickBot="1">
      <c r="A17" s="1476" t="s">
        <v>1154</v>
      </c>
      <c r="B17" s="331"/>
      <c r="C17" s="331"/>
      <c r="D17" s="331"/>
      <c r="E17" s="331"/>
      <c r="F17" s="334"/>
      <c r="G17" s="331" t="s">
        <v>76</v>
      </c>
      <c r="H17" s="2579">
        <v>0.18</v>
      </c>
      <c r="I17" s="680"/>
      <c r="J17" s="2583" t="s">
        <v>3126</v>
      </c>
    </row>
    <row r="18" spans="1:10" ht="16.5" thickBot="1">
      <c r="A18" s="5668" t="s">
        <v>1155</v>
      </c>
      <c r="B18" s="5461"/>
      <c r="C18" s="5461"/>
      <c r="D18" s="5461"/>
      <c r="E18" s="5461"/>
      <c r="F18" s="5461"/>
      <c r="G18" s="5461"/>
      <c r="H18" s="5461"/>
      <c r="I18" s="680"/>
      <c r="J18" s="1227"/>
    </row>
    <row r="19" spans="1:10" ht="19.5" customHeight="1">
      <c r="A19" s="2577" t="s">
        <v>4261</v>
      </c>
      <c r="B19" s="1480">
        <v>2.65</v>
      </c>
      <c r="C19" s="1480">
        <v>6.2</v>
      </c>
      <c r="D19" s="1480">
        <v>5</v>
      </c>
      <c r="E19" s="1480">
        <v>4.45</v>
      </c>
      <c r="F19" s="1481">
        <v>1200</v>
      </c>
      <c r="G19" s="1480" t="s">
        <v>69</v>
      </c>
      <c r="H19" s="2579">
        <v>0.18</v>
      </c>
      <c r="I19" s="5666"/>
      <c r="J19" s="2583" t="s">
        <v>3126</v>
      </c>
    </row>
    <row r="20" spans="1:10" ht="19.5" customHeight="1">
      <c r="A20" s="2577" t="s">
        <v>4262</v>
      </c>
      <c r="B20" s="329">
        <v>4.45</v>
      </c>
      <c r="C20" s="329">
        <v>8.85</v>
      </c>
      <c r="D20" s="329">
        <v>7.2</v>
      </c>
      <c r="E20" s="329">
        <v>6.8</v>
      </c>
      <c r="F20" s="330">
        <v>750</v>
      </c>
      <c r="G20" s="329" t="s">
        <v>76</v>
      </c>
      <c r="H20" s="2579">
        <v>0.18</v>
      </c>
      <c r="I20" s="5667"/>
      <c r="J20" s="2583" t="s">
        <v>3126</v>
      </c>
    </row>
    <row r="21" spans="1:10" ht="19.5" customHeight="1">
      <c r="A21" s="2577" t="s">
        <v>4263</v>
      </c>
      <c r="B21" s="329">
        <v>7</v>
      </c>
      <c r="C21" s="329">
        <v>11.45</v>
      </c>
      <c r="D21" s="329">
        <v>10</v>
      </c>
      <c r="E21" s="329">
        <v>9.75</v>
      </c>
      <c r="F21" s="330">
        <v>500</v>
      </c>
      <c r="G21" s="331" t="s">
        <v>76</v>
      </c>
      <c r="H21" s="2579">
        <v>0.18</v>
      </c>
      <c r="I21" s="5667"/>
      <c r="J21" s="2583" t="s">
        <v>3126</v>
      </c>
    </row>
    <row r="22" spans="1:10" ht="19.5" customHeight="1" thickBot="1">
      <c r="A22" s="2577" t="s">
        <v>4260</v>
      </c>
      <c r="B22" s="331">
        <v>13</v>
      </c>
      <c r="C22" s="331">
        <v>19</v>
      </c>
      <c r="D22" s="331">
        <v>17.5</v>
      </c>
      <c r="E22" s="331">
        <v>17</v>
      </c>
      <c r="F22" s="335">
        <v>300</v>
      </c>
      <c r="G22" s="331" t="s">
        <v>76</v>
      </c>
      <c r="H22" s="2579">
        <v>0.18</v>
      </c>
      <c r="I22" s="5667"/>
      <c r="J22" s="2583" t="s">
        <v>3126</v>
      </c>
    </row>
    <row r="23" spans="1:10" ht="15.75" customHeight="1" thickBot="1">
      <c r="A23" s="5668" t="s">
        <v>1157</v>
      </c>
      <c r="B23" s="5461"/>
      <c r="C23" s="5461"/>
      <c r="D23" s="5461"/>
      <c r="E23" s="5461"/>
      <c r="F23" s="5461"/>
      <c r="G23" s="5461"/>
      <c r="H23" s="5461"/>
      <c r="I23" s="680"/>
      <c r="J23" s="1227"/>
    </row>
    <row r="24" spans="1:10" ht="15.75" customHeight="1" thickBot="1">
      <c r="A24" s="1482" t="s">
        <v>1158</v>
      </c>
      <c r="B24" s="336">
        <v>10.85</v>
      </c>
      <c r="C24" s="336">
        <v>16.5</v>
      </c>
      <c r="D24" s="336">
        <v>15.34</v>
      </c>
      <c r="E24" s="336">
        <v>15</v>
      </c>
      <c r="F24" s="337">
        <v>300</v>
      </c>
      <c r="G24" s="336"/>
      <c r="H24" s="2579">
        <v>0.18</v>
      </c>
      <c r="I24" s="680"/>
      <c r="J24" s="2583" t="s">
        <v>3126</v>
      </c>
    </row>
    <row r="25" spans="1:10" ht="15.75" customHeight="1" thickBot="1">
      <c r="A25" s="5668" t="s">
        <v>1159</v>
      </c>
      <c r="B25" s="5461"/>
      <c r="C25" s="5461"/>
      <c r="D25" s="5461"/>
      <c r="E25" s="5461"/>
      <c r="F25" s="5461"/>
      <c r="G25" s="5461"/>
      <c r="H25" s="5461"/>
      <c r="I25" s="680"/>
      <c r="J25" s="1227"/>
    </row>
    <row r="26" spans="1:10" ht="15.75" customHeight="1">
      <c r="A26" s="1479" t="s">
        <v>1156</v>
      </c>
      <c r="B26" s="1480">
        <v>12.4</v>
      </c>
      <c r="C26" s="1480"/>
      <c r="D26" s="1480"/>
      <c r="E26" s="1480"/>
      <c r="F26" s="1481">
        <v>304</v>
      </c>
      <c r="G26" s="1480" t="s">
        <v>69</v>
      </c>
      <c r="H26" s="2579">
        <v>0.18</v>
      </c>
      <c r="I26" s="680"/>
      <c r="J26" s="2583" t="s">
        <v>3126</v>
      </c>
    </row>
    <row r="27" spans="1:10" ht="15.75" customHeight="1">
      <c r="A27" s="1475" t="s">
        <v>1160</v>
      </c>
      <c r="B27" s="329">
        <v>10.65</v>
      </c>
      <c r="C27" s="329"/>
      <c r="D27" s="329"/>
      <c r="E27" s="329"/>
      <c r="F27" s="330">
        <v>300</v>
      </c>
      <c r="G27" s="329" t="s">
        <v>76</v>
      </c>
      <c r="H27" s="2579">
        <v>0.18</v>
      </c>
      <c r="I27" s="680"/>
      <c r="J27" s="2583" t="s">
        <v>3126</v>
      </c>
    </row>
    <row r="28" spans="1:10" ht="15.75" customHeight="1" thickBot="1">
      <c r="A28" s="1483" t="s">
        <v>1161</v>
      </c>
      <c r="B28" s="1484">
        <v>3.3</v>
      </c>
      <c r="C28" s="1484"/>
      <c r="D28" s="1484"/>
      <c r="E28" s="1484"/>
      <c r="F28" s="1485"/>
      <c r="G28" s="1484" t="s">
        <v>76</v>
      </c>
      <c r="H28" s="2580">
        <v>0.18</v>
      </c>
      <c r="I28" s="680"/>
      <c r="J28" s="2583" t="s">
        <v>3126</v>
      </c>
    </row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:H1"/>
    <mergeCell ref="A2:H2"/>
    <mergeCell ref="A3:H3"/>
    <mergeCell ref="A4:H4"/>
    <mergeCell ref="A9:H9"/>
    <mergeCell ref="L3:N3"/>
    <mergeCell ref="I19:I22"/>
    <mergeCell ref="A18:H18"/>
    <mergeCell ref="A23:H23"/>
    <mergeCell ref="A25:H25"/>
    <mergeCell ref="A13:H13"/>
  </mergeCells>
  <conditionalFormatting sqref="A1:B4">
    <cfRule type="cellIs" dxfId="18" priority="1" stopIfTrue="1" operator="between">
      <formula>"a"</formula>
      <formula>"h"</formula>
    </cfRule>
  </conditionalFormatting>
  <hyperlinks>
    <hyperlink ref="A4" r:id="rId1" xr:uid="{00000000-0004-0000-0F00-000000000000}"/>
    <hyperlink ref="I1" location="'Summary Sheet'!A1" display="Summary Sheet" xr:uid="{9D7F1662-22AA-4880-906B-CA4398153535}"/>
  </hyperlinks>
  <pageMargins left="0.17" right="0.17" top="0.75" bottom="0.17" header="0" footer="0"/>
  <pageSetup paperSize="9" scale="44" fitToHeight="0" orientation="portrait" horizontalDpi="360" verticalDpi="360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823"/>
  <sheetViews>
    <sheetView tabSelected="1" topLeftCell="A22" zoomScale="90" zoomScaleNormal="90" workbookViewId="0">
      <selection activeCell="D38" sqref="D38"/>
    </sheetView>
  </sheetViews>
  <sheetFormatPr defaultColWidth="14.42578125" defaultRowHeight="15" customHeight="1"/>
  <cols>
    <col min="1" max="1" width="12.42578125" customWidth="1"/>
    <col min="2" max="2" width="34.42578125" customWidth="1"/>
    <col min="3" max="3" width="60.5703125" customWidth="1"/>
    <col min="4" max="4" width="11.28515625" customWidth="1"/>
    <col min="5" max="5" width="12.7109375" customWidth="1"/>
    <col min="6" max="6" width="9.28515625" customWidth="1"/>
    <col min="7" max="7" width="10.28515625" customWidth="1"/>
    <col min="8" max="8" width="13.140625" customWidth="1"/>
    <col min="9" max="9" width="8.28515625" style="994" customWidth="1"/>
    <col min="10" max="10" width="8" style="994" customWidth="1"/>
    <col min="11" max="11" width="1.85546875" customWidth="1"/>
    <col min="12" max="12" width="5.7109375" customWidth="1"/>
    <col min="13" max="13" width="9.140625" customWidth="1"/>
    <col min="14" max="14" width="10.42578125" customWidth="1"/>
    <col min="15" max="15" width="15.7109375" customWidth="1"/>
    <col min="16" max="16" width="9.140625" customWidth="1"/>
    <col min="17" max="26" width="8.7109375" customWidth="1"/>
  </cols>
  <sheetData>
    <row r="1" spans="1:26" ht="46.5" customHeight="1" thickBot="1">
      <c r="A1" s="5553" t="s">
        <v>2518</v>
      </c>
      <c r="B1" s="5696"/>
      <c r="C1" s="5696"/>
      <c r="D1" s="5696"/>
      <c r="E1" s="5696"/>
      <c r="F1" s="5696"/>
      <c r="G1" s="5696"/>
      <c r="H1" s="5697"/>
      <c r="I1" s="1966" t="s">
        <v>4058</v>
      </c>
      <c r="J1" s="339"/>
      <c r="K1" s="338"/>
      <c r="N1" s="185"/>
      <c r="O1" s="185"/>
      <c r="P1" s="185" t="s">
        <v>3537</v>
      </c>
      <c r="Q1" s="185"/>
      <c r="R1" s="338"/>
      <c r="S1" s="338"/>
      <c r="T1" s="338"/>
      <c r="U1" s="338"/>
      <c r="V1" s="338"/>
      <c r="W1" s="338"/>
      <c r="X1" s="338"/>
      <c r="Y1" s="338"/>
      <c r="Z1" s="338"/>
    </row>
    <row r="2" spans="1:26" ht="20.25" thickBot="1">
      <c r="A2" s="5345" t="s">
        <v>3770</v>
      </c>
      <c r="B2" s="5346"/>
      <c r="C2" s="5346"/>
      <c r="D2" s="5346"/>
      <c r="E2" s="5346"/>
      <c r="F2" s="5346"/>
      <c r="G2" s="5346"/>
      <c r="H2" s="5347"/>
      <c r="I2" s="339"/>
      <c r="J2" s="339"/>
      <c r="K2" s="338"/>
      <c r="L2" s="1015"/>
      <c r="P2" s="1017" t="s">
        <v>103</v>
      </c>
      <c r="Q2" s="1018" t="s">
        <v>3141</v>
      </c>
      <c r="R2" s="338"/>
      <c r="S2" s="338"/>
      <c r="T2" s="338"/>
      <c r="U2" s="338"/>
      <c r="V2" s="338"/>
      <c r="W2" s="338"/>
      <c r="X2" s="338"/>
      <c r="Y2" s="338"/>
      <c r="Z2" s="338"/>
    </row>
    <row r="3" spans="1:26" ht="19.5" thickTop="1" thickBot="1">
      <c r="A3" s="5348" t="s">
        <v>1162</v>
      </c>
      <c r="B3" s="5349"/>
      <c r="C3" s="5349"/>
      <c r="D3" s="5349"/>
      <c r="E3" s="5349"/>
      <c r="F3" s="5349"/>
      <c r="G3" s="5349"/>
      <c r="H3" s="5350"/>
      <c r="I3" s="339"/>
      <c r="J3" s="339"/>
      <c r="K3" s="338"/>
      <c r="L3" s="5606" t="s">
        <v>3765</v>
      </c>
      <c r="M3" s="5607"/>
      <c r="N3" s="5608"/>
      <c r="P3" s="1019" t="s">
        <v>79</v>
      </c>
      <c r="Q3" s="1020" t="s">
        <v>3142</v>
      </c>
      <c r="R3" s="338"/>
      <c r="S3" s="338"/>
      <c r="T3" s="338"/>
      <c r="U3" s="338"/>
      <c r="V3" s="338"/>
      <c r="W3" s="338"/>
      <c r="X3" s="338"/>
      <c r="Y3" s="338"/>
      <c r="Z3" s="338"/>
    </row>
    <row r="4" spans="1:26" ht="19.5" thickTop="1" thickBot="1">
      <c r="A4" s="5351" t="s">
        <v>141</v>
      </c>
      <c r="B4" s="5352"/>
      <c r="C4" s="5352"/>
      <c r="D4" s="5352"/>
      <c r="E4" s="5352"/>
      <c r="F4" s="5352"/>
      <c r="G4" s="5352"/>
      <c r="H4" s="5353"/>
      <c r="I4" s="339"/>
      <c r="J4" s="339"/>
      <c r="K4" s="338"/>
      <c r="L4" s="1027" t="s">
        <v>67</v>
      </c>
      <c r="M4" s="1606"/>
      <c r="N4" s="1028" t="s">
        <v>68</v>
      </c>
      <c r="P4" s="1019" t="s">
        <v>1977</v>
      </c>
      <c r="Q4" s="1020" t="s">
        <v>3145</v>
      </c>
      <c r="R4" s="338"/>
      <c r="S4" s="338"/>
      <c r="T4" s="338"/>
      <c r="U4" s="338"/>
      <c r="V4" s="338"/>
      <c r="W4" s="338"/>
      <c r="X4" s="338"/>
      <c r="Y4" s="338"/>
      <c r="Z4" s="338"/>
    </row>
    <row r="5" spans="1:26">
      <c r="A5" s="1486"/>
      <c r="B5" s="1487"/>
      <c r="C5" s="1487"/>
      <c r="D5" s="1488"/>
      <c r="E5" s="1488"/>
      <c r="F5" s="1488"/>
      <c r="G5" s="1488"/>
      <c r="H5" s="1489"/>
      <c r="I5" s="339"/>
      <c r="J5" s="339"/>
      <c r="K5" s="338"/>
      <c r="L5" s="1027" t="s">
        <v>3124</v>
      </c>
      <c r="M5" s="1023" t="s">
        <v>3125</v>
      </c>
      <c r="N5" s="1028" t="s">
        <v>72</v>
      </c>
      <c r="P5" s="1019" t="s">
        <v>70</v>
      </c>
      <c r="Q5" s="1020" t="s">
        <v>3143</v>
      </c>
      <c r="R5" s="338"/>
      <c r="S5" s="338"/>
      <c r="T5" s="338"/>
      <c r="U5" s="338"/>
      <c r="V5" s="338"/>
      <c r="W5" s="338"/>
      <c r="X5" s="338"/>
      <c r="Y5" s="338"/>
      <c r="Z5" s="338"/>
    </row>
    <row r="6" spans="1:26" ht="27" thickBot="1">
      <c r="A6" s="1350" t="s">
        <v>1163</v>
      </c>
      <c r="B6" s="1197"/>
      <c r="C6" s="1198"/>
      <c r="D6" s="1199"/>
      <c r="E6" s="1199"/>
      <c r="F6" s="5354" t="str">
        <f>'Summary Sheet'!C7</f>
        <v>Date 16.06.2026</v>
      </c>
      <c r="G6" s="5355"/>
      <c r="H6" s="5356"/>
      <c r="I6" s="339"/>
      <c r="J6" s="339"/>
      <c r="K6" s="338"/>
      <c r="L6" s="1029" t="s">
        <v>3126</v>
      </c>
      <c r="M6" s="1030" t="s">
        <v>3127</v>
      </c>
      <c r="N6" s="1022" t="s">
        <v>74</v>
      </c>
      <c r="P6" s="1021" t="s">
        <v>96</v>
      </c>
      <c r="Q6" s="1022" t="s">
        <v>3144</v>
      </c>
      <c r="R6" s="338"/>
      <c r="S6" s="338"/>
      <c r="T6" s="338"/>
      <c r="U6" s="338"/>
      <c r="V6" s="338"/>
      <c r="W6" s="338"/>
      <c r="X6" s="338"/>
      <c r="Y6" s="338"/>
      <c r="Z6" s="338"/>
    </row>
    <row r="7" spans="1:26" ht="12.75" customHeight="1" thickBot="1">
      <c r="A7" s="1490"/>
      <c r="B7" s="1491"/>
      <c r="C7" s="1491" t="s">
        <v>3180</v>
      </c>
      <c r="D7" s="1492"/>
      <c r="E7" s="1492"/>
      <c r="F7" s="1492"/>
      <c r="G7" s="1492"/>
      <c r="H7" s="1493"/>
      <c r="I7" s="339"/>
      <c r="J7" s="339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</row>
    <row r="8" spans="1:26" ht="29.25" thickBot="1">
      <c r="A8" s="1706" t="s">
        <v>54</v>
      </c>
      <c r="B8" s="1707" t="s">
        <v>1164</v>
      </c>
      <c r="C8" s="1707" t="s">
        <v>56</v>
      </c>
      <c r="D8" s="1707" t="s">
        <v>143</v>
      </c>
      <c r="E8" s="1000" t="s">
        <v>144</v>
      </c>
      <c r="F8" s="1707" t="s">
        <v>145</v>
      </c>
      <c r="G8" s="1707" t="s">
        <v>60</v>
      </c>
      <c r="H8" s="1708" t="s">
        <v>146</v>
      </c>
      <c r="I8" s="1709" t="s">
        <v>772</v>
      </c>
      <c r="J8" s="1710" t="s">
        <v>63</v>
      </c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  <c r="W8" s="338"/>
      <c r="X8" s="338"/>
      <c r="Y8" s="338"/>
      <c r="Z8" s="338"/>
    </row>
    <row r="9" spans="1:26" ht="15.75" thickBot="1">
      <c r="A9" s="5685" t="s">
        <v>4356</v>
      </c>
      <c r="B9" s="5461"/>
      <c r="C9" s="5461"/>
      <c r="D9" s="5461"/>
      <c r="E9" s="5461"/>
      <c r="F9" s="5461"/>
      <c r="G9" s="5461"/>
      <c r="H9" s="5556"/>
      <c r="I9" s="1711"/>
      <c r="J9" s="1712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W9" s="338"/>
      <c r="X9" s="338"/>
      <c r="Y9" s="338"/>
      <c r="Z9" s="338"/>
    </row>
    <row r="10" spans="1:26">
      <c r="A10" s="3307">
        <v>1</v>
      </c>
      <c r="B10" s="5690"/>
      <c r="C10" s="3308" t="s">
        <v>3034</v>
      </c>
      <c r="D10" s="2973">
        <v>0.68</v>
      </c>
      <c r="E10" s="2974">
        <f t="shared" ref="E10:E11" si="0">D10+D10*H10</f>
        <v>0.8024</v>
      </c>
      <c r="F10" s="2975" t="s">
        <v>76</v>
      </c>
      <c r="G10" s="2976">
        <v>5000</v>
      </c>
      <c r="H10" s="2977">
        <v>0.18</v>
      </c>
      <c r="I10" s="1713" t="s">
        <v>3143</v>
      </c>
      <c r="J10" s="1714" t="s">
        <v>67</v>
      </c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8"/>
      <c r="W10" s="338"/>
      <c r="X10" s="338"/>
      <c r="Y10" s="338"/>
      <c r="Z10" s="338"/>
    </row>
    <row r="11" spans="1:26" ht="28.5" customHeight="1" thickBot="1">
      <c r="A11" s="1891">
        <v>2</v>
      </c>
      <c r="B11" s="5689"/>
      <c r="C11" s="1038" t="s">
        <v>3035</v>
      </c>
      <c r="D11" s="1037">
        <v>1.2</v>
      </c>
      <c r="E11" s="1039">
        <f t="shared" si="0"/>
        <v>1.4159999999999999</v>
      </c>
      <c r="F11" s="1040" t="s">
        <v>76</v>
      </c>
      <c r="G11" s="1041">
        <v>3000</v>
      </c>
      <c r="H11" s="1510">
        <v>0.18</v>
      </c>
      <c r="I11" s="1713" t="s">
        <v>3143</v>
      </c>
      <c r="J11" s="1714" t="s">
        <v>67</v>
      </c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8"/>
    </row>
    <row r="12" spans="1:26" ht="15.75" thickBot="1">
      <c r="A12" s="5685" t="s">
        <v>4355</v>
      </c>
      <c r="B12" s="5461"/>
      <c r="C12" s="5461"/>
      <c r="D12" s="5461"/>
      <c r="E12" s="5461"/>
      <c r="F12" s="5461"/>
      <c r="G12" s="5461"/>
      <c r="H12" s="5556"/>
      <c r="I12" s="1711"/>
      <c r="J12" s="1712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W12" s="338"/>
      <c r="X12" s="338"/>
      <c r="Y12" s="338"/>
      <c r="Z12" s="338"/>
    </row>
    <row r="13" spans="1:26">
      <c r="A13" s="1890">
        <v>1</v>
      </c>
      <c r="B13" s="5686"/>
      <c r="C13" s="1505" t="s">
        <v>3818</v>
      </c>
      <c r="D13" s="1495">
        <v>5.6</v>
      </c>
      <c r="E13" s="1506">
        <f t="shared" ref="E13:E17" si="1">D13+D13*H13</f>
        <v>6.6079999999999997</v>
      </c>
      <c r="F13" s="1507" t="s">
        <v>76</v>
      </c>
      <c r="G13" s="1508">
        <v>500</v>
      </c>
      <c r="H13" s="1509">
        <v>0.18</v>
      </c>
      <c r="I13" s="1713" t="s">
        <v>3143</v>
      </c>
      <c r="J13" s="1714" t="s">
        <v>67</v>
      </c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340"/>
    </row>
    <row r="14" spans="1:26">
      <c r="A14" s="1890">
        <v>2</v>
      </c>
      <c r="B14" s="5687"/>
      <c r="C14" s="1505" t="s">
        <v>3817</v>
      </c>
      <c r="D14" s="1495">
        <v>6.5</v>
      </c>
      <c r="E14" s="1506">
        <f t="shared" ref="E14" si="2">D14+D14*H14</f>
        <v>7.67</v>
      </c>
      <c r="F14" s="1507" t="s">
        <v>76</v>
      </c>
      <c r="G14" s="1508">
        <v>500</v>
      </c>
      <c r="H14" s="1509">
        <v>0.18</v>
      </c>
      <c r="I14" s="1713" t="s">
        <v>3143</v>
      </c>
      <c r="J14" s="1714" t="s">
        <v>67</v>
      </c>
      <c r="K14" s="340"/>
      <c r="L14" s="340"/>
      <c r="M14" s="340"/>
      <c r="N14" s="340"/>
      <c r="O14" s="340"/>
      <c r="P14" s="340"/>
      <c r="Q14" s="340"/>
      <c r="R14" s="340"/>
      <c r="S14" s="340"/>
      <c r="T14" s="340"/>
      <c r="U14" s="340"/>
      <c r="V14" s="340"/>
      <c r="W14" s="340"/>
      <c r="X14" s="340"/>
      <c r="Y14" s="340"/>
      <c r="Z14" s="340"/>
    </row>
    <row r="15" spans="1:26">
      <c r="A15" s="1891">
        <v>3</v>
      </c>
      <c r="B15" s="5688"/>
      <c r="C15" s="1038" t="s">
        <v>3816</v>
      </c>
      <c r="D15" s="1037">
        <v>8</v>
      </c>
      <c r="E15" s="1039">
        <f t="shared" si="1"/>
        <v>9.44</v>
      </c>
      <c r="F15" s="1040" t="s">
        <v>76</v>
      </c>
      <c r="G15" s="1041">
        <v>500</v>
      </c>
      <c r="H15" s="1510">
        <v>0.18</v>
      </c>
      <c r="I15" s="1713" t="s">
        <v>3143</v>
      </c>
      <c r="J15" s="1714" t="s">
        <v>67</v>
      </c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0"/>
      <c r="V15" s="340"/>
      <c r="W15" s="340"/>
      <c r="X15" s="340"/>
      <c r="Y15" s="340"/>
      <c r="Z15" s="340"/>
    </row>
    <row r="16" spans="1:26">
      <c r="A16" s="1891">
        <v>4</v>
      </c>
      <c r="B16" s="5689"/>
      <c r="C16" s="1038" t="s">
        <v>3819</v>
      </c>
      <c r="D16" s="1037">
        <v>9.75</v>
      </c>
      <c r="E16" s="1039">
        <f t="shared" si="1"/>
        <v>11.504999999999999</v>
      </c>
      <c r="F16" s="1040" t="s">
        <v>76</v>
      </c>
      <c r="G16" s="1041">
        <v>500</v>
      </c>
      <c r="H16" s="1510">
        <v>0.18</v>
      </c>
      <c r="I16" s="1713" t="s">
        <v>3143</v>
      </c>
      <c r="J16" s="1714" t="s">
        <v>67</v>
      </c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40"/>
      <c r="Z16" s="340"/>
    </row>
    <row r="17" spans="1:26" ht="15.75" thickBot="1">
      <c r="A17" s="3804" t="s">
        <v>1165</v>
      </c>
      <c r="B17" s="3805"/>
      <c r="C17" s="846" t="s">
        <v>1166</v>
      </c>
      <c r="D17" s="847">
        <v>0.55000000000000004</v>
      </c>
      <c r="E17" s="848">
        <f t="shared" si="1"/>
        <v>0.64900000000000002</v>
      </c>
      <c r="F17" s="849" t="s">
        <v>76</v>
      </c>
      <c r="G17" s="3806">
        <v>5000</v>
      </c>
      <c r="H17" s="1512">
        <v>0.18</v>
      </c>
      <c r="I17" s="1715"/>
      <c r="J17" s="1716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340"/>
      <c r="Z17" s="340"/>
    </row>
    <row r="18" spans="1:26" ht="12.75" customHeight="1" thickBot="1">
      <c r="A18" s="5693" t="s">
        <v>4357</v>
      </c>
      <c r="B18" s="5694"/>
      <c r="C18" s="5695"/>
      <c r="D18" s="1889"/>
      <c r="E18" s="344"/>
      <c r="F18" s="196"/>
      <c r="G18" s="345"/>
      <c r="H18" s="1498"/>
      <c r="I18" s="1715"/>
      <c r="J18" s="1716"/>
      <c r="K18" s="340"/>
      <c r="L18" s="340"/>
      <c r="M18" s="340"/>
      <c r="N18" s="340"/>
      <c r="O18" s="340"/>
      <c r="P18" s="340"/>
      <c r="Q18" s="340"/>
      <c r="R18" s="340"/>
      <c r="S18" s="340"/>
      <c r="T18" s="340"/>
      <c r="U18" s="340"/>
      <c r="V18" s="340"/>
      <c r="W18" s="340"/>
      <c r="X18" s="340"/>
      <c r="Y18" s="340"/>
      <c r="Z18" s="340"/>
    </row>
    <row r="19" spans="1:26" ht="19.5" customHeight="1">
      <c r="A19" s="3307">
        <v>1</v>
      </c>
      <c r="B19" s="5690"/>
      <c r="C19" s="3308" t="s">
        <v>3821</v>
      </c>
      <c r="D19" s="2973">
        <v>8.85</v>
      </c>
      <c r="E19" s="2974">
        <f t="shared" ref="E19:E21" si="3">D19+D19*H19</f>
        <v>10.443</v>
      </c>
      <c r="F19" s="2975" t="s">
        <v>76</v>
      </c>
      <c r="G19" s="2976">
        <v>500</v>
      </c>
      <c r="H19" s="2977">
        <v>0.18</v>
      </c>
      <c r="I19" s="1713" t="s">
        <v>3143</v>
      </c>
      <c r="J19" s="1714" t="s">
        <v>67</v>
      </c>
      <c r="K19" s="340"/>
      <c r="L19" s="340"/>
      <c r="M19" s="340"/>
      <c r="N19" s="340"/>
      <c r="O19" s="340"/>
      <c r="P19" s="346"/>
      <c r="Q19" s="340"/>
      <c r="R19" s="340"/>
      <c r="S19" s="340"/>
      <c r="T19" s="340"/>
      <c r="U19" s="340"/>
      <c r="V19" s="340"/>
      <c r="W19" s="340"/>
      <c r="X19" s="340"/>
      <c r="Y19" s="340"/>
      <c r="Z19" s="340"/>
    </row>
    <row r="20" spans="1:26" ht="21.75" customHeight="1">
      <c r="A20" s="1891">
        <v>2</v>
      </c>
      <c r="B20" s="5691"/>
      <c r="C20" s="1038" t="s">
        <v>3822</v>
      </c>
      <c r="D20" s="1037">
        <v>11.5</v>
      </c>
      <c r="E20" s="1039">
        <f t="shared" ref="E20" si="4">D20+D20*H20</f>
        <v>13.57</v>
      </c>
      <c r="F20" s="1040" t="s">
        <v>76</v>
      </c>
      <c r="G20" s="1041">
        <v>500</v>
      </c>
      <c r="H20" s="1510">
        <v>0.18</v>
      </c>
      <c r="I20" s="1713" t="s">
        <v>3143</v>
      </c>
      <c r="J20" s="1714" t="s">
        <v>67</v>
      </c>
      <c r="K20" s="340"/>
      <c r="L20" s="340"/>
      <c r="M20" s="340"/>
      <c r="N20" s="340"/>
      <c r="O20" s="340"/>
      <c r="P20" s="346"/>
      <c r="Q20" s="340"/>
      <c r="R20" s="340"/>
      <c r="S20" s="340"/>
      <c r="T20" s="340"/>
      <c r="U20" s="340"/>
      <c r="V20" s="340"/>
      <c r="W20" s="340"/>
      <c r="X20" s="340"/>
      <c r="Y20" s="340"/>
      <c r="Z20" s="340"/>
    </row>
    <row r="21" spans="1:26" ht="27.75" customHeight="1" thickBot="1">
      <c r="A21" s="1891">
        <v>3</v>
      </c>
      <c r="B21" s="5689"/>
      <c r="C21" s="1038" t="s">
        <v>3823</v>
      </c>
      <c r="D21" s="1037">
        <v>13.3</v>
      </c>
      <c r="E21" s="1039">
        <f t="shared" si="3"/>
        <v>15.694000000000001</v>
      </c>
      <c r="F21" s="1040" t="s">
        <v>76</v>
      </c>
      <c r="G21" s="1041">
        <v>400</v>
      </c>
      <c r="H21" s="1510">
        <v>0.18</v>
      </c>
      <c r="I21" s="1713" t="s">
        <v>3143</v>
      </c>
      <c r="J21" s="1714" t="s">
        <v>67</v>
      </c>
      <c r="K21" s="340"/>
      <c r="L21" s="340"/>
      <c r="M21" s="340"/>
      <c r="N21" s="340"/>
      <c r="O21" s="340"/>
      <c r="P21" s="340"/>
      <c r="Q21" s="340"/>
      <c r="R21" s="340"/>
      <c r="S21" s="340"/>
      <c r="T21" s="340"/>
      <c r="U21" s="340"/>
      <c r="V21" s="340"/>
      <c r="W21" s="340"/>
      <c r="X21" s="340"/>
      <c r="Y21" s="340"/>
      <c r="Z21" s="340"/>
    </row>
    <row r="22" spans="1:26" ht="15.75" thickBot="1">
      <c r="A22" s="5685" t="s">
        <v>4358</v>
      </c>
      <c r="B22" s="5461"/>
      <c r="C22" s="5461"/>
      <c r="D22" s="5461"/>
      <c r="E22" s="5461"/>
      <c r="F22" s="5461"/>
      <c r="G22" s="5461"/>
      <c r="H22" s="5556"/>
      <c r="I22" s="1715"/>
      <c r="J22" s="1716"/>
      <c r="K22" s="340"/>
      <c r="L22" s="340"/>
      <c r="M22" s="340"/>
      <c r="N22" s="340"/>
      <c r="O22" s="340"/>
      <c r="P22" s="340"/>
      <c r="Q22" s="340"/>
      <c r="R22" s="340"/>
      <c r="S22" s="340"/>
      <c r="T22" s="340"/>
      <c r="U22" s="340"/>
      <c r="V22" s="340"/>
      <c r="W22" s="340"/>
      <c r="X22" s="340"/>
      <c r="Y22" s="340"/>
      <c r="Z22" s="340"/>
    </row>
    <row r="23" spans="1:26">
      <c r="A23" s="1890">
        <v>1</v>
      </c>
      <c r="B23" s="5682"/>
      <c r="C23" s="1505" t="s">
        <v>3813</v>
      </c>
      <c r="D23" s="1495">
        <v>5.15</v>
      </c>
      <c r="E23" s="1506">
        <f t="shared" ref="E23" si="5">D23+D23*H23</f>
        <v>6.077</v>
      </c>
      <c r="F23" s="1507" t="s">
        <v>76</v>
      </c>
      <c r="G23" s="1508">
        <v>500</v>
      </c>
      <c r="H23" s="1509">
        <v>0.18</v>
      </c>
      <c r="I23" s="1713" t="s">
        <v>3143</v>
      </c>
      <c r="J23" s="1714" t="s">
        <v>67</v>
      </c>
      <c r="K23" s="340"/>
      <c r="L23" s="340"/>
      <c r="M23" s="340"/>
      <c r="N23" s="340"/>
      <c r="O23" s="340"/>
      <c r="P23" s="340"/>
      <c r="Q23" s="340"/>
      <c r="R23" s="340"/>
      <c r="S23" s="340"/>
      <c r="T23" s="340"/>
      <c r="U23" s="340"/>
      <c r="V23" s="340"/>
      <c r="W23" s="340"/>
      <c r="X23" s="340"/>
      <c r="Y23" s="340"/>
      <c r="Z23" s="340"/>
    </row>
    <row r="24" spans="1:26">
      <c r="A24" s="1890">
        <v>2</v>
      </c>
      <c r="B24" s="5683"/>
      <c r="C24" s="1505" t="s">
        <v>3814</v>
      </c>
      <c r="D24" s="1495">
        <v>6</v>
      </c>
      <c r="E24" s="1506">
        <f t="shared" ref="E24:E26" si="6">D24+D24*H24</f>
        <v>7.08</v>
      </c>
      <c r="F24" s="1507" t="s">
        <v>76</v>
      </c>
      <c r="G24" s="1508">
        <v>500</v>
      </c>
      <c r="H24" s="1509">
        <v>0.18</v>
      </c>
      <c r="I24" s="1713" t="s">
        <v>3143</v>
      </c>
      <c r="J24" s="1714" t="s">
        <v>67</v>
      </c>
      <c r="K24" s="340"/>
      <c r="L24" s="340"/>
      <c r="M24" s="340"/>
      <c r="N24" s="340"/>
      <c r="O24" s="340"/>
      <c r="P24" s="340"/>
      <c r="Q24" s="340"/>
      <c r="R24" s="340"/>
      <c r="S24" s="340"/>
      <c r="T24" s="340"/>
      <c r="U24" s="340"/>
      <c r="V24" s="340"/>
      <c r="W24" s="340"/>
      <c r="X24" s="340"/>
      <c r="Y24" s="340"/>
      <c r="Z24" s="340"/>
    </row>
    <row r="25" spans="1:26">
      <c r="A25" s="1891">
        <v>3</v>
      </c>
      <c r="B25" s="5683"/>
      <c r="C25" s="1038" t="s">
        <v>3815</v>
      </c>
      <c r="D25" s="1037">
        <v>7.35</v>
      </c>
      <c r="E25" s="1039">
        <f t="shared" si="6"/>
        <v>8.673</v>
      </c>
      <c r="F25" s="1040" t="s">
        <v>76</v>
      </c>
      <c r="G25" s="1041">
        <v>500</v>
      </c>
      <c r="H25" s="1510">
        <v>0.18</v>
      </c>
      <c r="I25" s="1713" t="s">
        <v>3143</v>
      </c>
      <c r="J25" s="1714" t="s">
        <v>67</v>
      </c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Y25" s="340"/>
      <c r="Z25" s="340"/>
    </row>
    <row r="26" spans="1:26" ht="15.75" thickBot="1">
      <c r="A26" s="1891">
        <v>4</v>
      </c>
      <c r="B26" s="5684"/>
      <c r="C26" s="1038" t="s">
        <v>3820</v>
      </c>
      <c r="D26" s="1037">
        <v>8.9499999999999993</v>
      </c>
      <c r="E26" s="1039">
        <f t="shared" si="6"/>
        <v>10.561</v>
      </c>
      <c r="F26" s="1040" t="s">
        <v>76</v>
      </c>
      <c r="G26" s="1041">
        <v>500</v>
      </c>
      <c r="H26" s="1510">
        <v>0.18</v>
      </c>
      <c r="I26" s="1713" t="s">
        <v>3143</v>
      </c>
      <c r="J26" s="1714" t="s">
        <v>67</v>
      </c>
      <c r="K26" s="340"/>
      <c r="L26" s="340"/>
      <c r="M26" s="340"/>
      <c r="N26" s="340"/>
      <c r="O26" s="340"/>
      <c r="P26" s="340"/>
      <c r="Q26" s="340"/>
      <c r="R26" s="340"/>
      <c r="S26" s="340"/>
      <c r="T26" s="340"/>
      <c r="U26" s="340"/>
      <c r="V26" s="340"/>
      <c r="W26" s="340"/>
      <c r="X26" s="340"/>
      <c r="Y26" s="340"/>
      <c r="Z26" s="340"/>
    </row>
    <row r="27" spans="1:26" ht="14.25" customHeight="1" thickBot="1">
      <c r="A27" s="2088"/>
      <c r="B27" s="2089"/>
      <c r="C27" s="127" t="s">
        <v>4359</v>
      </c>
      <c r="D27" s="1889"/>
      <c r="E27" s="344"/>
      <c r="F27" s="196"/>
      <c r="G27" s="345"/>
      <c r="H27" s="1498"/>
      <c r="I27" s="1715"/>
      <c r="J27" s="1716"/>
      <c r="K27" s="340"/>
      <c r="L27" s="340"/>
      <c r="M27" s="340"/>
      <c r="N27" s="340"/>
      <c r="O27" s="340"/>
      <c r="P27" s="340"/>
      <c r="Q27" s="340"/>
      <c r="R27" s="340"/>
      <c r="S27" s="340"/>
      <c r="T27" s="340"/>
      <c r="U27" s="340"/>
      <c r="V27" s="340"/>
      <c r="W27" s="340"/>
      <c r="X27" s="340"/>
      <c r="Y27" s="340"/>
      <c r="Z27" s="340"/>
    </row>
    <row r="28" spans="1:26" ht="24" customHeight="1">
      <c r="A28" s="3101">
        <v>1</v>
      </c>
      <c r="B28" s="5692"/>
      <c r="C28" s="3309" t="s">
        <v>3870</v>
      </c>
      <c r="D28" s="2973">
        <v>8.15</v>
      </c>
      <c r="E28" s="2974">
        <f t="shared" ref="E28:E29" si="7">D28+D28*H28</f>
        <v>9.6170000000000009</v>
      </c>
      <c r="F28" s="2975" t="s">
        <v>76</v>
      </c>
      <c r="G28" s="2976">
        <v>500</v>
      </c>
      <c r="H28" s="2977">
        <v>0.18</v>
      </c>
      <c r="I28" s="1715"/>
      <c r="J28" s="1716"/>
      <c r="K28" s="340"/>
      <c r="L28" s="340"/>
      <c r="M28" s="340"/>
      <c r="N28" s="340"/>
      <c r="O28" s="340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</row>
    <row r="29" spans="1:26" ht="20.25" customHeight="1">
      <c r="A29" s="3101">
        <v>2</v>
      </c>
      <c r="B29" s="5692"/>
      <c r="C29" s="3310" t="s">
        <v>3871</v>
      </c>
      <c r="D29" s="1037">
        <v>10.6</v>
      </c>
      <c r="E29" s="1039">
        <f t="shared" si="7"/>
        <v>12.507999999999999</v>
      </c>
      <c r="F29" s="1040" t="s">
        <v>76</v>
      </c>
      <c r="G29" s="1041">
        <v>500</v>
      </c>
      <c r="H29" s="1510">
        <v>0.18</v>
      </c>
      <c r="I29" s="1715"/>
      <c r="J29" s="1716"/>
      <c r="K29" s="340"/>
      <c r="L29" s="340"/>
      <c r="M29" s="340"/>
      <c r="N29" s="340"/>
      <c r="O29" s="340"/>
      <c r="P29" s="340"/>
      <c r="Q29" s="340"/>
      <c r="R29" s="340"/>
      <c r="S29" s="340"/>
      <c r="T29" s="340"/>
      <c r="U29" s="340"/>
      <c r="V29" s="340"/>
      <c r="W29" s="340"/>
      <c r="X29" s="340"/>
      <c r="Y29" s="340"/>
      <c r="Z29" s="340"/>
    </row>
    <row r="30" spans="1:26" ht="21.75" customHeight="1">
      <c r="A30" s="3101">
        <v>3</v>
      </c>
      <c r="B30" s="5692"/>
      <c r="C30" s="3310" t="s">
        <v>3872</v>
      </c>
      <c r="D30" s="1037">
        <v>12.2</v>
      </c>
      <c r="E30" s="1039">
        <f t="shared" ref="E30" si="8">D30+D30*H30</f>
        <v>14.395999999999999</v>
      </c>
      <c r="F30" s="1040" t="s">
        <v>76</v>
      </c>
      <c r="G30" s="1041">
        <v>400</v>
      </c>
      <c r="H30" s="1510">
        <v>0.18</v>
      </c>
      <c r="I30" s="1715"/>
      <c r="J30" s="1716"/>
      <c r="K30" s="340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</row>
    <row r="31" spans="1:26" ht="15.75" customHeight="1" thickBot="1">
      <c r="A31" s="1503"/>
      <c r="B31" s="1504"/>
      <c r="C31" s="1504"/>
      <c r="D31" s="1504"/>
      <c r="E31" s="1499"/>
      <c r="F31" s="1500"/>
      <c r="G31" s="1501"/>
      <c r="H31" s="1502"/>
      <c r="I31" s="1715"/>
      <c r="J31" s="1716"/>
      <c r="K31" s="340"/>
      <c r="L31" s="340"/>
      <c r="M31" s="340"/>
      <c r="N31" s="340"/>
      <c r="O31" s="340"/>
      <c r="P31" s="340"/>
      <c r="Q31" s="340"/>
      <c r="R31" s="340"/>
      <c r="S31" s="340"/>
      <c r="T31" s="340"/>
      <c r="U31" s="340"/>
      <c r="V31" s="340"/>
      <c r="W31" s="340"/>
      <c r="X31" s="340"/>
      <c r="Y31" s="340"/>
      <c r="Z31" s="340"/>
    </row>
    <row r="32" spans="1:26" ht="15.75" customHeight="1" thickBot="1">
      <c r="A32" s="5681" t="s">
        <v>4360</v>
      </c>
      <c r="B32" s="5461"/>
      <c r="C32" s="5461"/>
      <c r="D32" s="5461"/>
      <c r="E32" s="5461"/>
      <c r="F32" s="5461"/>
      <c r="G32" s="5461"/>
      <c r="H32" s="5556"/>
      <c r="I32" s="1715"/>
      <c r="J32" s="1716"/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40"/>
      <c r="V32" s="340"/>
      <c r="W32" s="340"/>
      <c r="X32" s="340"/>
      <c r="Y32" s="340"/>
      <c r="Z32" s="340"/>
    </row>
    <row r="33" spans="1:26">
      <c r="A33" s="1882">
        <v>1</v>
      </c>
      <c r="B33" s="5678"/>
      <c r="C33" s="1494" t="s">
        <v>3824</v>
      </c>
      <c r="D33" s="1883">
        <v>8.5</v>
      </c>
      <c r="E33" s="1496">
        <f t="shared" ref="E33:E36" si="9">D33+D33*H33</f>
        <v>10.029999999999999</v>
      </c>
      <c r="F33" s="928" t="s">
        <v>76</v>
      </c>
      <c r="G33" s="1497">
        <v>550</v>
      </c>
      <c r="H33" s="923">
        <v>0.18</v>
      </c>
      <c r="I33" s="1713" t="s">
        <v>3143</v>
      </c>
      <c r="J33" s="1714" t="s">
        <v>67</v>
      </c>
      <c r="K33" s="340"/>
      <c r="L33" s="340"/>
      <c r="M33" s="340"/>
      <c r="N33" s="340"/>
      <c r="O33" s="340"/>
      <c r="P33" s="340"/>
      <c r="Q33" s="340"/>
      <c r="R33" s="340"/>
      <c r="S33" s="340"/>
      <c r="T33" s="340"/>
      <c r="U33" s="340"/>
      <c r="V33" s="340"/>
      <c r="W33" s="340"/>
      <c r="X33" s="340"/>
      <c r="Y33" s="340"/>
      <c r="Z33" s="340"/>
    </row>
    <row r="34" spans="1:26">
      <c r="A34" s="1884">
        <v>2</v>
      </c>
      <c r="B34" s="5679"/>
      <c r="C34" s="207" t="s">
        <v>3825</v>
      </c>
      <c r="D34" s="1885">
        <v>13.6</v>
      </c>
      <c r="E34" s="341">
        <f t="shared" si="9"/>
        <v>16.047999999999998</v>
      </c>
      <c r="F34" s="143" t="s">
        <v>76</v>
      </c>
      <c r="G34" s="342">
        <v>300</v>
      </c>
      <c r="H34" s="916">
        <v>0.18</v>
      </c>
      <c r="I34" s="1713" t="s">
        <v>3143</v>
      </c>
      <c r="J34" s="1714" t="s">
        <v>67</v>
      </c>
      <c r="K34" s="340"/>
      <c r="L34" s="340"/>
      <c r="M34" s="340"/>
      <c r="N34" s="340"/>
      <c r="O34" s="340"/>
      <c r="P34" s="340"/>
      <c r="Q34" s="340"/>
      <c r="R34" s="340"/>
      <c r="S34" s="340"/>
      <c r="T34" s="340"/>
      <c r="U34" s="340"/>
      <c r="V34" s="340"/>
      <c r="W34" s="340"/>
      <c r="X34" s="340"/>
      <c r="Y34" s="340"/>
      <c r="Z34" s="340"/>
    </row>
    <row r="35" spans="1:26" ht="28.5">
      <c r="A35" s="1886">
        <v>3</v>
      </c>
      <c r="B35" s="5679"/>
      <c r="C35" s="205" t="s">
        <v>3874</v>
      </c>
      <c r="D35" s="1887">
        <v>16.149999999999999</v>
      </c>
      <c r="E35" s="343">
        <f t="shared" ref="E35" si="10">D35+D35*H35</f>
        <v>19.056999999999999</v>
      </c>
      <c r="F35" s="144" t="s">
        <v>76</v>
      </c>
      <c r="G35" s="1888">
        <v>300</v>
      </c>
      <c r="H35" s="920">
        <v>0.18</v>
      </c>
      <c r="I35" s="1713" t="s">
        <v>3143</v>
      </c>
      <c r="J35" s="1714" t="s">
        <v>67</v>
      </c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Y35" s="340"/>
      <c r="Z35" s="340"/>
    </row>
    <row r="36" spans="1:26" ht="29.25" thickBot="1">
      <c r="A36" s="1511">
        <v>4</v>
      </c>
      <c r="B36" s="5680"/>
      <c r="C36" s="846" t="s">
        <v>3873</v>
      </c>
      <c r="D36" s="847">
        <v>16.7</v>
      </c>
      <c r="E36" s="848">
        <f t="shared" si="9"/>
        <v>19.706</v>
      </c>
      <c r="F36" s="849" t="s">
        <v>76</v>
      </c>
      <c r="G36" s="850">
        <v>300</v>
      </c>
      <c r="H36" s="1512">
        <v>0.18</v>
      </c>
      <c r="I36" s="1715"/>
      <c r="J36" s="1716"/>
      <c r="K36" s="340"/>
      <c r="L36" s="340"/>
      <c r="M36" s="340"/>
      <c r="N36" s="340"/>
      <c r="O36" s="340"/>
      <c r="P36" s="340"/>
      <c r="Q36" s="340"/>
      <c r="R36" s="340"/>
      <c r="S36" s="340"/>
      <c r="T36" s="340"/>
      <c r="U36" s="340"/>
      <c r="V36" s="340"/>
      <c r="W36" s="340"/>
      <c r="X36" s="340"/>
      <c r="Y36" s="340"/>
      <c r="Z36" s="340"/>
    </row>
    <row r="37" spans="1:26" ht="13.5" customHeight="1">
      <c r="A37" s="5677" t="s">
        <v>4361</v>
      </c>
      <c r="B37" s="5393"/>
      <c r="C37" s="5393"/>
      <c r="D37" s="5393"/>
      <c r="E37" s="5393"/>
      <c r="F37" s="5393"/>
      <c r="G37" s="5393"/>
      <c r="H37" s="5394"/>
      <c r="I37" s="1711"/>
      <c r="J37" s="1712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/>
    </row>
    <row r="38" spans="1:26" ht="15.75">
      <c r="A38" s="3807">
        <v>1</v>
      </c>
      <c r="B38" s="5672"/>
      <c r="C38" s="3808" t="s">
        <v>3810</v>
      </c>
      <c r="D38" s="3783">
        <v>25.8</v>
      </c>
      <c r="E38" s="2153">
        <f t="shared" ref="E38:E40" si="11">D38+D38*H38</f>
        <v>30.444000000000003</v>
      </c>
      <c r="F38" s="2155" t="s">
        <v>76</v>
      </c>
      <c r="G38" s="3809">
        <v>80</v>
      </c>
      <c r="H38" s="3126">
        <v>0.18</v>
      </c>
      <c r="I38" s="1713" t="s">
        <v>3143</v>
      </c>
      <c r="J38" s="1714" t="s">
        <v>67</v>
      </c>
      <c r="K38" s="338"/>
      <c r="L38" s="338"/>
      <c r="M38" s="1036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38"/>
    </row>
    <row r="39" spans="1:26" ht="28.5" customHeight="1">
      <c r="A39" s="3807">
        <v>2</v>
      </c>
      <c r="B39" s="5673"/>
      <c r="C39" s="3808" t="s">
        <v>3811</v>
      </c>
      <c r="D39" s="3783">
        <v>29.2</v>
      </c>
      <c r="E39" s="2153">
        <f t="shared" si="11"/>
        <v>34.455999999999996</v>
      </c>
      <c r="F39" s="2155" t="s">
        <v>76</v>
      </c>
      <c r="G39" s="3809">
        <v>80</v>
      </c>
      <c r="H39" s="3126">
        <v>0.18</v>
      </c>
      <c r="I39" s="1713" t="s">
        <v>3143</v>
      </c>
      <c r="J39" s="1714" t="s">
        <v>67</v>
      </c>
      <c r="K39" s="338"/>
      <c r="L39" s="338"/>
      <c r="M39" s="1036"/>
      <c r="N39" s="338"/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8"/>
      <c r="Z39" s="338"/>
    </row>
    <row r="40" spans="1:26" ht="35.25" customHeight="1" thickBot="1">
      <c r="A40" s="3810">
        <v>3</v>
      </c>
      <c r="B40" s="5673"/>
      <c r="C40" s="3811" t="s">
        <v>3812</v>
      </c>
      <c r="D40" s="3812">
        <v>35.200000000000003</v>
      </c>
      <c r="E40" s="3043">
        <f t="shared" si="11"/>
        <v>41.536000000000001</v>
      </c>
      <c r="F40" s="3046" t="s">
        <v>76</v>
      </c>
      <c r="G40" s="3813">
        <v>80</v>
      </c>
      <c r="H40" s="3391">
        <v>0.18</v>
      </c>
      <c r="I40" s="1713" t="s">
        <v>3143</v>
      </c>
      <c r="J40" s="1714" t="s">
        <v>67</v>
      </c>
      <c r="K40" s="338"/>
      <c r="L40" s="338"/>
      <c r="M40" s="1036"/>
      <c r="N40" s="338"/>
      <c r="O40" s="338"/>
      <c r="P40" s="338"/>
      <c r="Q40" s="338"/>
      <c r="R40" s="338"/>
      <c r="S40" s="338"/>
      <c r="T40" s="338"/>
      <c r="U40" s="338"/>
      <c r="V40" s="338"/>
      <c r="W40" s="338"/>
      <c r="X40" s="338"/>
      <c r="Y40" s="338"/>
      <c r="Z40" s="338"/>
    </row>
    <row r="41" spans="1:26" ht="24" customHeight="1">
      <c r="A41" s="5674" t="s">
        <v>4362</v>
      </c>
      <c r="B41" s="5675"/>
      <c r="C41" s="5675"/>
      <c r="D41" s="5675"/>
      <c r="E41" s="5675"/>
      <c r="F41" s="5675"/>
      <c r="G41" s="5675"/>
      <c r="H41" s="5676"/>
      <c r="I41" s="1711"/>
      <c r="J41" s="1712"/>
      <c r="K41" s="338"/>
      <c r="L41" s="338"/>
      <c r="M41" s="1036"/>
      <c r="N41" s="338"/>
      <c r="O41" s="338"/>
      <c r="P41" s="338"/>
      <c r="Q41" s="338"/>
      <c r="R41" s="338"/>
      <c r="S41" s="338"/>
      <c r="T41" s="338"/>
      <c r="U41" s="338"/>
      <c r="V41" s="338"/>
      <c r="W41" s="338"/>
      <c r="X41" s="338"/>
      <c r="Y41" s="338"/>
      <c r="Z41" s="338"/>
    </row>
    <row r="42" spans="1:26" ht="70.5" customHeight="1" thickBot="1">
      <c r="A42" s="3814">
        <v>1</v>
      </c>
      <c r="B42" s="3815"/>
      <c r="C42" s="3816" t="s">
        <v>3809</v>
      </c>
      <c r="D42" s="3124">
        <v>23.1</v>
      </c>
      <c r="E42" s="3072">
        <f t="shared" ref="E42" si="12">D42+D42*H42</f>
        <v>27.258000000000003</v>
      </c>
      <c r="F42" s="3075" t="s">
        <v>76</v>
      </c>
      <c r="G42" s="3817">
        <v>150</v>
      </c>
      <c r="H42" s="3422">
        <v>0.18</v>
      </c>
      <c r="I42" s="1713" t="s">
        <v>3143</v>
      </c>
      <c r="J42" s="1714" t="s">
        <v>67</v>
      </c>
      <c r="K42" s="338"/>
      <c r="L42" s="338"/>
      <c r="M42" s="1036"/>
      <c r="N42" s="338"/>
      <c r="O42" s="338"/>
      <c r="P42" s="338"/>
      <c r="Q42" s="338"/>
      <c r="R42" s="338"/>
      <c r="S42" s="338"/>
      <c r="T42" s="338"/>
      <c r="U42" s="338"/>
      <c r="V42" s="338"/>
      <c r="W42" s="338"/>
      <c r="X42" s="338"/>
      <c r="Y42" s="338"/>
      <c r="Z42" s="338"/>
    </row>
    <row r="43" spans="1:26" ht="12.75" customHeight="1">
      <c r="A43" s="338"/>
      <c r="B43" s="338"/>
      <c r="C43" s="338"/>
      <c r="D43" s="339"/>
      <c r="E43" s="339"/>
      <c r="F43" s="339"/>
      <c r="G43" s="339"/>
      <c r="H43" s="339"/>
      <c r="I43" s="339"/>
      <c r="J43" s="339"/>
      <c r="K43" s="338"/>
      <c r="L43" s="338"/>
      <c r="M43" s="338"/>
      <c r="N43" s="338"/>
      <c r="O43" s="338"/>
      <c r="P43" s="338"/>
      <c r="Q43" s="338"/>
      <c r="R43" s="338"/>
      <c r="S43" s="338"/>
      <c r="T43" s="338"/>
      <c r="U43" s="338"/>
      <c r="V43" s="338"/>
      <c r="W43" s="338"/>
      <c r="X43" s="338"/>
      <c r="Y43" s="338"/>
      <c r="Z43" s="338"/>
    </row>
    <row r="44" spans="1:26" ht="12.75" customHeight="1">
      <c r="A44" s="1917"/>
      <c r="B44" s="1917"/>
      <c r="C44" s="980" t="s">
        <v>4041</v>
      </c>
      <c r="D44" s="1712">
        <v>2.0499999999999998</v>
      </c>
      <c r="E44" s="988">
        <f t="shared" ref="E44:E45" si="13">D44+D44*H44</f>
        <v>2.4189999999999996</v>
      </c>
      <c r="F44" s="861" t="s">
        <v>76</v>
      </c>
      <c r="G44" s="1918"/>
      <c r="H44" s="673">
        <v>0.18</v>
      </c>
      <c r="I44" s="339"/>
      <c r="J44" s="339"/>
      <c r="K44" s="338"/>
      <c r="L44" s="338"/>
      <c r="M44" s="338"/>
      <c r="N44" s="338"/>
      <c r="O44" s="338"/>
      <c r="P44" s="338"/>
      <c r="Q44" s="338"/>
      <c r="R44" s="338"/>
      <c r="S44" s="338"/>
      <c r="T44" s="338"/>
      <c r="U44" s="338"/>
      <c r="V44" s="338"/>
      <c r="W44" s="338"/>
      <c r="X44" s="338"/>
      <c r="Y44" s="338"/>
      <c r="Z44" s="338"/>
    </row>
    <row r="45" spans="1:26" ht="12.75" customHeight="1">
      <c r="A45" s="1917"/>
      <c r="B45" s="1917"/>
      <c r="C45" s="980" t="s">
        <v>4042</v>
      </c>
      <c r="D45" s="1712">
        <v>3.5</v>
      </c>
      <c r="E45" s="988">
        <f t="shared" si="13"/>
        <v>4.13</v>
      </c>
      <c r="F45" s="861" t="s">
        <v>76</v>
      </c>
      <c r="G45" s="1918"/>
      <c r="H45" s="673">
        <v>0.18</v>
      </c>
      <c r="I45" s="339"/>
      <c r="J45" s="339"/>
      <c r="K45" s="338"/>
      <c r="L45" s="338"/>
      <c r="M45" s="338"/>
      <c r="N45" s="338"/>
      <c r="O45" s="338"/>
      <c r="P45" s="338"/>
      <c r="Q45" s="338"/>
      <c r="R45" s="338"/>
      <c r="S45" s="338"/>
      <c r="T45" s="338"/>
      <c r="U45" s="338"/>
      <c r="V45" s="338"/>
      <c r="W45" s="338"/>
      <c r="X45" s="338"/>
      <c r="Y45" s="338"/>
      <c r="Z45" s="338"/>
    </row>
    <row r="46" spans="1:26" ht="12.75" customHeight="1">
      <c r="A46" s="1917"/>
      <c r="B46" s="1917"/>
      <c r="C46" s="1917" t="s">
        <v>4043</v>
      </c>
      <c r="D46" s="1712">
        <v>2.0499999999999998</v>
      </c>
      <c r="E46" s="988">
        <f t="shared" ref="E46" si="14">D46+D46*H46</f>
        <v>2.4189999999999996</v>
      </c>
      <c r="F46" s="861" t="s">
        <v>76</v>
      </c>
      <c r="G46" s="1918"/>
      <c r="H46" s="673">
        <v>0.18</v>
      </c>
      <c r="I46" s="339"/>
      <c r="J46" s="339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38"/>
      <c r="W46" s="338"/>
      <c r="X46" s="338"/>
      <c r="Y46" s="338"/>
      <c r="Z46" s="338"/>
    </row>
    <row r="47" spans="1:26" ht="12.75" customHeight="1">
      <c r="A47" s="338"/>
      <c r="B47" s="338"/>
      <c r="C47" s="338"/>
      <c r="D47" s="339"/>
      <c r="E47" s="339"/>
      <c r="F47" s="339"/>
      <c r="G47" s="339"/>
      <c r="H47" s="339"/>
      <c r="I47" s="339"/>
      <c r="J47" s="339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</row>
    <row r="48" spans="1:26" ht="12.75" customHeight="1">
      <c r="A48" s="338"/>
      <c r="B48" s="338"/>
      <c r="C48" s="338"/>
      <c r="D48" s="339"/>
      <c r="E48" s="339"/>
      <c r="F48" s="339"/>
      <c r="G48" s="339"/>
      <c r="H48" s="339"/>
      <c r="I48" s="339"/>
      <c r="J48" s="339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</row>
    <row r="49" spans="1:26" ht="12.75" customHeight="1">
      <c r="A49" s="338"/>
      <c r="B49" s="338"/>
      <c r="C49" s="338"/>
      <c r="D49" s="339"/>
      <c r="E49" s="339"/>
      <c r="F49" s="339"/>
      <c r="G49" s="339"/>
      <c r="H49" s="339"/>
      <c r="I49" s="339"/>
      <c r="J49" s="339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ht="12.75" customHeight="1">
      <c r="A50" s="338"/>
      <c r="B50" s="338"/>
      <c r="C50" s="338"/>
      <c r="D50" s="339"/>
      <c r="E50" s="339"/>
      <c r="F50" s="339"/>
      <c r="G50" s="339"/>
      <c r="H50" s="339"/>
      <c r="I50" s="339"/>
      <c r="J50" s="339"/>
      <c r="K50" s="338"/>
      <c r="L50" s="338"/>
      <c r="M50" s="338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ht="12.75" customHeight="1">
      <c r="A51" s="338"/>
      <c r="B51" s="338"/>
      <c r="C51" s="338"/>
      <c r="D51" s="339"/>
      <c r="E51" s="339"/>
      <c r="F51" s="339"/>
      <c r="G51" s="339"/>
      <c r="H51" s="339"/>
      <c r="I51" s="339"/>
      <c r="J51" s="339"/>
      <c r="K51" s="338"/>
      <c r="L51" s="338"/>
      <c r="M51" s="338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ht="12.75" customHeight="1">
      <c r="A52" s="338"/>
      <c r="B52" s="338"/>
      <c r="C52" s="338"/>
      <c r="D52" s="339"/>
      <c r="E52" s="339"/>
      <c r="F52" s="339"/>
      <c r="G52" s="339"/>
      <c r="H52" s="339"/>
      <c r="I52" s="339"/>
      <c r="J52" s="339"/>
      <c r="K52" s="338"/>
      <c r="L52" s="338"/>
      <c r="M52" s="338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ht="12.75" customHeight="1">
      <c r="A53" s="338"/>
      <c r="B53" s="338"/>
      <c r="C53" s="338"/>
      <c r="D53" s="339"/>
      <c r="E53" s="339"/>
      <c r="F53" s="339"/>
      <c r="G53" s="339"/>
      <c r="H53" s="339"/>
      <c r="I53" s="339"/>
      <c r="J53" s="339"/>
      <c r="K53" s="338"/>
      <c r="L53" s="338"/>
      <c r="M53" s="338"/>
      <c r="N53" s="338"/>
      <c r="O53" s="338"/>
      <c r="P53" s="338"/>
      <c r="Q53" s="338"/>
      <c r="R53" s="338"/>
      <c r="S53" s="338"/>
      <c r="T53" s="338"/>
      <c r="U53" s="338"/>
      <c r="V53" s="338"/>
      <c r="W53" s="338"/>
      <c r="X53" s="338"/>
      <c r="Y53" s="338"/>
      <c r="Z53" s="338"/>
    </row>
    <row r="54" spans="1:26" ht="12.75" customHeight="1">
      <c r="A54" s="338"/>
      <c r="B54" s="338"/>
      <c r="C54" s="338"/>
      <c r="D54" s="339"/>
      <c r="E54" s="339"/>
      <c r="F54" s="339"/>
      <c r="G54" s="339"/>
      <c r="H54" s="339"/>
      <c r="I54" s="339"/>
      <c r="J54" s="339"/>
      <c r="K54" s="338"/>
      <c r="L54" s="338"/>
      <c r="M54" s="338"/>
      <c r="N54" s="338"/>
      <c r="O54" s="338"/>
      <c r="P54" s="338"/>
      <c r="Q54" s="338"/>
      <c r="R54" s="338"/>
      <c r="S54" s="338"/>
      <c r="T54" s="338"/>
      <c r="U54" s="338"/>
      <c r="V54" s="338"/>
      <c r="W54" s="338"/>
      <c r="X54" s="338"/>
      <c r="Y54" s="338"/>
      <c r="Z54" s="338"/>
    </row>
    <row r="55" spans="1:26" ht="12.75" customHeight="1">
      <c r="A55" s="338"/>
      <c r="B55" s="338"/>
      <c r="C55" s="338"/>
      <c r="D55" s="339"/>
      <c r="E55" s="339"/>
      <c r="F55" s="339"/>
      <c r="G55" s="339"/>
      <c r="H55" s="339"/>
      <c r="I55" s="339"/>
      <c r="J55" s="339"/>
      <c r="K55" s="338"/>
      <c r="L55" s="338"/>
      <c r="M55" s="338"/>
      <c r="N55" s="338"/>
      <c r="O55" s="338"/>
      <c r="P55" s="338"/>
      <c r="Q55" s="338"/>
      <c r="R55" s="338"/>
      <c r="S55" s="338"/>
      <c r="T55" s="338"/>
      <c r="U55" s="338"/>
      <c r="V55" s="338"/>
      <c r="W55" s="338"/>
      <c r="X55" s="338"/>
      <c r="Y55" s="338"/>
      <c r="Z55" s="338"/>
    </row>
    <row r="56" spans="1:26" ht="12.75" customHeight="1">
      <c r="A56" s="338"/>
      <c r="B56" s="338"/>
      <c r="C56" s="338"/>
      <c r="D56" s="339"/>
      <c r="E56" s="339"/>
      <c r="F56" s="339"/>
      <c r="G56" s="339"/>
      <c r="H56" s="339"/>
      <c r="I56" s="339"/>
      <c r="J56" s="339"/>
      <c r="K56" s="338"/>
      <c r="L56" s="338"/>
      <c r="M56" s="338"/>
      <c r="N56" s="338"/>
      <c r="O56" s="338"/>
      <c r="P56" s="338"/>
      <c r="Q56" s="338"/>
      <c r="R56" s="338"/>
      <c r="S56" s="338"/>
      <c r="T56" s="338"/>
      <c r="U56" s="338"/>
      <c r="V56" s="338"/>
      <c r="W56" s="338"/>
      <c r="X56" s="338"/>
      <c r="Y56" s="338"/>
      <c r="Z56" s="338"/>
    </row>
    <row r="57" spans="1:26" ht="12.75" customHeight="1">
      <c r="A57" s="338"/>
      <c r="B57" s="338"/>
      <c r="C57" s="338"/>
      <c r="D57" s="339"/>
      <c r="E57" s="339"/>
      <c r="F57" s="339"/>
      <c r="G57" s="339"/>
      <c r="H57" s="339"/>
      <c r="I57" s="339"/>
      <c r="J57" s="339"/>
      <c r="K57" s="338"/>
      <c r="L57" s="338"/>
      <c r="M57" s="338"/>
      <c r="N57" s="338"/>
      <c r="O57" s="338"/>
      <c r="P57" s="338"/>
      <c r="Q57" s="338"/>
      <c r="R57" s="338"/>
      <c r="S57" s="338"/>
      <c r="T57" s="338"/>
      <c r="U57" s="338"/>
      <c r="V57" s="338"/>
      <c r="W57" s="338"/>
      <c r="X57" s="338"/>
      <c r="Y57" s="338"/>
      <c r="Z57" s="338"/>
    </row>
    <row r="58" spans="1:26" ht="12.75" customHeight="1">
      <c r="A58" s="338"/>
      <c r="B58" s="338"/>
      <c r="C58" s="338"/>
      <c r="D58" s="339"/>
      <c r="E58" s="339"/>
      <c r="F58" s="339"/>
      <c r="G58" s="339"/>
      <c r="H58" s="339"/>
      <c r="I58" s="339"/>
      <c r="J58" s="339"/>
      <c r="K58" s="338"/>
      <c r="L58" s="338"/>
      <c r="M58" s="338"/>
      <c r="N58" s="338"/>
      <c r="O58" s="338"/>
      <c r="P58" s="338"/>
      <c r="Q58" s="338"/>
      <c r="R58" s="338"/>
      <c r="S58" s="338"/>
      <c r="T58" s="338"/>
      <c r="U58" s="338"/>
      <c r="V58" s="338"/>
      <c r="W58" s="338"/>
      <c r="X58" s="338"/>
      <c r="Y58" s="338"/>
      <c r="Z58" s="338"/>
    </row>
    <row r="59" spans="1:26" ht="12.75" customHeight="1">
      <c r="A59" s="338"/>
      <c r="B59" s="338"/>
      <c r="C59" s="338"/>
      <c r="D59" s="339"/>
      <c r="E59" s="339"/>
      <c r="F59" s="339"/>
      <c r="G59" s="339"/>
      <c r="H59" s="339"/>
      <c r="I59" s="339"/>
      <c r="J59" s="339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/>
    </row>
    <row r="60" spans="1:26" ht="12.75" customHeight="1">
      <c r="A60" s="338"/>
      <c r="B60" s="338"/>
      <c r="C60" s="338"/>
      <c r="D60" s="339"/>
      <c r="E60" s="339"/>
      <c r="F60" s="339"/>
      <c r="G60" s="339"/>
      <c r="H60" s="339"/>
      <c r="I60" s="339"/>
      <c r="J60" s="339"/>
      <c r="K60" s="338"/>
      <c r="L60" s="338"/>
      <c r="M60" s="338"/>
      <c r="N60" s="338"/>
      <c r="O60" s="338"/>
      <c r="P60" s="338"/>
      <c r="Q60" s="338"/>
      <c r="R60" s="338"/>
      <c r="S60" s="338"/>
      <c r="T60" s="338"/>
      <c r="U60" s="338"/>
      <c r="V60" s="338"/>
      <c r="W60" s="338"/>
      <c r="X60" s="338"/>
      <c r="Y60" s="338"/>
      <c r="Z60" s="338"/>
    </row>
    <row r="61" spans="1:26" ht="12.75" customHeight="1">
      <c r="A61" s="338"/>
      <c r="B61" s="338"/>
      <c r="C61" s="338"/>
      <c r="D61" s="339"/>
      <c r="E61" s="339"/>
      <c r="F61" s="339"/>
      <c r="G61" s="339"/>
      <c r="H61" s="339"/>
      <c r="I61" s="339"/>
      <c r="J61" s="339"/>
      <c r="K61" s="338"/>
      <c r="L61" s="338"/>
      <c r="M61" s="338"/>
      <c r="N61" s="338"/>
      <c r="O61" s="338"/>
      <c r="P61" s="338"/>
      <c r="Q61" s="338"/>
      <c r="R61" s="338"/>
      <c r="S61" s="338"/>
      <c r="T61" s="338"/>
      <c r="U61" s="338"/>
      <c r="V61" s="338"/>
      <c r="W61" s="338"/>
      <c r="X61" s="338"/>
      <c r="Y61" s="338"/>
      <c r="Z61" s="338"/>
    </row>
    <row r="62" spans="1:26" ht="12.75" customHeight="1">
      <c r="A62" s="338"/>
      <c r="B62" s="338"/>
      <c r="C62" s="338"/>
      <c r="D62" s="339"/>
      <c r="E62" s="339"/>
      <c r="F62" s="339"/>
      <c r="G62" s="339"/>
      <c r="H62" s="339"/>
      <c r="I62" s="339"/>
      <c r="J62" s="339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  <c r="Z62" s="338"/>
    </row>
    <row r="63" spans="1:26" ht="12.75" customHeight="1">
      <c r="A63" s="338"/>
      <c r="B63" s="338"/>
      <c r="C63" s="338"/>
      <c r="D63" s="339"/>
      <c r="E63" s="339"/>
      <c r="F63" s="339"/>
      <c r="G63" s="339"/>
      <c r="H63" s="339"/>
      <c r="I63" s="339"/>
      <c r="J63" s="339"/>
      <c r="K63" s="338"/>
      <c r="L63" s="338"/>
      <c r="M63" s="338"/>
      <c r="N63" s="338"/>
      <c r="O63" s="338"/>
      <c r="P63" s="338"/>
      <c r="Q63" s="338"/>
      <c r="R63" s="338"/>
      <c r="S63" s="338"/>
      <c r="T63" s="338"/>
      <c r="U63" s="338"/>
      <c r="V63" s="338"/>
      <c r="W63" s="338"/>
      <c r="X63" s="338"/>
      <c r="Y63" s="338"/>
      <c r="Z63" s="338"/>
    </row>
    <row r="64" spans="1:26" ht="12.75" customHeight="1">
      <c r="A64" s="338"/>
      <c r="B64" s="338"/>
      <c r="C64" s="338"/>
      <c r="D64" s="339"/>
      <c r="E64" s="339"/>
      <c r="F64" s="339"/>
      <c r="G64" s="339"/>
      <c r="H64" s="339"/>
      <c r="I64" s="339"/>
      <c r="J64" s="339"/>
      <c r="K64" s="338"/>
      <c r="L64" s="338"/>
      <c r="M64" s="338"/>
      <c r="N64" s="338"/>
      <c r="O64" s="338"/>
      <c r="P64" s="338"/>
      <c r="Q64" s="338"/>
      <c r="R64" s="338"/>
      <c r="S64" s="338"/>
      <c r="T64" s="338"/>
      <c r="U64" s="338"/>
      <c r="V64" s="338"/>
      <c r="W64" s="338"/>
      <c r="X64" s="338"/>
      <c r="Y64" s="338"/>
      <c r="Z64" s="338"/>
    </row>
    <row r="65" spans="1:26" ht="12.75" customHeight="1">
      <c r="A65" s="338"/>
      <c r="B65" s="338"/>
      <c r="C65" s="338"/>
      <c r="D65" s="339"/>
      <c r="E65" s="339"/>
      <c r="F65" s="339"/>
      <c r="G65" s="339"/>
      <c r="H65" s="339"/>
      <c r="I65" s="339"/>
      <c r="J65" s="339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8"/>
      <c r="V65" s="338"/>
      <c r="W65" s="338"/>
      <c r="X65" s="338"/>
      <c r="Y65" s="338"/>
      <c r="Z65" s="338"/>
    </row>
    <row r="66" spans="1:26" ht="12.75" customHeight="1">
      <c r="A66" s="338"/>
      <c r="B66" s="338"/>
      <c r="C66" s="338"/>
      <c r="D66" s="339"/>
      <c r="E66" s="339"/>
      <c r="F66" s="339"/>
      <c r="G66" s="339"/>
      <c r="H66" s="339"/>
      <c r="I66" s="339"/>
      <c r="J66" s="339"/>
      <c r="K66" s="338"/>
      <c r="L66" s="338"/>
      <c r="M66" s="338"/>
      <c r="N66" s="338"/>
      <c r="O66" s="338"/>
      <c r="P66" s="338"/>
      <c r="Q66" s="338"/>
      <c r="R66" s="338"/>
      <c r="S66" s="338"/>
      <c r="T66" s="338"/>
      <c r="U66" s="338"/>
      <c r="V66" s="338"/>
      <c r="W66" s="338"/>
      <c r="X66" s="338"/>
      <c r="Y66" s="338"/>
      <c r="Z66" s="338"/>
    </row>
    <row r="67" spans="1:26" ht="12.75" customHeight="1">
      <c r="A67" s="338"/>
      <c r="B67" s="338"/>
      <c r="C67" s="338"/>
      <c r="D67" s="339"/>
      <c r="E67" s="339"/>
      <c r="F67" s="339"/>
      <c r="G67" s="339"/>
      <c r="H67" s="339"/>
      <c r="I67" s="339"/>
      <c r="J67" s="339"/>
      <c r="K67" s="338"/>
      <c r="L67" s="338"/>
      <c r="M67" s="338"/>
      <c r="N67" s="338"/>
      <c r="O67" s="338"/>
      <c r="P67" s="338"/>
      <c r="Q67" s="338"/>
      <c r="R67" s="338"/>
      <c r="S67" s="338"/>
      <c r="T67" s="338"/>
      <c r="U67" s="338"/>
      <c r="V67" s="338"/>
      <c r="W67" s="338"/>
      <c r="X67" s="338"/>
      <c r="Y67" s="338"/>
      <c r="Z67" s="338"/>
    </row>
    <row r="68" spans="1:26" ht="12.75" customHeight="1">
      <c r="A68" s="338"/>
      <c r="B68" s="338"/>
      <c r="C68" s="338"/>
      <c r="D68" s="339"/>
      <c r="E68" s="339"/>
      <c r="F68" s="339"/>
      <c r="G68" s="339"/>
      <c r="H68" s="339"/>
      <c r="I68" s="339"/>
      <c r="J68" s="339"/>
      <c r="K68" s="338"/>
      <c r="L68" s="338"/>
      <c r="M68" s="338"/>
      <c r="N68" s="338"/>
      <c r="O68" s="338"/>
      <c r="P68" s="338"/>
      <c r="Q68" s="338"/>
      <c r="R68" s="338"/>
      <c r="S68" s="338"/>
      <c r="T68" s="338"/>
      <c r="U68" s="338"/>
      <c r="V68" s="338"/>
      <c r="W68" s="338"/>
      <c r="X68" s="338"/>
      <c r="Y68" s="338"/>
      <c r="Z68" s="338"/>
    </row>
    <row r="69" spans="1:26" ht="12.75" customHeight="1">
      <c r="A69" s="338"/>
      <c r="B69" s="338"/>
      <c r="C69" s="338"/>
      <c r="D69" s="339"/>
      <c r="E69" s="339"/>
      <c r="F69" s="339"/>
      <c r="G69" s="339"/>
      <c r="H69" s="339"/>
      <c r="I69" s="339"/>
      <c r="J69" s="339"/>
      <c r="K69" s="338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8"/>
      <c r="Y69" s="338"/>
      <c r="Z69" s="338"/>
    </row>
    <row r="70" spans="1:26" ht="12.75" customHeight="1">
      <c r="A70" s="338"/>
      <c r="B70" s="338"/>
      <c r="C70" s="338"/>
      <c r="D70" s="339"/>
      <c r="E70" s="339"/>
      <c r="F70" s="339"/>
      <c r="G70" s="339"/>
      <c r="H70" s="339"/>
      <c r="I70" s="339"/>
      <c r="J70" s="339"/>
      <c r="K70" s="338"/>
      <c r="L70" s="338"/>
      <c r="M70" s="338"/>
      <c r="N70" s="338"/>
      <c r="O70" s="338"/>
      <c r="P70" s="338"/>
      <c r="Q70" s="338"/>
      <c r="R70" s="338"/>
      <c r="S70" s="338"/>
      <c r="T70" s="338"/>
      <c r="U70" s="338"/>
      <c r="V70" s="338"/>
      <c r="W70" s="338"/>
      <c r="X70" s="338"/>
      <c r="Y70" s="338"/>
      <c r="Z70" s="338"/>
    </row>
    <row r="71" spans="1:26" ht="12.75" customHeight="1">
      <c r="A71" s="338"/>
      <c r="B71" s="338"/>
      <c r="C71" s="338"/>
      <c r="D71" s="339"/>
      <c r="E71" s="339"/>
      <c r="F71" s="339"/>
      <c r="G71" s="339"/>
      <c r="H71" s="339"/>
      <c r="I71" s="339"/>
      <c r="J71" s="339"/>
      <c r="K71" s="338"/>
      <c r="L71" s="338"/>
      <c r="M71" s="338"/>
      <c r="N71" s="338"/>
      <c r="O71" s="338"/>
      <c r="P71" s="338"/>
      <c r="Q71" s="338"/>
      <c r="R71" s="338"/>
      <c r="S71" s="338"/>
      <c r="T71" s="338"/>
      <c r="U71" s="338"/>
      <c r="V71" s="338"/>
      <c r="W71" s="338"/>
      <c r="X71" s="338"/>
      <c r="Y71" s="338"/>
      <c r="Z71" s="338"/>
    </row>
    <row r="72" spans="1:26" ht="12.75" customHeight="1">
      <c r="A72" s="338"/>
      <c r="B72" s="338"/>
      <c r="C72" s="338"/>
      <c r="D72" s="339"/>
      <c r="E72" s="339"/>
      <c r="F72" s="339"/>
      <c r="G72" s="339"/>
      <c r="H72" s="339"/>
      <c r="I72" s="339"/>
      <c r="J72" s="339"/>
      <c r="K72" s="338"/>
      <c r="L72" s="338"/>
      <c r="M72" s="338"/>
      <c r="N72" s="338"/>
      <c r="O72" s="338"/>
      <c r="P72" s="338"/>
      <c r="Q72" s="338"/>
      <c r="R72" s="338"/>
      <c r="S72" s="338"/>
      <c r="T72" s="338"/>
      <c r="U72" s="338"/>
      <c r="V72" s="338"/>
      <c r="W72" s="338"/>
      <c r="X72" s="338"/>
      <c r="Y72" s="338"/>
      <c r="Z72" s="338"/>
    </row>
    <row r="73" spans="1:26" ht="12.75" customHeight="1">
      <c r="A73" s="338"/>
      <c r="B73" s="338"/>
      <c r="C73" s="338"/>
      <c r="D73" s="339"/>
      <c r="E73" s="339"/>
      <c r="F73" s="339"/>
      <c r="G73" s="339"/>
      <c r="H73" s="339"/>
      <c r="I73" s="339"/>
      <c r="J73" s="339"/>
      <c r="K73" s="338"/>
      <c r="L73" s="338"/>
      <c r="M73" s="338"/>
      <c r="N73" s="338"/>
      <c r="O73" s="338"/>
      <c r="P73" s="338"/>
      <c r="Q73" s="338"/>
      <c r="R73" s="338"/>
      <c r="S73" s="338"/>
      <c r="T73" s="338"/>
      <c r="U73" s="338"/>
      <c r="V73" s="338"/>
      <c r="W73" s="338"/>
      <c r="X73" s="338"/>
      <c r="Y73" s="338"/>
      <c r="Z73" s="338"/>
    </row>
    <row r="74" spans="1:26" ht="12.75" customHeight="1">
      <c r="A74" s="338"/>
      <c r="B74" s="338"/>
      <c r="C74" s="338"/>
      <c r="D74" s="339"/>
      <c r="E74" s="339"/>
      <c r="F74" s="339"/>
      <c r="G74" s="339"/>
      <c r="H74" s="339"/>
      <c r="I74" s="339"/>
      <c r="J74" s="339"/>
      <c r="K74" s="338"/>
      <c r="L74" s="338"/>
      <c r="M74" s="338"/>
      <c r="N74" s="338"/>
      <c r="O74" s="338"/>
      <c r="P74" s="338"/>
      <c r="Q74" s="338"/>
      <c r="R74" s="338"/>
      <c r="S74" s="338"/>
      <c r="T74" s="338"/>
      <c r="U74" s="338"/>
      <c r="V74" s="338"/>
      <c r="W74" s="338"/>
      <c r="X74" s="338"/>
      <c r="Y74" s="338"/>
      <c r="Z74" s="338"/>
    </row>
    <row r="75" spans="1:26" ht="12.75" customHeight="1">
      <c r="A75" s="338"/>
      <c r="B75" s="338"/>
      <c r="C75" s="338"/>
      <c r="D75" s="339"/>
      <c r="E75" s="339"/>
      <c r="F75" s="339"/>
      <c r="G75" s="339"/>
      <c r="H75" s="339"/>
      <c r="I75" s="339"/>
      <c r="J75" s="339"/>
      <c r="K75" s="338"/>
      <c r="L75" s="338"/>
      <c r="M75" s="338"/>
      <c r="N75" s="338"/>
      <c r="O75" s="338"/>
      <c r="P75" s="338"/>
      <c r="Q75" s="338"/>
      <c r="R75" s="338"/>
      <c r="S75" s="338"/>
      <c r="T75" s="338"/>
      <c r="U75" s="338"/>
      <c r="V75" s="338"/>
      <c r="W75" s="338"/>
      <c r="X75" s="338"/>
      <c r="Y75" s="338"/>
      <c r="Z75" s="338"/>
    </row>
    <row r="76" spans="1:26" ht="12.75" customHeight="1">
      <c r="A76" s="338"/>
      <c r="B76" s="338"/>
      <c r="C76" s="338"/>
      <c r="D76" s="339"/>
      <c r="E76" s="339"/>
      <c r="F76" s="339"/>
      <c r="G76" s="339"/>
      <c r="H76" s="339"/>
      <c r="I76" s="339"/>
      <c r="J76" s="339"/>
      <c r="K76" s="338"/>
      <c r="L76" s="338"/>
      <c r="M76" s="338"/>
      <c r="N76" s="338"/>
      <c r="O76" s="338"/>
      <c r="P76" s="338"/>
      <c r="Q76" s="338"/>
      <c r="R76" s="338"/>
      <c r="S76" s="338"/>
      <c r="T76" s="338"/>
      <c r="U76" s="338"/>
      <c r="V76" s="338"/>
      <c r="W76" s="338"/>
      <c r="X76" s="338"/>
      <c r="Y76" s="338"/>
      <c r="Z76" s="338"/>
    </row>
    <row r="77" spans="1:26" ht="12.75" customHeight="1">
      <c r="A77" s="338"/>
      <c r="B77" s="338"/>
      <c r="C77" s="338"/>
      <c r="D77" s="339"/>
      <c r="E77" s="339"/>
      <c r="F77" s="339"/>
      <c r="G77" s="339"/>
      <c r="H77" s="339"/>
      <c r="I77" s="339"/>
      <c r="J77" s="339"/>
      <c r="K77" s="338"/>
      <c r="L77" s="338"/>
      <c r="M77" s="338"/>
      <c r="N77" s="338"/>
      <c r="O77" s="338"/>
      <c r="P77" s="338"/>
      <c r="Q77" s="338"/>
      <c r="R77" s="338"/>
      <c r="S77" s="338"/>
      <c r="T77" s="338"/>
      <c r="U77" s="338"/>
      <c r="V77" s="338"/>
      <c r="W77" s="338"/>
      <c r="X77" s="338"/>
      <c r="Y77" s="338"/>
      <c r="Z77" s="338"/>
    </row>
    <row r="78" spans="1:26" ht="12.75" customHeight="1">
      <c r="A78" s="338"/>
      <c r="B78" s="338"/>
      <c r="C78" s="338"/>
      <c r="D78" s="339"/>
      <c r="E78" s="339"/>
      <c r="F78" s="339"/>
      <c r="G78" s="339"/>
      <c r="H78" s="339"/>
      <c r="I78" s="339"/>
      <c r="J78" s="339"/>
      <c r="K78" s="338"/>
      <c r="L78" s="338"/>
      <c r="M78" s="338"/>
      <c r="N78" s="338"/>
      <c r="O78" s="338"/>
      <c r="P78" s="338"/>
      <c r="Q78" s="338"/>
      <c r="R78" s="338"/>
      <c r="S78" s="338"/>
      <c r="T78" s="338"/>
      <c r="U78" s="338"/>
      <c r="V78" s="338"/>
      <c r="W78" s="338"/>
      <c r="X78" s="338"/>
      <c r="Y78" s="338"/>
      <c r="Z78" s="338"/>
    </row>
    <row r="79" spans="1:26" ht="12.75" customHeight="1">
      <c r="A79" s="338"/>
      <c r="B79" s="338"/>
      <c r="C79" s="338"/>
      <c r="D79" s="339"/>
      <c r="E79" s="339"/>
      <c r="F79" s="339"/>
      <c r="G79" s="339"/>
      <c r="H79" s="339"/>
      <c r="I79" s="339"/>
      <c r="J79" s="339"/>
      <c r="K79" s="338"/>
      <c r="L79" s="338"/>
      <c r="M79" s="338"/>
      <c r="N79" s="338"/>
      <c r="O79" s="338"/>
      <c r="P79" s="338"/>
      <c r="Q79" s="338"/>
      <c r="R79" s="338"/>
      <c r="S79" s="338"/>
      <c r="T79" s="338"/>
      <c r="U79" s="338"/>
      <c r="V79" s="338"/>
      <c r="W79" s="338"/>
      <c r="X79" s="338"/>
      <c r="Y79" s="338"/>
      <c r="Z79" s="338"/>
    </row>
    <row r="80" spans="1:26" ht="12.75" customHeight="1">
      <c r="A80" s="338"/>
      <c r="B80" s="338"/>
      <c r="C80" s="338"/>
      <c r="D80" s="339"/>
      <c r="E80" s="339"/>
      <c r="F80" s="339"/>
      <c r="G80" s="339"/>
      <c r="H80" s="339"/>
      <c r="I80" s="339"/>
      <c r="J80" s="339"/>
      <c r="K80" s="338"/>
      <c r="L80" s="338"/>
      <c r="M80" s="338"/>
      <c r="N80" s="338"/>
      <c r="O80" s="338"/>
      <c r="P80" s="338"/>
      <c r="Q80" s="338"/>
      <c r="R80" s="338"/>
      <c r="S80" s="338"/>
      <c r="T80" s="338"/>
      <c r="U80" s="338"/>
      <c r="V80" s="338"/>
      <c r="W80" s="338"/>
      <c r="X80" s="338"/>
      <c r="Y80" s="338"/>
      <c r="Z80" s="338"/>
    </row>
    <row r="81" spans="1:26" ht="12.75" customHeight="1">
      <c r="A81" s="338"/>
      <c r="B81" s="338"/>
      <c r="C81" s="338"/>
      <c r="D81" s="339"/>
      <c r="E81" s="339"/>
      <c r="F81" s="339"/>
      <c r="G81" s="339"/>
      <c r="H81" s="339"/>
      <c r="I81" s="339"/>
      <c r="J81" s="339"/>
      <c r="K81" s="338"/>
      <c r="L81" s="338"/>
      <c r="M81" s="338"/>
      <c r="N81" s="338"/>
      <c r="O81" s="338"/>
      <c r="P81" s="338"/>
      <c r="Q81" s="338"/>
      <c r="R81" s="338"/>
      <c r="S81" s="338"/>
      <c r="T81" s="338"/>
      <c r="U81" s="338"/>
      <c r="V81" s="338"/>
      <c r="W81" s="338"/>
      <c r="X81" s="338"/>
      <c r="Y81" s="338"/>
      <c r="Z81" s="338"/>
    </row>
    <row r="82" spans="1:26" ht="12.75" customHeight="1">
      <c r="A82" s="338"/>
      <c r="B82" s="338"/>
      <c r="C82" s="338"/>
      <c r="D82" s="339"/>
      <c r="E82" s="339"/>
      <c r="F82" s="339"/>
      <c r="G82" s="339"/>
      <c r="H82" s="339"/>
      <c r="I82" s="339"/>
      <c r="J82" s="339"/>
      <c r="K82" s="338"/>
      <c r="L82" s="338"/>
      <c r="M82" s="338"/>
      <c r="N82" s="338"/>
      <c r="O82" s="338"/>
      <c r="P82" s="338"/>
      <c r="Q82" s="338"/>
      <c r="R82" s="338"/>
      <c r="S82" s="338"/>
      <c r="T82" s="338"/>
      <c r="U82" s="338"/>
      <c r="V82" s="338"/>
      <c r="W82" s="338"/>
      <c r="X82" s="338"/>
      <c r="Y82" s="338"/>
      <c r="Z82" s="338"/>
    </row>
    <row r="83" spans="1:26" ht="12.75" customHeight="1">
      <c r="A83" s="338"/>
      <c r="B83" s="338"/>
      <c r="C83" s="338"/>
      <c r="D83" s="339"/>
      <c r="E83" s="339"/>
      <c r="F83" s="339"/>
      <c r="G83" s="339"/>
      <c r="H83" s="339"/>
      <c r="I83" s="339"/>
      <c r="J83" s="339"/>
      <c r="K83" s="338"/>
      <c r="L83" s="338"/>
      <c r="M83" s="338"/>
      <c r="N83" s="338"/>
      <c r="O83" s="338"/>
      <c r="P83" s="338"/>
      <c r="Q83" s="338"/>
      <c r="R83" s="338"/>
      <c r="S83" s="338"/>
      <c r="T83" s="338"/>
      <c r="U83" s="338"/>
      <c r="V83" s="338"/>
      <c r="W83" s="338"/>
      <c r="X83" s="338"/>
      <c r="Y83" s="338"/>
      <c r="Z83" s="338"/>
    </row>
    <row r="84" spans="1:26" ht="12.75" customHeight="1">
      <c r="A84" s="338"/>
      <c r="B84" s="338"/>
      <c r="C84" s="338"/>
      <c r="D84" s="339"/>
      <c r="E84" s="339"/>
      <c r="F84" s="339"/>
      <c r="G84" s="339"/>
      <c r="H84" s="339"/>
      <c r="I84" s="339"/>
      <c r="J84" s="339"/>
      <c r="K84" s="338"/>
      <c r="L84" s="338"/>
      <c r="M84" s="338"/>
      <c r="N84" s="338"/>
      <c r="O84" s="338"/>
      <c r="P84" s="338"/>
      <c r="Q84" s="338"/>
      <c r="R84" s="338"/>
      <c r="S84" s="338"/>
      <c r="T84" s="338"/>
      <c r="U84" s="338"/>
      <c r="V84" s="338"/>
      <c r="W84" s="338"/>
      <c r="X84" s="338"/>
      <c r="Y84" s="338"/>
      <c r="Z84" s="338"/>
    </row>
    <row r="85" spans="1:26" ht="12.75" customHeight="1">
      <c r="A85" s="338"/>
      <c r="B85" s="338"/>
      <c r="C85" s="338"/>
      <c r="D85" s="339"/>
      <c r="E85" s="339"/>
      <c r="F85" s="339"/>
      <c r="G85" s="339"/>
      <c r="H85" s="339"/>
      <c r="I85" s="339"/>
      <c r="J85" s="339"/>
      <c r="K85" s="338"/>
      <c r="L85" s="338"/>
      <c r="M85" s="338"/>
      <c r="N85" s="338"/>
      <c r="O85" s="338"/>
      <c r="P85" s="338"/>
      <c r="Q85" s="338"/>
      <c r="R85" s="338"/>
      <c r="S85" s="338"/>
      <c r="T85" s="338"/>
      <c r="U85" s="338"/>
      <c r="V85" s="338"/>
      <c r="W85" s="338"/>
      <c r="X85" s="338"/>
      <c r="Y85" s="338"/>
      <c r="Z85" s="338"/>
    </row>
    <row r="86" spans="1:26" ht="12.75" customHeight="1">
      <c r="A86" s="338"/>
      <c r="B86" s="338"/>
      <c r="C86" s="338"/>
      <c r="D86" s="339"/>
      <c r="E86" s="339"/>
      <c r="F86" s="339"/>
      <c r="G86" s="339"/>
      <c r="H86" s="339"/>
      <c r="I86" s="339"/>
      <c r="J86" s="339"/>
      <c r="K86" s="338"/>
      <c r="L86" s="338"/>
      <c r="M86" s="338"/>
      <c r="N86" s="338"/>
      <c r="O86" s="338"/>
      <c r="P86" s="338"/>
      <c r="Q86" s="338"/>
      <c r="R86" s="338"/>
      <c r="S86" s="338"/>
      <c r="T86" s="338"/>
      <c r="U86" s="338"/>
      <c r="V86" s="338"/>
      <c r="W86" s="338"/>
      <c r="X86" s="338"/>
      <c r="Y86" s="338"/>
      <c r="Z86" s="338"/>
    </row>
    <row r="87" spans="1:26" ht="12.75" customHeight="1">
      <c r="A87" s="338"/>
      <c r="B87" s="338"/>
      <c r="C87" s="338"/>
      <c r="D87" s="339"/>
      <c r="E87" s="339"/>
      <c r="F87" s="339"/>
      <c r="G87" s="339"/>
      <c r="H87" s="339"/>
      <c r="I87" s="339"/>
      <c r="J87" s="339"/>
      <c r="K87" s="338"/>
      <c r="L87" s="338"/>
      <c r="M87" s="338"/>
      <c r="N87" s="338"/>
      <c r="O87" s="338"/>
      <c r="P87" s="338"/>
      <c r="Q87" s="338"/>
      <c r="R87" s="338"/>
      <c r="S87" s="338"/>
      <c r="T87" s="338"/>
      <c r="U87" s="338"/>
      <c r="V87" s="338"/>
      <c r="W87" s="338"/>
      <c r="X87" s="338"/>
      <c r="Y87" s="338"/>
      <c r="Z87" s="338"/>
    </row>
    <row r="88" spans="1:26" ht="12.75" customHeight="1">
      <c r="A88" s="338"/>
      <c r="B88" s="338"/>
      <c r="C88" s="338"/>
      <c r="D88" s="339"/>
      <c r="E88" s="339"/>
      <c r="F88" s="339"/>
      <c r="G88" s="339"/>
      <c r="H88" s="339"/>
      <c r="I88" s="339"/>
      <c r="J88" s="339"/>
      <c r="K88" s="338"/>
      <c r="L88" s="338"/>
      <c r="M88" s="338"/>
      <c r="N88" s="338"/>
      <c r="O88" s="338"/>
      <c r="P88" s="338"/>
      <c r="Q88" s="338"/>
      <c r="R88" s="338"/>
      <c r="S88" s="338"/>
      <c r="T88" s="338"/>
      <c r="U88" s="338"/>
      <c r="V88" s="338"/>
      <c r="W88" s="338"/>
      <c r="X88" s="338"/>
      <c r="Y88" s="338"/>
      <c r="Z88" s="338"/>
    </row>
    <row r="89" spans="1:26" ht="12.75" customHeight="1">
      <c r="A89" s="338"/>
      <c r="B89" s="338"/>
      <c r="C89" s="338"/>
      <c r="D89" s="339"/>
      <c r="E89" s="339"/>
      <c r="F89" s="339"/>
      <c r="G89" s="339"/>
      <c r="H89" s="339"/>
      <c r="I89" s="339"/>
      <c r="J89" s="339"/>
      <c r="K89" s="338"/>
      <c r="L89" s="338"/>
      <c r="M89" s="338"/>
      <c r="N89" s="338"/>
      <c r="O89" s="338"/>
      <c r="P89" s="338"/>
      <c r="Q89" s="338"/>
      <c r="R89" s="338"/>
      <c r="S89" s="338"/>
      <c r="T89" s="338"/>
      <c r="U89" s="338"/>
      <c r="V89" s="338"/>
      <c r="W89" s="338"/>
      <c r="X89" s="338"/>
      <c r="Y89" s="338"/>
      <c r="Z89" s="338"/>
    </row>
    <row r="90" spans="1:26" ht="12.75" customHeight="1">
      <c r="A90" s="338"/>
      <c r="B90" s="338"/>
      <c r="C90" s="338"/>
      <c r="D90" s="339"/>
      <c r="E90" s="339"/>
      <c r="F90" s="339"/>
      <c r="G90" s="339"/>
      <c r="H90" s="339"/>
      <c r="I90" s="339"/>
      <c r="J90" s="339"/>
      <c r="K90" s="338"/>
      <c r="L90" s="338"/>
      <c r="M90" s="338"/>
      <c r="N90" s="338"/>
      <c r="O90" s="338"/>
      <c r="P90" s="338"/>
      <c r="Q90" s="338"/>
      <c r="R90" s="338"/>
      <c r="S90" s="338"/>
      <c r="T90" s="338"/>
      <c r="U90" s="338"/>
      <c r="V90" s="338"/>
      <c r="W90" s="338"/>
      <c r="X90" s="338"/>
      <c r="Y90" s="338"/>
      <c r="Z90" s="338"/>
    </row>
    <row r="91" spans="1:26" ht="12.75" customHeight="1">
      <c r="A91" s="338"/>
      <c r="B91" s="338"/>
      <c r="C91" s="338"/>
      <c r="D91" s="339"/>
      <c r="E91" s="339"/>
      <c r="F91" s="339"/>
      <c r="G91" s="339"/>
      <c r="H91" s="339"/>
      <c r="I91" s="339"/>
      <c r="J91" s="339"/>
      <c r="K91" s="338"/>
      <c r="L91" s="338"/>
      <c r="M91" s="338"/>
      <c r="N91" s="338"/>
      <c r="O91" s="338"/>
      <c r="P91" s="338"/>
      <c r="Q91" s="338"/>
      <c r="R91" s="338"/>
      <c r="S91" s="338"/>
      <c r="T91" s="338"/>
      <c r="U91" s="338"/>
      <c r="V91" s="338"/>
      <c r="W91" s="338"/>
      <c r="X91" s="338"/>
      <c r="Y91" s="338"/>
      <c r="Z91" s="338"/>
    </row>
    <row r="92" spans="1:26" ht="12.75" customHeight="1">
      <c r="A92" s="338"/>
      <c r="B92" s="338"/>
      <c r="C92" s="338"/>
      <c r="D92" s="339"/>
      <c r="E92" s="339"/>
      <c r="F92" s="339"/>
      <c r="G92" s="339"/>
      <c r="H92" s="339"/>
      <c r="I92" s="339"/>
      <c r="J92" s="339"/>
      <c r="K92" s="338"/>
      <c r="L92" s="338"/>
      <c r="M92" s="338"/>
      <c r="N92" s="338"/>
      <c r="O92" s="338"/>
      <c r="P92" s="338"/>
      <c r="Q92" s="338"/>
      <c r="R92" s="338"/>
      <c r="S92" s="338"/>
      <c r="T92" s="338"/>
      <c r="U92" s="338"/>
      <c r="V92" s="338"/>
      <c r="W92" s="338"/>
      <c r="X92" s="338"/>
      <c r="Y92" s="338"/>
      <c r="Z92" s="338"/>
    </row>
    <row r="93" spans="1:26" ht="12.75" customHeight="1">
      <c r="A93" s="338"/>
      <c r="B93" s="338"/>
      <c r="C93" s="338"/>
      <c r="D93" s="339"/>
      <c r="E93" s="339"/>
      <c r="F93" s="339"/>
      <c r="G93" s="339"/>
      <c r="H93" s="339"/>
      <c r="I93" s="339"/>
      <c r="J93" s="339"/>
      <c r="K93" s="338"/>
      <c r="L93" s="338"/>
      <c r="M93" s="338"/>
      <c r="N93" s="338"/>
      <c r="O93" s="338"/>
      <c r="P93" s="338"/>
      <c r="Q93" s="338"/>
      <c r="R93" s="338"/>
      <c r="S93" s="338"/>
      <c r="T93" s="338"/>
      <c r="U93" s="338"/>
      <c r="V93" s="338"/>
      <c r="W93" s="338"/>
      <c r="X93" s="338"/>
      <c r="Y93" s="338"/>
      <c r="Z93" s="338"/>
    </row>
    <row r="94" spans="1:26" ht="12.75" customHeight="1">
      <c r="A94" s="338"/>
      <c r="B94" s="338"/>
      <c r="C94" s="338"/>
      <c r="D94" s="339"/>
      <c r="E94" s="339"/>
      <c r="F94" s="339"/>
      <c r="G94" s="339"/>
      <c r="H94" s="339"/>
      <c r="I94" s="339"/>
      <c r="J94" s="339"/>
      <c r="K94" s="338"/>
      <c r="L94" s="338"/>
      <c r="M94" s="338"/>
      <c r="N94" s="338"/>
      <c r="O94" s="338"/>
      <c r="P94" s="338"/>
      <c r="Q94" s="338"/>
      <c r="R94" s="338"/>
      <c r="S94" s="338"/>
      <c r="T94" s="338"/>
      <c r="U94" s="338"/>
      <c r="V94" s="338"/>
      <c r="W94" s="338"/>
      <c r="X94" s="338"/>
      <c r="Y94" s="338"/>
      <c r="Z94" s="338"/>
    </row>
    <row r="95" spans="1:26" ht="12.75" customHeight="1">
      <c r="A95" s="338"/>
      <c r="B95" s="338"/>
      <c r="C95" s="338"/>
      <c r="D95" s="339"/>
      <c r="E95" s="339"/>
      <c r="F95" s="339"/>
      <c r="G95" s="339"/>
      <c r="H95" s="339"/>
      <c r="I95" s="339"/>
      <c r="J95" s="339"/>
      <c r="K95" s="338"/>
      <c r="L95" s="338"/>
      <c r="M95" s="338"/>
      <c r="N95" s="338"/>
      <c r="O95" s="338"/>
      <c r="P95" s="338"/>
      <c r="Q95" s="338"/>
      <c r="R95" s="338"/>
      <c r="S95" s="338"/>
      <c r="T95" s="338"/>
      <c r="U95" s="338"/>
      <c r="V95" s="338"/>
      <c r="W95" s="338"/>
      <c r="X95" s="338"/>
      <c r="Y95" s="338"/>
      <c r="Z95" s="338"/>
    </row>
    <row r="96" spans="1:26" ht="12.75" customHeight="1">
      <c r="A96" s="338"/>
      <c r="B96" s="338"/>
      <c r="C96" s="338"/>
      <c r="D96" s="339"/>
      <c r="E96" s="339"/>
      <c r="F96" s="339"/>
      <c r="G96" s="339"/>
      <c r="H96" s="339"/>
      <c r="I96" s="339"/>
      <c r="J96" s="339"/>
      <c r="K96" s="338"/>
      <c r="L96" s="338"/>
      <c r="M96" s="338"/>
      <c r="N96" s="338"/>
      <c r="O96" s="338"/>
      <c r="P96" s="338"/>
      <c r="Q96" s="338"/>
      <c r="R96" s="338"/>
      <c r="S96" s="338"/>
      <c r="T96" s="338"/>
      <c r="U96" s="338"/>
      <c r="V96" s="338"/>
      <c r="W96" s="338"/>
      <c r="X96" s="338"/>
      <c r="Y96" s="338"/>
      <c r="Z96" s="338"/>
    </row>
    <row r="97" spans="1:26" ht="12.75" customHeight="1">
      <c r="A97" s="338"/>
      <c r="B97" s="338"/>
      <c r="C97" s="338"/>
      <c r="D97" s="339"/>
      <c r="E97" s="339"/>
      <c r="F97" s="339"/>
      <c r="G97" s="339"/>
      <c r="H97" s="339"/>
      <c r="I97" s="339"/>
      <c r="J97" s="339"/>
      <c r="K97" s="338"/>
      <c r="L97" s="338"/>
      <c r="M97" s="338"/>
      <c r="N97" s="338"/>
      <c r="O97" s="338"/>
      <c r="P97" s="338"/>
      <c r="Q97" s="338"/>
      <c r="R97" s="338"/>
      <c r="S97" s="338"/>
      <c r="T97" s="338"/>
      <c r="U97" s="338"/>
      <c r="V97" s="338"/>
      <c r="W97" s="338"/>
      <c r="X97" s="338"/>
      <c r="Y97" s="338"/>
      <c r="Z97" s="338"/>
    </row>
    <row r="98" spans="1:26" ht="12.75" customHeight="1">
      <c r="A98" s="338"/>
      <c r="B98" s="338"/>
      <c r="C98" s="338"/>
      <c r="D98" s="339"/>
      <c r="E98" s="339"/>
      <c r="F98" s="339"/>
      <c r="G98" s="339"/>
      <c r="H98" s="339"/>
      <c r="I98" s="339"/>
      <c r="J98" s="339"/>
      <c r="K98" s="338"/>
      <c r="L98" s="338"/>
      <c r="M98" s="338"/>
      <c r="N98" s="338"/>
      <c r="O98" s="338"/>
      <c r="P98" s="338"/>
      <c r="Q98" s="338"/>
      <c r="R98" s="338"/>
      <c r="S98" s="338"/>
      <c r="T98" s="338"/>
      <c r="U98" s="338"/>
      <c r="V98" s="338"/>
      <c r="W98" s="338"/>
      <c r="X98" s="338"/>
      <c r="Y98" s="338"/>
      <c r="Z98" s="338"/>
    </row>
    <row r="99" spans="1:26" ht="12.75" customHeight="1">
      <c r="A99" s="338"/>
      <c r="B99" s="338"/>
      <c r="C99" s="338"/>
      <c r="D99" s="339"/>
      <c r="E99" s="339"/>
      <c r="F99" s="339"/>
      <c r="G99" s="339"/>
      <c r="H99" s="339"/>
      <c r="I99" s="339"/>
      <c r="J99" s="339"/>
      <c r="K99" s="338"/>
      <c r="L99" s="338"/>
      <c r="M99" s="338"/>
      <c r="N99" s="338"/>
      <c r="O99" s="338"/>
      <c r="P99" s="338"/>
      <c r="Q99" s="338"/>
      <c r="R99" s="338"/>
      <c r="S99" s="338"/>
      <c r="T99" s="338"/>
      <c r="U99" s="338"/>
      <c r="V99" s="338"/>
      <c r="W99" s="338"/>
      <c r="X99" s="338"/>
      <c r="Y99" s="338"/>
      <c r="Z99" s="338"/>
    </row>
    <row r="100" spans="1:26" ht="12.75" customHeight="1">
      <c r="A100" s="338"/>
      <c r="B100" s="338"/>
      <c r="C100" s="338"/>
      <c r="D100" s="339"/>
      <c r="E100" s="339"/>
      <c r="F100" s="339"/>
      <c r="G100" s="339"/>
      <c r="H100" s="339"/>
      <c r="I100" s="339"/>
      <c r="J100" s="339"/>
      <c r="K100" s="338"/>
      <c r="L100" s="338"/>
      <c r="M100" s="338"/>
      <c r="N100" s="338"/>
      <c r="O100" s="338"/>
      <c r="P100" s="338"/>
      <c r="Q100" s="338"/>
      <c r="R100" s="338"/>
      <c r="S100" s="338"/>
      <c r="T100" s="338"/>
      <c r="U100" s="338"/>
      <c r="V100" s="338"/>
      <c r="W100" s="338"/>
      <c r="X100" s="338"/>
      <c r="Y100" s="338"/>
      <c r="Z100" s="338"/>
    </row>
    <row r="101" spans="1:26" ht="12.75" customHeight="1">
      <c r="A101" s="338"/>
      <c r="B101" s="338"/>
      <c r="C101" s="338"/>
      <c r="D101" s="339"/>
      <c r="E101" s="339"/>
      <c r="F101" s="339"/>
      <c r="G101" s="339"/>
      <c r="H101" s="339"/>
      <c r="I101" s="339"/>
      <c r="J101" s="339"/>
      <c r="K101" s="338"/>
      <c r="L101" s="338"/>
      <c r="M101" s="338"/>
      <c r="N101" s="338"/>
      <c r="O101" s="338"/>
      <c r="P101" s="338"/>
      <c r="Q101" s="338"/>
      <c r="R101" s="338"/>
      <c r="S101" s="338"/>
      <c r="T101" s="338"/>
      <c r="U101" s="338"/>
      <c r="V101" s="338"/>
      <c r="W101" s="338"/>
      <c r="X101" s="338"/>
      <c r="Y101" s="338"/>
      <c r="Z101" s="338"/>
    </row>
    <row r="102" spans="1:26" ht="12.75" customHeight="1">
      <c r="A102" s="338"/>
      <c r="B102" s="338"/>
      <c r="C102" s="338"/>
      <c r="D102" s="339"/>
      <c r="E102" s="339"/>
      <c r="F102" s="339"/>
      <c r="G102" s="339"/>
      <c r="H102" s="339"/>
      <c r="I102" s="339"/>
      <c r="J102" s="339"/>
      <c r="K102" s="338"/>
      <c r="L102" s="338"/>
      <c r="M102" s="338"/>
      <c r="N102" s="338"/>
      <c r="O102" s="338"/>
      <c r="P102" s="338"/>
      <c r="Q102" s="338"/>
      <c r="R102" s="338"/>
      <c r="S102" s="338"/>
      <c r="T102" s="338"/>
      <c r="U102" s="338"/>
      <c r="V102" s="338"/>
      <c r="W102" s="338"/>
      <c r="X102" s="338"/>
      <c r="Y102" s="338"/>
      <c r="Z102" s="338"/>
    </row>
    <row r="103" spans="1:26" ht="12.75" customHeight="1">
      <c r="A103" s="338"/>
      <c r="B103" s="338"/>
      <c r="C103" s="338"/>
      <c r="D103" s="339"/>
      <c r="E103" s="339"/>
      <c r="F103" s="339"/>
      <c r="G103" s="339"/>
      <c r="H103" s="339"/>
      <c r="I103" s="339"/>
      <c r="J103" s="339"/>
      <c r="K103" s="338"/>
      <c r="L103" s="338"/>
      <c r="M103" s="338"/>
      <c r="N103" s="338"/>
      <c r="O103" s="338"/>
      <c r="P103" s="338"/>
      <c r="Q103" s="338"/>
      <c r="R103" s="338"/>
      <c r="S103" s="338"/>
      <c r="T103" s="338"/>
      <c r="U103" s="338"/>
      <c r="V103" s="338"/>
      <c r="W103" s="338"/>
      <c r="X103" s="338"/>
      <c r="Y103" s="338"/>
      <c r="Z103" s="338"/>
    </row>
    <row r="104" spans="1:26" ht="12.75" customHeight="1">
      <c r="A104" s="338"/>
      <c r="B104" s="338"/>
      <c r="C104" s="338"/>
      <c r="D104" s="339"/>
      <c r="E104" s="339"/>
      <c r="F104" s="339"/>
      <c r="G104" s="339"/>
      <c r="H104" s="339"/>
      <c r="I104" s="339"/>
      <c r="J104" s="339"/>
      <c r="K104" s="338"/>
      <c r="L104" s="338"/>
      <c r="M104" s="338"/>
      <c r="N104" s="338"/>
      <c r="O104" s="338"/>
      <c r="P104" s="338"/>
      <c r="Q104" s="338"/>
      <c r="R104" s="338"/>
      <c r="S104" s="338"/>
      <c r="T104" s="338"/>
      <c r="U104" s="338"/>
      <c r="V104" s="338"/>
      <c r="W104" s="338"/>
      <c r="X104" s="338"/>
      <c r="Y104" s="338"/>
      <c r="Z104" s="338"/>
    </row>
    <row r="105" spans="1:26" ht="12.75" customHeight="1">
      <c r="A105" s="338"/>
      <c r="B105" s="338"/>
      <c r="C105" s="338"/>
      <c r="D105" s="339"/>
      <c r="E105" s="339"/>
      <c r="F105" s="339"/>
      <c r="G105" s="339"/>
      <c r="H105" s="339"/>
      <c r="I105" s="339"/>
      <c r="J105" s="339"/>
      <c r="K105" s="338"/>
      <c r="L105" s="338"/>
      <c r="M105" s="338"/>
      <c r="N105" s="338"/>
      <c r="O105" s="338"/>
      <c r="P105" s="338"/>
      <c r="Q105" s="338"/>
      <c r="R105" s="338"/>
      <c r="S105" s="338"/>
      <c r="T105" s="338"/>
      <c r="U105" s="338"/>
      <c r="V105" s="338"/>
      <c r="W105" s="338"/>
      <c r="X105" s="338"/>
      <c r="Y105" s="338"/>
      <c r="Z105" s="338"/>
    </row>
    <row r="106" spans="1:26" ht="12.75" customHeight="1">
      <c r="A106" s="338"/>
      <c r="B106" s="338"/>
      <c r="C106" s="338"/>
      <c r="D106" s="339"/>
      <c r="E106" s="339"/>
      <c r="F106" s="339"/>
      <c r="G106" s="339"/>
      <c r="H106" s="339"/>
      <c r="I106" s="339"/>
      <c r="J106" s="339"/>
      <c r="K106" s="338"/>
      <c r="L106" s="338"/>
      <c r="M106" s="338"/>
      <c r="N106" s="338"/>
      <c r="O106" s="338"/>
      <c r="P106" s="338"/>
      <c r="Q106" s="338"/>
      <c r="R106" s="338"/>
      <c r="S106" s="338"/>
      <c r="T106" s="338"/>
      <c r="U106" s="338"/>
      <c r="V106" s="338"/>
      <c r="W106" s="338"/>
      <c r="X106" s="338"/>
      <c r="Y106" s="338"/>
      <c r="Z106" s="338"/>
    </row>
    <row r="107" spans="1:26" ht="12.75" customHeight="1">
      <c r="A107" s="338"/>
      <c r="B107" s="338"/>
      <c r="C107" s="338"/>
      <c r="D107" s="339"/>
      <c r="E107" s="339"/>
      <c r="F107" s="339"/>
      <c r="G107" s="339"/>
      <c r="H107" s="339"/>
      <c r="I107" s="339"/>
      <c r="J107" s="339"/>
      <c r="K107" s="338"/>
      <c r="L107" s="338"/>
      <c r="M107" s="338"/>
      <c r="N107" s="338"/>
      <c r="O107" s="338"/>
      <c r="P107" s="338"/>
      <c r="Q107" s="338"/>
      <c r="R107" s="338"/>
      <c r="S107" s="338"/>
      <c r="T107" s="338"/>
      <c r="U107" s="338"/>
      <c r="V107" s="338"/>
      <c r="W107" s="338"/>
      <c r="X107" s="338"/>
      <c r="Y107" s="338"/>
      <c r="Z107" s="338"/>
    </row>
    <row r="108" spans="1:26" ht="12.75" customHeight="1">
      <c r="A108" s="338"/>
      <c r="B108" s="338"/>
      <c r="C108" s="338"/>
      <c r="D108" s="339"/>
      <c r="E108" s="339"/>
      <c r="F108" s="339"/>
      <c r="G108" s="339"/>
      <c r="H108" s="339"/>
      <c r="I108" s="339"/>
      <c r="J108" s="339"/>
      <c r="K108" s="338"/>
      <c r="L108" s="338"/>
      <c r="M108" s="338"/>
      <c r="N108" s="338"/>
      <c r="O108" s="338"/>
      <c r="P108" s="338"/>
      <c r="Q108" s="338"/>
      <c r="R108" s="338"/>
      <c r="S108" s="338"/>
      <c r="T108" s="338"/>
      <c r="U108" s="338"/>
      <c r="V108" s="338"/>
      <c r="W108" s="338"/>
      <c r="X108" s="338"/>
      <c r="Y108" s="338"/>
      <c r="Z108" s="338"/>
    </row>
    <row r="109" spans="1:26" ht="12.75" customHeight="1">
      <c r="A109" s="338"/>
      <c r="B109" s="338"/>
      <c r="C109" s="338"/>
      <c r="D109" s="339"/>
      <c r="E109" s="339"/>
      <c r="F109" s="339"/>
      <c r="G109" s="339"/>
      <c r="H109" s="339"/>
      <c r="I109" s="339"/>
      <c r="J109" s="339"/>
      <c r="K109" s="338"/>
      <c r="L109" s="338"/>
      <c r="M109" s="338"/>
      <c r="N109" s="338"/>
      <c r="O109" s="338"/>
      <c r="P109" s="338"/>
      <c r="Q109" s="338"/>
      <c r="R109" s="338"/>
      <c r="S109" s="338"/>
      <c r="T109" s="338"/>
      <c r="U109" s="338"/>
      <c r="V109" s="338"/>
      <c r="W109" s="338"/>
      <c r="X109" s="338"/>
      <c r="Y109" s="338"/>
      <c r="Z109" s="338"/>
    </row>
    <row r="110" spans="1:26" ht="12.75" customHeight="1">
      <c r="A110" s="338"/>
      <c r="B110" s="338"/>
      <c r="C110" s="338"/>
      <c r="D110" s="339"/>
      <c r="E110" s="339"/>
      <c r="F110" s="339"/>
      <c r="G110" s="339"/>
      <c r="H110" s="339"/>
      <c r="I110" s="339"/>
      <c r="J110" s="339"/>
      <c r="K110" s="338"/>
      <c r="L110" s="338"/>
      <c r="M110" s="338"/>
      <c r="N110" s="338"/>
      <c r="O110" s="338"/>
      <c r="P110" s="338"/>
      <c r="Q110" s="338"/>
      <c r="R110" s="338"/>
      <c r="S110" s="338"/>
      <c r="T110" s="338"/>
      <c r="U110" s="338"/>
      <c r="V110" s="338"/>
      <c r="W110" s="338"/>
      <c r="X110" s="338"/>
      <c r="Y110" s="338"/>
      <c r="Z110" s="338"/>
    </row>
    <row r="111" spans="1:26" ht="12.75" customHeight="1">
      <c r="A111" s="338"/>
      <c r="B111" s="338"/>
      <c r="C111" s="338"/>
      <c r="D111" s="339"/>
      <c r="E111" s="339"/>
      <c r="F111" s="339"/>
      <c r="G111" s="339"/>
      <c r="H111" s="339"/>
      <c r="I111" s="339"/>
      <c r="J111" s="339"/>
      <c r="K111" s="338"/>
      <c r="L111" s="338"/>
      <c r="M111" s="338"/>
      <c r="N111" s="338"/>
      <c r="O111" s="338"/>
      <c r="P111" s="338"/>
      <c r="Q111" s="338"/>
      <c r="R111" s="338"/>
      <c r="S111" s="338"/>
      <c r="T111" s="338"/>
      <c r="U111" s="338"/>
      <c r="V111" s="338"/>
      <c r="W111" s="338"/>
      <c r="X111" s="338"/>
      <c r="Y111" s="338"/>
      <c r="Z111" s="338"/>
    </row>
    <row r="112" spans="1:26" ht="12.75" customHeight="1">
      <c r="A112" s="338"/>
      <c r="B112" s="338"/>
      <c r="C112" s="338"/>
      <c r="D112" s="339"/>
      <c r="E112" s="339"/>
      <c r="F112" s="339"/>
      <c r="G112" s="339"/>
      <c r="H112" s="339"/>
      <c r="I112" s="339"/>
      <c r="J112" s="339"/>
      <c r="K112" s="338"/>
      <c r="L112" s="338"/>
      <c r="M112" s="338"/>
      <c r="N112" s="338"/>
      <c r="O112" s="338"/>
      <c r="P112" s="338"/>
      <c r="Q112" s="338"/>
      <c r="R112" s="338"/>
      <c r="S112" s="338"/>
      <c r="T112" s="338"/>
      <c r="U112" s="338"/>
      <c r="V112" s="338"/>
      <c r="W112" s="338"/>
      <c r="X112" s="338"/>
      <c r="Y112" s="338"/>
      <c r="Z112" s="338"/>
    </row>
    <row r="113" spans="1:26" ht="12.75" customHeight="1">
      <c r="A113" s="338"/>
      <c r="B113" s="338"/>
      <c r="C113" s="338"/>
      <c r="D113" s="339"/>
      <c r="E113" s="339"/>
      <c r="F113" s="339"/>
      <c r="G113" s="339"/>
      <c r="H113" s="339"/>
      <c r="I113" s="339"/>
      <c r="J113" s="339"/>
      <c r="K113" s="338"/>
      <c r="L113" s="338"/>
      <c r="M113" s="338"/>
      <c r="N113" s="338"/>
      <c r="O113" s="338"/>
      <c r="P113" s="338"/>
      <c r="Q113" s="338"/>
      <c r="R113" s="338"/>
      <c r="S113" s="338"/>
      <c r="T113" s="338"/>
      <c r="U113" s="338"/>
      <c r="V113" s="338"/>
      <c r="W113" s="338"/>
      <c r="X113" s="338"/>
      <c r="Y113" s="338"/>
      <c r="Z113" s="338"/>
    </row>
    <row r="114" spans="1:26" ht="12.75" customHeight="1">
      <c r="A114" s="338"/>
      <c r="B114" s="338"/>
      <c r="C114" s="338"/>
      <c r="D114" s="339"/>
      <c r="E114" s="339"/>
      <c r="F114" s="339"/>
      <c r="G114" s="339"/>
      <c r="H114" s="339"/>
      <c r="I114" s="339"/>
      <c r="J114" s="339"/>
      <c r="K114" s="338"/>
      <c r="L114" s="338"/>
      <c r="M114" s="338"/>
      <c r="N114" s="338"/>
      <c r="O114" s="338"/>
      <c r="P114" s="338"/>
      <c r="Q114" s="338"/>
      <c r="R114" s="338"/>
      <c r="S114" s="338"/>
      <c r="T114" s="338"/>
      <c r="U114" s="338"/>
      <c r="V114" s="338"/>
      <c r="W114" s="338"/>
      <c r="X114" s="338"/>
      <c r="Y114" s="338"/>
      <c r="Z114" s="338"/>
    </row>
    <row r="115" spans="1:26" ht="12.75" customHeight="1">
      <c r="A115" s="338"/>
      <c r="B115" s="338"/>
      <c r="C115" s="338"/>
      <c r="D115" s="339"/>
      <c r="E115" s="339"/>
      <c r="F115" s="339"/>
      <c r="G115" s="339"/>
      <c r="H115" s="339"/>
      <c r="I115" s="339"/>
      <c r="J115" s="339"/>
      <c r="K115" s="338"/>
      <c r="L115" s="338"/>
      <c r="M115" s="338"/>
      <c r="N115" s="338"/>
      <c r="O115" s="338"/>
      <c r="P115" s="338"/>
      <c r="Q115" s="338"/>
      <c r="R115" s="338"/>
      <c r="S115" s="338"/>
      <c r="T115" s="338"/>
      <c r="U115" s="338"/>
      <c r="V115" s="338"/>
      <c r="W115" s="338"/>
      <c r="X115" s="338"/>
      <c r="Y115" s="338"/>
      <c r="Z115" s="338"/>
    </row>
    <row r="116" spans="1:26" ht="12.75" customHeight="1">
      <c r="A116" s="338"/>
      <c r="B116" s="338"/>
      <c r="C116" s="338"/>
      <c r="D116" s="339"/>
      <c r="E116" s="339"/>
      <c r="F116" s="339"/>
      <c r="G116" s="339"/>
      <c r="H116" s="339"/>
      <c r="I116" s="339"/>
      <c r="J116" s="339"/>
      <c r="K116" s="338"/>
      <c r="L116" s="338"/>
      <c r="M116" s="338"/>
      <c r="N116" s="338"/>
      <c r="O116" s="338"/>
      <c r="P116" s="338"/>
      <c r="Q116" s="338"/>
      <c r="R116" s="338"/>
      <c r="S116" s="338"/>
      <c r="T116" s="338"/>
      <c r="U116" s="338"/>
      <c r="V116" s="338"/>
      <c r="W116" s="338"/>
      <c r="X116" s="338"/>
      <c r="Y116" s="338"/>
      <c r="Z116" s="338"/>
    </row>
    <row r="117" spans="1:26" ht="12.75" customHeight="1">
      <c r="A117" s="338"/>
      <c r="B117" s="338"/>
      <c r="C117" s="338"/>
      <c r="D117" s="339"/>
      <c r="E117" s="339"/>
      <c r="F117" s="339"/>
      <c r="G117" s="339"/>
      <c r="H117" s="339"/>
      <c r="I117" s="339"/>
      <c r="J117" s="339"/>
      <c r="K117" s="338"/>
      <c r="L117" s="338"/>
      <c r="M117" s="338"/>
      <c r="N117" s="338"/>
      <c r="O117" s="338"/>
      <c r="P117" s="338"/>
      <c r="Q117" s="338"/>
      <c r="R117" s="338"/>
      <c r="S117" s="338"/>
      <c r="T117" s="338"/>
      <c r="U117" s="338"/>
      <c r="V117" s="338"/>
      <c r="W117" s="338"/>
      <c r="X117" s="338"/>
      <c r="Y117" s="338"/>
      <c r="Z117" s="338"/>
    </row>
    <row r="118" spans="1:26" ht="12.75" customHeight="1">
      <c r="A118" s="338"/>
      <c r="B118" s="338"/>
      <c r="C118" s="338"/>
      <c r="D118" s="339"/>
      <c r="E118" s="339"/>
      <c r="F118" s="339"/>
      <c r="G118" s="339"/>
      <c r="H118" s="339"/>
      <c r="I118" s="339"/>
      <c r="J118" s="339"/>
      <c r="K118" s="338"/>
      <c r="L118" s="338"/>
      <c r="M118" s="338"/>
      <c r="N118" s="338"/>
      <c r="O118" s="338"/>
      <c r="P118" s="338"/>
      <c r="Q118" s="338"/>
      <c r="R118" s="338"/>
      <c r="S118" s="338"/>
      <c r="T118" s="338"/>
      <c r="U118" s="338"/>
      <c r="V118" s="338"/>
      <c r="W118" s="338"/>
      <c r="X118" s="338"/>
      <c r="Y118" s="338"/>
      <c r="Z118" s="338"/>
    </row>
    <row r="119" spans="1:26" ht="12.75" customHeight="1">
      <c r="A119" s="338"/>
      <c r="B119" s="338"/>
      <c r="C119" s="338"/>
      <c r="D119" s="339"/>
      <c r="E119" s="339"/>
      <c r="F119" s="339"/>
      <c r="G119" s="339"/>
      <c r="H119" s="339"/>
      <c r="I119" s="339"/>
      <c r="J119" s="339"/>
      <c r="K119" s="338"/>
      <c r="L119" s="338"/>
      <c r="M119" s="338"/>
      <c r="N119" s="338"/>
      <c r="O119" s="338"/>
      <c r="P119" s="338"/>
      <c r="Q119" s="338"/>
      <c r="R119" s="338"/>
      <c r="S119" s="338"/>
      <c r="T119" s="338"/>
      <c r="U119" s="338"/>
      <c r="V119" s="338"/>
      <c r="W119" s="338"/>
      <c r="X119" s="338"/>
      <c r="Y119" s="338"/>
      <c r="Z119" s="338"/>
    </row>
    <row r="120" spans="1:26" ht="12.75" customHeight="1">
      <c r="A120" s="338"/>
      <c r="B120" s="338"/>
      <c r="C120" s="338"/>
      <c r="D120" s="339"/>
      <c r="E120" s="339"/>
      <c r="F120" s="339"/>
      <c r="G120" s="339"/>
      <c r="H120" s="339"/>
      <c r="I120" s="339"/>
      <c r="J120" s="339"/>
      <c r="K120" s="338"/>
      <c r="L120" s="338"/>
      <c r="M120" s="338"/>
      <c r="N120" s="338"/>
      <c r="O120" s="338"/>
      <c r="P120" s="338"/>
      <c r="Q120" s="338"/>
      <c r="R120" s="338"/>
      <c r="S120" s="338"/>
      <c r="T120" s="338"/>
      <c r="U120" s="338"/>
      <c r="V120" s="338"/>
      <c r="W120" s="338"/>
      <c r="X120" s="338"/>
      <c r="Y120" s="338"/>
      <c r="Z120" s="338"/>
    </row>
    <row r="121" spans="1:26" ht="12.75" customHeight="1">
      <c r="A121" s="338"/>
      <c r="B121" s="338"/>
      <c r="C121" s="338"/>
      <c r="D121" s="339"/>
      <c r="E121" s="339"/>
      <c r="F121" s="339"/>
      <c r="G121" s="339"/>
      <c r="H121" s="339"/>
      <c r="I121" s="339"/>
      <c r="J121" s="339"/>
      <c r="K121" s="338"/>
      <c r="L121" s="338"/>
      <c r="M121" s="338"/>
      <c r="N121" s="338"/>
      <c r="O121" s="338"/>
      <c r="P121" s="338"/>
      <c r="Q121" s="338"/>
      <c r="R121" s="338"/>
      <c r="S121" s="338"/>
      <c r="T121" s="338"/>
      <c r="U121" s="338"/>
      <c r="V121" s="338"/>
      <c r="W121" s="338"/>
      <c r="X121" s="338"/>
      <c r="Y121" s="338"/>
      <c r="Z121" s="338"/>
    </row>
    <row r="122" spans="1:26" ht="12.75" customHeight="1">
      <c r="A122" s="338"/>
      <c r="B122" s="338"/>
      <c r="C122" s="338"/>
      <c r="D122" s="339"/>
      <c r="E122" s="339"/>
      <c r="F122" s="339"/>
      <c r="G122" s="339"/>
      <c r="H122" s="339"/>
      <c r="I122" s="339"/>
      <c r="J122" s="339"/>
      <c r="K122" s="338"/>
      <c r="L122" s="338"/>
      <c r="M122" s="338"/>
      <c r="N122" s="338"/>
      <c r="O122" s="338"/>
      <c r="P122" s="338"/>
      <c r="Q122" s="338"/>
      <c r="R122" s="338"/>
      <c r="S122" s="338"/>
      <c r="T122" s="338"/>
      <c r="U122" s="338"/>
      <c r="V122" s="338"/>
      <c r="W122" s="338"/>
      <c r="X122" s="338"/>
      <c r="Y122" s="338"/>
      <c r="Z122" s="338"/>
    </row>
    <row r="123" spans="1:26" ht="12.75" customHeight="1">
      <c r="A123" s="338"/>
      <c r="B123" s="338"/>
      <c r="C123" s="338"/>
      <c r="D123" s="339"/>
      <c r="E123" s="339"/>
      <c r="F123" s="339"/>
      <c r="G123" s="339"/>
      <c r="H123" s="339"/>
      <c r="I123" s="339"/>
      <c r="J123" s="339"/>
      <c r="K123" s="338"/>
      <c r="L123" s="338"/>
      <c r="M123" s="338"/>
      <c r="N123" s="338"/>
      <c r="O123" s="338"/>
      <c r="P123" s="338"/>
      <c r="Q123" s="338"/>
      <c r="R123" s="338"/>
      <c r="S123" s="338"/>
      <c r="T123" s="338"/>
      <c r="U123" s="338"/>
      <c r="V123" s="338"/>
      <c r="W123" s="338"/>
      <c r="X123" s="338"/>
      <c r="Y123" s="338"/>
      <c r="Z123" s="338"/>
    </row>
    <row r="124" spans="1:26" ht="12.75" customHeight="1">
      <c r="A124" s="338"/>
      <c r="B124" s="338"/>
      <c r="C124" s="338"/>
      <c r="D124" s="339"/>
      <c r="E124" s="339"/>
      <c r="F124" s="339"/>
      <c r="G124" s="339"/>
      <c r="H124" s="339"/>
      <c r="I124" s="339"/>
      <c r="J124" s="339"/>
      <c r="K124" s="338"/>
      <c r="L124" s="338"/>
      <c r="M124" s="338"/>
      <c r="N124" s="338"/>
      <c r="O124" s="338"/>
      <c r="P124" s="338"/>
      <c r="Q124" s="338"/>
      <c r="R124" s="338"/>
      <c r="S124" s="338"/>
      <c r="T124" s="338"/>
      <c r="U124" s="338"/>
      <c r="V124" s="338"/>
      <c r="W124" s="338"/>
      <c r="X124" s="338"/>
      <c r="Y124" s="338"/>
      <c r="Z124" s="338"/>
    </row>
    <row r="125" spans="1:26" ht="12.75" customHeight="1">
      <c r="A125" s="338"/>
      <c r="B125" s="338"/>
      <c r="C125" s="338"/>
      <c r="D125" s="339"/>
      <c r="E125" s="339"/>
      <c r="F125" s="339"/>
      <c r="G125" s="339"/>
      <c r="H125" s="339"/>
      <c r="I125" s="339"/>
      <c r="J125" s="339"/>
      <c r="K125" s="338"/>
      <c r="L125" s="338"/>
      <c r="M125" s="338"/>
      <c r="N125" s="338"/>
      <c r="O125" s="338"/>
      <c r="P125" s="338"/>
      <c r="Q125" s="338"/>
      <c r="R125" s="338"/>
      <c r="S125" s="338"/>
      <c r="T125" s="338"/>
      <c r="U125" s="338"/>
      <c r="V125" s="338"/>
      <c r="W125" s="338"/>
      <c r="X125" s="338"/>
      <c r="Y125" s="338"/>
      <c r="Z125" s="338"/>
    </row>
    <row r="126" spans="1:26" ht="12.75" customHeight="1">
      <c r="A126" s="338"/>
      <c r="B126" s="338"/>
      <c r="C126" s="338"/>
      <c r="D126" s="339"/>
      <c r="E126" s="339"/>
      <c r="F126" s="339"/>
      <c r="G126" s="339"/>
      <c r="H126" s="339"/>
      <c r="I126" s="339"/>
      <c r="J126" s="339"/>
      <c r="K126" s="338"/>
      <c r="L126" s="338"/>
      <c r="M126" s="338"/>
      <c r="N126" s="338"/>
      <c r="O126" s="338"/>
      <c r="P126" s="338"/>
      <c r="Q126" s="338"/>
      <c r="R126" s="338"/>
      <c r="S126" s="338"/>
      <c r="T126" s="338"/>
      <c r="U126" s="338"/>
      <c r="V126" s="338"/>
      <c r="W126" s="338"/>
      <c r="X126" s="338"/>
      <c r="Y126" s="338"/>
      <c r="Z126" s="338"/>
    </row>
    <row r="127" spans="1:26" ht="12.75" customHeight="1">
      <c r="A127" s="338"/>
      <c r="B127" s="338"/>
      <c r="C127" s="338"/>
      <c r="D127" s="339"/>
      <c r="E127" s="339"/>
      <c r="F127" s="339"/>
      <c r="G127" s="339"/>
      <c r="H127" s="339"/>
      <c r="I127" s="339"/>
      <c r="J127" s="339"/>
      <c r="K127" s="338"/>
      <c r="L127" s="338"/>
      <c r="M127" s="338"/>
      <c r="N127" s="338"/>
      <c r="O127" s="338"/>
      <c r="P127" s="338"/>
      <c r="Q127" s="338"/>
      <c r="R127" s="338"/>
      <c r="S127" s="338"/>
      <c r="T127" s="338"/>
      <c r="U127" s="338"/>
      <c r="V127" s="338"/>
      <c r="W127" s="338"/>
      <c r="X127" s="338"/>
      <c r="Y127" s="338"/>
      <c r="Z127" s="338"/>
    </row>
    <row r="128" spans="1:26" ht="12.75" customHeight="1">
      <c r="A128" s="338"/>
      <c r="B128" s="338"/>
      <c r="C128" s="338"/>
      <c r="D128" s="339"/>
      <c r="E128" s="339"/>
      <c r="F128" s="339"/>
      <c r="G128" s="339"/>
      <c r="H128" s="339"/>
      <c r="I128" s="339"/>
      <c r="J128" s="339"/>
      <c r="K128" s="338"/>
      <c r="L128" s="338"/>
      <c r="M128" s="338"/>
      <c r="N128" s="338"/>
      <c r="O128" s="338"/>
      <c r="P128" s="338"/>
      <c r="Q128" s="338"/>
      <c r="R128" s="338"/>
      <c r="S128" s="338"/>
      <c r="T128" s="338"/>
      <c r="U128" s="338"/>
      <c r="V128" s="338"/>
      <c r="W128" s="338"/>
      <c r="X128" s="338"/>
      <c r="Y128" s="338"/>
      <c r="Z128" s="338"/>
    </row>
    <row r="129" spans="1:26" ht="12.75" customHeight="1">
      <c r="A129" s="338"/>
      <c r="B129" s="338"/>
      <c r="C129" s="338"/>
      <c r="D129" s="339"/>
      <c r="E129" s="339"/>
      <c r="F129" s="339"/>
      <c r="G129" s="339"/>
      <c r="H129" s="339"/>
      <c r="I129" s="339"/>
      <c r="J129" s="339"/>
      <c r="K129" s="338"/>
      <c r="L129" s="338"/>
      <c r="M129" s="338"/>
      <c r="N129" s="338"/>
      <c r="O129" s="338"/>
      <c r="P129" s="338"/>
      <c r="Q129" s="338"/>
      <c r="R129" s="338"/>
      <c r="S129" s="338"/>
      <c r="T129" s="338"/>
      <c r="U129" s="338"/>
      <c r="V129" s="338"/>
      <c r="W129" s="338"/>
      <c r="X129" s="338"/>
      <c r="Y129" s="338"/>
      <c r="Z129" s="338"/>
    </row>
    <row r="130" spans="1:26" ht="12.75" customHeight="1">
      <c r="A130" s="338"/>
      <c r="B130" s="338"/>
      <c r="C130" s="338"/>
      <c r="D130" s="339"/>
      <c r="E130" s="339"/>
      <c r="F130" s="339"/>
      <c r="G130" s="339"/>
      <c r="H130" s="339"/>
      <c r="I130" s="339"/>
      <c r="J130" s="339"/>
      <c r="K130" s="338"/>
      <c r="L130" s="338"/>
      <c r="M130" s="338"/>
      <c r="N130" s="338"/>
      <c r="O130" s="338"/>
      <c r="P130" s="338"/>
      <c r="Q130" s="338"/>
      <c r="R130" s="338"/>
      <c r="S130" s="338"/>
      <c r="T130" s="338"/>
      <c r="U130" s="338"/>
      <c r="V130" s="338"/>
      <c r="W130" s="338"/>
      <c r="X130" s="338"/>
      <c r="Y130" s="338"/>
      <c r="Z130" s="338"/>
    </row>
    <row r="131" spans="1:26" ht="12.75" customHeight="1">
      <c r="A131" s="338"/>
      <c r="B131" s="338"/>
      <c r="C131" s="338"/>
      <c r="D131" s="339"/>
      <c r="E131" s="339"/>
      <c r="F131" s="339"/>
      <c r="G131" s="339"/>
      <c r="H131" s="339"/>
      <c r="I131" s="339"/>
      <c r="J131" s="339"/>
      <c r="K131" s="338"/>
      <c r="L131" s="338"/>
      <c r="M131" s="338"/>
      <c r="N131" s="338"/>
      <c r="O131" s="338"/>
      <c r="P131" s="338"/>
      <c r="Q131" s="338"/>
      <c r="R131" s="338"/>
      <c r="S131" s="338"/>
      <c r="T131" s="338"/>
      <c r="U131" s="338"/>
      <c r="V131" s="338"/>
      <c r="W131" s="338"/>
      <c r="X131" s="338"/>
      <c r="Y131" s="338"/>
      <c r="Z131" s="338"/>
    </row>
    <row r="132" spans="1:26" ht="12.75" customHeight="1">
      <c r="A132" s="338"/>
      <c r="B132" s="338"/>
      <c r="C132" s="338"/>
      <c r="D132" s="339"/>
      <c r="E132" s="339"/>
      <c r="F132" s="339"/>
      <c r="G132" s="339"/>
      <c r="H132" s="339"/>
      <c r="I132" s="339"/>
      <c r="J132" s="339"/>
      <c r="K132" s="338"/>
      <c r="L132" s="338"/>
      <c r="M132" s="338"/>
      <c r="N132" s="338"/>
      <c r="O132" s="338"/>
      <c r="P132" s="338"/>
      <c r="Q132" s="338"/>
      <c r="R132" s="338"/>
      <c r="S132" s="338"/>
      <c r="T132" s="338"/>
      <c r="U132" s="338"/>
      <c r="V132" s="338"/>
      <c r="W132" s="338"/>
      <c r="X132" s="338"/>
      <c r="Y132" s="338"/>
      <c r="Z132" s="338"/>
    </row>
    <row r="133" spans="1:26" ht="12.75" customHeight="1">
      <c r="A133" s="338"/>
      <c r="B133" s="338"/>
      <c r="C133" s="338"/>
      <c r="D133" s="339"/>
      <c r="E133" s="339"/>
      <c r="F133" s="339"/>
      <c r="G133" s="339"/>
      <c r="H133" s="339"/>
      <c r="I133" s="339"/>
      <c r="J133" s="339"/>
      <c r="K133" s="338"/>
      <c r="L133" s="338"/>
      <c r="M133" s="338"/>
      <c r="N133" s="338"/>
      <c r="O133" s="338"/>
      <c r="P133" s="338"/>
      <c r="Q133" s="338"/>
      <c r="R133" s="338"/>
      <c r="S133" s="338"/>
      <c r="T133" s="338"/>
      <c r="U133" s="338"/>
      <c r="V133" s="338"/>
      <c r="W133" s="338"/>
      <c r="X133" s="338"/>
      <c r="Y133" s="338"/>
      <c r="Z133" s="338"/>
    </row>
    <row r="134" spans="1:26" ht="12.75" customHeight="1">
      <c r="A134" s="338"/>
      <c r="B134" s="338"/>
      <c r="C134" s="338"/>
      <c r="D134" s="339"/>
      <c r="E134" s="339"/>
      <c r="F134" s="339"/>
      <c r="G134" s="339"/>
      <c r="H134" s="339"/>
      <c r="I134" s="339"/>
      <c r="J134" s="339"/>
      <c r="K134" s="338"/>
      <c r="L134" s="338"/>
      <c r="M134" s="338"/>
      <c r="N134" s="338"/>
      <c r="O134" s="338"/>
      <c r="P134" s="338"/>
      <c r="Q134" s="338"/>
      <c r="R134" s="338"/>
      <c r="S134" s="338"/>
      <c r="T134" s="338"/>
      <c r="U134" s="338"/>
      <c r="V134" s="338"/>
      <c r="W134" s="338"/>
      <c r="X134" s="338"/>
      <c r="Y134" s="338"/>
      <c r="Z134" s="338"/>
    </row>
    <row r="135" spans="1:26" ht="12.75" customHeight="1">
      <c r="A135" s="338"/>
      <c r="B135" s="338"/>
      <c r="C135" s="338"/>
      <c r="D135" s="339"/>
      <c r="E135" s="339"/>
      <c r="F135" s="339"/>
      <c r="G135" s="339"/>
      <c r="H135" s="339"/>
      <c r="I135" s="339"/>
      <c r="J135" s="339"/>
      <c r="K135" s="338"/>
      <c r="L135" s="338"/>
      <c r="M135" s="338"/>
      <c r="N135" s="338"/>
      <c r="O135" s="338"/>
      <c r="P135" s="338"/>
      <c r="Q135" s="338"/>
      <c r="R135" s="338"/>
      <c r="S135" s="338"/>
      <c r="T135" s="338"/>
      <c r="U135" s="338"/>
      <c r="V135" s="338"/>
      <c r="W135" s="338"/>
      <c r="X135" s="338"/>
      <c r="Y135" s="338"/>
      <c r="Z135" s="338"/>
    </row>
    <row r="136" spans="1:26" ht="12.75" customHeight="1">
      <c r="A136" s="338"/>
      <c r="B136" s="338"/>
      <c r="C136" s="338"/>
      <c r="D136" s="339"/>
      <c r="E136" s="339"/>
      <c r="F136" s="339"/>
      <c r="G136" s="339"/>
      <c r="H136" s="339"/>
      <c r="I136" s="339"/>
      <c r="J136" s="339"/>
      <c r="K136" s="338"/>
      <c r="L136" s="338"/>
      <c r="M136" s="338"/>
      <c r="N136" s="338"/>
      <c r="O136" s="338"/>
      <c r="P136" s="338"/>
      <c r="Q136" s="338"/>
      <c r="R136" s="338"/>
      <c r="S136" s="338"/>
      <c r="T136" s="338"/>
      <c r="U136" s="338"/>
      <c r="V136" s="338"/>
      <c r="W136" s="338"/>
      <c r="X136" s="338"/>
      <c r="Y136" s="338"/>
      <c r="Z136" s="338"/>
    </row>
    <row r="137" spans="1:26" ht="12.75" customHeight="1">
      <c r="A137" s="338"/>
      <c r="B137" s="338"/>
      <c r="C137" s="338"/>
      <c r="D137" s="339"/>
      <c r="E137" s="339"/>
      <c r="F137" s="339"/>
      <c r="G137" s="339"/>
      <c r="H137" s="339"/>
      <c r="I137" s="339"/>
      <c r="J137" s="339"/>
      <c r="K137" s="338"/>
      <c r="L137" s="338"/>
      <c r="M137" s="338"/>
      <c r="N137" s="338"/>
      <c r="O137" s="338"/>
      <c r="P137" s="338"/>
      <c r="Q137" s="338"/>
      <c r="R137" s="338"/>
      <c r="S137" s="338"/>
      <c r="T137" s="338"/>
      <c r="U137" s="338"/>
      <c r="V137" s="338"/>
      <c r="W137" s="338"/>
      <c r="X137" s="338"/>
      <c r="Y137" s="338"/>
      <c r="Z137" s="338"/>
    </row>
    <row r="138" spans="1:26" ht="12.75" customHeight="1">
      <c r="A138" s="338"/>
      <c r="B138" s="338"/>
      <c r="C138" s="338"/>
      <c r="D138" s="339"/>
      <c r="E138" s="339"/>
      <c r="F138" s="339"/>
      <c r="G138" s="339"/>
      <c r="H138" s="339"/>
      <c r="I138" s="339"/>
      <c r="J138" s="339"/>
      <c r="K138" s="338"/>
      <c r="L138" s="338"/>
      <c r="M138" s="338"/>
      <c r="N138" s="338"/>
      <c r="O138" s="338"/>
      <c r="P138" s="338"/>
      <c r="Q138" s="338"/>
      <c r="R138" s="338"/>
      <c r="S138" s="338"/>
      <c r="T138" s="338"/>
      <c r="U138" s="338"/>
      <c r="V138" s="338"/>
      <c r="W138" s="338"/>
      <c r="X138" s="338"/>
      <c r="Y138" s="338"/>
      <c r="Z138" s="338"/>
    </row>
    <row r="139" spans="1:26" ht="12.75" customHeight="1">
      <c r="A139" s="338"/>
      <c r="B139" s="338"/>
      <c r="C139" s="338"/>
      <c r="D139" s="339"/>
      <c r="E139" s="339"/>
      <c r="F139" s="339"/>
      <c r="G139" s="339"/>
      <c r="H139" s="339"/>
      <c r="I139" s="339"/>
      <c r="J139" s="339"/>
      <c r="K139" s="338"/>
      <c r="L139" s="338"/>
      <c r="M139" s="338"/>
      <c r="N139" s="338"/>
      <c r="O139" s="338"/>
      <c r="P139" s="338"/>
      <c r="Q139" s="338"/>
      <c r="R139" s="338"/>
      <c r="S139" s="338"/>
      <c r="T139" s="338"/>
      <c r="U139" s="338"/>
      <c r="V139" s="338"/>
      <c r="W139" s="338"/>
      <c r="X139" s="338"/>
      <c r="Y139" s="338"/>
      <c r="Z139" s="338"/>
    </row>
    <row r="140" spans="1:26" ht="12.75" customHeight="1">
      <c r="A140" s="338"/>
      <c r="B140" s="338"/>
      <c r="C140" s="338"/>
      <c r="D140" s="339"/>
      <c r="E140" s="339"/>
      <c r="F140" s="339"/>
      <c r="G140" s="339"/>
      <c r="H140" s="339"/>
      <c r="I140" s="339"/>
      <c r="J140" s="339"/>
      <c r="K140" s="338"/>
      <c r="L140" s="338"/>
      <c r="M140" s="338"/>
      <c r="N140" s="338"/>
      <c r="O140" s="338"/>
      <c r="P140" s="338"/>
      <c r="Q140" s="338"/>
      <c r="R140" s="338"/>
      <c r="S140" s="338"/>
      <c r="T140" s="338"/>
      <c r="U140" s="338"/>
      <c r="V140" s="338"/>
      <c r="W140" s="338"/>
      <c r="X140" s="338"/>
      <c r="Y140" s="338"/>
      <c r="Z140" s="338"/>
    </row>
    <row r="141" spans="1:26" ht="12.75" customHeight="1">
      <c r="A141" s="338"/>
      <c r="B141" s="338"/>
      <c r="C141" s="338"/>
      <c r="D141" s="339"/>
      <c r="E141" s="339"/>
      <c r="F141" s="339"/>
      <c r="G141" s="339"/>
      <c r="H141" s="339"/>
      <c r="I141" s="339"/>
      <c r="J141" s="339"/>
      <c r="K141" s="338"/>
      <c r="L141" s="338"/>
      <c r="M141" s="338"/>
      <c r="N141" s="338"/>
      <c r="O141" s="338"/>
      <c r="P141" s="338"/>
      <c r="Q141" s="338"/>
      <c r="R141" s="338"/>
      <c r="S141" s="338"/>
      <c r="T141" s="338"/>
      <c r="U141" s="338"/>
      <c r="V141" s="338"/>
      <c r="W141" s="338"/>
      <c r="X141" s="338"/>
      <c r="Y141" s="338"/>
      <c r="Z141" s="338"/>
    </row>
    <row r="142" spans="1:26" ht="12.75" customHeight="1">
      <c r="A142" s="338"/>
      <c r="B142" s="338"/>
      <c r="C142" s="338"/>
      <c r="D142" s="339"/>
      <c r="E142" s="339"/>
      <c r="F142" s="339"/>
      <c r="G142" s="339"/>
      <c r="H142" s="339"/>
      <c r="I142" s="339"/>
      <c r="J142" s="339"/>
      <c r="K142" s="338"/>
      <c r="L142" s="338"/>
      <c r="M142" s="338"/>
      <c r="N142" s="338"/>
      <c r="O142" s="338"/>
      <c r="P142" s="338"/>
      <c r="Q142" s="338"/>
      <c r="R142" s="338"/>
      <c r="S142" s="338"/>
      <c r="T142" s="338"/>
      <c r="U142" s="338"/>
      <c r="V142" s="338"/>
      <c r="W142" s="338"/>
      <c r="X142" s="338"/>
      <c r="Y142" s="338"/>
      <c r="Z142" s="338"/>
    </row>
    <row r="143" spans="1:26" ht="12.75" customHeight="1">
      <c r="A143" s="338"/>
      <c r="B143" s="338"/>
      <c r="C143" s="338"/>
      <c r="D143" s="339"/>
      <c r="E143" s="339"/>
      <c r="F143" s="339"/>
      <c r="G143" s="339"/>
      <c r="H143" s="339"/>
      <c r="I143" s="339"/>
      <c r="J143" s="339"/>
      <c r="K143" s="338"/>
      <c r="L143" s="338"/>
      <c r="M143" s="338"/>
      <c r="N143" s="338"/>
      <c r="O143" s="338"/>
      <c r="P143" s="338"/>
      <c r="Q143" s="338"/>
      <c r="R143" s="338"/>
      <c r="S143" s="338"/>
      <c r="T143" s="338"/>
      <c r="U143" s="338"/>
      <c r="V143" s="338"/>
      <c r="W143" s="338"/>
      <c r="X143" s="338"/>
      <c r="Y143" s="338"/>
      <c r="Z143" s="338"/>
    </row>
    <row r="144" spans="1:26" ht="12.75" customHeight="1">
      <c r="A144" s="338"/>
      <c r="B144" s="338"/>
      <c r="C144" s="338"/>
      <c r="D144" s="339"/>
      <c r="E144" s="339"/>
      <c r="F144" s="339"/>
      <c r="G144" s="339"/>
      <c r="H144" s="339"/>
      <c r="I144" s="339"/>
      <c r="J144" s="339"/>
      <c r="K144" s="338"/>
      <c r="L144" s="338"/>
      <c r="M144" s="338"/>
      <c r="N144" s="338"/>
      <c r="O144" s="338"/>
      <c r="P144" s="338"/>
      <c r="Q144" s="338"/>
      <c r="R144" s="338"/>
      <c r="S144" s="338"/>
      <c r="T144" s="338"/>
      <c r="U144" s="338"/>
      <c r="V144" s="338"/>
      <c r="W144" s="338"/>
      <c r="X144" s="338"/>
      <c r="Y144" s="338"/>
      <c r="Z144" s="338"/>
    </row>
    <row r="145" spans="1:26" ht="12.75" customHeight="1">
      <c r="A145" s="338"/>
      <c r="B145" s="338"/>
      <c r="C145" s="338"/>
      <c r="D145" s="339"/>
      <c r="E145" s="339"/>
      <c r="F145" s="339"/>
      <c r="G145" s="339"/>
      <c r="H145" s="339"/>
      <c r="I145" s="339"/>
      <c r="J145" s="339"/>
      <c r="K145" s="338"/>
      <c r="L145" s="338"/>
      <c r="M145" s="338"/>
      <c r="N145" s="338"/>
      <c r="O145" s="338"/>
      <c r="P145" s="338"/>
      <c r="Q145" s="338"/>
      <c r="R145" s="338"/>
      <c r="S145" s="338"/>
      <c r="T145" s="338"/>
      <c r="U145" s="338"/>
      <c r="V145" s="338"/>
      <c r="W145" s="338"/>
      <c r="X145" s="338"/>
      <c r="Y145" s="338"/>
      <c r="Z145" s="338"/>
    </row>
    <row r="146" spans="1:26" ht="12.75" customHeight="1">
      <c r="A146" s="338"/>
      <c r="B146" s="338"/>
      <c r="C146" s="338"/>
      <c r="D146" s="339"/>
      <c r="E146" s="339"/>
      <c r="F146" s="339"/>
      <c r="G146" s="339"/>
      <c r="H146" s="339"/>
      <c r="I146" s="339"/>
      <c r="J146" s="339"/>
      <c r="K146" s="338"/>
      <c r="L146" s="338"/>
      <c r="M146" s="338"/>
      <c r="N146" s="338"/>
      <c r="O146" s="338"/>
      <c r="P146" s="338"/>
      <c r="Q146" s="338"/>
      <c r="R146" s="338"/>
      <c r="S146" s="338"/>
      <c r="T146" s="338"/>
      <c r="U146" s="338"/>
      <c r="V146" s="338"/>
      <c r="W146" s="338"/>
      <c r="X146" s="338"/>
      <c r="Y146" s="338"/>
      <c r="Z146" s="338"/>
    </row>
    <row r="147" spans="1:26" ht="12.75" customHeight="1">
      <c r="A147" s="338"/>
      <c r="B147" s="338"/>
      <c r="C147" s="338"/>
      <c r="D147" s="339"/>
      <c r="E147" s="339"/>
      <c r="F147" s="339"/>
      <c r="G147" s="339"/>
      <c r="H147" s="339"/>
      <c r="I147" s="339"/>
      <c r="J147" s="339"/>
      <c r="K147" s="338"/>
      <c r="L147" s="338"/>
      <c r="M147" s="338"/>
      <c r="N147" s="338"/>
      <c r="O147" s="338"/>
      <c r="P147" s="338"/>
      <c r="Q147" s="338"/>
      <c r="R147" s="338"/>
      <c r="S147" s="338"/>
      <c r="T147" s="338"/>
      <c r="U147" s="338"/>
      <c r="V147" s="338"/>
      <c r="W147" s="338"/>
      <c r="X147" s="338"/>
      <c r="Y147" s="338"/>
      <c r="Z147" s="338"/>
    </row>
    <row r="148" spans="1:26" ht="12.75" customHeight="1">
      <c r="A148" s="338"/>
      <c r="B148" s="338"/>
      <c r="C148" s="338"/>
      <c r="D148" s="339"/>
      <c r="E148" s="339"/>
      <c r="F148" s="339"/>
      <c r="G148" s="339"/>
      <c r="H148" s="339"/>
      <c r="I148" s="339"/>
      <c r="J148" s="339"/>
      <c r="K148" s="338"/>
      <c r="L148" s="338"/>
      <c r="M148" s="338"/>
      <c r="N148" s="338"/>
      <c r="O148" s="338"/>
      <c r="P148" s="338"/>
      <c r="Q148" s="338"/>
      <c r="R148" s="338"/>
      <c r="S148" s="338"/>
      <c r="T148" s="338"/>
      <c r="U148" s="338"/>
      <c r="V148" s="338"/>
      <c r="W148" s="338"/>
      <c r="X148" s="338"/>
      <c r="Y148" s="338"/>
      <c r="Z148" s="338"/>
    </row>
    <row r="149" spans="1:26" ht="12.75" customHeight="1">
      <c r="A149" s="338"/>
      <c r="B149" s="338"/>
      <c r="C149" s="338"/>
      <c r="D149" s="339"/>
      <c r="E149" s="339"/>
      <c r="F149" s="339"/>
      <c r="G149" s="339"/>
      <c r="H149" s="339"/>
      <c r="I149" s="339"/>
      <c r="J149" s="339"/>
      <c r="K149" s="338"/>
      <c r="L149" s="338"/>
      <c r="M149" s="338"/>
      <c r="N149" s="338"/>
      <c r="O149" s="338"/>
      <c r="P149" s="338"/>
      <c r="Q149" s="338"/>
      <c r="R149" s="338"/>
      <c r="S149" s="338"/>
      <c r="T149" s="338"/>
      <c r="U149" s="338"/>
      <c r="V149" s="338"/>
      <c r="W149" s="338"/>
      <c r="X149" s="338"/>
      <c r="Y149" s="338"/>
      <c r="Z149" s="338"/>
    </row>
    <row r="150" spans="1:26" ht="12.75" customHeight="1">
      <c r="A150" s="338"/>
      <c r="B150" s="338"/>
      <c r="C150" s="338"/>
      <c r="D150" s="339"/>
      <c r="E150" s="339"/>
      <c r="F150" s="339"/>
      <c r="G150" s="339"/>
      <c r="H150" s="339"/>
      <c r="I150" s="339"/>
      <c r="J150" s="339"/>
      <c r="K150" s="338"/>
      <c r="L150" s="338"/>
      <c r="M150" s="338"/>
      <c r="N150" s="338"/>
      <c r="O150" s="338"/>
      <c r="P150" s="338"/>
      <c r="Q150" s="338"/>
      <c r="R150" s="338"/>
      <c r="S150" s="338"/>
      <c r="T150" s="338"/>
      <c r="U150" s="338"/>
      <c r="V150" s="338"/>
      <c r="W150" s="338"/>
      <c r="X150" s="338"/>
      <c r="Y150" s="338"/>
      <c r="Z150" s="338"/>
    </row>
    <row r="151" spans="1:26" ht="12.75" customHeight="1">
      <c r="A151" s="338"/>
      <c r="B151" s="338"/>
      <c r="C151" s="338"/>
      <c r="D151" s="339"/>
      <c r="E151" s="339"/>
      <c r="F151" s="339"/>
      <c r="G151" s="339"/>
      <c r="H151" s="339"/>
      <c r="I151" s="339"/>
      <c r="J151" s="339"/>
      <c r="K151" s="338"/>
      <c r="L151" s="338"/>
      <c r="M151" s="338"/>
      <c r="N151" s="338"/>
      <c r="O151" s="338"/>
      <c r="P151" s="338"/>
      <c r="Q151" s="338"/>
      <c r="R151" s="338"/>
      <c r="S151" s="338"/>
      <c r="T151" s="338"/>
      <c r="U151" s="338"/>
      <c r="V151" s="338"/>
      <c r="W151" s="338"/>
      <c r="X151" s="338"/>
      <c r="Y151" s="338"/>
      <c r="Z151" s="338"/>
    </row>
    <row r="152" spans="1:26" ht="12.75" customHeight="1">
      <c r="A152" s="338"/>
      <c r="B152" s="338"/>
      <c r="C152" s="338"/>
      <c r="D152" s="339"/>
      <c r="E152" s="339"/>
      <c r="F152" s="339"/>
      <c r="G152" s="339"/>
      <c r="H152" s="339"/>
      <c r="I152" s="339"/>
      <c r="J152" s="339"/>
      <c r="K152" s="338"/>
      <c r="L152" s="338"/>
      <c r="M152" s="338"/>
      <c r="N152" s="338"/>
      <c r="O152" s="338"/>
      <c r="P152" s="338"/>
      <c r="Q152" s="338"/>
      <c r="R152" s="338"/>
      <c r="S152" s="338"/>
      <c r="T152" s="338"/>
      <c r="U152" s="338"/>
      <c r="V152" s="338"/>
      <c r="W152" s="338"/>
      <c r="X152" s="338"/>
      <c r="Y152" s="338"/>
      <c r="Z152" s="338"/>
    </row>
    <row r="153" spans="1:26" ht="12.75" customHeight="1">
      <c r="A153" s="338"/>
      <c r="B153" s="338"/>
      <c r="C153" s="338"/>
      <c r="D153" s="339"/>
      <c r="E153" s="339"/>
      <c r="F153" s="339"/>
      <c r="G153" s="339"/>
      <c r="H153" s="339"/>
      <c r="I153" s="339"/>
      <c r="J153" s="339"/>
      <c r="K153" s="338"/>
      <c r="L153" s="338"/>
      <c r="M153" s="338"/>
      <c r="N153" s="338"/>
      <c r="O153" s="338"/>
      <c r="P153" s="338"/>
      <c r="Q153" s="338"/>
      <c r="R153" s="338"/>
      <c r="S153" s="338"/>
      <c r="T153" s="338"/>
      <c r="U153" s="338"/>
      <c r="V153" s="338"/>
      <c r="W153" s="338"/>
      <c r="X153" s="338"/>
      <c r="Y153" s="338"/>
      <c r="Z153" s="338"/>
    </row>
    <row r="154" spans="1:26" ht="12.75" customHeight="1">
      <c r="A154" s="338"/>
      <c r="B154" s="338"/>
      <c r="C154" s="338"/>
      <c r="D154" s="339"/>
      <c r="E154" s="339"/>
      <c r="F154" s="339"/>
      <c r="G154" s="339"/>
      <c r="H154" s="339"/>
      <c r="I154" s="339"/>
      <c r="J154" s="339"/>
      <c r="K154" s="338"/>
      <c r="L154" s="338"/>
      <c r="M154" s="338"/>
      <c r="N154" s="338"/>
      <c r="O154" s="338"/>
      <c r="P154" s="338"/>
      <c r="Q154" s="338"/>
      <c r="R154" s="338"/>
      <c r="S154" s="338"/>
      <c r="T154" s="338"/>
      <c r="U154" s="338"/>
      <c r="V154" s="338"/>
      <c r="W154" s="338"/>
      <c r="X154" s="338"/>
      <c r="Y154" s="338"/>
      <c r="Z154" s="338"/>
    </row>
    <row r="155" spans="1:26" ht="12.75" customHeight="1">
      <c r="A155" s="338"/>
      <c r="B155" s="338"/>
      <c r="C155" s="338"/>
      <c r="D155" s="339"/>
      <c r="E155" s="339"/>
      <c r="F155" s="339"/>
      <c r="G155" s="339"/>
      <c r="H155" s="339"/>
      <c r="I155" s="339"/>
      <c r="J155" s="339"/>
      <c r="K155" s="338"/>
      <c r="L155" s="338"/>
      <c r="M155" s="338"/>
      <c r="N155" s="338"/>
      <c r="O155" s="338"/>
      <c r="P155" s="338"/>
      <c r="Q155" s="338"/>
      <c r="R155" s="338"/>
      <c r="S155" s="338"/>
      <c r="T155" s="338"/>
      <c r="U155" s="338"/>
      <c r="V155" s="338"/>
      <c r="W155" s="338"/>
      <c r="X155" s="338"/>
      <c r="Y155" s="338"/>
      <c r="Z155" s="338"/>
    </row>
    <row r="156" spans="1:26" ht="12.75" customHeight="1">
      <c r="A156" s="338"/>
      <c r="B156" s="338"/>
      <c r="C156" s="338"/>
      <c r="D156" s="339"/>
      <c r="E156" s="339"/>
      <c r="F156" s="339"/>
      <c r="G156" s="339"/>
      <c r="H156" s="339"/>
      <c r="I156" s="339"/>
      <c r="J156" s="339"/>
      <c r="K156" s="338"/>
      <c r="L156" s="338"/>
      <c r="M156" s="338"/>
      <c r="N156" s="338"/>
      <c r="O156" s="338"/>
      <c r="P156" s="338"/>
      <c r="Q156" s="338"/>
      <c r="R156" s="338"/>
      <c r="S156" s="338"/>
      <c r="T156" s="338"/>
      <c r="U156" s="338"/>
      <c r="V156" s="338"/>
      <c r="W156" s="338"/>
      <c r="X156" s="338"/>
      <c r="Y156" s="338"/>
      <c r="Z156" s="338"/>
    </row>
    <row r="157" spans="1:26" ht="12.75" customHeight="1">
      <c r="A157" s="338"/>
      <c r="B157" s="338"/>
      <c r="C157" s="338"/>
      <c r="D157" s="339"/>
      <c r="E157" s="339"/>
      <c r="F157" s="339"/>
      <c r="G157" s="339"/>
      <c r="H157" s="339"/>
      <c r="I157" s="339"/>
      <c r="J157" s="339"/>
      <c r="K157" s="338"/>
      <c r="L157" s="338"/>
      <c r="M157" s="338"/>
      <c r="N157" s="338"/>
      <c r="O157" s="338"/>
      <c r="P157" s="338"/>
      <c r="Q157" s="338"/>
      <c r="R157" s="338"/>
      <c r="S157" s="338"/>
      <c r="T157" s="338"/>
      <c r="U157" s="338"/>
      <c r="V157" s="338"/>
      <c r="W157" s="338"/>
      <c r="X157" s="338"/>
      <c r="Y157" s="338"/>
      <c r="Z157" s="338"/>
    </row>
    <row r="158" spans="1:26" ht="12.75" customHeight="1">
      <c r="A158" s="338"/>
      <c r="B158" s="338"/>
      <c r="C158" s="338"/>
      <c r="D158" s="339"/>
      <c r="E158" s="339"/>
      <c r="F158" s="339"/>
      <c r="G158" s="339"/>
      <c r="H158" s="339"/>
      <c r="I158" s="339"/>
      <c r="J158" s="339"/>
      <c r="K158" s="338"/>
      <c r="L158" s="338"/>
      <c r="M158" s="338"/>
      <c r="N158" s="338"/>
      <c r="O158" s="338"/>
      <c r="P158" s="338"/>
      <c r="Q158" s="338"/>
      <c r="R158" s="338"/>
      <c r="S158" s="338"/>
      <c r="T158" s="338"/>
      <c r="U158" s="338"/>
      <c r="V158" s="338"/>
      <c r="W158" s="338"/>
      <c r="X158" s="338"/>
      <c r="Y158" s="338"/>
      <c r="Z158" s="338"/>
    </row>
    <row r="159" spans="1:26" ht="12.75" customHeight="1">
      <c r="A159" s="338"/>
      <c r="B159" s="338"/>
      <c r="C159" s="338"/>
      <c r="D159" s="339"/>
      <c r="E159" s="339"/>
      <c r="F159" s="339"/>
      <c r="G159" s="339"/>
      <c r="H159" s="339"/>
      <c r="I159" s="339"/>
      <c r="J159" s="339"/>
      <c r="K159" s="338"/>
      <c r="L159" s="338"/>
      <c r="M159" s="338"/>
      <c r="N159" s="338"/>
      <c r="O159" s="338"/>
      <c r="P159" s="338"/>
      <c r="Q159" s="338"/>
      <c r="R159" s="338"/>
      <c r="S159" s="338"/>
      <c r="T159" s="338"/>
      <c r="U159" s="338"/>
      <c r="V159" s="338"/>
      <c r="W159" s="338"/>
      <c r="X159" s="338"/>
      <c r="Y159" s="338"/>
      <c r="Z159" s="338"/>
    </row>
    <row r="160" spans="1:26" ht="12.75" customHeight="1">
      <c r="A160" s="338"/>
      <c r="B160" s="338"/>
      <c r="C160" s="338"/>
      <c r="D160" s="339"/>
      <c r="E160" s="339"/>
      <c r="F160" s="339"/>
      <c r="G160" s="339"/>
      <c r="H160" s="339"/>
      <c r="I160" s="339"/>
      <c r="J160" s="339"/>
      <c r="K160" s="338"/>
      <c r="L160" s="338"/>
      <c r="M160" s="338"/>
      <c r="N160" s="338"/>
      <c r="O160" s="338"/>
      <c r="P160" s="338"/>
      <c r="Q160" s="338"/>
      <c r="R160" s="338"/>
      <c r="S160" s="338"/>
      <c r="T160" s="338"/>
      <c r="U160" s="338"/>
      <c r="V160" s="338"/>
      <c r="W160" s="338"/>
      <c r="X160" s="338"/>
      <c r="Y160" s="338"/>
      <c r="Z160" s="338"/>
    </row>
    <row r="161" spans="1:26" ht="12.75" customHeight="1">
      <c r="A161" s="338"/>
      <c r="B161" s="338"/>
      <c r="C161" s="338"/>
      <c r="D161" s="339"/>
      <c r="E161" s="339"/>
      <c r="F161" s="339"/>
      <c r="G161" s="339"/>
      <c r="H161" s="339"/>
      <c r="I161" s="339"/>
      <c r="J161" s="339"/>
      <c r="K161" s="338"/>
      <c r="L161" s="338"/>
      <c r="M161" s="338"/>
      <c r="N161" s="338"/>
      <c r="O161" s="338"/>
      <c r="P161" s="338"/>
      <c r="Q161" s="338"/>
      <c r="R161" s="338"/>
      <c r="S161" s="338"/>
      <c r="T161" s="338"/>
      <c r="U161" s="338"/>
      <c r="V161" s="338"/>
      <c r="W161" s="338"/>
      <c r="X161" s="338"/>
      <c r="Y161" s="338"/>
      <c r="Z161" s="338"/>
    </row>
    <row r="162" spans="1:26" ht="12.75" customHeight="1">
      <c r="A162" s="338"/>
      <c r="B162" s="338"/>
      <c r="C162" s="338"/>
      <c r="D162" s="339"/>
      <c r="E162" s="339"/>
      <c r="F162" s="339"/>
      <c r="G162" s="339"/>
      <c r="H162" s="339"/>
      <c r="I162" s="339"/>
      <c r="J162" s="339"/>
      <c r="K162" s="338"/>
      <c r="L162" s="338"/>
      <c r="M162" s="338"/>
      <c r="N162" s="338"/>
      <c r="O162" s="338"/>
      <c r="P162" s="338"/>
      <c r="Q162" s="338"/>
      <c r="R162" s="338"/>
      <c r="S162" s="338"/>
      <c r="T162" s="338"/>
      <c r="U162" s="338"/>
      <c r="V162" s="338"/>
      <c r="W162" s="338"/>
      <c r="X162" s="338"/>
      <c r="Y162" s="338"/>
      <c r="Z162" s="338"/>
    </row>
    <row r="163" spans="1:26" ht="12.75" customHeight="1">
      <c r="A163" s="338"/>
      <c r="B163" s="338"/>
      <c r="C163" s="338"/>
      <c r="D163" s="339"/>
      <c r="E163" s="339"/>
      <c r="F163" s="339"/>
      <c r="G163" s="339"/>
      <c r="H163" s="339"/>
      <c r="I163" s="339"/>
      <c r="J163" s="339"/>
      <c r="K163" s="338"/>
      <c r="L163" s="338"/>
      <c r="M163" s="338"/>
      <c r="N163" s="338"/>
      <c r="O163" s="338"/>
      <c r="P163" s="338"/>
      <c r="Q163" s="338"/>
      <c r="R163" s="338"/>
      <c r="S163" s="338"/>
      <c r="T163" s="338"/>
      <c r="U163" s="338"/>
      <c r="V163" s="338"/>
      <c r="W163" s="338"/>
      <c r="X163" s="338"/>
      <c r="Y163" s="338"/>
      <c r="Z163" s="338"/>
    </row>
    <row r="164" spans="1:26" ht="12.75" customHeight="1">
      <c r="A164" s="338"/>
      <c r="B164" s="338"/>
      <c r="C164" s="338"/>
      <c r="D164" s="339"/>
      <c r="E164" s="339"/>
      <c r="F164" s="339"/>
      <c r="G164" s="339"/>
      <c r="H164" s="339"/>
      <c r="I164" s="339"/>
      <c r="J164" s="339"/>
      <c r="K164" s="338"/>
      <c r="L164" s="338"/>
      <c r="M164" s="338"/>
      <c r="N164" s="338"/>
      <c r="O164" s="338"/>
      <c r="P164" s="338"/>
      <c r="Q164" s="338"/>
      <c r="R164" s="338"/>
      <c r="S164" s="338"/>
      <c r="T164" s="338"/>
      <c r="U164" s="338"/>
      <c r="V164" s="338"/>
      <c r="W164" s="338"/>
      <c r="X164" s="338"/>
      <c r="Y164" s="338"/>
      <c r="Z164" s="338"/>
    </row>
    <row r="165" spans="1:26" ht="12.75" customHeight="1">
      <c r="A165" s="338"/>
      <c r="B165" s="338"/>
      <c r="C165" s="338"/>
      <c r="D165" s="339"/>
      <c r="E165" s="339"/>
      <c r="F165" s="339"/>
      <c r="G165" s="339"/>
      <c r="H165" s="339"/>
      <c r="I165" s="339"/>
      <c r="J165" s="339"/>
      <c r="K165" s="338"/>
      <c r="L165" s="338"/>
      <c r="M165" s="338"/>
      <c r="N165" s="338"/>
      <c r="O165" s="338"/>
      <c r="P165" s="338"/>
      <c r="Q165" s="338"/>
      <c r="R165" s="338"/>
      <c r="S165" s="338"/>
      <c r="T165" s="338"/>
      <c r="U165" s="338"/>
      <c r="V165" s="338"/>
      <c r="W165" s="338"/>
      <c r="X165" s="338"/>
      <c r="Y165" s="338"/>
      <c r="Z165" s="338"/>
    </row>
    <row r="166" spans="1:26" ht="12.75" customHeight="1">
      <c r="A166" s="338"/>
      <c r="B166" s="338"/>
      <c r="C166" s="338"/>
      <c r="D166" s="339"/>
      <c r="E166" s="339"/>
      <c r="F166" s="339"/>
      <c r="G166" s="339"/>
      <c r="H166" s="339"/>
      <c r="I166" s="339"/>
      <c r="J166" s="339"/>
      <c r="K166" s="338"/>
      <c r="L166" s="338"/>
      <c r="M166" s="338"/>
      <c r="N166" s="338"/>
      <c r="O166" s="338"/>
      <c r="P166" s="338"/>
      <c r="Q166" s="338"/>
      <c r="R166" s="338"/>
      <c r="S166" s="338"/>
      <c r="T166" s="338"/>
      <c r="U166" s="338"/>
      <c r="V166" s="338"/>
      <c r="W166" s="338"/>
      <c r="X166" s="338"/>
      <c r="Y166" s="338"/>
      <c r="Z166" s="338"/>
    </row>
    <row r="167" spans="1:26" ht="12.75" customHeight="1">
      <c r="A167" s="338"/>
      <c r="B167" s="338"/>
      <c r="C167" s="338"/>
      <c r="D167" s="339"/>
      <c r="E167" s="339"/>
      <c r="F167" s="339"/>
      <c r="G167" s="339"/>
      <c r="H167" s="339"/>
      <c r="I167" s="339"/>
      <c r="J167" s="339"/>
      <c r="K167" s="338"/>
      <c r="L167" s="338"/>
      <c r="M167" s="338"/>
      <c r="N167" s="338"/>
      <c r="O167" s="338"/>
      <c r="P167" s="338"/>
      <c r="Q167" s="338"/>
      <c r="R167" s="338"/>
      <c r="S167" s="338"/>
      <c r="T167" s="338"/>
      <c r="U167" s="338"/>
      <c r="V167" s="338"/>
      <c r="W167" s="338"/>
      <c r="X167" s="338"/>
      <c r="Y167" s="338"/>
      <c r="Z167" s="338"/>
    </row>
    <row r="168" spans="1:26" ht="12.75" customHeight="1">
      <c r="A168" s="338"/>
      <c r="B168" s="338"/>
      <c r="C168" s="338"/>
      <c r="D168" s="339"/>
      <c r="E168" s="339"/>
      <c r="F168" s="339"/>
      <c r="G168" s="339"/>
      <c r="H168" s="339"/>
      <c r="I168" s="339"/>
      <c r="J168" s="339"/>
      <c r="K168" s="338"/>
      <c r="L168" s="338"/>
      <c r="M168" s="338"/>
      <c r="N168" s="338"/>
      <c r="O168" s="338"/>
      <c r="P168" s="338"/>
      <c r="Q168" s="338"/>
      <c r="R168" s="338"/>
      <c r="S168" s="338"/>
      <c r="T168" s="338"/>
      <c r="U168" s="338"/>
      <c r="V168" s="338"/>
      <c r="W168" s="338"/>
      <c r="X168" s="338"/>
      <c r="Y168" s="338"/>
      <c r="Z168" s="338"/>
    </row>
    <row r="169" spans="1:26" ht="12.75" customHeight="1">
      <c r="A169" s="338"/>
      <c r="B169" s="338"/>
      <c r="C169" s="338"/>
      <c r="D169" s="339"/>
      <c r="E169" s="339"/>
      <c r="F169" s="339"/>
      <c r="G169" s="339"/>
      <c r="H169" s="339"/>
      <c r="I169" s="339"/>
      <c r="J169" s="339"/>
      <c r="K169" s="338"/>
      <c r="L169" s="338"/>
      <c r="M169" s="338"/>
      <c r="N169" s="338"/>
      <c r="O169" s="338"/>
      <c r="P169" s="338"/>
      <c r="Q169" s="338"/>
      <c r="R169" s="338"/>
      <c r="S169" s="338"/>
      <c r="T169" s="338"/>
      <c r="U169" s="338"/>
      <c r="V169" s="338"/>
      <c r="W169" s="338"/>
      <c r="X169" s="338"/>
      <c r="Y169" s="338"/>
      <c r="Z169" s="338"/>
    </row>
    <row r="170" spans="1:26" ht="12.75" customHeight="1">
      <c r="A170" s="338"/>
      <c r="B170" s="338"/>
      <c r="C170" s="338"/>
      <c r="D170" s="339"/>
      <c r="E170" s="339"/>
      <c r="F170" s="339"/>
      <c r="G170" s="339"/>
      <c r="H170" s="339"/>
      <c r="I170" s="339"/>
      <c r="J170" s="339"/>
      <c r="K170" s="338"/>
      <c r="L170" s="338"/>
      <c r="M170" s="338"/>
      <c r="N170" s="338"/>
      <c r="O170" s="338"/>
      <c r="P170" s="338"/>
      <c r="Q170" s="338"/>
      <c r="R170" s="338"/>
      <c r="S170" s="338"/>
      <c r="T170" s="338"/>
      <c r="U170" s="338"/>
      <c r="V170" s="338"/>
      <c r="W170" s="338"/>
      <c r="X170" s="338"/>
      <c r="Y170" s="338"/>
      <c r="Z170" s="338"/>
    </row>
    <row r="171" spans="1:26" ht="12.75" customHeight="1">
      <c r="A171" s="338"/>
      <c r="B171" s="338"/>
      <c r="C171" s="338"/>
      <c r="D171" s="339"/>
      <c r="E171" s="339"/>
      <c r="F171" s="339"/>
      <c r="G171" s="339"/>
      <c r="H171" s="339"/>
      <c r="I171" s="339"/>
      <c r="J171" s="339"/>
      <c r="K171" s="338"/>
      <c r="L171" s="338"/>
      <c r="M171" s="338"/>
      <c r="N171" s="338"/>
      <c r="O171" s="338"/>
      <c r="P171" s="338"/>
      <c r="Q171" s="338"/>
      <c r="R171" s="338"/>
      <c r="S171" s="338"/>
      <c r="T171" s="338"/>
      <c r="U171" s="338"/>
      <c r="V171" s="338"/>
      <c r="W171" s="338"/>
      <c r="X171" s="338"/>
      <c r="Y171" s="338"/>
      <c r="Z171" s="338"/>
    </row>
    <row r="172" spans="1:26" ht="12.75" customHeight="1">
      <c r="A172" s="338"/>
      <c r="B172" s="338"/>
      <c r="C172" s="338"/>
      <c r="D172" s="339"/>
      <c r="E172" s="339"/>
      <c r="F172" s="339"/>
      <c r="G172" s="339"/>
      <c r="H172" s="339"/>
      <c r="I172" s="339"/>
      <c r="J172" s="339"/>
      <c r="K172" s="338"/>
      <c r="L172" s="338"/>
      <c r="M172" s="338"/>
      <c r="N172" s="338"/>
      <c r="O172" s="338"/>
      <c r="P172" s="338"/>
      <c r="Q172" s="338"/>
      <c r="R172" s="338"/>
      <c r="S172" s="338"/>
      <c r="T172" s="338"/>
      <c r="U172" s="338"/>
      <c r="V172" s="338"/>
      <c r="W172" s="338"/>
      <c r="X172" s="338"/>
      <c r="Y172" s="338"/>
      <c r="Z172" s="338"/>
    </row>
    <row r="173" spans="1:26" ht="12.75" customHeight="1">
      <c r="A173" s="338"/>
      <c r="B173" s="338"/>
      <c r="C173" s="338"/>
      <c r="D173" s="339"/>
      <c r="E173" s="339"/>
      <c r="F173" s="339"/>
      <c r="G173" s="339"/>
      <c r="H173" s="339"/>
      <c r="I173" s="339"/>
      <c r="J173" s="339"/>
      <c r="K173" s="338"/>
      <c r="L173" s="338"/>
      <c r="M173" s="338"/>
      <c r="N173" s="338"/>
      <c r="O173" s="338"/>
      <c r="P173" s="338"/>
      <c r="Q173" s="338"/>
      <c r="R173" s="338"/>
      <c r="S173" s="338"/>
      <c r="T173" s="338"/>
      <c r="U173" s="338"/>
      <c r="V173" s="338"/>
      <c r="W173" s="338"/>
      <c r="X173" s="338"/>
      <c r="Y173" s="338"/>
      <c r="Z173" s="338"/>
    </row>
    <row r="174" spans="1:26" ht="12.75" customHeight="1">
      <c r="A174" s="338"/>
      <c r="B174" s="338"/>
      <c r="C174" s="338"/>
      <c r="D174" s="339"/>
      <c r="E174" s="339"/>
      <c r="F174" s="339"/>
      <c r="G174" s="339"/>
      <c r="H174" s="339"/>
      <c r="I174" s="339"/>
      <c r="J174" s="339"/>
      <c r="K174" s="338"/>
      <c r="L174" s="338"/>
      <c r="M174" s="338"/>
      <c r="N174" s="338"/>
      <c r="O174" s="338"/>
      <c r="P174" s="338"/>
      <c r="Q174" s="338"/>
      <c r="R174" s="338"/>
      <c r="S174" s="338"/>
      <c r="T174" s="338"/>
      <c r="U174" s="338"/>
      <c r="V174" s="338"/>
      <c r="W174" s="338"/>
      <c r="X174" s="338"/>
      <c r="Y174" s="338"/>
      <c r="Z174" s="338"/>
    </row>
    <row r="175" spans="1:26" ht="12.75" customHeight="1">
      <c r="A175" s="338"/>
      <c r="B175" s="338"/>
      <c r="C175" s="338"/>
      <c r="D175" s="339"/>
      <c r="E175" s="339"/>
      <c r="F175" s="339"/>
      <c r="G175" s="339"/>
      <c r="H175" s="339"/>
      <c r="I175" s="339"/>
      <c r="J175" s="339"/>
      <c r="K175" s="338"/>
      <c r="L175" s="338"/>
      <c r="M175" s="338"/>
      <c r="N175" s="338"/>
      <c r="O175" s="338"/>
      <c r="P175" s="338"/>
      <c r="Q175" s="338"/>
      <c r="R175" s="338"/>
      <c r="S175" s="338"/>
      <c r="T175" s="338"/>
      <c r="U175" s="338"/>
      <c r="V175" s="338"/>
      <c r="W175" s="338"/>
      <c r="X175" s="338"/>
      <c r="Y175" s="338"/>
      <c r="Z175" s="338"/>
    </row>
    <row r="176" spans="1:26" ht="12.75" customHeight="1">
      <c r="A176" s="338"/>
      <c r="B176" s="338"/>
      <c r="C176" s="338"/>
      <c r="D176" s="339"/>
      <c r="E176" s="339"/>
      <c r="F176" s="339"/>
      <c r="G176" s="339"/>
      <c r="H176" s="339"/>
      <c r="I176" s="339"/>
      <c r="J176" s="339"/>
      <c r="K176" s="338"/>
      <c r="L176" s="338"/>
      <c r="M176" s="338"/>
      <c r="N176" s="338"/>
      <c r="O176" s="338"/>
      <c r="P176" s="338"/>
      <c r="Q176" s="338"/>
      <c r="R176" s="338"/>
      <c r="S176" s="338"/>
      <c r="T176" s="338"/>
      <c r="U176" s="338"/>
      <c r="V176" s="338"/>
      <c r="W176" s="338"/>
      <c r="X176" s="338"/>
      <c r="Y176" s="338"/>
      <c r="Z176" s="338"/>
    </row>
    <row r="177" spans="1:26" ht="12.75" customHeight="1">
      <c r="A177" s="338"/>
      <c r="B177" s="338"/>
      <c r="C177" s="338"/>
      <c r="D177" s="339"/>
      <c r="E177" s="339"/>
      <c r="F177" s="339"/>
      <c r="G177" s="339"/>
      <c r="H177" s="339"/>
      <c r="I177" s="339"/>
      <c r="J177" s="339"/>
      <c r="K177" s="338"/>
      <c r="L177" s="338"/>
      <c r="M177" s="338"/>
      <c r="N177" s="338"/>
      <c r="O177" s="338"/>
      <c r="P177" s="338"/>
      <c r="Q177" s="338"/>
      <c r="R177" s="338"/>
      <c r="S177" s="338"/>
      <c r="T177" s="338"/>
      <c r="U177" s="338"/>
      <c r="V177" s="338"/>
      <c r="W177" s="338"/>
      <c r="X177" s="338"/>
      <c r="Y177" s="338"/>
      <c r="Z177" s="338"/>
    </row>
    <row r="178" spans="1:26" ht="12.75" customHeight="1">
      <c r="A178" s="338"/>
      <c r="B178" s="338"/>
      <c r="C178" s="338"/>
      <c r="D178" s="339"/>
      <c r="E178" s="339"/>
      <c r="F178" s="339"/>
      <c r="G178" s="339"/>
      <c r="H178" s="339"/>
      <c r="I178" s="339"/>
      <c r="J178" s="339"/>
      <c r="K178" s="338"/>
      <c r="L178" s="338"/>
      <c r="M178" s="338"/>
      <c r="N178" s="338"/>
      <c r="O178" s="338"/>
      <c r="P178" s="338"/>
      <c r="Q178" s="338"/>
      <c r="R178" s="338"/>
      <c r="S178" s="338"/>
      <c r="T178" s="338"/>
      <c r="U178" s="338"/>
      <c r="V178" s="338"/>
      <c r="W178" s="338"/>
      <c r="X178" s="338"/>
      <c r="Y178" s="338"/>
      <c r="Z178" s="338"/>
    </row>
    <row r="179" spans="1:26" ht="12.75" customHeight="1">
      <c r="A179" s="338"/>
      <c r="B179" s="338"/>
      <c r="C179" s="338"/>
      <c r="D179" s="339"/>
      <c r="E179" s="339"/>
      <c r="F179" s="339"/>
      <c r="G179" s="339"/>
      <c r="H179" s="339"/>
      <c r="I179" s="339"/>
      <c r="J179" s="339"/>
      <c r="K179" s="338"/>
      <c r="L179" s="338"/>
      <c r="M179" s="338"/>
      <c r="N179" s="338"/>
      <c r="O179" s="338"/>
      <c r="P179" s="338"/>
      <c r="Q179" s="338"/>
      <c r="R179" s="338"/>
      <c r="S179" s="338"/>
      <c r="T179" s="338"/>
      <c r="U179" s="338"/>
      <c r="V179" s="338"/>
      <c r="W179" s="338"/>
      <c r="X179" s="338"/>
      <c r="Y179" s="338"/>
      <c r="Z179" s="338"/>
    </row>
    <row r="180" spans="1:26" ht="12.75" customHeight="1">
      <c r="A180" s="338"/>
      <c r="B180" s="338"/>
      <c r="C180" s="338"/>
      <c r="D180" s="339"/>
      <c r="E180" s="339"/>
      <c r="F180" s="339"/>
      <c r="G180" s="339"/>
      <c r="H180" s="339"/>
      <c r="I180" s="339"/>
      <c r="J180" s="339"/>
      <c r="K180" s="338"/>
      <c r="L180" s="338"/>
      <c r="M180" s="338"/>
      <c r="N180" s="338"/>
      <c r="O180" s="338"/>
      <c r="P180" s="338"/>
      <c r="Q180" s="338"/>
      <c r="R180" s="338"/>
      <c r="S180" s="338"/>
      <c r="T180" s="338"/>
      <c r="U180" s="338"/>
      <c r="V180" s="338"/>
      <c r="W180" s="338"/>
      <c r="X180" s="338"/>
      <c r="Y180" s="338"/>
      <c r="Z180" s="338"/>
    </row>
    <row r="181" spans="1:26" ht="12.75" customHeight="1">
      <c r="A181" s="338"/>
      <c r="B181" s="338"/>
      <c r="C181" s="338"/>
      <c r="D181" s="339"/>
      <c r="E181" s="339"/>
      <c r="F181" s="339"/>
      <c r="G181" s="339"/>
      <c r="H181" s="339"/>
      <c r="I181" s="339"/>
      <c r="J181" s="339"/>
      <c r="K181" s="338"/>
      <c r="L181" s="338"/>
      <c r="M181" s="338"/>
      <c r="N181" s="338"/>
      <c r="O181" s="338"/>
      <c r="P181" s="338"/>
      <c r="Q181" s="338"/>
      <c r="R181" s="338"/>
      <c r="S181" s="338"/>
      <c r="T181" s="338"/>
      <c r="U181" s="338"/>
      <c r="V181" s="338"/>
      <c r="W181" s="338"/>
      <c r="X181" s="338"/>
      <c r="Y181" s="338"/>
      <c r="Z181" s="338"/>
    </row>
    <row r="182" spans="1:26" ht="12.75" customHeight="1">
      <c r="A182" s="338"/>
      <c r="B182" s="338"/>
      <c r="C182" s="338"/>
      <c r="D182" s="339"/>
      <c r="E182" s="339"/>
      <c r="F182" s="339"/>
      <c r="G182" s="339"/>
      <c r="H182" s="339"/>
      <c r="I182" s="339"/>
      <c r="J182" s="339"/>
      <c r="K182" s="338"/>
      <c r="L182" s="338"/>
      <c r="M182" s="338"/>
      <c r="N182" s="338"/>
      <c r="O182" s="338"/>
      <c r="P182" s="338"/>
      <c r="Q182" s="338"/>
      <c r="R182" s="338"/>
      <c r="S182" s="338"/>
      <c r="T182" s="338"/>
      <c r="U182" s="338"/>
      <c r="V182" s="338"/>
      <c r="W182" s="338"/>
      <c r="X182" s="338"/>
      <c r="Y182" s="338"/>
      <c r="Z182" s="338"/>
    </row>
    <row r="183" spans="1:26" ht="12.75" customHeight="1">
      <c r="A183" s="338"/>
      <c r="B183" s="338"/>
      <c r="C183" s="338"/>
      <c r="D183" s="339"/>
      <c r="E183" s="339"/>
      <c r="F183" s="339"/>
      <c r="G183" s="339"/>
      <c r="H183" s="339"/>
      <c r="I183" s="339"/>
      <c r="J183" s="339"/>
      <c r="K183" s="338"/>
      <c r="L183" s="338"/>
      <c r="M183" s="338"/>
      <c r="N183" s="338"/>
      <c r="O183" s="338"/>
      <c r="P183" s="338"/>
      <c r="Q183" s="338"/>
      <c r="R183" s="338"/>
      <c r="S183" s="338"/>
      <c r="T183" s="338"/>
      <c r="U183" s="338"/>
      <c r="V183" s="338"/>
      <c r="W183" s="338"/>
      <c r="X183" s="338"/>
      <c r="Y183" s="338"/>
      <c r="Z183" s="338"/>
    </row>
    <row r="184" spans="1:26" ht="12.75" customHeight="1">
      <c r="A184" s="338"/>
      <c r="B184" s="338"/>
      <c r="C184" s="338"/>
      <c r="D184" s="339"/>
      <c r="E184" s="339"/>
      <c r="F184" s="339"/>
      <c r="G184" s="339"/>
      <c r="H184" s="339"/>
      <c r="I184" s="339"/>
      <c r="J184" s="339"/>
      <c r="K184" s="338"/>
      <c r="L184" s="338"/>
      <c r="M184" s="338"/>
      <c r="N184" s="338"/>
      <c r="O184" s="338"/>
      <c r="P184" s="338"/>
      <c r="Q184" s="338"/>
      <c r="R184" s="338"/>
      <c r="S184" s="338"/>
      <c r="T184" s="338"/>
      <c r="U184" s="338"/>
      <c r="V184" s="338"/>
      <c r="W184" s="338"/>
      <c r="X184" s="338"/>
      <c r="Y184" s="338"/>
      <c r="Z184" s="338"/>
    </row>
    <row r="185" spans="1:26" ht="12.75" customHeight="1">
      <c r="A185" s="338"/>
      <c r="B185" s="338"/>
      <c r="C185" s="338"/>
      <c r="D185" s="339"/>
      <c r="E185" s="339"/>
      <c r="F185" s="339"/>
      <c r="G185" s="339"/>
      <c r="H185" s="339"/>
      <c r="I185" s="339"/>
      <c r="J185" s="339"/>
      <c r="K185" s="338"/>
      <c r="L185" s="338"/>
      <c r="M185" s="338"/>
      <c r="N185" s="338"/>
      <c r="O185" s="338"/>
      <c r="P185" s="338"/>
      <c r="Q185" s="338"/>
      <c r="R185" s="338"/>
      <c r="S185" s="338"/>
      <c r="T185" s="338"/>
      <c r="U185" s="338"/>
      <c r="V185" s="338"/>
      <c r="W185" s="338"/>
      <c r="X185" s="338"/>
      <c r="Y185" s="338"/>
      <c r="Z185" s="338"/>
    </row>
    <row r="186" spans="1:26" ht="12.75" customHeight="1">
      <c r="A186" s="338"/>
      <c r="B186" s="338"/>
      <c r="C186" s="338"/>
      <c r="D186" s="339"/>
      <c r="E186" s="339"/>
      <c r="F186" s="339"/>
      <c r="G186" s="339"/>
      <c r="H186" s="339"/>
      <c r="I186" s="339"/>
      <c r="J186" s="339"/>
      <c r="K186" s="338"/>
      <c r="L186" s="338"/>
      <c r="M186" s="338"/>
      <c r="N186" s="338"/>
      <c r="O186" s="338"/>
      <c r="P186" s="338"/>
      <c r="Q186" s="338"/>
      <c r="R186" s="338"/>
      <c r="S186" s="338"/>
      <c r="T186" s="338"/>
      <c r="U186" s="338"/>
      <c r="V186" s="338"/>
      <c r="W186" s="338"/>
      <c r="X186" s="338"/>
      <c r="Y186" s="338"/>
      <c r="Z186" s="338"/>
    </row>
    <row r="187" spans="1:26" ht="12.75" customHeight="1">
      <c r="A187" s="338"/>
      <c r="B187" s="338"/>
      <c r="C187" s="338"/>
      <c r="D187" s="339"/>
      <c r="E187" s="339"/>
      <c r="F187" s="339"/>
      <c r="G187" s="339"/>
      <c r="H187" s="339"/>
      <c r="I187" s="339"/>
      <c r="J187" s="339"/>
      <c r="K187" s="338"/>
      <c r="L187" s="338"/>
      <c r="M187" s="338"/>
      <c r="N187" s="338"/>
      <c r="O187" s="338"/>
      <c r="P187" s="338"/>
      <c r="Q187" s="338"/>
      <c r="R187" s="338"/>
      <c r="S187" s="338"/>
      <c r="T187" s="338"/>
      <c r="U187" s="338"/>
      <c r="V187" s="338"/>
      <c r="W187" s="338"/>
      <c r="X187" s="338"/>
      <c r="Y187" s="338"/>
      <c r="Z187" s="338"/>
    </row>
    <row r="188" spans="1:26" ht="12.75" customHeight="1">
      <c r="A188" s="338"/>
      <c r="B188" s="338"/>
      <c r="C188" s="338"/>
      <c r="D188" s="339"/>
      <c r="E188" s="339"/>
      <c r="F188" s="339"/>
      <c r="G188" s="339"/>
      <c r="H188" s="339"/>
      <c r="I188" s="339"/>
      <c r="J188" s="339"/>
      <c r="K188" s="338"/>
      <c r="L188" s="338"/>
      <c r="M188" s="338"/>
      <c r="N188" s="338"/>
      <c r="O188" s="338"/>
      <c r="P188" s="338"/>
      <c r="Q188" s="338"/>
      <c r="R188" s="338"/>
      <c r="S188" s="338"/>
      <c r="T188" s="338"/>
      <c r="U188" s="338"/>
      <c r="V188" s="338"/>
      <c r="W188" s="338"/>
      <c r="X188" s="338"/>
      <c r="Y188" s="338"/>
      <c r="Z188" s="338"/>
    </row>
    <row r="189" spans="1:26" ht="12.75" customHeight="1">
      <c r="A189" s="338"/>
      <c r="B189" s="338"/>
      <c r="C189" s="338"/>
      <c r="D189" s="339"/>
      <c r="E189" s="339"/>
      <c r="F189" s="339"/>
      <c r="G189" s="339"/>
      <c r="H189" s="339"/>
      <c r="I189" s="339"/>
      <c r="J189" s="339"/>
      <c r="K189" s="338"/>
      <c r="L189" s="338"/>
      <c r="M189" s="338"/>
      <c r="N189" s="338"/>
      <c r="O189" s="338"/>
      <c r="P189" s="338"/>
      <c r="Q189" s="338"/>
      <c r="R189" s="338"/>
      <c r="S189" s="338"/>
      <c r="T189" s="338"/>
      <c r="U189" s="338"/>
      <c r="V189" s="338"/>
      <c r="W189" s="338"/>
      <c r="X189" s="338"/>
      <c r="Y189" s="338"/>
      <c r="Z189" s="338"/>
    </row>
    <row r="190" spans="1:26" ht="12.75" customHeight="1">
      <c r="A190" s="338"/>
      <c r="B190" s="338"/>
      <c r="C190" s="338"/>
      <c r="D190" s="339"/>
      <c r="E190" s="339"/>
      <c r="F190" s="339"/>
      <c r="G190" s="339"/>
      <c r="H190" s="339"/>
      <c r="I190" s="339"/>
      <c r="J190" s="339"/>
      <c r="K190" s="338"/>
      <c r="L190" s="338"/>
      <c r="M190" s="338"/>
      <c r="N190" s="338"/>
      <c r="O190" s="338"/>
      <c r="P190" s="338"/>
      <c r="Q190" s="338"/>
      <c r="R190" s="338"/>
      <c r="S190" s="338"/>
      <c r="T190" s="338"/>
      <c r="U190" s="338"/>
      <c r="V190" s="338"/>
      <c r="W190" s="338"/>
      <c r="X190" s="338"/>
      <c r="Y190" s="338"/>
      <c r="Z190" s="338"/>
    </row>
    <row r="191" spans="1:26" ht="12.75" customHeight="1">
      <c r="A191" s="338"/>
      <c r="B191" s="338"/>
      <c r="C191" s="338"/>
      <c r="D191" s="339"/>
      <c r="E191" s="339"/>
      <c r="F191" s="339"/>
      <c r="G191" s="339"/>
      <c r="H191" s="339"/>
      <c r="I191" s="339"/>
      <c r="J191" s="339"/>
      <c r="K191" s="338"/>
      <c r="L191" s="338"/>
      <c r="M191" s="338"/>
      <c r="N191" s="338"/>
      <c r="O191" s="338"/>
      <c r="P191" s="338"/>
      <c r="Q191" s="338"/>
      <c r="R191" s="338"/>
      <c r="S191" s="338"/>
      <c r="T191" s="338"/>
      <c r="U191" s="338"/>
      <c r="V191" s="338"/>
      <c r="W191" s="338"/>
      <c r="X191" s="338"/>
      <c r="Y191" s="338"/>
      <c r="Z191" s="338"/>
    </row>
    <row r="192" spans="1:26" ht="12.75" customHeight="1">
      <c r="A192" s="338"/>
      <c r="B192" s="338"/>
      <c r="C192" s="338"/>
      <c r="D192" s="339"/>
      <c r="E192" s="339"/>
      <c r="F192" s="339"/>
      <c r="G192" s="339"/>
      <c r="H192" s="339"/>
      <c r="I192" s="339"/>
      <c r="J192" s="339"/>
      <c r="K192" s="338"/>
      <c r="L192" s="338"/>
      <c r="M192" s="338"/>
      <c r="N192" s="338"/>
      <c r="O192" s="338"/>
      <c r="P192" s="338"/>
      <c r="Q192" s="338"/>
      <c r="R192" s="338"/>
      <c r="S192" s="338"/>
      <c r="T192" s="338"/>
      <c r="U192" s="338"/>
      <c r="V192" s="338"/>
      <c r="W192" s="338"/>
      <c r="X192" s="338"/>
      <c r="Y192" s="338"/>
      <c r="Z192" s="338"/>
    </row>
    <row r="193" spans="1:26" ht="12.75" customHeight="1">
      <c r="A193" s="338"/>
      <c r="B193" s="338"/>
      <c r="C193" s="338"/>
      <c r="D193" s="339"/>
      <c r="E193" s="339"/>
      <c r="F193" s="339"/>
      <c r="G193" s="339"/>
      <c r="H193" s="339"/>
      <c r="I193" s="339"/>
      <c r="J193" s="339"/>
      <c r="K193" s="338"/>
      <c r="L193" s="338"/>
      <c r="M193" s="338"/>
      <c r="N193" s="338"/>
      <c r="O193" s="338"/>
      <c r="P193" s="338"/>
      <c r="Q193" s="338"/>
      <c r="R193" s="338"/>
      <c r="S193" s="338"/>
      <c r="T193" s="338"/>
      <c r="U193" s="338"/>
      <c r="V193" s="338"/>
      <c r="W193" s="338"/>
      <c r="X193" s="338"/>
      <c r="Y193" s="338"/>
      <c r="Z193" s="338"/>
    </row>
    <row r="194" spans="1:26" ht="12.75" customHeight="1">
      <c r="A194" s="338"/>
      <c r="B194" s="338"/>
      <c r="C194" s="338"/>
      <c r="D194" s="339"/>
      <c r="E194" s="339"/>
      <c r="F194" s="339"/>
      <c r="G194" s="339"/>
      <c r="H194" s="339"/>
      <c r="I194" s="339"/>
      <c r="J194" s="339"/>
      <c r="K194" s="338"/>
      <c r="L194" s="338"/>
      <c r="M194" s="338"/>
      <c r="N194" s="338"/>
      <c r="O194" s="338"/>
      <c r="P194" s="338"/>
      <c r="Q194" s="338"/>
      <c r="R194" s="338"/>
      <c r="S194" s="338"/>
      <c r="T194" s="338"/>
      <c r="U194" s="338"/>
      <c r="V194" s="338"/>
      <c r="W194" s="338"/>
      <c r="X194" s="338"/>
      <c r="Y194" s="338"/>
      <c r="Z194" s="338"/>
    </row>
    <row r="195" spans="1:26" ht="12.75" customHeight="1">
      <c r="A195" s="338"/>
      <c r="B195" s="338"/>
      <c r="C195" s="338"/>
      <c r="D195" s="339"/>
      <c r="E195" s="339"/>
      <c r="F195" s="339"/>
      <c r="G195" s="339"/>
      <c r="H195" s="339"/>
      <c r="I195" s="339"/>
      <c r="J195" s="339"/>
      <c r="K195" s="338"/>
      <c r="L195" s="338"/>
      <c r="M195" s="338"/>
      <c r="N195" s="338"/>
      <c r="O195" s="338"/>
      <c r="P195" s="338"/>
      <c r="Q195" s="338"/>
      <c r="R195" s="338"/>
      <c r="S195" s="338"/>
      <c r="T195" s="338"/>
      <c r="U195" s="338"/>
      <c r="V195" s="338"/>
      <c r="W195" s="338"/>
      <c r="X195" s="338"/>
      <c r="Y195" s="338"/>
      <c r="Z195" s="338"/>
    </row>
    <row r="196" spans="1:26" ht="12.75" customHeight="1">
      <c r="A196" s="338"/>
      <c r="B196" s="338"/>
      <c r="C196" s="338"/>
      <c r="D196" s="339"/>
      <c r="E196" s="339"/>
      <c r="F196" s="339"/>
      <c r="G196" s="339"/>
      <c r="H196" s="339"/>
      <c r="I196" s="339"/>
      <c r="J196" s="339"/>
      <c r="K196" s="338"/>
      <c r="L196" s="338"/>
      <c r="M196" s="338"/>
      <c r="N196" s="338"/>
      <c r="O196" s="338"/>
      <c r="P196" s="338"/>
      <c r="Q196" s="338"/>
      <c r="R196" s="338"/>
      <c r="S196" s="338"/>
      <c r="T196" s="338"/>
      <c r="U196" s="338"/>
      <c r="V196" s="338"/>
      <c r="W196" s="338"/>
      <c r="X196" s="338"/>
      <c r="Y196" s="338"/>
      <c r="Z196" s="338"/>
    </row>
    <row r="197" spans="1:26" ht="12.75" customHeight="1">
      <c r="A197" s="338"/>
      <c r="B197" s="338"/>
      <c r="C197" s="338"/>
      <c r="D197" s="339"/>
      <c r="E197" s="339"/>
      <c r="F197" s="339"/>
      <c r="G197" s="339"/>
      <c r="H197" s="339"/>
      <c r="I197" s="339"/>
      <c r="J197" s="339"/>
      <c r="K197" s="338"/>
      <c r="L197" s="338"/>
      <c r="M197" s="338"/>
      <c r="N197" s="338"/>
      <c r="O197" s="338"/>
      <c r="P197" s="338"/>
      <c r="Q197" s="338"/>
      <c r="R197" s="338"/>
      <c r="S197" s="338"/>
      <c r="T197" s="338"/>
      <c r="U197" s="338"/>
      <c r="V197" s="338"/>
      <c r="W197" s="338"/>
      <c r="X197" s="338"/>
      <c r="Y197" s="338"/>
      <c r="Z197" s="338"/>
    </row>
    <row r="198" spans="1:26" ht="12.75" customHeight="1">
      <c r="A198" s="338"/>
      <c r="B198" s="338"/>
      <c r="C198" s="338"/>
      <c r="D198" s="339"/>
      <c r="E198" s="339"/>
      <c r="F198" s="339"/>
      <c r="G198" s="339"/>
      <c r="H198" s="339"/>
      <c r="I198" s="339"/>
      <c r="J198" s="339"/>
      <c r="K198" s="338"/>
      <c r="L198" s="338"/>
      <c r="M198" s="338"/>
      <c r="N198" s="338"/>
      <c r="O198" s="338"/>
      <c r="P198" s="338"/>
      <c r="Q198" s="338"/>
      <c r="R198" s="338"/>
      <c r="S198" s="338"/>
      <c r="T198" s="338"/>
      <c r="U198" s="338"/>
      <c r="V198" s="338"/>
      <c r="W198" s="338"/>
      <c r="X198" s="338"/>
      <c r="Y198" s="338"/>
      <c r="Z198" s="338"/>
    </row>
    <row r="199" spans="1:26" ht="12.75" customHeight="1">
      <c r="A199" s="338"/>
      <c r="B199" s="338"/>
      <c r="C199" s="338"/>
      <c r="D199" s="339"/>
      <c r="E199" s="339"/>
      <c r="F199" s="339"/>
      <c r="G199" s="339"/>
      <c r="H199" s="339"/>
      <c r="I199" s="339"/>
      <c r="J199" s="339"/>
      <c r="K199" s="338"/>
      <c r="L199" s="338"/>
      <c r="M199" s="338"/>
      <c r="N199" s="338"/>
      <c r="O199" s="338"/>
      <c r="P199" s="338"/>
      <c r="Q199" s="338"/>
      <c r="R199" s="338"/>
      <c r="S199" s="338"/>
      <c r="T199" s="338"/>
      <c r="U199" s="338"/>
      <c r="V199" s="338"/>
      <c r="W199" s="338"/>
      <c r="X199" s="338"/>
      <c r="Y199" s="338"/>
      <c r="Z199" s="338"/>
    </row>
    <row r="200" spans="1:26" ht="12.75" customHeight="1">
      <c r="A200" s="338"/>
      <c r="B200" s="338"/>
      <c r="C200" s="338"/>
      <c r="D200" s="339"/>
      <c r="E200" s="339"/>
      <c r="F200" s="339"/>
      <c r="G200" s="339"/>
      <c r="H200" s="339"/>
      <c r="I200" s="339"/>
      <c r="J200" s="339"/>
      <c r="K200" s="338"/>
      <c r="L200" s="338"/>
      <c r="M200" s="338"/>
      <c r="N200" s="338"/>
      <c r="O200" s="338"/>
      <c r="P200" s="338"/>
      <c r="Q200" s="338"/>
      <c r="R200" s="338"/>
      <c r="S200" s="338"/>
      <c r="T200" s="338"/>
      <c r="U200" s="338"/>
      <c r="V200" s="338"/>
      <c r="W200" s="338"/>
      <c r="X200" s="338"/>
      <c r="Y200" s="338"/>
      <c r="Z200" s="338"/>
    </row>
    <row r="201" spans="1:26" ht="12.75" customHeight="1">
      <c r="A201" s="338"/>
      <c r="B201" s="338"/>
      <c r="C201" s="338"/>
      <c r="D201" s="339"/>
      <c r="E201" s="339"/>
      <c r="F201" s="339"/>
      <c r="G201" s="339"/>
      <c r="H201" s="339"/>
      <c r="I201" s="339"/>
      <c r="J201" s="339"/>
      <c r="K201" s="338"/>
      <c r="L201" s="338"/>
      <c r="M201" s="338"/>
      <c r="N201" s="338"/>
      <c r="O201" s="338"/>
      <c r="P201" s="338"/>
      <c r="Q201" s="338"/>
      <c r="R201" s="338"/>
      <c r="S201" s="338"/>
      <c r="T201" s="338"/>
      <c r="U201" s="338"/>
      <c r="V201" s="338"/>
      <c r="W201" s="338"/>
      <c r="X201" s="338"/>
      <c r="Y201" s="338"/>
      <c r="Z201" s="338"/>
    </row>
    <row r="202" spans="1:26" ht="12.75" customHeight="1">
      <c r="A202" s="338"/>
      <c r="B202" s="338"/>
      <c r="C202" s="338"/>
      <c r="D202" s="339"/>
      <c r="E202" s="339"/>
      <c r="F202" s="339"/>
      <c r="G202" s="339"/>
      <c r="H202" s="339"/>
      <c r="I202" s="339"/>
      <c r="J202" s="339"/>
      <c r="K202" s="338"/>
      <c r="L202" s="338"/>
      <c r="M202" s="338"/>
      <c r="N202" s="338"/>
      <c r="O202" s="338"/>
      <c r="P202" s="338"/>
      <c r="Q202" s="338"/>
      <c r="R202" s="338"/>
      <c r="S202" s="338"/>
      <c r="T202" s="338"/>
      <c r="U202" s="338"/>
      <c r="V202" s="338"/>
      <c r="W202" s="338"/>
      <c r="X202" s="338"/>
      <c r="Y202" s="338"/>
      <c r="Z202" s="338"/>
    </row>
    <row r="203" spans="1:26" ht="12.75" customHeight="1">
      <c r="A203" s="338"/>
      <c r="B203" s="338"/>
      <c r="C203" s="338"/>
      <c r="D203" s="339"/>
      <c r="E203" s="339"/>
      <c r="F203" s="339"/>
      <c r="G203" s="339"/>
      <c r="H203" s="339"/>
      <c r="I203" s="339"/>
      <c r="J203" s="339"/>
      <c r="K203" s="338"/>
      <c r="L203" s="338"/>
      <c r="M203" s="338"/>
      <c r="N203" s="338"/>
      <c r="O203" s="338"/>
      <c r="P203" s="338"/>
      <c r="Q203" s="338"/>
      <c r="R203" s="338"/>
      <c r="S203" s="338"/>
      <c r="T203" s="338"/>
      <c r="U203" s="338"/>
      <c r="V203" s="338"/>
      <c r="W203" s="338"/>
      <c r="X203" s="338"/>
      <c r="Y203" s="338"/>
      <c r="Z203" s="338"/>
    </row>
    <row r="204" spans="1:26" ht="12.75" customHeight="1">
      <c r="A204" s="338"/>
      <c r="B204" s="338"/>
      <c r="C204" s="338"/>
      <c r="D204" s="339"/>
      <c r="E204" s="339"/>
      <c r="F204" s="339"/>
      <c r="G204" s="339"/>
      <c r="H204" s="339"/>
      <c r="I204" s="339"/>
      <c r="J204" s="339"/>
      <c r="K204" s="338"/>
      <c r="L204" s="338"/>
      <c r="M204" s="338"/>
      <c r="N204" s="338"/>
      <c r="O204" s="338"/>
      <c r="P204" s="338"/>
      <c r="Q204" s="338"/>
      <c r="R204" s="338"/>
      <c r="S204" s="338"/>
      <c r="T204" s="338"/>
      <c r="U204" s="338"/>
      <c r="V204" s="338"/>
      <c r="W204" s="338"/>
      <c r="X204" s="338"/>
      <c r="Y204" s="338"/>
      <c r="Z204" s="338"/>
    </row>
    <row r="205" spans="1:26" ht="12.75" customHeight="1">
      <c r="A205" s="338"/>
      <c r="B205" s="338"/>
      <c r="C205" s="338"/>
      <c r="D205" s="339"/>
      <c r="E205" s="339"/>
      <c r="F205" s="339"/>
      <c r="G205" s="339"/>
      <c r="H205" s="339"/>
      <c r="I205" s="339"/>
      <c r="J205" s="339"/>
      <c r="K205" s="338"/>
      <c r="L205" s="338"/>
      <c r="M205" s="338"/>
      <c r="N205" s="338"/>
      <c r="O205" s="338"/>
      <c r="P205" s="338"/>
      <c r="Q205" s="338"/>
      <c r="R205" s="338"/>
      <c r="S205" s="338"/>
      <c r="T205" s="338"/>
      <c r="U205" s="338"/>
      <c r="V205" s="338"/>
      <c r="W205" s="338"/>
      <c r="X205" s="338"/>
      <c r="Y205" s="338"/>
      <c r="Z205" s="338"/>
    </row>
    <row r="206" spans="1:26" ht="12.75" customHeight="1">
      <c r="A206" s="338"/>
      <c r="B206" s="338"/>
      <c r="C206" s="338"/>
      <c r="D206" s="339"/>
      <c r="E206" s="339"/>
      <c r="F206" s="339"/>
      <c r="G206" s="339"/>
      <c r="H206" s="339"/>
      <c r="I206" s="339"/>
      <c r="J206" s="339"/>
      <c r="K206" s="338"/>
      <c r="L206" s="338"/>
      <c r="M206" s="338"/>
      <c r="N206" s="338"/>
      <c r="O206" s="338"/>
      <c r="P206" s="338"/>
      <c r="Q206" s="338"/>
      <c r="R206" s="338"/>
      <c r="S206" s="338"/>
      <c r="T206" s="338"/>
      <c r="U206" s="338"/>
      <c r="V206" s="338"/>
      <c r="W206" s="338"/>
      <c r="X206" s="338"/>
      <c r="Y206" s="338"/>
      <c r="Z206" s="338"/>
    </row>
    <row r="207" spans="1:26" ht="12.75" customHeight="1">
      <c r="A207" s="338"/>
      <c r="B207" s="338"/>
      <c r="C207" s="338"/>
      <c r="D207" s="339"/>
      <c r="E207" s="339"/>
      <c r="F207" s="339"/>
      <c r="G207" s="339"/>
      <c r="H207" s="339"/>
      <c r="I207" s="339"/>
      <c r="J207" s="339"/>
      <c r="K207" s="338"/>
      <c r="L207" s="338"/>
      <c r="M207" s="338"/>
      <c r="N207" s="338"/>
      <c r="O207" s="338"/>
      <c r="P207" s="338"/>
      <c r="Q207" s="338"/>
      <c r="R207" s="338"/>
      <c r="S207" s="338"/>
      <c r="T207" s="338"/>
      <c r="U207" s="338"/>
      <c r="V207" s="338"/>
      <c r="W207" s="338"/>
      <c r="X207" s="338"/>
      <c r="Y207" s="338"/>
      <c r="Z207" s="338"/>
    </row>
    <row r="208" spans="1:26" ht="12.75" customHeight="1">
      <c r="A208" s="338"/>
      <c r="B208" s="338"/>
      <c r="C208" s="338"/>
      <c r="D208" s="339"/>
      <c r="E208" s="339"/>
      <c r="F208" s="339"/>
      <c r="G208" s="339"/>
      <c r="H208" s="339"/>
      <c r="I208" s="339"/>
      <c r="J208" s="339"/>
      <c r="K208" s="338"/>
      <c r="L208" s="338"/>
      <c r="M208" s="338"/>
      <c r="N208" s="338"/>
      <c r="O208" s="338"/>
      <c r="P208" s="338"/>
      <c r="Q208" s="338"/>
      <c r="R208" s="338"/>
      <c r="S208" s="338"/>
      <c r="T208" s="338"/>
      <c r="U208" s="338"/>
      <c r="V208" s="338"/>
      <c r="W208" s="338"/>
      <c r="X208" s="338"/>
      <c r="Y208" s="338"/>
      <c r="Z208" s="338"/>
    </row>
    <row r="209" spans="1:26" ht="12.75" customHeight="1">
      <c r="A209" s="338"/>
      <c r="B209" s="338"/>
      <c r="C209" s="338"/>
      <c r="D209" s="339"/>
      <c r="E209" s="339"/>
      <c r="F209" s="339"/>
      <c r="G209" s="339"/>
      <c r="H209" s="339"/>
      <c r="I209" s="339"/>
      <c r="J209" s="339"/>
      <c r="K209" s="338"/>
      <c r="L209" s="338"/>
      <c r="M209" s="338"/>
      <c r="N209" s="338"/>
      <c r="O209" s="338"/>
      <c r="P209" s="338"/>
      <c r="Q209" s="338"/>
      <c r="R209" s="338"/>
      <c r="S209" s="338"/>
      <c r="T209" s="338"/>
      <c r="U209" s="338"/>
      <c r="V209" s="338"/>
      <c r="W209" s="338"/>
      <c r="X209" s="338"/>
      <c r="Y209" s="338"/>
      <c r="Z209" s="338"/>
    </row>
    <row r="210" spans="1:26" ht="12.75" customHeight="1">
      <c r="A210" s="338"/>
      <c r="B210" s="338"/>
      <c r="C210" s="338"/>
      <c r="D210" s="339"/>
      <c r="E210" s="339"/>
      <c r="F210" s="339"/>
      <c r="G210" s="339"/>
      <c r="H210" s="339"/>
      <c r="I210" s="339"/>
      <c r="J210" s="339"/>
      <c r="K210" s="338"/>
      <c r="L210" s="338"/>
      <c r="M210" s="338"/>
      <c r="N210" s="338"/>
      <c r="O210" s="338"/>
      <c r="P210" s="338"/>
      <c r="Q210" s="338"/>
      <c r="R210" s="338"/>
      <c r="S210" s="338"/>
      <c r="T210" s="338"/>
      <c r="U210" s="338"/>
      <c r="V210" s="338"/>
      <c r="W210" s="338"/>
      <c r="X210" s="338"/>
      <c r="Y210" s="338"/>
      <c r="Z210" s="338"/>
    </row>
    <row r="211" spans="1:26" ht="12.75" customHeight="1">
      <c r="A211" s="338"/>
      <c r="B211" s="338"/>
      <c r="C211" s="338"/>
      <c r="D211" s="339"/>
      <c r="E211" s="339"/>
      <c r="F211" s="339"/>
      <c r="G211" s="339"/>
      <c r="H211" s="339"/>
      <c r="I211" s="339"/>
      <c r="J211" s="339"/>
      <c r="K211" s="338"/>
      <c r="L211" s="338"/>
      <c r="M211" s="338"/>
      <c r="N211" s="338"/>
      <c r="O211" s="338"/>
      <c r="P211" s="338"/>
      <c r="Q211" s="338"/>
      <c r="R211" s="338"/>
      <c r="S211" s="338"/>
      <c r="T211" s="338"/>
      <c r="U211" s="338"/>
      <c r="V211" s="338"/>
      <c r="W211" s="338"/>
      <c r="X211" s="338"/>
      <c r="Y211" s="338"/>
      <c r="Z211" s="338"/>
    </row>
    <row r="212" spans="1:26" ht="12.75" customHeight="1">
      <c r="A212" s="338"/>
      <c r="B212" s="338"/>
      <c r="C212" s="338"/>
      <c r="D212" s="339"/>
      <c r="E212" s="339"/>
      <c r="F212" s="339"/>
      <c r="G212" s="339"/>
      <c r="H212" s="339"/>
      <c r="I212" s="339"/>
      <c r="J212" s="339"/>
      <c r="K212" s="338"/>
      <c r="L212" s="338"/>
      <c r="M212" s="338"/>
      <c r="N212" s="338"/>
      <c r="O212" s="338"/>
      <c r="P212" s="338"/>
      <c r="Q212" s="338"/>
      <c r="R212" s="338"/>
      <c r="S212" s="338"/>
      <c r="T212" s="338"/>
      <c r="U212" s="338"/>
      <c r="V212" s="338"/>
      <c r="W212" s="338"/>
      <c r="X212" s="338"/>
      <c r="Y212" s="338"/>
      <c r="Z212" s="338"/>
    </row>
    <row r="213" spans="1:26" ht="12.75" customHeight="1">
      <c r="A213" s="338"/>
      <c r="B213" s="338"/>
      <c r="C213" s="338"/>
      <c r="D213" s="339"/>
      <c r="E213" s="339"/>
      <c r="F213" s="339"/>
      <c r="G213" s="339"/>
      <c r="H213" s="339"/>
      <c r="I213" s="339"/>
      <c r="J213" s="339"/>
      <c r="K213" s="338"/>
      <c r="L213" s="338"/>
      <c r="M213" s="338"/>
      <c r="N213" s="338"/>
      <c r="O213" s="338"/>
      <c r="P213" s="338"/>
      <c r="Q213" s="338"/>
      <c r="R213" s="338"/>
      <c r="S213" s="338"/>
      <c r="T213" s="338"/>
      <c r="U213" s="338"/>
      <c r="V213" s="338"/>
      <c r="W213" s="338"/>
      <c r="X213" s="338"/>
      <c r="Y213" s="338"/>
      <c r="Z213" s="338"/>
    </row>
    <row r="214" spans="1:26" ht="12.75" customHeight="1">
      <c r="A214" s="338"/>
      <c r="B214" s="338"/>
      <c r="C214" s="338"/>
      <c r="D214" s="339"/>
      <c r="E214" s="339"/>
      <c r="F214" s="339"/>
      <c r="G214" s="339"/>
      <c r="H214" s="339"/>
      <c r="I214" s="339"/>
      <c r="J214" s="339"/>
      <c r="K214" s="338"/>
      <c r="L214" s="338"/>
      <c r="M214" s="338"/>
      <c r="N214" s="338"/>
      <c r="O214" s="338"/>
      <c r="P214" s="338"/>
      <c r="Q214" s="338"/>
      <c r="R214" s="338"/>
      <c r="S214" s="338"/>
      <c r="T214" s="338"/>
      <c r="U214" s="338"/>
      <c r="V214" s="338"/>
      <c r="W214" s="338"/>
      <c r="X214" s="338"/>
      <c r="Y214" s="338"/>
      <c r="Z214" s="338"/>
    </row>
    <row r="215" spans="1:26" ht="12.75" customHeight="1">
      <c r="A215" s="338"/>
      <c r="B215" s="338"/>
      <c r="C215" s="338"/>
      <c r="D215" s="339"/>
      <c r="E215" s="339"/>
      <c r="F215" s="339"/>
      <c r="G215" s="339"/>
      <c r="H215" s="339"/>
      <c r="I215" s="339"/>
      <c r="J215" s="339"/>
      <c r="K215" s="338"/>
      <c r="L215" s="338"/>
      <c r="M215" s="338"/>
      <c r="N215" s="338"/>
      <c r="O215" s="338"/>
      <c r="P215" s="338"/>
      <c r="Q215" s="338"/>
      <c r="R215" s="338"/>
      <c r="S215" s="338"/>
      <c r="T215" s="338"/>
      <c r="U215" s="338"/>
      <c r="V215" s="338"/>
      <c r="W215" s="338"/>
      <c r="X215" s="338"/>
      <c r="Y215" s="338"/>
      <c r="Z215" s="338"/>
    </row>
    <row r="216" spans="1:26" ht="12.75" customHeight="1">
      <c r="A216" s="338"/>
      <c r="B216" s="338"/>
      <c r="C216" s="338"/>
      <c r="D216" s="339"/>
      <c r="E216" s="339"/>
      <c r="F216" s="339"/>
      <c r="G216" s="339"/>
      <c r="H216" s="339"/>
      <c r="I216" s="339"/>
      <c r="J216" s="339"/>
      <c r="K216" s="338"/>
      <c r="L216" s="338"/>
      <c r="M216" s="338"/>
      <c r="N216" s="338"/>
      <c r="O216" s="338"/>
      <c r="P216" s="338"/>
      <c r="Q216" s="338"/>
      <c r="R216" s="338"/>
      <c r="S216" s="338"/>
      <c r="T216" s="338"/>
      <c r="U216" s="338"/>
      <c r="V216" s="338"/>
      <c r="W216" s="338"/>
      <c r="X216" s="338"/>
      <c r="Y216" s="338"/>
      <c r="Z216" s="338"/>
    </row>
    <row r="217" spans="1:26" ht="12.75" customHeight="1">
      <c r="A217" s="338"/>
      <c r="B217" s="338"/>
      <c r="C217" s="338"/>
      <c r="D217" s="339"/>
      <c r="E217" s="339"/>
      <c r="F217" s="339"/>
      <c r="G217" s="339"/>
      <c r="H217" s="339"/>
      <c r="I217" s="339"/>
      <c r="J217" s="339"/>
      <c r="K217" s="338"/>
      <c r="L217" s="338"/>
      <c r="M217" s="338"/>
      <c r="N217" s="338"/>
      <c r="O217" s="338"/>
      <c r="P217" s="338"/>
      <c r="Q217" s="338"/>
      <c r="R217" s="338"/>
      <c r="S217" s="338"/>
      <c r="T217" s="338"/>
      <c r="U217" s="338"/>
      <c r="V217" s="338"/>
      <c r="W217" s="338"/>
      <c r="X217" s="338"/>
      <c r="Y217" s="338"/>
      <c r="Z217" s="338"/>
    </row>
    <row r="218" spans="1:26" ht="12.75" customHeight="1">
      <c r="A218" s="338"/>
      <c r="B218" s="338"/>
      <c r="C218" s="338"/>
      <c r="D218" s="339"/>
      <c r="E218" s="339"/>
      <c r="F218" s="339"/>
      <c r="G218" s="339"/>
      <c r="H218" s="339"/>
      <c r="I218" s="339"/>
      <c r="J218" s="339"/>
      <c r="K218" s="338"/>
      <c r="L218" s="338"/>
      <c r="M218" s="338"/>
      <c r="N218" s="338"/>
      <c r="O218" s="338"/>
      <c r="P218" s="338"/>
      <c r="Q218" s="338"/>
      <c r="R218" s="338"/>
      <c r="S218" s="338"/>
      <c r="T218" s="338"/>
      <c r="U218" s="338"/>
      <c r="V218" s="338"/>
      <c r="W218" s="338"/>
      <c r="X218" s="338"/>
      <c r="Y218" s="338"/>
      <c r="Z218" s="338"/>
    </row>
    <row r="219" spans="1:26" ht="12.75" customHeight="1">
      <c r="A219" s="338"/>
      <c r="B219" s="338"/>
      <c r="C219" s="338"/>
      <c r="D219" s="339"/>
      <c r="E219" s="339"/>
      <c r="F219" s="339"/>
      <c r="G219" s="339"/>
      <c r="H219" s="339"/>
      <c r="I219" s="339"/>
      <c r="J219" s="339"/>
      <c r="K219" s="338"/>
      <c r="L219" s="338"/>
      <c r="M219" s="338"/>
      <c r="N219" s="338"/>
      <c r="O219" s="338"/>
      <c r="P219" s="338"/>
      <c r="Q219" s="338"/>
      <c r="R219" s="338"/>
      <c r="S219" s="338"/>
      <c r="T219" s="338"/>
      <c r="U219" s="338"/>
      <c r="V219" s="338"/>
      <c r="W219" s="338"/>
      <c r="X219" s="338"/>
      <c r="Y219" s="338"/>
      <c r="Z219" s="338"/>
    </row>
    <row r="220" spans="1:26" ht="12.75" customHeight="1">
      <c r="A220" s="338"/>
      <c r="B220" s="338"/>
      <c r="C220" s="338"/>
      <c r="D220" s="339"/>
      <c r="E220" s="339"/>
      <c r="F220" s="339"/>
      <c r="G220" s="339"/>
      <c r="H220" s="339"/>
      <c r="I220" s="339"/>
      <c r="J220" s="339"/>
      <c r="K220" s="338"/>
      <c r="L220" s="338"/>
      <c r="M220" s="338"/>
      <c r="N220" s="338"/>
      <c r="O220" s="338"/>
      <c r="P220" s="338"/>
      <c r="Q220" s="338"/>
      <c r="R220" s="338"/>
      <c r="S220" s="338"/>
      <c r="T220" s="338"/>
      <c r="U220" s="338"/>
      <c r="V220" s="338"/>
      <c r="W220" s="338"/>
      <c r="X220" s="338"/>
      <c r="Y220" s="338"/>
      <c r="Z220" s="338"/>
    </row>
    <row r="221" spans="1:26" ht="12.75" customHeight="1">
      <c r="A221" s="338"/>
      <c r="B221" s="338"/>
      <c r="C221" s="338"/>
      <c r="D221" s="339"/>
      <c r="E221" s="339"/>
      <c r="F221" s="339"/>
      <c r="G221" s="339"/>
      <c r="H221" s="339"/>
      <c r="I221" s="339"/>
      <c r="J221" s="339"/>
      <c r="K221" s="338"/>
      <c r="L221" s="338"/>
      <c r="M221" s="338"/>
      <c r="N221" s="338"/>
      <c r="O221" s="338"/>
      <c r="P221" s="338"/>
      <c r="Q221" s="338"/>
      <c r="R221" s="338"/>
      <c r="S221" s="338"/>
      <c r="T221" s="338"/>
      <c r="U221" s="338"/>
      <c r="V221" s="338"/>
      <c r="W221" s="338"/>
      <c r="X221" s="338"/>
      <c r="Y221" s="338"/>
      <c r="Z221" s="338"/>
    </row>
    <row r="222" spans="1:26" ht="12.75" customHeight="1">
      <c r="A222" s="338"/>
      <c r="B222" s="338"/>
      <c r="C222" s="338"/>
      <c r="D222" s="339"/>
      <c r="E222" s="339"/>
      <c r="F222" s="339"/>
      <c r="G222" s="339"/>
      <c r="H222" s="339"/>
      <c r="I222" s="339"/>
      <c r="J222" s="339"/>
      <c r="K222" s="338"/>
      <c r="L222" s="338"/>
      <c r="M222" s="338"/>
      <c r="N222" s="338"/>
      <c r="O222" s="338"/>
      <c r="P222" s="338"/>
      <c r="Q222" s="338"/>
      <c r="R222" s="338"/>
      <c r="S222" s="338"/>
      <c r="T222" s="338"/>
      <c r="U222" s="338"/>
      <c r="V222" s="338"/>
      <c r="W222" s="338"/>
      <c r="X222" s="338"/>
      <c r="Y222" s="338"/>
      <c r="Z222" s="338"/>
    </row>
    <row r="223" spans="1:26" ht="12.75" customHeight="1">
      <c r="A223" s="338"/>
      <c r="B223" s="338"/>
      <c r="C223" s="338"/>
      <c r="D223" s="339"/>
      <c r="E223" s="339"/>
      <c r="F223" s="339"/>
      <c r="G223" s="339"/>
      <c r="H223" s="339"/>
      <c r="I223" s="339"/>
      <c r="J223" s="339"/>
      <c r="K223" s="338"/>
      <c r="L223" s="338"/>
      <c r="M223" s="338"/>
      <c r="N223" s="338"/>
      <c r="O223" s="338"/>
      <c r="P223" s="338"/>
      <c r="Q223" s="338"/>
      <c r="R223" s="338"/>
      <c r="S223" s="338"/>
      <c r="T223" s="338"/>
      <c r="U223" s="338"/>
      <c r="V223" s="338"/>
      <c r="W223" s="338"/>
      <c r="X223" s="338"/>
      <c r="Y223" s="338"/>
      <c r="Z223" s="338"/>
    </row>
    <row r="224" spans="1:26" ht="12.75" customHeight="1">
      <c r="A224" s="338"/>
      <c r="B224" s="338"/>
      <c r="C224" s="338"/>
      <c r="D224" s="339"/>
      <c r="E224" s="339"/>
      <c r="F224" s="339"/>
      <c r="G224" s="339"/>
      <c r="H224" s="339"/>
      <c r="I224" s="339"/>
      <c r="J224" s="339"/>
      <c r="K224" s="338"/>
      <c r="L224" s="338"/>
      <c r="M224" s="338"/>
      <c r="N224" s="338"/>
      <c r="O224" s="338"/>
      <c r="P224" s="338"/>
      <c r="Q224" s="338"/>
      <c r="R224" s="338"/>
      <c r="S224" s="338"/>
      <c r="T224" s="338"/>
      <c r="U224" s="338"/>
      <c r="V224" s="338"/>
      <c r="W224" s="338"/>
      <c r="X224" s="338"/>
      <c r="Y224" s="338"/>
      <c r="Z224" s="338"/>
    </row>
    <row r="225" spans="1:26" ht="12.75" customHeight="1">
      <c r="A225" s="338"/>
      <c r="B225" s="338"/>
      <c r="C225" s="338"/>
      <c r="D225" s="339"/>
      <c r="E225" s="339"/>
      <c r="F225" s="339"/>
      <c r="G225" s="339"/>
      <c r="H225" s="339"/>
      <c r="I225" s="339"/>
      <c r="J225" s="339"/>
      <c r="K225" s="338"/>
      <c r="L225" s="338"/>
      <c r="M225" s="338"/>
      <c r="N225" s="338"/>
      <c r="O225" s="338"/>
      <c r="P225" s="338"/>
      <c r="Q225" s="338"/>
      <c r="R225" s="338"/>
      <c r="S225" s="338"/>
      <c r="T225" s="338"/>
      <c r="U225" s="338"/>
      <c r="V225" s="338"/>
      <c r="W225" s="338"/>
      <c r="X225" s="338"/>
      <c r="Y225" s="338"/>
      <c r="Z225" s="338"/>
    </row>
    <row r="226" spans="1:26" ht="12.75" customHeight="1">
      <c r="A226" s="338"/>
      <c r="B226" s="338"/>
      <c r="C226" s="338"/>
      <c r="D226" s="339"/>
      <c r="E226" s="339"/>
      <c r="F226" s="339"/>
      <c r="G226" s="339"/>
      <c r="H226" s="339"/>
      <c r="I226" s="339"/>
      <c r="J226" s="339"/>
      <c r="K226" s="338"/>
      <c r="L226" s="338"/>
      <c r="M226" s="338"/>
      <c r="N226" s="338"/>
      <c r="O226" s="338"/>
      <c r="P226" s="338"/>
      <c r="Q226" s="338"/>
      <c r="R226" s="338"/>
      <c r="S226" s="338"/>
      <c r="T226" s="338"/>
      <c r="U226" s="338"/>
      <c r="V226" s="338"/>
      <c r="W226" s="338"/>
      <c r="X226" s="338"/>
      <c r="Y226" s="338"/>
      <c r="Z226" s="338"/>
    </row>
    <row r="227" spans="1:26" ht="12.75" customHeight="1">
      <c r="A227" s="338"/>
      <c r="B227" s="338"/>
      <c r="C227" s="338"/>
      <c r="D227" s="339"/>
      <c r="E227" s="339"/>
      <c r="F227" s="339"/>
      <c r="G227" s="339"/>
      <c r="H227" s="339"/>
      <c r="I227" s="339"/>
      <c r="J227" s="339"/>
      <c r="K227" s="338"/>
      <c r="L227" s="338"/>
      <c r="M227" s="338"/>
      <c r="N227" s="338"/>
      <c r="O227" s="338"/>
      <c r="P227" s="338"/>
      <c r="Q227" s="338"/>
      <c r="R227" s="338"/>
      <c r="S227" s="338"/>
      <c r="T227" s="338"/>
      <c r="U227" s="338"/>
      <c r="V227" s="338"/>
      <c r="W227" s="338"/>
      <c r="X227" s="338"/>
      <c r="Y227" s="338"/>
      <c r="Z227" s="338"/>
    </row>
    <row r="228" spans="1:26" ht="12.75" customHeight="1">
      <c r="A228" s="338"/>
      <c r="B228" s="338"/>
      <c r="C228" s="338"/>
      <c r="D228" s="339"/>
      <c r="E228" s="339"/>
      <c r="F228" s="339"/>
      <c r="G228" s="339"/>
      <c r="H228" s="339"/>
      <c r="I228" s="339"/>
      <c r="J228" s="339"/>
      <c r="K228" s="338"/>
      <c r="L228" s="338"/>
      <c r="M228" s="338"/>
      <c r="N228" s="338"/>
      <c r="O228" s="338"/>
      <c r="P228" s="338"/>
      <c r="Q228" s="338"/>
      <c r="R228" s="338"/>
      <c r="S228" s="338"/>
      <c r="T228" s="338"/>
      <c r="U228" s="338"/>
      <c r="V228" s="338"/>
      <c r="W228" s="338"/>
      <c r="X228" s="338"/>
      <c r="Y228" s="338"/>
      <c r="Z228" s="338"/>
    </row>
    <row r="229" spans="1:26" ht="12.75" customHeight="1">
      <c r="A229" s="338"/>
      <c r="B229" s="338"/>
      <c r="C229" s="338"/>
      <c r="D229" s="339"/>
      <c r="E229" s="339"/>
      <c r="F229" s="339"/>
      <c r="G229" s="339"/>
      <c r="H229" s="339"/>
      <c r="I229" s="339"/>
      <c r="J229" s="339"/>
      <c r="K229" s="338"/>
      <c r="L229" s="338"/>
      <c r="M229" s="338"/>
      <c r="N229" s="338"/>
      <c r="O229" s="338"/>
      <c r="P229" s="338"/>
      <c r="Q229" s="338"/>
      <c r="R229" s="338"/>
      <c r="S229" s="338"/>
      <c r="T229" s="338"/>
      <c r="U229" s="338"/>
      <c r="V229" s="338"/>
      <c r="W229" s="338"/>
      <c r="X229" s="338"/>
      <c r="Y229" s="338"/>
      <c r="Z229" s="338"/>
    </row>
    <row r="230" spans="1:26" ht="12.75" customHeight="1">
      <c r="A230" s="338"/>
      <c r="B230" s="338"/>
      <c r="C230" s="338"/>
      <c r="D230" s="339"/>
      <c r="E230" s="339"/>
      <c r="F230" s="339"/>
      <c r="G230" s="339"/>
      <c r="H230" s="339"/>
      <c r="I230" s="339"/>
      <c r="J230" s="339"/>
      <c r="K230" s="338"/>
      <c r="L230" s="338"/>
      <c r="M230" s="338"/>
      <c r="N230" s="338"/>
      <c r="O230" s="338"/>
      <c r="P230" s="338"/>
      <c r="Q230" s="338"/>
      <c r="R230" s="338"/>
      <c r="S230" s="338"/>
      <c r="T230" s="338"/>
      <c r="U230" s="338"/>
      <c r="V230" s="338"/>
      <c r="W230" s="338"/>
      <c r="X230" s="338"/>
      <c r="Y230" s="338"/>
      <c r="Z230" s="338"/>
    </row>
    <row r="231" spans="1:26" ht="12.75" customHeight="1">
      <c r="A231" s="338"/>
      <c r="B231" s="338"/>
      <c r="C231" s="338"/>
      <c r="D231" s="339"/>
      <c r="E231" s="339"/>
      <c r="F231" s="339"/>
      <c r="G231" s="339"/>
      <c r="H231" s="339"/>
      <c r="I231" s="339"/>
      <c r="J231" s="339"/>
      <c r="K231" s="338"/>
      <c r="L231" s="338"/>
      <c r="M231" s="338"/>
      <c r="N231" s="338"/>
      <c r="O231" s="338"/>
      <c r="P231" s="338"/>
      <c r="Q231" s="338"/>
      <c r="R231" s="338"/>
      <c r="S231" s="338"/>
      <c r="T231" s="338"/>
      <c r="U231" s="338"/>
      <c r="V231" s="338"/>
      <c r="W231" s="338"/>
      <c r="X231" s="338"/>
      <c r="Y231" s="338"/>
      <c r="Z231" s="338"/>
    </row>
    <row r="232" spans="1:26" ht="12.75" customHeight="1">
      <c r="A232" s="338"/>
      <c r="B232" s="338"/>
      <c r="C232" s="338"/>
      <c r="D232" s="339"/>
      <c r="E232" s="339"/>
      <c r="F232" s="339"/>
      <c r="G232" s="339"/>
      <c r="H232" s="339"/>
      <c r="I232" s="339"/>
      <c r="J232" s="339"/>
      <c r="K232" s="338"/>
      <c r="L232" s="338"/>
      <c r="M232" s="338"/>
      <c r="N232" s="338"/>
      <c r="O232" s="338"/>
      <c r="P232" s="338"/>
      <c r="Q232" s="338"/>
      <c r="R232" s="338"/>
      <c r="S232" s="338"/>
      <c r="T232" s="338"/>
      <c r="U232" s="338"/>
      <c r="V232" s="338"/>
      <c r="W232" s="338"/>
      <c r="X232" s="338"/>
      <c r="Y232" s="338"/>
      <c r="Z232" s="338"/>
    </row>
    <row r="233" spans="1:26" ht="12.75" customHeight="1">
      <c r="A233" s="338"/>
      <c r="B233" s="338"/>
      <c r="C233" s="338"/>
      <c r="D233" s="339"/>
      <c r="E233" s="339"/>
      <c r="F233" s="339"/>
      <c r="G233" s="339"/>
      <c r="H233" s="339"/>
      <c r="I233" s="339"/>
      <c r="J233" s="339"/>
      <c r="K233" s="338"/>
      <c r="L233" s="338"/>
      <c r="M233" s="338"/>
      <c r="N233" s="338"/>
      <c r="O233" s="338"/>
      <c r="P233" s="338"/>
      <c r="Q233" s="338"/>
      <c r="R233" s="338"/>
      <c r="S233" s="338"/>
      <c r="T233" s="338"/>
      <c r="U233" s="338"/>
      <c r="V233" s="338"/>
      <c r="W233" s="338"/>
      <c r="X233" s="338"/>
      <c r="Y233" s="338"/>
      <c r="Z233" s="338"/>
    </row>
    <row r="234" spans="1:26" ht="12.75" customHeight="1">
      <c r="A234" s="338"/>
      <c r="B234" s="338"/>
      <c r="C234" s="338"/>
      <c r="D234" s="339"/>
      <c r="E234" s="339"/>
      <c r="F234" s="339"/>
      <c r="G234" s="339"/>
      <c r="H234" s="339"/>
      <c r="I234" s="339"/>
      <c r="J234" s="339"/>
      <c r="K234" s="338"/>
      <c r="L234" s="338"/>
      <c r="M234" s="338"/>
      <c r="N234" s="338"/>
      <c r="O234" s="338"/>
      <c r="P234" s="338"/>
      <c r="Q234" s="338"/>
      <c r="R234" s="338"/>
      <c r="S234" s="338"/>
      <c r="T234" s="338"/>
      <c r="U234" s="338"/>
      <c r="V234" s="338"/>
      <c r="W234" s="338"/>
      <c r="X234" s="338"/>
      <c r="Y234" s="338"/>
      <c r="Z234" s="338"/>
    </row>
    <row r="235" spans="1:26" ht="12.75" customHeight="1">
      <c r="A235" s="338"/>
      <c r="B235" s="338"/>
      <c r="C235" s="338"/>
      <c r="D235" s="339"/>
      <c r="E235" s="339"/>
      <c r="F235" s="339"/>
      <c r="G235" s="339"/>
      <c r="H235" s="339"/>
      <c r="I235" s="339"/>
      <c r="J235" s="339"/>
      <c r="K235" s="338"/>
      <c r="L235" s="338"/>
      <c r="M235" s="338"/>
      <c r="N235" s="338"/>
      <c r="O235" s="338"/>
      <c r="P235" s="338"/>
      <c r="Q235" s="338"/>
      <c r="R235" s="338"/>
      <c r="S235" s="338"/>
      <c r="T235" s="338"/>
      <c r="U235" s="338"/>
      <c r="V235" s="338"/>
      <c r="W235" s="338"/>
      <c r="X235" s="338"/>
      <c r="Y235" s="338"/>
      <c r="Z235" s="338"/>
    </row>
    <row r="236" spans="1:26" ht="12.75" customHeight="1">
      <c r="A236" s="338"/>
      <c r="B236" s="338"/>
      <c r="C236" s="338"/>
      <c r="D236" s="339"/>
      <c r="E236" s="339"/>
      <c r="F236" s="339"/>
      <c r="G236" s="339"/>
      <c r="H236" s="339"/>
      <c r="I236" s="339"/>
      <c r="J236" s="339"/>
      <c r="K236" s="338"/>
      <c r="L236" s="338"/>
      <c r="M236" s="338"/>
      <c r="N236" s="338"/>
      <c r="O236" s="338"/>
      <c r="P236" s="338"/>
      <c r="Q236" s="338"/>
      <c r="R236" s="338"/>
      <c r="S236" s="338"/>
      <c r="T236" s="338"/>
      <c r="U236" s="338"/>
      <c r="V236" s="338"/>
      <c r="W236" s="338"/>
      <c r="X236" s="338"/>
      <c r="Y236" s="338"/>
      <c r="Z236" s="338"/>
    </row>
    <row r="237" spans="1:26" ht="12.75" customHeight="1">
      <c r="A237" s="338"/>
      <c r="B237" s="338"/>
      <c r="C237" s="338"/>
      <c r="D237" s="339"/>
      <c r="E237" s="339"/>
      <c r="F237" s="339"/>
      <c r="G237" s="339"/>
      <c r="H237" s="339"/>
      <c r="I237" s="339"/>
      <c r="J237" s="339"/>
      <c r="K237" s="338"/>
      <c r="L237" s="338"/>
      <c r="M237" s="338"/>
      <c r="N237" s="338"/>
      <c r="O237" s="338"/>
      <c r="P237" s="338"/>
      <c r="Q237" s="338"/>
      <c r="R237" s="338"/>
      <c r="S237" s="338"/>
      <c r="T237" s="338"/>
      <c r="U237" s="338"/>
      <c r="V237" s="338"/>
      <c r="W237" s="338"/>
      <c r="X237" s="338"/>
      <c r="Y237" s="338"/>
      <c r="Z237" s="338"/>
    </row>
    <row r="238" spans="1:26" ht="12.75" customHeight="1">
      <c r="A238" s="338"/>
      <c r="B238" s="338"/>
      <c r="C238" s="338"/>
      <c r="D238" s="339"/>
      <c r="E238" s="339"/>
      <c r="F238" s="339"/>
      <c r="G238" s="339"/>
      <c r="H238" s="339"/>
      <c r="I238" s="339"/>
      <c r="J238" s="339"/>
      <c r="K238" s="338"/>
      <c r="L238" s="338"/>
      <c r="M238" s="338"/>
      <c r="N238" s="338"/>
      <c r="O238" s="338"/>
      <c r="P238" s="338"/>
      <c r="Q238" s="338"/>
      <c r="R238" s="338"/>
      <c r="S238" s="338"/>
      <c r="T238" s="338"/>
      <c r="U238" s="338"/>
      <c r="V238" s="338"/>
      <c r="W238" s="338"/>
      <c r="X238" s="338"/>
      <c r="Y238" s="338"/>
      <c r="Z238" s="338"/>
    </row>
    <row r="239" spans="1:26" ht="12.75" customHeight="1">
      <c r="A239" s="338"/>
      <c r="B239" s="338"/>
      <c r="C239" s="338"/>
      <c r="D239" s="339"/>
      <c r="E239" s="339"/>
      <c r="F239" s="339"/>
      <c r="G239" s="339"/>
      <c r="H239" s="339"/>
      <c r="I239" s="339"/>
      <c r="J239" s="339"/>
      <c r="K239" s="338"/>
      <c r="L239" s="338"/>
      <c r="M239" s="338"/>
      <c r="N239" s="338"/>
      <c r="O239" s="338"/>
      <c r="P239" s="338"/>
      <c r="Q239" s="338"/>
      <c r="R239" s="338"/>
      <c r="S239" s="338"/>
      <c r="T239" s="338"/>
      <c r="U239" s="338"/>
      <c r="V239" s="338"/>
      <c r="W239" s="338"/>
      <c r="X239" s="338"/>
      <c r="Y239" s="338"/>
      <c r="Z239" s="338"/>
    </row>
    <row r="240" spans="1:26" ht="12.75" customHeight="1">
      <c r="A240" s="338"/>
      <c r="B240" s="338"/>
      <c r="C240" s="338"/>
      <c r="D240" s="339"/>
      <c r="E240" s="339"/>
      <c r="F240" s="339"/>
      <c r="G240" s="339"/>
      <c r="H240" s="339"/>
      <c r="I240" s="339"/>
      <c r="J240" s="339"/>
      <c r="K240" s="338"/>
      <c r="L240" s="338"/>
      <c r="M240" s="338"/>
      <c r="N240" s="338"/>
      <c r="O240" s="338"/>
      <c r="P240" s="338"/>
      <c r="Q240" s="338"/>
      <c r="R240" s="338"/>
      <c r="S240" s="338"/>
      <c r="T240" s="338"/>
      <c r="U240" s="338"/>
      <c r="V240" s="338"/>
      <c r="W240" s="338"/>
      <c r="X240" s="338"/>
      <c r="Y240" s="338"/>
      <c r="Z240" s="338"/>
    </row>
    <row r="241" spans="1:26" ht="12.75" customHeight="1">
      <c r="A241" s="338"/>
      <c r="B241" s="338"/>
      <c r="C241" s="338"/>
      <c r="D241" s="339"/>
      <c r="E241" s="339"/>
      <c r="F241" s="339"/>
      <c r="G241" s="339"/>
      <c r="H241" s="339"/>
      <c r="I241" s="339"/>
      <c r="J241" s="339"/>
      <c r="K241" s="338"/>
      <c r="L241" s="338"/>
      <c r="M241" s="338"/>
      <c r="N241" s="338"/>
      <c r="O241" s="338"/>
      <c r="P241" s="338"/>
      <c r="Q241" s="338"/>
      <c r="R241" s="338"/>
      <c r="S241" s="338"/>
      <c r="T241" s="338"/>
      <c r="U241" s="338"/>
      <c r="V241" s="338"/>
      <c r="W241" s="338"/>
      <c r="X241" s="338"/>
      <c r="Y241" s="338"/>
      <c r="Z241" s="338"/>
    </row>
    <row r="242" spans="1:26" ht="12.75" customHeight="1">
      <c r="A242" s="338"/>
      <c r="B242" s="338"/>
      <c r="C242" s="338"/>
      <c r="D242" s="339"/>
      <c r="E242" s="339"/>
      <c r="F242" s="339"/>
      <c r="G242" s="339"/>
      <c r="H242" s="339"/>
      <c r="I242" s="339"/>
      <c r="J242" s="339"/>
      <c r="K242" s="338"/>
      <c r="L242" s="338"/>
      <c r="M242" s="338"/>
      <c r="N242" s="338"/>
      <c r="O242" s="338"/>
      <c r="P242" s="338"/>
      <c r="Q242" s="338"/>
      <c r="R242" s="338"/>
      <c r="S242" s="338"/>
      <c r="T242" s="338"/>
      <c r="U242" s="338"/>
      <c r="V242" s="338"/>
      <c r="W242" s="338"/>
      <c r="X242" s="338"/>
      <c r="Y242" s="338"/>
      <c r="Z242" s="338"/>
    </row>
    <row r="243" spans="1:26" ht="12.75" customHeight="1">
      <c r="A243" s="338"/>
      <c r="B243" s="338"/>
      <c r="C243" s="338"/>
      <c r="D243" s="339"/>
      <c r="E243" s="339"/>
      <c r="F243" s="339"/>
      <c r="G243" s="339"/>
      <c r="H243" s="339"/>
      <c r="I243" s="339"/>
      <c r="J243" s="339"/>
      <c r="K243" s="338"/>
      <c r="L243" s="338"/>
      <c r="M243" s="338"/>
      <c r="N243" s="338"/>
      <c r="O243" s="338"/>
      <c r="P243" s="338"/>
      <c r="Q243" s="338"/>
      <c r="R243" s="338"/>
      <c r="S243" s="338"/>
      <c r="T243" s="338"/>
      <c r="U243" s="338"/>
      <c r="V243" s="338"/>
      <c r="W243" s="338"/>
      <c r="X243" s="338"/>
      <c r="Y243" s="338"/>
      <c r="Z243" s="338"/>
    </row>
    <row r="244" spans="1:26" ht="12.75" customHeight="1">
      <c r="A244" s="338"/>
      <c r="B244" s="338"/>
      <c r="C244" s="338"/>
      <c r="D244" s="339"/>
      <c r="E244" s="339"/>
      <c r="F244" s="339"/>
      <c r="G244" s="339"/>
      <c r="H244" s="339"/>
      <c r="I244" s="339"/>
      <c r="J244" s="339"/>
      <c r="K244" s="338"/>
      <c r="L244" s="338"/>
      <c r="M244" s="338"/>
      <c r="N244" s="338"/>
      <c r="O244" s="338"/>
      <c r="P244" s="338"/>
      <c r="Q244" s="338"/>
      <c r="R244" s="338"/>
      <c r="S244" s="338"/>
      <c r="T244" s="338"/>
      <c r="U244" s="338"/>
      <c r="V244" s="338"/>
      <c r="W244" s="338"/>
      <c r="X244" s="338"/>
      <c r="Y244" s="338"/>
      <c r="Z244" s="338"/>
    </row>
    <row r="245" spans="1:26" ht="12.75" customHeight="1">
      <c r="A245" s="338"/>
      <c r="B245" s="338"/>
      <c r="C245" s="338"/>
      <c r="D245" s="339"/>
      <c r="E245" s="339"/>
      <c r="F245" s="339"/>
      <c r="G245" s="339"/>
      <c r="H245" s="339"/>
      <c r="I245" s="339"/>
      <c r="J245" s="339"/>
      <c r="K245" s="338"/>
      <c r="L245" s="338"/>
      <c r="M245" s="338"/>
      <c r="N245" s="338"/>
      <c r="O245" s="338"/>
      <c r="P245" s="338"/>
      <c r="Q245" s="338"/>
      <c r="R245" s="338"/>
      <c r="S245" s="338"/>
      <c r="T245" s="338"/>
      <c r="U245" s="338"/>
      <c r="V245" s="338"/>
      <c r="W245" s="338"/>
      <c r="X245" s="338"/>
      <c r="Y245" s="338"/>
      <c r="Z245" s="338"/>
    </row>
    <row r="246" spans="1:26" ht="12.75" customHeight="1">
      <c r="A246" s="338"/>
      <c r="B246" s="338"/>
      <c r="C246" s="338"/>
      <c r="D246" s="339"/>
      <c r="E246" s="339"/>
      <c r="F246" s="339"/>
      <c r="G246" s="339"/>
      <c r="H246" s="339"/>
      <c r="I246" s="339"/>
      <c r="J246" s="339"/>
      <c r="K246" s="338"/>
      <c r="L246" s="338"/>
      <c r="M246" s="338"/>
      <c r="N246" s="338"/>
      <c r="O246" s="338"/>
      <c r="P246" s="338"/>
      <c r="Q246" s="338"/>
      <c r="R246" s="338"/>
      <c r="S246" s="338"/>
      <c r="T246" s="338"/>
      <c r="U246" s="338"/>
      <c r="V246" s="338"/>
      <c r="W246" s="338"/>
      <c r="X246" s="338"/>
      <c r="Y246" s="338"/>
      <c r="Z246" s="338"/>
    </row>
    <row r="247" spans="1:26" ht="12.75" customHeight="1">
      <c r="A247" s="338"/>
      <c r="B247" s="338"/>
      <c r="C247" s="338"/>
      <c r="D247" s="339"/>
      <c r="E247" s="339"/>
      <c r="F247" s="339"/>
      <c r="G247" s="339"/>
      <c r="H247" s="339"/>
      <c r="I247" s="339"/>
      <c r="J247" s="339"/>
      <c r="K247" s="338"/>
      <c r="L247" s="338"/>
      <c r="M247" s="338"/>
      <c r="N247" s="338"/>
      <c r="O247" s="338"/>
      <c r="P247" s="338"/>
      <c r="Q247" s="338"/>
      <c r="R247" s="338"/>
      <c r="S247" s="338"/>
      <c r="T247" s="338"/>
      <c r="U247" s="338"/>
      <c r="V247" s="338"/>
      <c r="W247" s="338"/>
      <c r="X247" s="338"/>
      <c r="Y247" s="338"/>
      <c r="Z247" s="338"/>
    </row>
    <row r="248" spans="1:26" ht="12.75" customHeight="1">
      <c r="A248" s="338"/>
      <c r="B248" s="338"/>
      <c r="C248" s="338"/>
      <c r="D248" s="339"/>
      <c r="E248" s="339"/>
      <c r="F248" s="339"/>
      <c r="G248" s="339"/>
      <c r="H248" s="339"/>
      <c r="I248" s="339"/>
      <c r="J248" s="339"/>
      <c r="K248" s="338"/>
      <c r="L248" s="338"/>
      <c r="M248" s="338"/>
      <c r="N248" s="338"/>
      <c r="O248" s="338"/>
      <c r="P248" s="338"/>
      <c r="Q248" s="338"/>
      <c r="R248" s="338"/>
      <c r="S248" s="338"/>
      <c r="T248" s="338"/>
      <c r="U248" s="338"/>
      <c r="V248" s="338"/>
      <c r="W248" s="338"/>
      <c r="X248" s="338"/>
      <c r="Y248" s="338"/>
      <c r="Z248" s="338"/>
    </row>
    <row r="249" spans="1:26" ht="12.75" customHeight="1">
      <c r="A249" s="338"/>
      <c r="B249" s="338"/>
      <c r="C249" s="338"/>
      <c r="D249" s="339"/>
      <c r="E249" s="339"/>
      <c r="F249" s="339"/>
      <c r="G249" s="339"/>
      <c r="H249" s="339"/>
      <c r="I249" s="339"/>
      <c r="J249" s="339"/>
      <c r="K249" s="338"/>
      <c r="L249" s="338"/>
      <c r="M249" s="338"/>
      <c r="N249" s="338"/>
      <c r="O249" s="338"/>
      <c r="P249" s="338"/>
      <c r="Q249" s="338"/>
      <c r="R249" s="338"/>
      <c r="S249" s="338"/>
      <c r="T249" s="338"/>
      <c r="U249" s="338"/>
      <c r="V249" s="338"/>
      <c r="W249" s="338"/>
      <c r="X249" s="338"/>
      <c r="Y249" s="338"/>
      <c r="Z249" s="338"/>
    </row>
    <row r="250" spans="1:26" ht="12.75" customHeight="1">
      <c r="A250" s="338"/>
      <c r="B250" s="338"/>
      <c r="C250" s="338"/>
      <c r="D250" s="339"/>
      <c r="E250" s="339"/>
      <c r="F250" s="339"/>
      <c r="G250" s="339"/>
      <c r="H250" s="339"/>
      <c r="I250" s="339"/>
      <c r="J250" s="339"/>
      <c r="K250" s="338"/>
      <c r="L250" s="338"/>
      <c r="M250" s="338"/>
      <c r="N250" s="338"/>
      <c r="O250" s="338"/>
      <c r="P250" s="338"/>
      <c r="Q250" s="338"/>
      <c r="R250" s="338"/>
      <c r="S250" s="338"/>
      <c r="T250" s="338"/>
      <c r="U250" s="338"/>
      <c r="V250" s="338"/>
      <c r="W250" s="338"/>
      <c r="X250" s="338"/>
      <c r="Y250" s="338"/>
      <c r="Z250" s="338"/>
    </row>
    <row r="251" spans="1:26" ht="12.75" customHeight="1">
      <c r="A251" s="338"/>
      <c r="B251" s="338"/>
      <c r="C251" s="338"/>
      <c r="D251" s="339"/>
      <c r="E251" s="339"/>
      <c r="F251" s="339"/>
      <c r="G251" s="339"/>
      <c r="H251" s="339"/>
      <c r="I251" s="339"/>
      <c r="J251" s="339"/>
      <c r="K251" s="338"/>
      <c r="L251" s="338"/>
      <c r="M251" s="338"/>
      <c r="N251" s="338"/>
      <c r="O251" s="338"/>
      <c r="P251" s="338"/>
      <c r="Q251" s="338"/>
      <c r="R251" s="338"/>
      <c r="S251" s="338"/>
      <c r="T251" s="338"/>
      <c r="U251" s="338"/>
      <c r="V251" s="338"/>
      <c r="W251" s="338"/>
      <c r="X251" s="338"/>
      <c r="Y251" s="338"/>
      <c r="Z251" s="338"/>
    </row>
    <row r="252" spans="1:26" ht="12.75" customHeight="1">
      <c r="A252" s="338"/>
      <c r="B252" s="338"/>
      <c r="C252" s="338"/>
      <c r="D252" s="339"/>
      <c r="E252" s="339"/>
      <c r="F252" s="339"/>
      <c r="G252" s="339"/>
      <c r="H252" s="339"/>
      <c r="I252" s="339"/>
      <c r="J252" s="339"/>
      <c r="K252" s="338"/>
      <c r="L252" s="338"/>
      <c r="M252" s="338"/>
      <c r="N252" s="338"/>
      <c r="O252" s="338"/>
      <c r="P252" s="338"/>
      <c r="Q252" s="338"/>
      <c r="R252" s="338"/>
      <c r="S252" s="338"/>
      <c r="T252" s="338"/>
      <c r="U252" s="338"/>
      <c r="V252" s="338"/>
      <c r="W252" s="338"/>
      <c r="X252" s="338"/>
      <c r="Y252" s="338"/>
      <c r="Z252" s="338"/>
    </row>
    <row r="253" spans="1:26" ht="12.75" customHeight="1">
      <c r="A253" s="338"/>
      <c r="B253" s="338"/>
      <c r="C253" s="338"/>
      <c r="D253" s="339"/>
      <c r="E253" s="339"/>
      <c r="F253" s="339"/>
      <c r="G253" s="339"/>
      <c r="H253" s="339"/>
      <c r="I253" s="339"/>
      <c r="J253" s="339"/>
      <c r="K253" s="338"/>
      <c r="L253" s="338"/>
      <c r="M253" s="338"/>
      <c r="N253" s="338"/>
      <c r="O253" s="338"/>
      <c r="P253" s="338"/>
      <c r="Q253" s="338"/>
      <c r="R253" s="338"/>
      <c r="S253" s="338"/>
      <c r="T253" s="338"/>
      <c r="U253" s="338"/>
      <c r="V253" s="338"/>
      <c r="W253" s="338"/>
      <c r="X253" s="338"/>
      <c r="Y253" s="338"/>
      <c r="Z253" s="338"/>
    </row>
    <row r="254" spans="1:26" ht="12.75" customHeight="1">
      <c r="A254" s="338"/>
      <c r="B254" s="338"/>
      <c r="C254" s="338"/>
      <c r="D254" s="339"/>
      <c r="E254" s="339"/>
      <c r="F254" s="339"/>
      <c r="G254" s="339"/>
      <c r="H254" s="339"/>
      <c r="I254" s="339"/>
      <c r="J254" s="339"/>
      <c r="K254" s="338"/>
      <c r="L254" s="338"/>
      <c r="M254" s="338"/>
      <c r="N254" s="338"/>
      <c r="O254" s="338"/>
      <c r="P254" s="338"/>
      <c r="Q254" s="338"/>
      <c r="R254" s="338"/>
      <c r="S254" s="338"/>
      <c r="T254" s="338"/>
      <c r="U254" s="338"/>
      <c r="V254" s="338"/>
      <c r="W254" s="338"/>
      <c r="X254" s="338"/>
      <c r="Y254" s="338"/>
      <c r="Z254" s="338"/>
    </row>
    <row r="255" spans="1:26" ht="12.75" customHeight="1">
      <c r="A255" s="338"/>
      <c r="B255" s="338"/>
      <c r="C255" s="338"/>
      <c r="D255" s="339"/>
      <c r="E255" s="339"/>
      <c r="F255" s="339"/>
      <c r="G255" s="339"/>
      <c r="H255" s="339"/>
      <c r="I255" s="339"/>
      <c r="J255" s="339"/>
      <c r="K255" s="338"/>
      <c r="L255" s="338"/>
      <c r="M255" s="338"/>
      <c r="N255" s="338"/>
      <c r="O255" s="338"/>
      <c r="P255" s="338"/>
      <c r="Q255" s="338"/>
      <c r="R255" s="338"/>
      <c r="S255" s="338"/>
      <c r="T255" s="338"/>
      <c r="U255" s="338"/>
      <c r="V255" s="338"/>
      <c r="W255" s="338"/>
      <c r="X255" s="338"/>
      <c r="Y255" s="338"/>
      <c r="Z255" s="338"/>
    </row>
    <row r="256" spans="1:26" ht="12.75" customHeight="1">
      <c r="A256" s="338"/>
      <c r="B256" s="338"/>
      <c r="C256" s="338"/>
      <c r="D256" s="339"/>
      <c r="E256" s="339"/>
      <c r="F256" s="339"/>
      <c r="G256" s="339"/>
      <c r="H256" s="339"/>
      <c r="I256" s="339"/>
      <c r="J256" s="339"/>
      <c r="K256" s="338"/>
      <c r="L256" s="338"/>
      <c r="M256" s="338"/>
      <c r="N256" s="338"/>
      <c r="O256" s="338"/>
      <c r="P256" s="338"/>
      <c r="Q256" s="338"/>
      <c r="R256" s="338"/>
      <c r="S256" s="338"/>
      <c r="T256" s="338"/>
      <c r="U256" s="338"/>
      <c r="V256" s="338"/>
      <c r="W256" s="338"/>
      <c r="X256" s="338"/>
      <c r="Y256" s="338"/>
      <c r="Z256" s="338"/>
    </row>
    <row r="257" spans="1:26" ht="12.75" customHeight="1">
      <c r="A257" s="338"/>
      <c r="B257" s="338"/>
      <c r="C257" s="338"/>
      <c r="D257" s="339"/>
      <c r="E257" s="339"/>
      <c r="F257" s="339"/>
      <c r="G257" s="339"/>
      <c r="H257" s="339"/>
      <c r="I257" s="339"/>
      <c r="J257" s="339"/>
      <c r="K257" s="338"/>
      <c r="L257" s="338"/>
      <c r="M257" s="338"/>
      <c r="N257" s="338"/>
      <c r="O257" s="338"/>
      <c r="P257" s="338"/>
      <c r="Q257" s="338"/>
      <c r="R257" s="338"/>
      <c r="S257" s="338"/>
      <c r="T257" s="338"/>
      <c r="U257" s="338"/>
      <c r="V257" s="338"/>
      <c r="W257" s="338"/>
      <c r="X257" s="338"/>
      <c r="Y257" s="338"/>
      <c r="Z257" s="338"/>
    </row>
    <row r="258" spans="1:26" ht="12.75" customHeight="1">
      <c r="A258" s="338"/>
      <c r="B258" s="338"/>
      <c r="C258" s="338"/>
      <c r="D258" s="339"/>
      <c r="E258" s="339"/>
      <c r="F258" s="339"/>
      <c r="G258" s="339"/>
      <c r="H258" s="339"/>
      <c r="I258" s="339"/>
      <c r="J258" s="339"/>
      <c r="K258" s="338"/>
      <c r="L258" s="338"/>
      <c r="M258" s="338"/>
      <c r="N258" s="338"/>
      <c r="O258" s="338"/>
      <c r="P258" s="338"/>
      <c r="Q258" s="338"/>
      <c r="R258" s="338"/>
      <c r="S258" s="338"/>
      <c r="T258" s="338"/>
      <c r="U258" s="338"/>
      <c r="V258" s="338"/>
      <c r="W258" s="338"/>
      <c r="X258" s="338"/>
      <c r="Y258" s="338"/>
      <c r="Z258" s="338"/>
    </row>
    <row r="259" spans="1:26" ht="12.75" customHeight="1">
      <c r="A259" s="338"/>
      <c r="B259" s="338"/>
      <c r="C259" s="338"/>
      <c r="D259" s="339"/>
      <c r="E259" s="339"/>
      <c r="F259" s="339"/>
      <c r="G259" s="339"/>
      <c r="H259" s="339"/>
      <c r="I259" s="339"/>
      <c r="J259" s="339"/>
      <c r="K259" s="338"/>
      <c r="L259" s="338"/>
      <c r="M259" s="338"/>
      <c r="N259" s="338"/>
      <c r="O259" s="338"/>
      <c r="P259" s="338"/>
      <c r="Q259" s="338"/>
      <c r="R259" s="338"/>
      <c r="S259" s="338"/>
      <c r="T259" s="338"/>
      <c r="U259" s="338"/>
      <c r="V259" s="338"/>
      <c r="W259" s="338"/>
      <c r="X259" s="338"/>
      <c r="Y259" s="338"/>
      <c r="Z259" s="338"/>
    </row>
    <row r="260" spans="1:26" ht="12.75" customHeight="1">
      <c r="A260" s="338"/>
      <c r="B260" s="338"/>
      <c r="C260" s="338"/>
      <c r="D260" s="339"/>
      <c r="E260" s="339"/>
      <c r="F260" s="339"/>
      <c r="G260" s="339"/>
      <c r="H260" s="339"/>
      <c r="I260" s="339"/>
      <c r="J260" s="339"/>
      <c r="K260" s="338"/>
      <c r="L260" s="338"/>
      <c r="M260" s="338"/>
      <c r="N260" s="338"/>
      <c r="O260" s="338"/>
      <c r="P260" s="338"/>
      <c r="Q260" s="338"/>
      <c r="R260" s="338"/>
      <c r="S260" s="338"/>
      <c r="T260" s="338"/>
      <c r="U260" s="338"/>
      <c r="V260" s="338"/>
      <c r="W260" s="338"/>
      <c r="X260" s="338"/>
      <c r="Y260" s="338"/>
      <c r="Z260" s="338"/>
    </row>
    <row r="261" spans="1:26" ht="12.75" customHeight="1">
      <c r="A261" s="338"/>
      <c r="B261" s="338"/>
      <c r="C261" s="338"/>
      <c r="D261" s="339"/>
      <c r="E261" s="339"/>
      <c r="F261" s="339"/>
      <c r="G261" s="339"/>
      <c r="H261" s="339"/>
      <c r="I261" s="339"/>
      <c r="J261" s="339"/>
      <c r="K261" s="338"/>
      <c r="L261" s="338"/>
      <c r="M261" s="338"/>
      <c r="N261" s="338"/>
      <c r="O261" s="338"/>
      <c r="P261" s="338"/>
      <c r="Q261" s="338"/>
      <c r="R261" s="338"/>
      <c r="S261" s="338"/>
      <c r="T261" s="338"/>
      <c r="U261" s="338"/>
      <c r="V261" s="338"/>
      <c r="W261" s="338"/>
      <c r="X261" s="338"/>
      <c r="Y261" s="338"/>
      <c r="Z261" s="338"/>
    </row>
    <row r="262" spans="1:26" ht="12.75" customHeight="1">
      <c r="A262" s="338"/>
      <c r="B262" s="338"/>
      <c r="C262" s="338"/>
      <c r="D262" s="339"/>
      <c r="E262" s="339"/>
      <c r="F262" s="339"/>
      <c r="G262" s="339"/>
      <c r="H262" s="339"/>
      <c r="I262" s="339"/>
      <c r="J262" s="339"/>
      <c r="K262" s="338"/>
      <c r="L262" s="338"/>
      <c r="M262" s="338"/>
      <c r="N262" s="338"/>
      <c r="O262" s="338"/>
      <c r="P262" s="338"/>
      <c r="Q262" s="338"/>
      <c r="R262" s="338"/>
      <c r="S262" s="338"/>
      <c r="T262" s="338"/>
      <c r="U262" s="338"/>
      <c r="V262" s="338"/>
      <c r="W262" s="338"/>
      <c r="X262" s="338"/>
      <c r="Y262" s="338"/>
      <c r="Z262" s="338"/>
    </row>
    <row r="263" spans="1:26" ht="12.75" customHeight="1">
      <c r="A263" s="338"/>
      <c r="B263" s="338"/>
      <c r="C263" s="338"/>
      <c r="D263" s="339"/>
      <c r="E263" s="339"/>
      <c r="F263" s="339"/>
      <c r="G263" s="339"/>
      <c r="H263" s="339"/>
      <c r="I263" s="339"/>
      <c r="J263" s="339"/>
      <c r="K263" s="338"/>
      <c r="L263" s="338"/>
      <c r="M263" s="338"/>
      <c r="N263" s="338"/>
      <c r="O263" s="338"/>
      <c r="P263" s="338"/>
      <c r="Q263" s="338"/>
      <c r="R263" s="338"/>
      <c r="S263" s="338"/>
      <c r="T263" s="338"/>
      <c r="U263" s="338"/>
      <c r="V263" s="338"/>
      <c r="W263" s="338"/>
      <c r="X263" s="338"/>
      <c r="Y263" s="338"/>
      <c r="Z263" s="338"/>
    </row>
    <row r="264" spans="1:26" ht="12.75" customHeight="1">
      <c r="A264" s="338"/>
      <c r="B264" s="338"/>
      <c r="C264" s="338"/>
      <c r="D264" s="339"/>
      <c r="E264" s="339"/>
      <c r="F264" s="339"/>
      <c r="G264" s="339"/>
      <c r="H264" s="339"/>
      <c r="I264" s="339"/>
      <c r="J264" s="339"/>
      <c r="K264" s="338"/>
      <c r="L264" s="338"/>
      <c r="M264" s="338"/>
      <c r="N264" s="338"/>
      <c r="O264" s="338"/>
      <c r="P264" s="338"/>
      <c r="Q264" s="338"/>
      <c r="R264" s="338"/>
      <c r="S264" s="338"/>
      <c r="T264" s="338"/>
      <c r="U264" s="338"/>
      <c r="V264" s="338"/>
      <c r="W264" s="338"/>
      <c r="X264" s="338"/>
      <c r="Y264" s="338"/>
      <c r="Z264" s="338"/>
    </row>
    <row r="265" spans="1:26" ht="12.75" customHeight="1">
      <c r="A265" s="338"/>
      <c r="B265" s="338"/>
      <c r="C265" s="338"/>
      <c r="D265" s="339"/>
      <c r="E265" s="339"/>
      <c r="F265" s="339"/>
      <c r="G265" s="339"/>
      <c r="H265" s="339"/>
      <c r="I265" s="339"/>
      <c r="J265" s="339"/>
      <c r="K265" s="338"/>
      <c r="L265" s="338"/>
      <c r="M265" s="338"/>
      <c r="N265" s="338"/>
      <c r="O265" s="338"/>
      <c r="P265" s="338"/>
      <c r="Q265" s="338"/>
      <c r="R265" s="338"/>
      <c r="S265" s="338"/>
      <c r="T265" s="338"/>
      <c r="U265" s="338"/>
      <c r="V265" s="338"/>
      <c r="W265" s="338"/>
      <c r="X265" s="338"/>
      <c r="Y265" s="338"/>
      <c r="Z265" s="338"/>
    </row>
    <row r="266" spans="1:26" ht="12.75" customHeight="1">
      <c r="A266" s="338"/>
      <c r="B266" s="338"/>
      <c r="C266" s="338"/>
      <c r="D266" s="339"/>
      <c r="E266" s="339"/>
      <c r="F266" s="339"/>
      <c r="G266" s="339"/>
      <c r="H266" s="339"/>
      <c r="I266" s="339"/>
      <c r="J266" s="339"/>
      <c r="K266" s="338"/>
      <c r="L266" s="338"/>
      <c r="M266" s="338"/>
      <c r="N266" s="338"/>
      <c r="O266" s="338"/>
      <c r="P266" s="338"/>
      <c r="Q266" s="338"/>
      <c r="R266" s="338"/>
      <c r="S266" s="338"/>
      <c r="T266" s="338"/>
      <c r="U266" s="338"/>
      <c r="V266" s="338"/>
      <c r="W266" s="338"/>
      <c r="X266" s="338"/>
      <c r="Y266" s="338"/>
      <c r="Z266" s="338"/>
    </row>
    <row r="267" spans="1:26" ht="12.75" customHeight="1">
      <c r="A267" s="338"/>
      <c r="B267" s="338"/>
      <c r="C267" s="338"/>
      <c r="D267" s="339"/>
      <c r="E267" s="339"/>
      <c r="F267" s="339"/>
      <c r="G267" s="339"/>
      <c r="H267" s="339"/>
      <c r="I267" s="339"/>
      <c r="J267" s="339"/>
      <c r="K267" s="338"/>
      <c r="L267" s="338"/>
      <c r="M267" s="338"/>
      <c r="N267" s="338"/>
      <c r="O267" s="338"/>
      <c r="P267" s="338"/>
      <c r="Q267" s="338"/>
      <c r="R267" s="338"/>
      <c r="S267" s="338"/>
      <c r="T267" s="338"/>
      <c r="U267" s="338"/>
      <c r="V267" s="338"/>
      <c r="W267" s="338"/>
      <c r="X267" s="338"/>
      <c r="Y267" s="338"/>
      <c r="Z267" s="338"/>
    </row>
    <row r="268" spans="1:26" ht="12.75" customHeight="1">
      <c r="A268" s="338"/>
      <c r="B268" s="338"/>
      <c r="C268" s="338"/>
      <c r="D268" s="339"/>
      <c r="E268" s="339"/>
      <c r="F268" s="339"/>
      <c r="G268" s="339"/>
      <c r="H268" s="339"/>
      <c r="I268" s="339"/>
      <c r="J268" s="339"/>
      <c r="K268" s="338"/>
      <c r="L268" s="338"/>
      <c r="M268" s="338"/>
      <c r="N268" s="338"/>
      <c r="O268" s="338"/>
      <c r="P268" s="338"/>
      <c r="Q268" s="338"/>
      <c r="R268" s="338"/>
      <c r="S268" s="338"/>
      <c r="T268" s="338"/>
      <c r="U268" s="338"/>
      <c r="V268" s="338"/>
      <c r="W268" s="338"/>
      <c r="X268" s="338"/>
      <c r="Y268" s="338"/>
      <c r="Z268" s="338"/>
    </row>
    <row r="269" spans="1:26" ht="12.75" customHeight="1">
      <c r="A269" s="338"/>
      <c r="B269" s="338"/>
      <c r="C269" s="338"/>
      <c r="D269" s="339"/>
      <c r="E269" s="339"/>
      <c r="F269" s="339"/>
      <c r="G269" s="339"/>
      <c r="H269" s="339"/>
      <c r="I269" s="339"/>
      <c r="J269" s="339"/>
      <c r="K269" s="338"/>
      <c r="L269" s="338"/>
      <c r="M269" s="338"/>
      <c r="N269" s="338"/>
      <c r="O269" s="338"/>
      <c r="P269" s="338"/>
      <c r="Q269" s="338"/>
      <c r="R269" s="338"/>
      <c r="S269" s="338"/>
      <c r="T269" s="338"/>
      <c r="U269" s="338"/>
      <c r="V269" s="338"/>
      <c r="W269" s="338"/>
      <c r="X269" s="338"/>
      <c r="Y269" s="338"/>
      <c r="Z269" s="338"/>
    </row>
    <row r="270" spans="1:26" ht="12.75" customHeight="1">
      <c r="A270" s="338"/>
      <c r="B270" s="338"/>
      <c r="C270" s="338"/>
      <c r="D270" s="339"/>
      <c r="E270" s="339"/>
      <c r="F270" s="339"/>
      <c r="G270" s="339"/>
      <c r="H270" s="339"/>
      <c r="I270" s="339"/>
      <c r="J270" s="339"/>
      <c r="K270" s="338"/>
      <c r="L270" s="338"/>
      <c r="M270" s="338"/>
      <c r="N270" s="338"/>
      <c r="O270" s="338"/>
      <c r="P270" s="338"/>
      <c r="Q270" s="338"/>
      <c r="R270" s="338"/>
      <c r="S270" s="338"/>
      <c r="T270" s="338"/>
      <c r="U270" s="338"/>
      <c r="V270" s="338"/>
      <c r="W270" s="338"/>
      <c r="X270" s="338"/>
      <c r="Y270" s="338"/>
      <c r="Z270" s="338"/>
    </row>
    <row r="271" spans="1:26" ht="12.75" customHeight="1">
      <c r="A271" s="338"/>
      <c r="B271" s="338"/>
      <c r="C271" s="338"/>
      <c r="D271" s="339"/>
      <c r="E271" s="339"/>
      <c r="F271" s="339"/>
      <c r="G271" s="339"/>
      <c r="H271" s="339"/>
      <c r="I271" s="339"/>
      <c r="J271" s="339"/>
      <c r="K271" s="338"/>
      <c r="L271" s="338"/>
      <c r="M271" s="338"/>
      <c r="N271" s="338"/>
      <c r="O271" s="338"/>
      <c r="P271" s="338"/>
      <c r="Q271" s="338"/>
      <c r="R271" s="338"/>
      <c r="S271" s="338"/>
      <c r="T271" s="338"/>
      <c r="U271" s="338"/>
      <c r="V271" s="338"/>
      <c r="W271" s="338"/>
      <c r="X271" s="338"/>
      <c r="Y271" s="338"/>
      <c r="Z271" s="338"/>
    </row>
    <row r="272" spans="1:26" ht="12.75" customHeight="1">
      <c r="A272" s="338"/>
      <c r="B272" s="338"/>
      <c r="C272" s="338"/>
      <c r="D272" s="339"/>
      <c r="E272" s="339"/>
      <c r="F272" s="339"/>
      <c r="G272" s="339"/>
      <c r="H272" s="339"/>
      <c r="I272" s="339"/>
      <c r="J272" s="339"/>
      <c r="K272" s="338"/>
      <c r="L272" s="338"/>
      <c r="M272" s="338"/>
      <c r="N272" s="338"/>
      <c r="O272" s="338"/>
      <c r="P272" s="338"/>
      <c r="Q272" s="338"/>
      <c r="R272" s="338"/>
      <c r="S272" s="338"/>
      <c r="T272" s="338"/>
      <c r="U272" s="338"/>
      <c r="V272" s="338"/>
      <c r="W272" s="338"/>
      <c r="X272" s="338"/>
      <c r="Y272" s="338"/>
      <c r="Z272" s="338"/>
    </row>
    <row r="273" spans="1:26" ht="12.75" customHeight="1">
      <c r="A273" s="338"/>
      <c r="B273" s="338"/>
      <c r="C273" s="338"/>
      <c r="D273" s="339"/>
      <c r="E273" s="339"/>
      <c r="F273" s="339"/>
      <c r="G273" s="339"/>
      <c r="H273" s="339"/>
      <c r="I273" s="339"/>
      <c r="J273" s="339"/>
      <c r="K273" s="338"/>
      <c r="L273" s="338"/>
      <c r="M273" s="338"/>
      <c r="N273" s="338"/>
      <c r="O273" s="338"/>
      <c r="P273" s="338"/>
      <c r="Q273" s="338"/>
      <c r="R273" s="338"/>
      <c r="S273" s="338"/>
      <c r="T273" s="338"/>
      <c r="U273" s="338"/>
      <c r="V273" s="338"/>
      <c r="W273" s="338"/>
      <c r="X273" s="338"/>
      <c r="Y273" s="338"/>
      <c r="Z273" s="338"/>
    </row>
    <row r="274" spans="1:26" ht="12.75" customHeight="1">
      <c r="A274" s="338"/>
      <c r="B274" s="338"/>
      <c r="C274" s="338"/>
      <c r="D274" s="339"/>
      <c r="E274" s="339"/>
      <c r="F274" s="339"/>
      <c r="G274" s="339"/>
      <c r="H274" s="339"/>
      <c r="I274" s="339"/>
      <c r="J274" s="339"/>
      <c r="K274" s="338"/>
      <c r="L274" s="338"/>
      <c r="M274" s="338"/>
      <c r="N274" s="338"/>
      <c r="O274" s="338"/>
      <c r="P274" s="338"/>
      <c r="Q274" s="338"/>
      <c r="R274" s="338"/>
      <c r="S274" s="338"/>
      <c r="T274" s="338"/>
      <c r="U274" s="338"/>
      <c r="V274" s="338"/>
      <c r="W274" s="338"/>
      <c r="X274" s="338"/>
      <c r="Y274" s="338"/>
      <c r="Z274" s="338"/>
    </row>
    <row r="275" spans="1:26" ht="12.75" customHeight="1">
      <c r="A275" s="338"/>
      <c r="B275" s="338"/>
      <c r="C275" s="338"/>
      <c r="D275" s="339"/>
      <c r="E275" s="339"/>
      <c r="F275" s="339"/>
      <c r="G275" s="339"/>
      <c r="H275" s="339"/>
      <c r="I275" s="339"/>
      <c r="J275" s="339"/>
      <c r="K275" s="338"/>
      <c r="L275" s="338"/>
      <c r="M275" s="338"/>
      <c r="N275" s="338"/>
      <c r="O275" s="338"/>
      <c r="P275" s="338"/>
      <c r="Q275" s="338"/>
      <c r="R275" s="338"/>
      <c r="S275" s="338"/>
      <c r="T275" s="338"/>
      <c r="U275" s="338"/>
      <c r="V275" s="338"/>
      <c r="W275" s="338"/>
      <c r="X275" s="338"/>
      <c r="Y275" s="338"/>
      <c r="Z275" s="338"/>
    </row>
    <row r="276" spans="1:26" ht="12.75" customHeight="1">
      <c r="A276" s="338"/>
      <c r="B276" s="338"/>
      <c r="C276" s="338"/>
      <c r="D276" s="339"/>
      <c r="E276" s="339"/>
      <c r="F276" s="339"/>
      <c r="G276" s="339"/>
      <c r="H276" s="339"/>
      <c r="I276" s="339"/>
      <c r="J276" s="339"/>
      <c r="K276" s="338"/>
      <c r="L276" s="338"/>
      <c r="M276" s="338"/>
      <c r="N276" s="338"/>
      <c r="O276" s="338"/>
      <c r="P276" s="338"/>
      <c r="Q276" s="338"/>
      <c r="R276" s="338"/>
      <c r="S276" s="338"/>
      <c r="T276" s="338"/>
      <c r="U276" s="338"/>
      <c r="V276" s="338"/>
      <c r="W276" s="338"/>
      <c r="X276" s="338"/>
      <c r="Y276" s="338"/>
      <c r="Z276" s="338"/>
    </row>
    <row r="277" spans="1:26" ht="12.75" customHeight="1">
      <c r="A277" s="338"/>
      <c r="B277" s="338"/>
      <c r="C277" s="338"/>
      <c r="D277" s="339"/>
      <c r="E277" s="339"/>
      <c r="F277" s="339"/>
      <c r="G277" s="339"/>
      <c r="H277" s="339"/>
      <c r="I277" s="339"/>
      <c r="J277" s="339"/>
      <c r="K277" s="338"/>
      <c r="L277" s="338"/>
      <c r="M277" s="338"/>
      <c r="N277" s="338"/>
      <c r="O277" s="338"/>
      <c r="P277" s="338"/>
      <c r="Q277" s="338"/>
      <c r="R277" s="338"/>
      <c r="S277" s="338"/>
      <c r="T277" s="338"/>
      <c r="U277" s="338"/>
      <c r="V277" s="338"/>
      <c r="W277" s="338"/>
      <c r="X277" s="338"/>
      <c r="Y277" s="338"/>
      <c r="Z277" s="338"/>
    </row>
    <row r="278" spans="1:26" ht="12.75" customHeight="1">
      <c r="A278" s="338"/>
      <c r="B278" s="338"/>
      <c r="C278" s="338"/>
      <c r="D278" s="339"/>
      <c r="E278" s="339"/>
      <c r="F278" s="339"/>
      <c r="G278" s="339"/>
      <c r="H278" s="339"/>
      <c r="I278" s="339"/>
      <c r="J278" s="339"/>
      <c r="K278" s="338"/>
      <c r="L278" s="338"/>
      <c r="M278" s="338"/>
      <c r="N278" s="338"/>
      <c r="O278" s="338"/>
      <c r="P278" s="338"/>
      <c r="Q278" s="338"/>
      <c r="R278" s="338"/>
      <c r="S278" s="338"/>
      <c r="T278" s="338"/>
      <c r="U278" s="338"/>
      <c r="V278" s="338"/>
      <c r="W278" s="338"/>
      <c r="X278" s="338"/>
      <c r="Y278" s="338"/>
      <c r="Z278" s="338"/>
    </row>
    <row r="279" spans="1:26" ht="12.75" customHeight="1">
      <c r="A279" s="338"/>
      <c r="B279" s="338"/>
      <c r="C279" s="338"/>
      <c r="D279" s="339"/>
      <c r="E279" s="339"/>
      <c r="F279" s="339"/>
      <c r="G279" s="339"/>
      <c r="H279" s="339"/>
      <c r="I279" s="339"/>
      <c r="J279" s="339"/>
      <c r="K279" s="338"/>
      <c r="L279" s="338"/>
      <c r="M279" s="338"/>
      <c r="N279" s="338"/>
      <c r="O279" s="338"/>
      <c r="P279" s="338"/>
      <c r="Q279" s="338"/>
      <c r="R279" s="338"/>
      <c r="S279" s="338"/>
      <c r="T279" s="338"/>
      <c r="U279" s="338"/>
      <c r="V279" s="338"/>
      <c r="W279" s="338"/>
      <c r="X279" s="338"/>
      <c r="Y279" s="338"/>
      <c r="Z279" s="338"/>
    </row>
    <row r="280" spans="1:26" ht="12.75" customHeight="1">
      <c r="A280" s="338"/>
      <c r="B280" s="338"/>
      <c r="C280" s="338"/>
      <c r="D280" s="339"/>
      <c r="E280" s="339"/>
      <c r="F280" s="339"/>
      <c r="G280" s="339"/>
      <c r="H280" s="339"/>
      <c r="I280" s="339"/>
      <c r="J280" s="339"/>
      <c r="K280" s="338"/>
      <c r="L280" s="338"/>
      <c r="M280" s="338"/>
      <c r="N280" s="338"/>
      <c r="O280" s="338"/>
      <c r="P280" s="338"/>
      <c r="Q280" s="338"/>
      <c r="R280" s="338"/>
      <c r="S280" s="338"/>
      <c r="T280" s="338"/>
      <c r="U280" s="338"/>
      <c r="V280" s="338"/>
      <c r="W280" s="338"/>
      <c r="X280" s="338"/>
      <c r="Y280" s="338"/>
      <c r="Z280" s="338"/>
    </row>
    <row r="281" spans="1:26" ht="12.75" customHeight="1">
      <c r="A281" s="338"/>
      <c r="B281" s="338"/>
      <c r="C281" s="338"/>
      <c r="D281" s="339"/>
      <c r="E281" s="339"/>
      <c r="F281" s="339"/>
      <c r="G281" s="339"/>
      <c r="H281" s="339"/>
      <c r="I281" s="339"/>
      <c r="J281" s="339"/>
      <c r="K281" s="338"/>
      <c r="L281" s="338"/>
      <c r="M281" s="338"/>
      <c r="N281" s="338"/>
      <c r="O281" s="338"/>
      <c r="P281" s="338"/>
      <c r="Q281" s="338"/>
      <c r="R281" s="338"/>
      <c r="S281" s="338"/>
      <c r="T281" s="338"/>
      <c r="U281" s="338"/>
      <c r="V281" s="338"/>
      <c r="W281" s="338"/>
      <c r="X281" s="338"/>
      <c r="Y281" s="338"/>
      <c r="Z281" s="338"/>
    </row>
    <row r="282" spans="1:26" ht="12.75" customHeight="1">
      <c r="A282" s="338"/>
      <c r="B282" s="338"/>
      <c r="C282" s="338"/>
      <c r="D282" s="339"/>
      <c r="E282" s="339"/>
      <c r="F282" s="339"/>
      <c r="G282" s="339"/>
      <c r="H282" s="339"/>
      <c r="I282" s="339"/>
      <c r="J282" s="339"/>
      <c r="K282" s="338"/>
      <c r="L282" s="338"/>
      <c r="M282" s="338"/>
      <c r="N282" s="338"/>
      <c r="O282" s="338"/>
      <c r="P282" s="338"/>
      <c r="Q282" s="338"/>
      <c r="R282" s="338"/>
      <c r="S282" s="338"/>
      <c r="T282" s="338"/>
      <c r="U282" s="338"/>
      <c r="V282" s="338"/>
      <c r="W282" s="338"/>
      <c r="X282" s="338"/>
      <c r="Y282" s="338"/>
      <c r="Z282" s="338"/>
    </row>
    <row r="283" spans="1:26" ht="12.75" customHeight="1">
      <c r="A283" s="338"/>
      <c r="B283" s="338"/>
      <c r="C283" s="338"/>
      <c r="D283" s="339"/>
      <c r="E283" s="339"/>
      <c r="F283" s="339"/>
      <c r="G283" s="339"/>
      <c r="H283" s="339"/>
      <c r="I283" s="339"/>
      <c r="J283" s="339"/>
      <c r="K283" s="338"/>
      <c r="L283" s="338"/>
      <c r="M283" s="338"/>
      <c r="N283" s="338"/>
      <c r="O283" s="338"/>
      <c r="P283" s="338"/>
      <c r="Q283" s="338"/>
      <c r="R283" s="338"/>
      <c r="S283" s="338"/>
      <c r="T283" s="338"/>
      <c r="U283" s="338"/>
      <c r="V283" s="338"/>
      <c r="W283" s="338"/>
      <c r="X283" s="338"/>
      <c r="Y283" s="338"/>
      <c r="Z283" s="338"/>
    </row>
    <row r="284" spans="1:26" ht="12.75" customHeight="1">
      <c r="A284" s="338"/>
      <c r="B284" s="338"/>
      <c r="C284" s="338"/>
      <c r="D284" s="339"/>
      <c r="E284" s="339"/>
      <c r="F284" s="339"/>
      <c r="G284" s="339"/>
      <c r="H284" s="339"/>
      <c r="I284" s="339"/>
      <c r="J284" s="339"/>
      <c r="K284" s="338"/>
      <c r="L284" s="338"/>
      <c r="M284" s="338"/>
      <c r="N284" s="338"/>
      <c r="O284" s="338"/>
      <c r="P284" s="338"/>
      <c r="Q284" s="338"/>
      <c r="R284" s="338"/>
      <c r="S284" s="338"/>
      <c r="T284" s="338"/>
      <c r="U284" s="338"/>
      <c r="V284" s="338"/>
      <c r="W284" s="338"/>
      <c r="X284" s="338"/>
      <c r="Y284" s="338"/>
      <c r="Z284" s="338"/>
    </row>
    <row r="285" spans="1:26" ht="12.75" customHeight="1">
      <c r="A285" s="338"/>
      <c r="B285" s="338"/>
      <c r="C285" s="338"/>
      <c r="D285" s="339"/>
      <c r="E285" s="339"/>
      <c r="F285" s="339"/>
      <c r="G285" s="339"/>
      <c r="H285" s="339"/>
      <c r="I285" s="339"/>
      <c r="J285" s="339"/>
      <c r="K285" s="338"/>
      <c r="L285" s="338"/>
      <c r="M285" s="338"/>
      <c r="N285" s="338"/>
      <c r="O285" s="338"/>
      <c r="P285" s="338"/>
      <c r="Q285" s="338"/>
      <c r="R285" s="338"/>
      <c r="S285" s="338"/>
      <c r="T285" s="338"/>
      <c r="U285" s="338"/>
      <c r="V285" s="338"/>
      <c r="W285" s="338"/>
      <c r="X285" s="338"/>
      <c r="Y285" s="338"/>
      <c r="Z285" s="338"/>
    </row>
    <row r="286" spans="1:26" ht="12.75" customHeight="1">
      <c r="A286" s="338"/>
      <c r="B286" s="338"/>
      <c r="C286" s="338"/>
      <c r="D286" s="339"/>
      <c r="E286" s="339"/>
      <c r="F286" s="339"/>
      <c r="G286" s="339"/>
      <c r="H286" s="339"/>
      <c r="I286" s="339"/>
      <c r="J286" s="339"/>
      <c r="K286" s="338"/>
      <c r="L286" s="338"/>
      <c r="M286" s="338"/>
      <c r="N286" s="338"/>
      <c r="O286" s="338"/>
      <c r="P286" s="338"/>
      <c r="Q286" s="338"/>
      <c r="R286" s="338"/>
      <c r="S286" s="338"/>
      <c r="T286" s="338"/>
      <c r="U286" s="338"/>
      <c r="V286" s="338"/>
      <c r="W286" s="338"/>
      <c r="X286" s="338"/>
      <c r="Y286" s="338"/>
      <c r="Z286" s="338"/>
    </row>
    <row r="287" spans="1:26" ht="12.75" customHeight="1">
      <c r="A287" s="338"/>
      <c r="B287" s="338"/>
      <c r="C287" s="338"/>
      <c r="D287" s="339"/>
      <c r="E287" s="339"/>
      <c r="F287" s="339"/>
      <c r="G287" s="339"/>
      <c r="H287" s="339"/>
      <c r="I287" s="339"/>
      <c r="J287" s="339"/>
      <c r="K287" s="338"/>
      <c r="L287" s="338"/>
      <c r="M287" s="338"/>
      <c r="N287" s="338"/>
      <c r="O287" s="338"/>
      <c r="P287" s="338"/>
      <c r="Q287" s="338"/>
      <c r="R287" s="338"/>
      <c r="S287" s="338"/>
      <c r="T287" s="338"/>
      <c r="U287" s="338"/>
      <c r="V287" s="338"/>
      <c r="W287" s="338"/>
      <c r="X287" s="338"/>
      <c r="Y287" s="338"/>
      <c r="Z287" s="338"/>
    </row>
    <row r="288" spans="1:26" ht="12.75" customHeight="1">
      <c r="A288" s="338"/>
      <c r="B288" s="338"/>
      <c r="C288" s="338"/>
      <c r="D288" s="339"/>
      <c r="E288" s="339"/>
      <c r="F288" s="339"/>
      <c r="G288" s="339"/>
      <c r="H288" s="339"/>
      <c r="I288" s="339"/>
      <c r="J288" s="339"/>
      <c r="K288" s="338"/>
      <c r="L288" s="338"/>
      <c r="M288" s="338"/>
      <c r="N288" s="338"/>
      <c r="O288" s="338"/>
      <c r="P288" s="338"/>
      <c r="Q288" s="338"/>
      <c r="R288" s="338"/>
      <c r="S288" s="338"/>
      <c r="T288" s="338"/>
      <c r="U288" s="338"/>
      <c r="V288" s="338"/>
      <c r="W288" s="338"/>
      <c r="X288" s="338"/>
      <c r="Y288" s="338"/>
      <c r="Z288" s="338"/>
    </row>
    <row r="289" spans="1:26" ht="12.75" customHeight="1">
      <c r="A289" s="338"/>
      <c r="B289" s="338"/>
      <c r="C289" s="338"/>
      <c r="D289" s="339"/>
      <c r="E289" s="339"/>
      <c r="F289" s="339"/>
      <c r="G289" s="339"/>
      <c r="H289" s="339"/>
      <c r="I289" s="339"/>
      <c r="J289" s="339"/>
      <c r="K289" s="338"/>
      <c r="L289" s="338"/>
      <c r="M289" s="338"/>
      <c r="N289" s="338"/>
      <c r="O289" s="338"/>
      <c r="P289" s="338"/>
      <c r="Q289" s="338"/>
      <c r="R289" s="338"/>
      <c r="S289" s="338"/>
      <c r="T289" s="338"/>
      <c r="U289" s="338"/>
      <c r="V289" s="338"/>
      <c r="W289" s="338"/>
      <c r="X289" s="338"/>
      <c r="Y289" s="338"/>
      <c r="Z289" s="338"/>
    </row>
    <row r="290" spans="1:26" ht="12.75" customHeight="1">
      <c r="A290" s="338"/>
      <c r="B290" s="338"/>
      <c r="C290" s="338"/>
      <c r="D290" s="339"/>
      <c r="E290" s="339"/>
      <c r="F290" s="339"/>
      <c r="G290" s="339"/>
      <c r="H290" s="339"/>
      <c r="I290" s="339"/>
      <c r="J290" s="339"/>
      <c r="K290" s="338"/>
      <c r="L290" s="338"/>
      <c r="M290" s="338"/>
      <c r="N290" s="338"/>
      <c r="O290" s="338"/>
      <c r="P290" s="338"/>
      <c r="Q290" s="338"/>
      <c r="R290" s="338"/>
      <c r="S290" s="338"/>
      <c r="T290" s="338"/>
      <c r="U290" s="338"/>
      <c r="V290" s="338"/>
      <c r="W290" s="338"/>
      <c r="X290" s="338"/>
      <c r="Y290" s="338"/>
      <c r="Z290" s="338"/>
    </row>
    <row r="291" spans="1:26" ht="12.75" customHeight="1">
      <c r="A291" s="338"/>
      <c r="B291" s="338"/>
      <c r="C291" s="338"/>
      <c r="D291" s="339"/>
      <c r="E291" s="339"/>
      <c r="F291" s="339"/>
      <c r="G291" s="339"/>
      <c r="H291" s="339"/>
      <c r="I291" s="339"/>
      <c r="J291" s="339"/>
      <c r="K291" s="338"/>
      <c r="L291" s="338"/>
      <c r="M291" s="338"/>
      <c r="N291" s="338"/>
      <c r="O291" s="338"/>
      <c r="P291" s="338"/>
      <c r="Q291" s="338"/>
      <c r="R291" s="338"/>
      <c r="S291" s="338"/>
      <c r="T291" s="338"/>
      <c r="U291" s="338"/>
      <c r="V291" s="338"/>
      <c r="W291" s="338"/>
      <c r="X291" s="338"/>
      <c r="Y291" s="338"/>
      <c r="Z291" s="338"/>
    </row>
    <row r="292" spans="1:26" ht="12.75" customHeight="1">
      <c r="A292" s="338"/>
      <c r="B292" s="338"/>
      <c r="C292" s="338"/>
      <c r="D292" s="339"/>
      <c r="E292" s="339"/>
      <c r="F292" s="339"/>
      <c r="G292" s="339"/>
      <c r="H292" s="339"/>
      <c r="I292" s="339"/>
      <c r="J292" s="339"/>
      <c r="K292" s="338"/>
      <c r="L292" s="338"/>
      <c r="M292" s="338"/>
      <c r="N292" s="338"/>
      <c r="O292" s="338"/>
      <c r="P292" s="338"/>
      <c r="Q292" s="338"/>
      <c r="R292" s="338"/>
      <c r="S292" s="338"/>
      <c r="T292" s="338"/>
      <c r="U292" s="338"/>
      <c r="V292" s="338"/>
      <c r="W292" s="338"/>
      <c r="X292" s="338"/>
      <c r="Y292" s="338"/>
      <c r="Z292" s="338"/>
    </row>
    <row r="293" spans="1:26" ht="12.75" customHeight="1">
      <c r="A293" s="338"/>
      <c r="B293" s="338"/>
      <c r="C293" s="338"/>
      <c r="D293" s="339"/>
      <c r="E293" s="339"/>
      <c r="F293" s="339"/>
      <c r="G293" s="339"/>
      <c r="H293" s="339"/>
      <c r="I293" s="339"/>
      <c r="J293" s="339"/>
      <c r="K293" s="338"/>
      <c r="L293" s="338"/>
      <c r="M293" s="338"/>
      <c r="N293" s="338"/>
      <c r="O293" s="338"/>
      <c r="P293" s="338"/>
      <c r="Q293" s="338"/>
      <c r="R293" s="338"/>
      <c r="S293" s="338"/>
      <c r="T293" s="338"/>
      <c r="U293" s="338"/>
      <c r="V293" s="338"/>
      <c r="W293" s="338"/>
      <c r="X293" s="338"/>
      <c r="Y293" s="338"/>
      <c r="Z293" s="338"/>
    </row>
    <row r="294" spans="1:26" ht="12.75" customHeight="1">
      <c r="A294" s="338"/>
      <c r="B294" s="338"/>
      <c r="C294" s="338"/>
      <c r="D294" s="339"/>
      <c r="E294" s="339"/>
      <c r="F294" s="339"/>
      <c r="G294" s="339"/>
      <c r="H294" s="339"/>
      <c r="I294" s="339"/>
      <c r="J294" s="339"/>
      <c r="K294" s="338"/>
      <c r="L294" s="338"/>
      <c r="M294" s="338"/>
      <c r="N294" s="338"/>
      <c r="O294" s="338"/>
      <c r="P294" s="338"/>
      <c r="Q294" s="338"/>
      <c r="R294" s="338"/>
      <c r="S294" s="338"/>
      <c r="T294" s="338"/>
      <c r="U294" s="338"/>
      <c r="V294" s="338"/>
      <c r="W294" s="338"/>
      <c r="X294" s="338"/>
      <c r="Y294" s="338"/>
      <c r="Z294" s="338"/>
    </row>
    <row r="295" spans="1:26" ht="12.75" customHeight="1">
      <c r="A295" s="338"/>
      <c r="B295" s="338"/>
      <c r="C295" s="338"/>
      <c r="D295" s="339"/>
      <c r="E295" s="339"/>
      <c r="F295" s="339"/>
      <c r="G295" s="339"/>
      <c r="H295" s="339"/>
      <c r="I295" s="339"/>
      <c r="J295" s="339"/>
      <c r="K295" s="338"/>
      <c r="L295" s="338"/>
      <c r="M295" s="338"/>
      <c r="N295" s="338"/>
      <c r="O295" s="338"/>
      <c r="P295" s="338"/>
      <c r="Q295" s="338"/>
      <c r="R295" s="338"/>
      <c r="S295" s="338"/>
      <c r="T295" s="338"/>
      <c r="U295" s="338"/>
      <c r="V295" s="338"/>
      <c r="W295" s="338"/>
      <c r="X295" s="338"/>
      <c r="Y295" s="338"/>
      <c r="Z295" s="338"/>
    </row>
    <row r="296" spans="1:26" ht="12.75" customHeight="1">
      <c r="A296" s="338"/>
      <c r="B296" s="338"/>
      <c r="C296" s="338"/>
      <c r="D296" s="339"/>
      <c r="E296" s="339"/>
      <c r="F296" s="339"/>
      <c r="G296" s="339"/>
      <c r="H296" s="339"/>
      <c r="I296" s="339"/>
      <c r="J296" s="339"/>
      <c r="K296" s="338"/>
      <c r="L296" s="338"/>
      <c r="M296" s="338"/>
      <c r="N296" s="338"/>
      <c r="O296" s="338"/>
      <c r="P296" s="338"/>
      <c r="Q296" s="338"/>
      <c r="R296" s="338"/>
      <c r="S296" s="338"/>
      <c r="T296" s="338"/>
      <c r="U296" s="338"/>
      <c r="V296" s="338"/>
      <c r="W296" s="338"/>
      <c r="X296" s="338"/>
      <c r="Y296" s="338"/>
      <c r="Z296" s="338"/>
    </row>
    <row r="297" spans="1:26" ht="12.75" customHeight="1">
      <c r="A297" s="338"/>
      <c r="B297" s="338"/>
      <c r="C297" s="338"/>
      <c r="D297" s="339"/>
      <c r="E297" s="339"/>
      <c r="F297" s="339"/>
      <c r="G297" s="339"/>
      <c r="H297" s="339"/>
      <c r="I297" s="339"/>
      <c r="J297" s="339"/>
      <c r="K297" s="338"/>
      <c r="L297" s="338"/>
      <c r="M297" s="338"/>
      <c r="N297" s="338"/>
      <c r="O297" s="338"/>
      <c r="P297" s="338"/>
      <c r="Q297" s="338"/>
      <c r="R297" s="338"/>
      <c r="S297" s="338"/>
      <c r="T297" s="338"/>
      <c r="U297" s="338"/>
      <c r="V297" s="338"/>
      <c r="W297" s="338"/>
      <c r="X297" s="338"/>
      <c r="Y297" s="338"/>
      <c r="Z297" s="338"/>
    </row>
    <row r="298" spans="1:26" ht="12.75" customHeight="1">
      <c r="A298" s="338"/>
      <c r="B298" s="338"/>
      <c r="C298" s="338"/>
      <c r="D298" s="339"/>
      <c r="E298" s="339"/>
      <c r="F298" s="339"/>
      <c r="G298" s="339"/>
      <c r="H298" s="339"/>
      <c r="I298" s="339"/>
      <c r="J298" s="339"/>
      <c r="K298" s="338"/>
      <c r="L298" s="338"/>
      <c r="M298" s="338"/>
      <c r="N298" s="338"/>
      <c r="O298" s="338"/>
      <c r="P298" s="338"/>
      <c r="Q298" s="338"/>
      <c r="R298" s="338"/>
      <c r="S298" s="338"/>
      <c r="T298" s="338"/>
      <c r="U298" s="338"/>
      <c r="V298" s="338"/>
      <c r="W298" s="338"/>
      <c r="X298" s="338"/>
      <c r="Y298" s="338"/>
      <c r="Z298" s="338"/>
    </row>
    <row r="299" spans="1:26" ht="12.75" customHeight="1">
      <c r="A299" s="338"/>
      <c r="B299" s="338"/>
      <c r="C299" s="338"/>
      <c r="D299" s="339"/>
      <c r="E299" s="339"/>
      <c r="F299" s="339"/>
      <c r="G299" s="339"/>
      <c r="H299" s="339"/>
      <c r="I299" s="339"/>
      <c r="J299" s="339"/>
      <c r="K299" s="338"/>
      <c r="L299" s="338"/>
      <c r="M299" s="338"/>
      <c r="N299" s="338"/>
      <c r="O299" s="338"/>
      <c r="P299" s="338"/>
      <c r="Q299" s="338"/>
      <c r="R299" s="338"/>
      <c r="S299" s="338"/>
      <c r="T299" s="338"/>
      <c r="U299" s="338"/>
      <c r="V299" s="338"/>
      <c r="W299" s="338"/>
      <c r="X299" s="338"/>
      <c r="Y299" s="338"/>
      <c r="Z299" s="338"/>
    </row>
    <row r="300" spans="1:26" ht="12.75" customHeight="1">
      <c r="A300" s="338"/>
      <c r="B300" s="338"/>
      <c r="C300" s="338"/>
      <c r="D300" s="339"/>
      <c r="E300" s="339"/>
      <c r="F300" s="339"/>
      <c r="G300" s="339"/>
      <c r="H300" s="339"/>
      <c r="I300" s="339"/>
      <c r="J300" s="339"/>
      <c r="K300" s="338"/>
      <c r="L300" s="338"/>
      <c r="M300" s="338"/>
      <c r="N300" s="338"/>
      <c r="O300" s="338"/>
      <c r="P300" s="338"/>
      <c r="Q300" s="338"/>
      <c r="R300" s="338"/>
      <c r="S300" s="338"/>
      <c r="T300" s="338"/>
      <c r="U300" s="338"/>
      <c r="V300" s="338"/>
      <c r="W300" s="338"/>
      <c r="X300" s="338"/>
      <c r="Y300" s="338"/>
      <c r="Z300" s="338"/>
    </row>
    <row r="301" spans="1:26" ht="12.75" customHeight="1">
      <c r="A301" s="338"/>
      <c r="B301" s="338"/>
      <c r="C301" s="338"/>
      <c r="D301" s="339"/>
      <c r="E301" s="339"/>
      <c r="F301" s="339"/>
      <c r="G301" s="339"/>
      <c r="H301" s="339"/>
      <c r="I301" s="339"/>
      <c r="J301" s="339"/>
      <c r="K301" s="338"/>
      <c r="L301" s="338"/>
      <c r="M301" s="338"/>
      <c r="N301" s="338"/>
      <c r="O301" s="338"/>
      <c r="P301" s="338"/>
      <c r="Q301" s="338"/>
      <c r="R301" s="338"/>
      <c r="S301" s="338"/>
      <c r="T301" s="338"/>
      <c r="U301" s="338"/>
      <c r="V301" s="338"/>
      <c r="W301" s="338"/>
      <c r="X301" s="338"/>
      <c r="Y301" s="338"/>
      <c r="Z301" s="338"/>
    </row>
    <row r="302" spans="1:26" ht="12.75" customHeight="1">
      <c r="A302" s="338"/>
      <c r="B302" s="338"/>
      <c r="C302" s="338"/>
      <c r="D302" s="339"/>
      <c r="E302" s="339"/>
      <c r="F302" s="339"/>
      <c r="G302" s="339"/>
      <c r="H302" s="339"/>
      <c r="I302" s="339"/>
      <c r="J302" s="339"/>
      <c r="K302" s="338"/>
      <c r="L302" s="338"/>
      <c r="M302" s="338"/>
      <c r="N302" s="338"/>
      <c r="O302" s="338"/>
      <c r="P302" s="338"/>
      <c r="Q302" s="338"/>
      <c r="R302" s="338"/>
      <c r="S302" s="338"/>
      <c r="T302" s="338"/>
      <c r="U302" s="338"/>
      <c r="V302" s="338"/>
      <c r="W302" s="338"/>
      <c r="X302" s="338"/>
      <c r="Y302" s="338"/>
      <c r="Z302" s="338"/>
    </row>
    <row r="303" spans="1:26" ht="12.75" customHeight="1">
      <c r="A303" s="338"/>
      <c r="B303" s="338"/>
      <c r="C303" s="338"/>
      <c r="D303" s="339"/>
      <c r="E303" s="339"/>
      <c r="F303" s="339"/>
      <c r="G303" s="339"/>
      <c r="H303" s="339"/>
      <c r="I303" s="339"/>
      <c r="J303" s="339"/>
      <c r="K303" s="338"/>
      <c r="L303" s="338"/>
      <c r="M303" s="338"/>
      <c r="N303" s="338"/>
      <c r="O303" s="338"/>
      <c r="P303" s="338"/>
      <c r="Q303" s="338"/>
      <c r="R303" s="338"/>
      <c r="S303" s="338"/>
      <c r="T303" s="338"/>
      <c r="U303" s="338"/>
      <c r="V303" s="338"/>
      <c r="W303" s="338"/>
      <c r="X303" s="338"/>
      <c r="Y303" s="338"/>
      <c r="Z303" s="338"/>
    </row>
    <row r="304" spans="1:26" ht="12.75" customHeight="1">
      <c r="A304" s="338"/>
      <c r="B304" s="338"/>
      <c r="C304" s="338"/>
      <c r="D304" s="339"/>
      <c r="E304" s="339"/>
      <c r="F304" s="339"/>
      <c r="G304" s="339"/>
      <c r="H304" s="339"/>
      <c r="I304" s="339"/>
      <c r="J304" s="339"/>
      <c r="K304" s="338"/>
      <c r="L304" s="338"/>
      <c r="M304" s="338"/>
      <c r="N304" s="338"/>
      <c r="O304" s="338"/>
      <c r="P304" s="338"/>
      <c r="Q304" s="338"/>
      <c r="R304" s="338"/>
      <c r="S304" s="338"/>
      <c r="T304" s="338"/>
      <c r="U304" s="338"/>
      <c r="V304" s="338"/>
      <c r="W304" s="338"/>
      <c r="X304" s="338"/>
      <c r="Y304" s="338"/>
      <c r="Z304" s="338"/>
    </row>
    <row r="305" spans="1:26" ht="12.75" customHeight="1">
      <c r="A305" s="338"/>
      <c r="B305" s="338"/>
      <c r="C305" s="338"/>
      <c r="D305" s="339"/>
      <c r="E305" s="339"/>
      <c r="F305" s="339"/>
      <c r="G305" s="339"/>
      <c r="H305" s="339"/>
      <c r="I305" s="339"/>
      <c r="J305" s="339"/>
      <c r="K305" s="338"/>
      <c r="L305" s="338"/>
      <c r="M305" s="338"/>
      <c r="N305" s="338"/>
      <c r="O305" s="338"/>
      <c r="P305" s="338"/>
      <c r="Q305" s="338"/>
      <c r="R305" s="338"/>
      <c r="S305" s="338"/>
      <c r="T305" s="338"/>
      <c r="U305" s="338"/>
      <c r="V305" s="338"/>
      <c r="W305" s="338"/>
      <c r="X305" s="338"/>
      <c r="Y305" s="338"/>
      <c r="Z305" s="338"/>
    </row>
    <row r="306" spans="1:26" ht="12.75" customHeight="1">
      <c r="A306" s="338"/>
      <c r="B306" s="338"/>
      <c r="C306" s="338"/>
      <c r="D306" s="339"/>
      <c r="E306" s="339"/>
      <c r="F306" s="339"/>
      <c r="G306" s="339"/>
      <c r="H306" s="339"/>
      <c r="I306" s="339"/>
      <c r="J306" s="339"/>
      <c r="K306" s="338"/>
      <c r="L306" s="338"/>
      <c r="M306" s="338"/>
      <c r="N306" s="338"/>
      <c r="O306" s="338"/>
      <c r="P306" s="338"/>
      <c r="Q306" s="338"/>
      <c r="R306" s="338"/>
      <c r="S306" s="338"/>
      <c r="T306" s="338"/>
      <c r="U306" s="338"/>
      <c r="V306" s="338"/>
      <c r="W306" s="338"/>
      <c r="X306" s="338"/>
      <c r="Y306" s="338"/>
      <c r="Z306" s="338"/>
    </row>
    <row r="307" spans="1:26" ht="12.75" customHeight="1">
      <c r="A307" s="338"/>
      <c r="B307" s="338"/>
      <c r="C307" s="338"/>
      <c r="D307" s="339"/>
      <c r="E307" s="339"/>
      <c r="F307" s="339"/>
      <c r="G307" s="339"/>
      <c r="H307" s="339"/>
      <c r="I307" s="339"/>
      <c r="J307" s="339"/>
      <c r="K307" s="338"/>
      <c r="L307" s="338"/>
      <c r="M307" s="338"/>
      <c r="N307" s="338"/>
      <c r="O307" s="338"/>
      <c r="P307" s="338"/>
      <c r="Q307" s="338"/>
      <c r="R307" s="338"/>
      <c r="S307" s="338"/>
      <c r="T307" s="338"/>
      <c r="U307" s="338"/>
      <c r="V307" s="338"/>
      <c r="W307" s="338"/>
      <c r="X307" s="338"/>
      <c r="Y307" s="338"/>
      <c r="Z307" s="338"/>
    </row>
    <row r="308" spans="1:26" ht="12.75" customHeight="1">
      <c r="A308" s="338"/>
      <c r="B308" s="338"/>
      <c r="C308" s="338"/>
      <c r="D308" s="339"/>
      <c r="E308" s="339"/>
      <c r="F308" s="339"/>
      <c r="G308" s="339"/>
      <c r="H308" s="339"/>
      <c r="I308" s="339"/>
      <c r="J308" s="339"/>
      <c r="K308" s="338"/>
      <c r="L308" s="338"/>
      <c r="M308" s="338"/>
      <c r="N308" s="338"/>
      <c r="O308" s="338"/>
      <c r="P308" s="338"/>
      <c r="Q308" s="338"/>
      <c r="R308" s="338"/>
      <c r="S308" s="338"/>
      <c r="T308" s="338"/>
      <c r="U308" s="338"/>
      <c r="V308" s="338"/>
      <c r="W308" s="338"/>
      <c r="X308" s="338"/>
      <c r="Y308" s="338"/>
      <c r="Z308" s="338"/>
    </row>
    <row r="309" spans="1:26" ht="12.75" customHeight="1">
      <c r="A309" s="338"/>
      <c r="B309" s="338"/>
      <c r="C309" s="338"/>
      <c r="D309" s="339"/>
      <c r="E309" s="339"/>
      <c r="F309" s="339"/>
      <c r="G309" s="339"/>
      <c r="H309" s="339"/>
      <c r="I309" s="339"/>
      <c r="J309" s="339"/>
      <c r="K309" s="338"/>
      <c r="L309" s="338"/>
      <c r="M309" s="338"/>
      <c r="N309" s="338"/>
      <c r="O309" s="338"/>
      <c r="P309" s="338"/>
      <c r="Q309" s="338"/>
      <c r="R309" s="338"/>
      <c r="S309" s="338"/>
      <c r="T309" s="338"/>
      <c r="U309" s="338"/>
      <c r="V309" s="338"/>
      <c r="W309" s="338"/>
      <c r="X309" s="338"/>
      <c r="Y309" s="338"/>
      <c r="Z309" s="338"/>
    </row>
    <row r="310" spans="1:26" ht="12.75" customHeight="1">
      <c r="A310" s="338"/>
      <c r="B310" s="338"/>
      <c r="C310" s="338"/>
      <c r="D310" s="339"/>
      <c r="E310" s="339"/>
      <c r="F310" s="339"/>
      <c r="G310" s="339"/>
      <c r="H310" s="339"/>
      <c r="I310" s="339"/>
      <c r="J310" s="339"/>
      <c r="K310" s="338"/>
      <c r="L310" s="338"/>
      <c r="M310" s="338"/>
      <c r="N310" s="338"/>
      <c r="O310" s="338"/>
      <c r="P310" s="338"/>
      <c r="Q310" s="338"/>
      <c r="R310" s="338"/>
      <c r="S310" s="338"/>
      <c r="T310" s="338"/>
      <c r="U310" s="338"/>
      <c r="V310" s="338"/>
      <c r="W310" s="338"/>
      <c r="X310" s="338"/>
      <c r="Y310" s="338"/>
      <c r="Z310" s="338"/>
    </row>
    <row r="311" spans="1:26" ht="12.75" customHeight="1">
      <c r="A311" s="338"/>
      <c r="B311" s="338"/>
      <c r="C311" s="338"/>
      <c r="D311" s="339"/>
      <c r="E311" s="339"/>
      <c r="F311" s="339"/>
      <c r="G311" s="339"/>
      <c r="H311" s="339"/>
      <c r="I311" s="339"/>
      <c r="J311" s="339"/>
      <c r="K311" s="338"/>
      <c r="L311" s="338"/>
      <c r="M311" s="338"/>
      <c r="N311" s="338"/>
      <c r="O311" s="338"/>
      <c r="P311" s="338"/>
      <c r="Q311" s="338"/>
      <c r="R311" s="338"/>
      <c r="S311" s="338"/>
      <c r="T311" s="338"/>
      <c r="U311" s="338"/>
      <c r="V311" s="338"/>
      <c r="W311" s="338"/>
      <c r="X311" s="338"/>
      <c r="Y311" s="338"/>
      <c r="Z311" s="338"/>
    </row>
    <row r="312" spans="1:26" ht="12.75" customHeight="1">
      <c r="A312" s="338"/>
      <c r="B312" s="338"/>
      <c r="C312" s="338"/>
      <c r="D312" s="339"/>
      <c r="E312" s="339"/>
      <c r="F312" s="339"/>
      <c r="G312" s="339"/>
      <c r="H312" s="339"/>
      <c r="I312" s="339"/>
      <c r="J312" s="339"/>
      <c r="K312" s="338"/>
      <c r="L312" s="338"/>
      <c r="M312" s="338"/>
      <c r="N312" s="338"/>
      <c r="O312" s="338"/>
      <c r="P312" s="338"/>
      <c r="Q312" s="338"/>
      <c r="R312" s="338"/>
      <c r="S312" s="338"/>
      <c r="T312" s="338"/>
      <c r="U312" s="338"/>
      <c r="V312" s="338"/>
      <c r="W312" s="338"/>
      <c r="X312" s="338"/>
      <c r="Y312" s="338"/>
      <c r="Z312" s="338"/>
    </row>
    <row r="313" spans="1:26" ht="12.75" customHeight="1">
      <c r="A313" s="338"/>
      <c r="B313" s="338"/>
      <c r="C313" s="338"/>
      <c r="D313" s="339"/>
      <c r="E313" s="339"/>
      <c r="F313" s="339"/>
      <c r="G313" s="339"/>
      <c r="H313" s="339"/>
      <c r="I313" s="339"/>
      <c r="J313" s="339"/>
      <c r="K313" s="338"/>
      <c r="L313" s="338"/>
      <c r="M313" s="338"/>
      <c r="N313" s="338"/>
      <c r="O313" s="338"/>
      <c r="P313" s="338"/>
      <c r="Q313" s="338"/>
      <c r="R313" s="338"/>
      <c r="S313" s="338"/>
      <c r="T313" s="338"/>
      <c r="U313" s="338"/>
      <c r="V313" s="338"/>
      <c r="W313" s="338"/>
      <c r="X313" s="338"/>
      <c r="Y313" s="338"/>
      <c r="Z313" s="338"/>
    </row>
    <row r="314" spans="1:26" ht="12.75" customHeight="1">
      <c r="A314" s="338"/>
      <c r="B314" s="338"/>
      <c r="C314" s="338"/>
      <c r="D314" s="339"/>
      <c r="E314" s="339"/>
      <c r="F314" s="339"/>
      <c r="G314" s="339"/>
      <c r="H314" s="339"/>
      <c r="I314" s="339"/>
      <c r="J314" s="339"/>
      <c r="K314" s="338"/>
      <c r="L314" s="338"/>
      <c r="M314" s="338"/>
      <c r="N314" s="338"/>
      <c r="O314" s="338"/>
      <c r="P314" s="338"/>
      <c r="Q314" s="338"/>
      <c r="R314" s="338"/>
      <c r="S314" s="338"/>
      <c r="T314" s="338"/>
      <c r="U314" s="338"/>
      <c r="V314" s="338"/>
      <c r="W314" s="338"/>
      <c r="X314" s="338"/>
      <c r="Y314" s="338"/>
      <c r="Z314" s="338"/>
    </row>
    <row r="315" spans="1:26" ht="12.75" customHeight="1">
      <c r="A315" s="338"/>
      <c r="B315" s="338"/>
      <c r="C315" s="338"/>
      <c r="D315" s="339"/>
      <c r="E315" s="339"/>
      <c r="F315" s="339"/>
      <c r="G315" s="339"/>
      <c r="H315" s="339"/>
      <c r="I315" s="339"/>
      <c r="J315" s="339"/>
      <c r="K315" s="338"/>
      <c r="L315" s="338"/>
      <c r="M315" s="338"/>
      <c r="N315" s="338"/>
      <c r="O315" s="338"/>
      <c r="P315" s="338"/>
      <c r="Q315" s="338"/>
      <c r="R315" s="338"/>
      <c r="S315" s="338"/>
      <c r="T315" s="338"/>
      <c r="U315" s="338"/>
      <c r="V315" s="338"/>
      <c r="W315" s="338"/>
      <c r="X315" s="338"/>
      <c r="Y315" s="338"/>
      <c r="Z315" s="338"/>
    </row>
    <row r="316" spans="1:26" ht="12.75" customHeight="1">
      <c r="A316" s="338"/>
      <c r="B316" s="338"/>
      <c r="C316" s="338"/>
      <c r="D316" s="339"/>
      <c r="E316" s="339"/>
      <c r="F316" s="339"/>
      <c r="G316" s="339"/>
      <c r="H316" s="339"/>
      <c r="I316" s="339"/>
      <c r="J316" s="339"/>
      <c r="K316" s="338"/>
      <c r="L316" s="338"/>
      <c r="M316" s="338"/>
      <c r="N316" s="338"/>
      <c r="O316" s="338"/>
      <c r="P316" s="338"/>
      <c r="Q316" s="338"/>
      <c r="R316" s="338"/>
      <c r="S316" s="338"/>
      <c r="T316" s="338"/>
      <c r="U316" s="338"/>
      <c r="V316" s="338"/>
      <c r="W316" s="338"/>
      <c r="X316" s="338"/>
      <c r="Y316" s="338"/>
      <c r="Z316" s="338"/>
    </row>
    <row r="317" spans="1:26" ht="12.75" customHeight="1">
      <c r="A317" s="338"/>
      <c r="B317" s="338"/>
      <c r="C317" s="338"/>
      <c r="D317" s="339"/>
      <c r="E317" s="339"/>
      <c r="F317" s="339"/>
      <c r="G317" s="339"/>
      <c r="H317" s="339"/>
      <c r="I317" s="339"/>
      <c r="J317" s="339"/>
      <c r="K317" s="338"/>
      <c r="L317" s="338"/>
      <c r="M317" s="338"/>
      <c r="N317" s="338"/>
      <c r="O317" s="338"/>
      <c r="P317" s="338"/>
      <c r="Q317" s="338"/>
      <c r="R317" s="338"/>
      <c r="S317" s="338"/>
      <c r="T317" s="338"/>
      <c r="U317" s="338"/>
      <c r="V317" s="338"/>
      <c r="W317" s="338"/>
      <c r="X317" s="338"/>
      <c r="Y317" s="338"/>
      <c r="Z317" s="338"/>
    </row>
    <row r="318" spans="1:26" ht="12.75" customHeight="1">
      <c r="A318" s="338"/>
      <c r="B318" s="338"/>
      <c r="C318" s="338"/>
      <c r="D318" s="339"/>
      <c r="E318" s="339"/>
      <c r="F318" s="339"/>
      <c r="G318" s="339"/>
      <c r="H318" s="339"/>
      <c r="I318" s="339"/>
      <c r="J318" s="339"/>
      <c r="K318" s="338"/>
      <c r="L318" s="338"/>
      <c r="M318" s="338"/>
      <c r="N318" s="338"/>
      <c r="O318" s="338"/>
      <c r="P318" s="338"/>
      <c r="Q318" s="338"/>
      <c r="R318" s="338"/>
      <c r="S318" s="338"/>
      <c r="T318" s="338"/>
      <c r="U318" s="338"/>
      <c r="V318" s="338"/>
      <c r="W318" s="338"/>
      <c r="X318" s="338"/>
      <c r="Y318" s="338"/>
      <c r="Z318" s="338"/>
    </row>
    <row r="319" spans="1:26" ht="12.75" customHeight="1">
      <c r="A319" s="338"/>
      <c r="B319" s="338"/>
      <c r="C319" s="338"/>
      <c r="D319" s="339"/>
      <c r="E319" s="339"/>
      <c r="F319" s="339"/>
      <c r="G319" s="339"/>
      <c r="H319" s="339"/>
      <c r="I319" s="339"/>
      <c r="J319" s="339"/>
      <c r="K319" s="338"/>
      <c r="L319" s="338"/>
      <c r="M319" s="338"/>
      <c r="N319" s="338"/>
      <c r="O319" s="338"/>
      <c r="P319" s="338"/>
      <c r="Q319" s="338"/>
      <c r="R319" s="338"/>
      <c r="S319" s="338"/>
      <c r="T319" s="338"/>
      <c r="U319" s="338"/>
      <c r="V319" s="338"/>
      <c r="W319" s="338"/>
      <c r="X319" s="338"/>
      <c r="Y319" s="338"/>
      <c r="Z319" s="338"/>
    </row>
    <row r="320" spans="1:26" ht="12.75" customHeight="1">
      <c r="A320" s="338"/>
      <c r="B320" s="338"/>
      <c r="C320" s="338"/>
      <c r="D320" s="339"/>
      <c r="E320" s="339"/>
      <c r="F320" s="339"/>
      <c r="G320" s="339"/>
      <c r="H320" s="339"/>
      <c r="I320" s="339"/>
      <c r="J320" s="339"/>
      <c r="K320" s="338"/>
      <c r="L320" s="338"/>
      <c r="M320" s="338"/>
      <c r="N320" s="338"/>
      <c r="O320" s="338"/>
      <c r="P320" s="338"/>
      <c r="Q320" s="338"/>
      <c r="R320" s="338"/>
      <c r="S320" s="338"/>
      <c r="T320" s="338"/>
      <c r="U320" s="338"/>
      <c r="V320" s="338"/>
      <c r="W320" s="338"/>
      <c r="X320" s="338"/>
      <c r="Y320" s="338"/>
      <c r="Z320" s="338"/>
    </row>
    <row r="321" spans="1:26" ht="12.75" customHeight="1">
      <c r="A321" s="338"/>
      <c r="B321" s="338"/>
      <c r="C321" s="338"/>
      <c r="D321" s="339"/>
      <c r="E321" s="339"/>
      <c r="F321" s="339"/>
      <c r="G321" s="339"/>
      <c r="H321" s="339"/>
      <c r="I321" s="339"/>
      <c r="J321" s="339"/>
      <c r="K321" s="338"/>
      <c r="L321" s="338"/>
      <c r="M321" s="338"/>
      <c r="N321" s="338"/>
      <c r="O321" s="338"/>
      <c r="P321" s="338"/>
      <c r="Q321" s="338"/>
      <c r="R321" s="338"/>
      <c r="S321" s="338"/>
      <c r="T321" s="338"/>
      <c r="U321" s="338"/>
      <c r="V321" s="338"/>
      <c r="W321" s="338"/>
      <c r="X321" s="338"/>
      <c r="Y321" s="338"/>
      <c r="Z321" s="338"/>
    </row>
    <row r="322" spans="1:26" ht="12.75" customHeight="1">
      <c r="A322" s="338"/>
      <c r="B322" s="338"/>
      <c r="C322" s="338"/>
      <c r="D322" s="339"/>
      <c r="E322" s="339"/>
      <c r="F322" s="339"/>
      <c r="G322" s="339"/>
      <c r="H322" s="339"/>
      <c r="I322" s="339"/>
      <c r="J322" s="339"/>
      <c r="K322" s="338"/>
      <c r="L322" s="338"/>
      <c r="M322" s="338"/>
      <c r="N322" s="338"/>
      <c r="O322" s="338"/>
      <c r="P322" s="338"/>
      <c r="Q322" s="338"/>
      <c r="R322" s="338"/>
      <c r="S322" s="338"/>
      <c r="T322" s="338"/>
      <c r="U322" s="338"/>
      <c r="V322" s="338"/>
      <c r="W322" s="338"/>
      <c r="X322" s="338"/>
      <c r="Y322" s="338"/>
      <c r="Z322" s="338"/>
    </row>
    <row r="323" spans="1:26" ht="12.75" customHeight="1">
      <c r="A323" s="338"/>
      <c r="B323" s="338"/>
      <c r="C323" s="338"/>
      <c r="D323" s="339"/>
      <c r="E323" s="339"/>
      <c r="F323" s="339"/>
      <c r="G323" s="339"/>
      <c r="H323" s="339"/>
      <c r="I323" s="339"/>
      <c r="J323" s="339"/>
      <c r="K323" s="338"/>
      <c r="L323" s="338"/>
      <c r="M323" s="338"/>
      <c r="N323" s="338"/>
      <c r="O323" s="338"/>
      <c r="P323" s="338"/>
      <c r="Q323" s="338"/>
      <c r="R323" s="338"/>
      <c r="S323" s="338"/>
      <c r="T323" s="338"/>
      <c r="U323" s="338"/>
      <c r="V323" s="338"/>
      <c r="W323" s="338"/>
      <c r="X323" s="338"/>
      <c r="Y323" s="338"/>
      <c r="Z323" s="338"/>
    </row>
    <row r="324" spans="1:26" ht="12.75" customHeight="1">
      <c r="A324" s="338"/>
      <c r="B324" s="338"/>
      <c r="C324" s="338"/>
      <c r="D324" s="339"/>
      <c r="E324" s="339"/>
      <c r="F324" s="339"/>
      <c r="G324" s="339"/>
      <c r="H324" s="339"/>
      <c r="I324" s="339"/>
      <c r="J324" s="339"/>
      <c r="K324" s="338"/>
      <c r="L324" s="338"/>
      <c r="M324" s="338"/>
      <c r="N324" s="338"/>
      <c r="O324" s="338"/>
      <c r="P324" s="338"/>
      <c r="Q324" s="338"/>
      <c r="R324" s="338"/>
      <c r="S324" s="338"/>
      <c r="T324" s="338"/>
      <c r="U324" s="338"/>
      <c r="V324" s="338"/>
      <c r="W324" s="338"/>
      <c r="X324" s="338"/>
      <c r="Y324" s="338"/>
      <c r="Z324" s="338"/>
    </row>
    <row r="325" spans="1:26" ht="12.75" customHeight="1">
      <c r="A325" s="338"/>
      <c r="B325" s="338"/>
      <c r="C325" s="338"/>
      <c r="D325" s="339"/>
      <c r="E325" s="339"/>
      <c r="F325" s="339"/>
      <c r="G325" s="339"/>
      <c r="H325" s="339"/>
      <c r="I325" s="339"/>
      <c r="J325" s="339"/>
      <c r="K325" s="338"/>
      <c r="L325" s="338"/>
      <c r="M325" s="338"/>
      <c r="N325" s="338"/>
      <c r="O325" s="338"/>
      <c r="P325" s="338"/>
      <c r="Q325" s="338"/>
      <c r="R325" s="338"/>
      <c r="S325" s="338"/>
      <c r="T325" s="338"/>
      <c r="U325" s="338"/>
      <c r="V325" s="338"/>
      <c r="W325" s="338"/>
      <c r="X325" s="338"/>
      <c r="Y325" s="338"/>
      <c r="Z325" s="338"/>
    </row>
    <row r="326" spans="1:26" ht="12.75" customHeight="1">
      <c r="A326" s="338"/>
      <c r="B326" s="338"/>
      <c r="C326" s="338"/>
      <c r="D326" s="339"/>
      <c r="E326" s="339"/>
      <c r="F326" s="339"/>
      <c r="G326" s="339"/>
      <c r="H326" s="339"/>
      <c r="I326" s="339"/>
      <c r="J326" s="339"/>
      <c r="K326" s="338"/>
      <c r="L326" s="338"/>
      <c r="M326" s="338"/>
      <c r="N326" s="338"/>
      <c r="O326" s="338"/>
      <c r="P326" s="338"/>
      <c r="Q326" s="338"/>
      <c r="R326" s="338"/>
      <c r="S326" s="338"/>
      <c r="T326" s="338"/>
      <c r="U326" s="338"/>
      <c r="V326" s="338"/>
      <c r="W326" s="338"/>
      <c r="X326" s="338"/>
      <c r="Y326" s="338"/>
      <c r="Z326" s="338"/>
    </row>
    <row r="327" spans="1:26" ht="12.75" customHeight="1">
      <c r="A327" s="338"/>
      <c r="B327" s="338"/>
      <c r="C327" s="338"/>
      <c r="D327" s="339"/>
      <c r="E327" s="339"/>
      <c r="F327" s="339"/>
      <c r="G327" s="339"/>
      <c r="H327" s="339"/>
      <c r="I327" s="339"/>
      <c r="J327" s="339"/>
      <c r="K327" s="338"/>
      <c r="L327" s="338"/>
      <c r="M327" s="338"/>
      <c r="N327" s="338"/>
      <c r="O327" s="338"/>
      <c r="P327" s="338"/>
      <c r="Q327" s="338"/>
      <c r="R327" s="338"/>
      <c r="S327" s="338"/>
      <c r="T327" s="338"/>
      <c r="U327" s="338"/>
      <c r="V327" s="338"/>
      <c r="W327" s="338"/>
      <c r="X327" s="338"/>
      <c r="Y327" s="338"/>
      <c r="Z327" s="338"/>
    </row>
    <row r="328" spans="1:26" ht="12.75" customHeight="1">
      <c r="A328" s="338"/>
      <c r="B328" s="338"/>
      <c r="C328" s="338"/>
      <c r="D328" s="339"/>
      <c r="E328" s="339"/>
      <c r="F328" s="339"/>
      <c r="G328" s="339"/>
      <c r="H328" s="339"/>
      <c r="I328" s="339"/>
      <c r="J328" s="339"/>
      <c r="K328" s="338"/>
      <c r="L328" s="338"/>
      <c r="M328" s="338"/>
      <c r="N328" s="338"/>
      <c r="O328" s="338"/>
      <c r="P328" s="338"/>
      <c r="Q328" s="338"/>
      <c r="R328" s="338"/>
      <c r="S328" s="338"/>
      <c r="T328" s="338"/>
      <c r="U328" s="338"/>
      <c r="V328" s="338"/>
      <c r="W328" s="338"/>
      <c r="X328" s="338"/>
      <c r="Y328" s="338"/>
      <c r="Z328" s="338"/>
    </row>
    <row r="329" spans="1:26" ht="12.75" customHeight="1">
      <c r="A329" s="338"/>
      <c r="B329" s="338"/>
      <c r="C329" s="338"/>
      <c r="D329" s="339"/>
      <c r="E329" s="339"/>
      <c r="F329" s="339"/>
      <c r="G329" s="339"/>
      <c r="H329" s="339"/>
      <c r="I329" s="339"/>
      <c r="J329" s="339"/>
      <c r="K329" s="338"/>
      <c r="L329" s="338"/>
      <c r="M329" s="338"/>
      <c r="N329" s="338"/>
      <c r="O329" s="338"/>
      <c r="P329" s="338"/>
      <c r="Q329" s="338"/>
      <c r="R329" s="338"/>
      <c r="S329" s="338"/>
      <c r="T329" s="338"/>
      <c r="U329" s="338"/>
      <c r="V329" s="338"/>
      <c r="W329" s="338"/>
      <c r="X329" s="338"/>
      <c r="Y329" s="338"/>
      <c r="Z329" s="338"/>
    </row>
    <row r="330" spans="1:26" ht="12.75" customHeight="1">
      <c r="A330" s="338"/>
      <c r="B330" s="338"/>
      <c r="C330" s="338"/>
      <c r="D330" s="339"/>
      <c r="E330" s="339"/>
      <c r="F330" s="339"/>
      <c r="G330" s="339"/>
      <c r="H330" s="339"/>
      <c r="I330" s="339"/>
      <c r="J330" s="339"/>
      <c r="K330" s="338"/>
      <c r="L330" s="338"/>
      <c r="M330" s="338"/>
      <c r="N330" s="338"/>
      <c r="O330" s="338"/>
      <c r="P330" s="338"/>
      <c r="Q330" s="338"/>
      <c r="R330" s="338"/>
      <c r="S330" s="338"/>
      <c r="T330" s="338"/>
      <c r="U330" s="338"/>
      <c r="V330" s="338"/>
      <c r="W330" s="338"/>
      <c r="X330" s="338"/>
      <c r="Y330" s="338"/>
      <c r="Z330" s="338"/>
    </row>
    <row r="331" spans="1:26" ht="12.75" customHeight="1">
      <c r="A331" s="338"/>
      <c r="B331" s="338"/>
      <c r="C331" s="338"/>
      <c r="D331" s="339"/>
      <c r="E331" s="339"/>
      <c r="F331" s="339"/>
      <c r="G331" s="339"/>
      <c r="H331" s="339"/>
      <c r="I331" s="339"/>
      <c r="J331" s="339"/>
      <c r="K331" s="338"/>
      <c r="L331" s="338"/>
      <c r="M331" s="338"/>
      <c r="N331" s="338"/>
      <c r="O331" s="338"/>
      <c r="P331" s="338"/>
      <c r="Q331" s="338"/>
      <c r="R331" s="338"/>
      <c r="S331" s="338"/>
      <c r="T331" s="338"/>
      <c r="U331" s="338"/>
      <c r="V331" s="338"/>
      <c r="W331" s="338"/>
      <c r="X331" s="338"/>
      <c r="Y331" s="338"/>
      <c r="Z331" s="338"/>
    </row>
    <row r="332" spans="1:26" ht="12.75" customHeight="1">
      <c r="A332" s="338"/>
      <c r="B332" s="338"/>
      <c r="C332" s="338"/>
      <c r="D332" s="339"/>
      <c r="E332" s="339"/>
      <c r="F332" s="339"/>
      <c r="G332" s="339"/>
      <c r="H332" s="339"/>
      <c r="I332" s="339"/>
      <c r="J332" s="339"/>
      <c r="K332" s="338"/>
      <c r="L332" s="338"/>
      <c r="M332" s="338"/>
      <c r="N332" s="338"/>
      <c r="O332" s="338"/>
      <c r="P332" s="338"/>
      <c r="Q332" s="338"/>
      <c r="R332" s="338"/>
      <c r="S332" s="338"/>
      <c r="T332" s="338"/>
      <c r="U332" s="338"/>
      <c r="V332" s="338"/>
      <c r="W332" s="338"/>
      <c r="X332" s="338"/>
      <c r="Y332" s="338"/>
      <c r="Z332" s="338"/>
    </row>
    <row r="333" spans="1:26" ht="12.75" customHeight="1">
      <c r="A333" s="338"/>
      <c r="B333" s="338"/>
      <c r="C333" s="338"/>
      <c r="D333" s="339"/>
      <c r="E333" s="339"/>
      <c r="F333" s="339"/>
      <c r="G333" s="339"/>
      <c r="H333" s="339"/>
      <c r="I333" s="339"/>
      <c r="J333" s="339"/>
      <c r="K333" s="338"/>
      <c r="L333" s="338"/>
      <c r="M333" s="338"/>
      <c r="N333" s="338"/>
      <c r="O333" s="338"/>
      <c r="P333" s="338"/>
      <c r="Q333" s="338"/>
      <c r="R333" s="338"/>
      <c r="S333" s="338"/>
      <c r="T333" s="338"/>
      <c r="U333" s="338"/>
      <c r="V333" s="338"/>
      <c r="W333" s="338"/>
      <c r="X333" s="338"/>
      <c r="Y333" s="338"/>
      <c r="Z333" s="338"/>
    </row>
    <row r="334" spans="1:26" ht="12.75" customHeight="1">
      <c r="A334" s="338"/>
      <c r="B334" s="338"/>
      <c r="C334" s="338"/>
      <c r="D334" s="339"/>
      <c r="E334" s="339"/>
      <c r="F334" s="339"/>
      <c r="G334" s="339"/>
      <c r="H334" s="339"/>
      <c r="I334" s="339"/>
      <c r="J334" s="339"/>
      <c r="K334" s="338"/>
      <c r="L334" s="338"/>
      <c r="M334" s="338"/>
      <c r="N334" s="338"/>
      <c r="O334" s="338"/>
      <c r="P334" s="338"/>
      <c r="Q334" s="338"/>
      <c r="R334" s="338"/>
      <c r="S334" s="338"/>
      <c r="T334" s="338"/>
      <c r="U334" s="338"/>
      <c r="V334" s="338"/>
      <c r="W334" s="338"/>
      <c r="X334" s="338"/>
      <c r="Y334" s="338"/>
      <c r="Z334" s="338"/>
    </row>
    <row r="335" spans="1:26" ht="12.75" customHeight="1">
      <c r="A335" s="338"/>
      <c r="B335" s="338"/>
      <c r="C335" s="338"/>
      <c r="D335" s="339"/>
      <c r="E335" s="339"/>
      <c r="F335" s="339"/>
      <c r="G335" s="339"/>
      <c r="H335" s="339"/>
      <c r="I335" s="339"/>
      <c r="J335" s="339"/>
      <c r="K335" s="338"/>
      <c r="L335" s="338"/>
      <c r="M335" s="338"/>
      <c r="N335" s="338"/>
      <c r="O335" s="338"/>
      <c r="P335" s="338"/>
      <c r="Q335" s="338"/>
      <c r="R335" s="338"/>
      <c r="S335" s="338"/>
      <c r="T335" s="338"/>
      <c r="U335" s="338"/>
      <c r="V335" s="338"/>
      <c r="W335" s="338"/>
      <c r="X335" s="338"/>
      <c r="Y335" s="338"/>
      <c r="Z335" s="338"/>
    </row>
    <row r="336" spans="1:26" ht="12.75" customHeight="1">
      <c r="A336" s="338"/>
      <c r="B336" s="338"/>
      <c r="C336" s="338"/>
      <c r="D336" s="339"/>
      <c r="E336" s="339"/>
      <c r="F336" s="339"/>
      <c r="G336" s="339"/>
      <c r="H336" s="339"/>
      <c r="I336" s="339"/>
      <c r="J336" s="339"/>
      <c r="K336" s="338"/>
      <c r="L336" s="338"/>
      <c r="M336" s="338"/>
      <c r="N336" s="338"/>
      <c r="O336" s="338"/>
      <c r="P336" s="338"/>
      <c r="Q336" s="338"/>
      <c r="R336" s="338"/>
      <c r="S336" s="338"/>
      <c r="T336" s="338"/>
      <c r="U336" s="338"/>
      <c r="V336" s="338"/>
      <c r="W336" s="338"/>
      <c r="X336" s="338"/>
      <c r="Y336" s="338"/>
      <c r="Z336" s="338"/>
    </row>
    <row r="337" spans="1:26" ht="12.75" customHeight="1">
      <c r="A337" s="338"/>
      <c r="B337" s="338"/>
      <c r="C337" s="338"/>
      <c r="D337" s="339"/>
      <c r="E337" s="339"/>
      <c r="F337" s="339"/>
      <c r="G337" s="339"/>
      <c r="H337" s="339"/>
      <c r="I337" s="339"/>
      <c r="J337" s="339"/>
      <c r="K337" s="338"/>
      <c r="L337" s="338"/>
      <c r="M337" s="338"/>
      <c r="N337" s="338"/>
      <c r="O337" s="338"/>
      <c r="P337" s="338"/>
      <c r="Q337" s="338"/>
      <c r="R337" s="338"/>
      <c r="S337" s="338"/>
      <c r="T337" s="338"/>
      <c r="U337" s="338"/>
      <c r="V337" s="338"/>
      <c r="W337" s="338"/>
      <c r="X337" s="338"/>
      <c r="Y337" s="338"/>
      <c r="Z337" s="338"/>
    </row>
    <row r="338" spans="1:26" ht="12.75" customHeight="1">
      <c r="A338" s="338"/>
      <c r="B338" s="338"/>
      <c r="C338" s="338"/>
      <c r="D338" s="339"/>
      <c r="E338" s="339"/>
      <c r="F338" s="339"/>
      <c r="G338" s="339"/>
      <c r="H338" s="339"/>
      <c r="I338" s="339"/>
      <c r="J338" s="339"/>
      <c r="K338" s="338"/>
      <c r="L338" s="338"/>
      <c r="M338" s="338"/>
      <c r="N338" s="338"/>
      <c r="O338" s="338"/>
      <c r="P338" s="338"/>
      <c r="Q338" s="338"/>
      <c r="R338" s="338"/>
      <c r="S338" s="338"/>
      <c r="T338" s="338"/>
      <c r="U338" s="338"/>
      <c r="V338" s="338"/>
      <c r="W338" s="338"/>
      <c r="X338" s="338"/>
      <c r="Y338" s="338"/>
      <c r="Z338" s="338"/>
    </row>
    <row r="339" spans="1:26" ht="12.75" customHeight="1">
      <c r="A339" s="338"/>
      <c r="B339" s="338"/>
      <c r="C339" s="338"/>
      <c r="D339" s="339"/>
      <c r="E339" s="339"/>
      <c r="F339" s="339"/>
      <c r="G339" s="339"/>
      <c r="H339" s="339"/>
      <c r="I339" s="339"/>
      <c r="J339" s="339"/>
      <c r="K339" s="338"/>
      <c r="L339" s="338"/>
      <c r="M339" s="338"/>
      <c r="N339" s="338"/>
      <c r="O339" s="338"/>
      <c r="P339" s="338"/>
      <c r="Q339" s="338"/>
      <c r="R339" s="338"/>
      <c r="S339" s="338"/>
      <c r="T339" s="338"/>
      <c r="U339" s="338"/>
      <c r="V339" s="338"/>
      <c r="W339" s="338"/>
      <c r="X339" s="338"/>
      <c r="Y339" s="338"/>
      <c r="Z339" s="338"/>
    </row>
    <row r="340" spans="1:26" ht="12.75" customHeight="1">
      <c r="A340" s="338"/>
      <c r="B340" s="338"/>
      <c r="C340" s="338"/>
      <c r="D340" s="339"/>
      <c r="E340" s="339"/>
      <c r="F340" s="339"/>
      <c r="G340" s="339"/>
      <c r="H340" s="339"/>
      <c r="I340" s="339"/>
      <c r="J340" s="339"/>
      <c r="K340" s="338"/>
      <c r="L340" s="338"/>
      <c r="M340" s="338"/>
      <c r="N340" s="338"/>
      <c r="O340" s="338"/>
      <c r="P340" s="338"/>
      <c r="Q340" s="338"/>
      <c r="R340" s="338"/>
      <c r="S340" s="338"/>
      <c r="T340" s="338"/>
      <c r="U340" s="338"/>
      <c r="V340" s="338"/>
      <c r="W340" s="338"/>
      <c r="X340" s="338"/>
      <c r="Y340" s="338"/>
      <c r="Z340" s="338"/>
    </row>
    <row r="341" spans="1:26" ht="12.75" customHeight="1">
      <c r="A341" s="338"/>
      <c r="B341" s="338"/>
      <c r="C341" s="338"/>
      <c r="D341" s="339"/>
      <c r="E341" s="339"/>
      <c r="F341" s="339"/>
      <c r="G341" s="339"/>
      <c r="H341" s="339"/>
      <c r="I341" s="339"/>
      <c r="J341" s="339"/>
      <c r="K341" s="338"/>
      <c r="L341" s="338"/>
      <c r="M341" s="338"/>
      <c r="N341" s="338"/>
      <c r="O341" s="338"/>
      <c r="P341" s="338"/>
      <c r="Q341" s="338"/>
      <c r="R341" s="338"/>
      <c r="S341" s="338"/>
      <c r="T341" s="338"/>
      <c r="U341" s="338"/>
      <c r="V341" s="338"/>
      <c r="W341" s="338"/>
      <c r="X341" s="338"/>
      <c r="Y341" s="338"/>
      <c r="Z341" s="338"/>
    </row>
    <row r="342" spans="1:26" ht="12.75" customHeight="1">
      <c r="A342" s="338"/>
      <c r="B342" s="338"/>
      <c r="C342" s="338"/>
      <c r="D342" s="339"/>
      <c r="E342" s="339"/>
      <c r="F342" s="339"/>
      <c r="G342" s="339"/>
      <c r="H342" s="339"/>
      <c r="I342" s="339"/>
      <c r="J342" s="339"/>
      <c r="K342" s="338"/>
      <c r="L342" s="338"/>
      <c r="M342" s="338"/>
      <c r="N342" s="338"/>
      <c r="O342" s="338"/>
      <c r="P342" s="338"/>
      <c r="Q342" s="338"/>
      <c r="R342" s="338"/>
      <c r="S342" s="338"/>
      <c r="T342" s="338"/>
      <c r="U342" s="338"/>
      <c r="V342" s="338"/>
      <c r="W342" s="338"/>
      <c r="X342" s="338"/>
      <c r="Y342" s="338"/>
      <c r="Z342" s="338"/>
    </row>
    <row r="343" spans="1:26" ht="12.75" customHeight="1">
      <c r="A343" s="338"/>
      <c r="B343" s="338"/>
      <c r="C343" s="338"/>
      <c r="D343" s="339"/>
      <c r="E343" s="339"/>
      <c r="F343" s="339"/>
      <c r="G343" s="339"/>
      <c r="H343" s="339"/>
      <c r="I343" s="339"/>
      <c r="J343" s="339"/>
      <c r="K343" s="338"/>
      <c r="L343" s="338"/>
      <c r="M343" s="338"/>
      <c r="N343" s="338"/>
      <c r="O343" s="338"/>
      <c r="P343" s="338"/>
      <c r="Q343" s="338"/>
      <c r="R343" s="338"/>
      <c r="S343" s="338"/>
      <c r="T343" s="338"/>
      <c r="U343" s="338"/>
      <c r="V343" s="338"/>
      <c r="W343" s="338"/>
      <c r="X343" s="338"/>
      <c r="Y343" s="338"/>
      <c r="Z343" s="338"/>
    </row>
    <row r="344" spans="1:26" ht="12.75" customHeight="1">
      <c r="A344" s="338"/>
      <c r="B344" s="338"/>
      <c r="C344" s="338"/>
      <c r="D344" s="339"/>
      <c r="E344" s="339"/>
      <c r="F344" s="339"/>
      <c r="G344" s="339"/>
      <c r="H344" s="339"/>
      <c r="I344" s="339"/>
      <c r="J344" s="339"/>
      <c r="K344" s="338"/>
      <c r="L344" s="338"/>
      <c r="M344" s="338"/>
      <c r="N344" s="338"/>
      <c r="O344" s="338"/>
      <c r="P344" s="338"/>
      <c r="Q344" s="338"/>
      <c r="R344" s="338"/>
      <c r="S344" s="338"/>
      <c r="T344" s="338"/>
      <c r="U344" s="338"/>
      <c r="V344" s="338"/>
      <c r="W344" s="338"/>
      <c r="X344" s="338"/>
      <c r="Y344" s="338"/>
      <c r="Z344" s="338"/>
    </row>
    <row r="345" spans="1:26" ht="12.75" customHeight="1">
      <c r="A345" s="338"/>
      <c r="B345" s="338"/>
      <c r="C345" s="338"/>
      <c r="D345" s="339"/>
      <c r="E345" s="339"/>
      <c r="F345" s="339"/>
      <c r="G345" s="339"/>
      <c r="H345" s="339"/>
      <c r="I345" s="339"/>
      <c r="J345" s="339"/>
      <c r="K345" s="338"/>
      <c r="L345" s="338"/>
      <c r="M345" s="338"/>
      <c r="N345" s="338"/>
      <c r="O345" s="338"/>
      <c r="P345" s="338"/>
      <c r="Q345" s="338"/>
      <c r="R345" s="338"/>
      <c r="S345" s="338"/>
      <c r="T345" s="338"/>
      <c r="U345" s="338"/>
      <c r="V345" s="338"/>
      <c r="W345" s="338"/>
      <c r="X345" s="338"/>
      <c r="Y345" s="338"/>
      <c r="Z345" s="338"/>
    </row>
    <row r="346" spans="1:26" ht="12.75" customHeight="1">
      <c r="A346" s="338"/>
      <c r="B346" s="338"/>
      <c r="C346" s="338"/>
      <c r="D346" s="339"/>
      <c r="E346" s="339"/>
      <c r="F346" s="339"/>
      <c r="G346" s="339"/>
      <c r="H346" s="339"/>
      <c r="I346" s="339"/>
      <c r="J346" s="339"/>
      <c r="K346" s="338"/>
      <c r="L346" s="338"/>
      <c r="M346" s="338"/>
      <c r="N346" s="338"/>
      <c r="O346" s="338"/>
      <c r="P346" s="338"/>
      <c r="Q346" s="338"/>
      <c r="R346" s="338"/>
      <c r="S346" s="338"/>
      <c r="T346" s="338"/>
      <c r="U346" s="338"/>
      <c r="V346" s="338"/>
      <c r="W346" s="338"/>
      <c r="X346" s="338"/>
      <c r="Y346" s="338"/>
      <c r="Z346" s="338"/>
    </row>
    <row r="347" spans="1:26" ht="12.75" customHeight="1">
      <c r="A347" s="338"/>
      <c r="B347" s="338"/>
      <c r="C347" s="338"/>
      <c r="D347" s="339"/>
      <c r="E347" s="339"/>
      <c r="F347" s="339"/>
      <c r="G347" s="339"/>
      <c r="H347" s="339"/>
      <c r="I347" s="339"/>
      <c r="J347" s="339"/>
      <c r="K347" s="338"/>
      <c r="L347" s="338"/>
      <c r="M347" s="338"/>
      <c r="N347" s="338"/>
      <c r="O347" s="338"/>
      <c r="P347" s="338"/>
      <c r="Q347" s="338"/>
      <c r="R347" s="338"/>
      <c r="S347" s="338"/>
      <c r="T347" s="338"/>
      <c r="U347" s="338"/>
      <c r="V347" s="338"/>
      <c r="W347" s="338"/>
      <c r="X347" s="338"/>
      <c r="Y347" s="338"/>
      <c r="Z347" s="338"/>
    </row>
    <row r="348" spans="1:26" ht="12.75" customHeight="1">
      <c r="A348" s="338"/>
      <c r="B348" s="338"/>
      <c r="C348" s="338"/>
      <c r="D348" s="339"/>
      <c r="E348" s="339"/>
      <c r="F348" s="339"/>
      <c r="G348" s="339"/>
      <c r="H348" s="339"/>
      <c r="I348" s="339"/>
      <c r="J348" s="339"/>
      <c r="K348" s="338"/>
      <c r="L348" s="338"/>
      <c r="M348" s="338"/>
      <c r="N348" s="338"/>
      <c r="O348" s="338"/>
      <c r="P348" s="338"/>
      <c r="Q348" s="338"/>
      <c r="R348" s="338"/>
      <c r="S348" s="338"/>
      <c r="T348" s="338"/>
      <c r="U348" s="338"/>
      <c r="V348" s="338"/>
      <c r="W348" s="338"/>
      <c r="X348" s="338"/>
      <c r="Y348" s="338"/>
      <c r="Z348" s="338"/>
    </row>
    <row r="349" spans="1:26" ht="12.75" customHeight="1">
      <c r="A349" s="338"/>
      <c r="B349" s="338"/>
      <c r="C349" s="338"/>
      <c r="D349" s="339"/>
      <c r="E349" s="339"/>
      <c r="F349" s="339"/>
      <c r="G349" s="339"/>
      <c r="H349" s="339"/>
      <c r="I349" s="339"/>
      <c r="J349" s="339"/>
      <c r="K349" s="338"/>
      <c r="L349" s="338"/>
      <c r="M349" s="338"/>
      <c r="N349" s="338"/>
      <c r="O349" s="338"/>
      <c r="P349" s="338"/>
      <c r="Q349" s="338"/>
      <c r="R349" s="338"/>
      <c r="S349" s="338"/>
      <c r="T349" s="338"/>
      <c r="U349" s="338"/>
      <c r="V349" s="338"/>
      <c r="W349" s="338"/>
      <c r="X349" s="338"/>
      <c r="Y349" s="338"/>
      <c r="Z349" s="338"/>
    </row>
    <row r="350" spans="1:26" ht="12.75" customHeight="1">
      <c r="A350" s="338"/>
      <c r="B350" s="338"/>
      <c r="C350" s="338"/>
      <c r="D350" s="339"/>
      <c r="E350" s="339"/>
      <c r="F350" s="339"/>
      <c r="G350" s="339"/>
      <c r="H350" s="339"/>
      <c r="I350" s="339"/>
      <c r="J350" s="339"/>
      <c r="K350" s="338"/>
      <c r="L350" s="338"/>
      <c r="M350" s="338"/>
      <c r="N350" s="338"/>
      <c r="O350" s="338"/>
      <c r="P350" s="338"/>
      <c r="Q350" s="338"/>
      <c r="R350" s="338"/>
      <c r="S350" s="338"/>
      <c r="T350" s="338"/>
      <c r="U350" s="338"/>
      <c r="V350" s="338"/>
      <c r="W350" s="338"/>
      <c r="X350" s="338"/>
      <c r="Y350" s="338"/>
      <c r="Z350" s="338"/>
    </row>
    <row r="351" spans="1:26" ht="12.75" customHeight="1">
      <c r="A351" s="338"/>
      <c r="B351" s="338"/>
      <c r="C351" s="338"/>
      <c r="D351" s="339"/>
      <c r="E351" s="339"/>
      <c r="F351" s="339"/>
      <c r="G351" s="339"/>
      <c r="H351" s="339"/>
      <c r="I351" s="339"/>
      <c r="J351" s="339"/>
      <c r="K351" s="338"/>
      <c r="L351" s="338"/>
      <c r="M351" s="338"/>
      <c r="N351" s="338"/>
      <c r="O351" s="338"/>
      <c r="P351" s="338"/>
      <c r="Q351" s="338"/>
      <c r="R351" s="338"/>
      <c r="S351" s="338"/>
      <c r="T351" s="338"/>
      <c r="U351" s="338"/>
      <c r="V351" s="338"/>
      <c r="W351" s="338"/>
      <c r="X351" s="338"/>
      <c r="Y351" s="338"/>
      <c r="Z351" s="338"/>
    </row>
    <row r="352" spans="1:26" ht="12.75" customHeight="1">
      <c r="A352" s="338"/>
      <c r="B352" s="338"/>
      <c r="C352" s="338"/>
      <c r="D352" s="339"/>
      <c r="E352" s="339"/>
      <c r="F352" s="339"/>
      <c r="G352" s="339"/>
      <c r="H352" s="339"/>
      <c r="I352" s="339"/>
      <c r="J352" s="339"/>
      <c r="K352" s="338"/>
      <c r="L352" s="338"/>
      <c r="M352" s="338"/>
      <c r="N352" s="338"/>
      <c r="O352" s="338"/>
      <c r="P352" s="338"/>
      <c r="Q352" s="338"/>
      <c r="R352" s="338"/>
      <c r="S352" s="338"/>
      <c r="T352" s="338"/>
      <c r="U352" s="338"/>
      <c r="V352" s="338"/>
      <c r="W352" s="338"/>
      <c r="X352" s="338"/>
      <c r="Y352" s="338"/>
      <c r="Z352" s="338"/>
    </row>
    <row r="353" spans="1:26" ht="12.75" customHeight="1">
      <c r="A353" s="338"/>
      <c r="B353" s="338"/>
      <c r="C353" s="338"/>
      <c r="D353" s="339"/>
      <c r="E353" s="339"/>
      <c r="F353" s="339"/>
      <c r="G353" s="339"/>
      <c r="H353" s="339"/>
      <c r="I353" s="339"/>
      <c r="J353" s="339"/>
      <c r="K353" s="338"/>
      <c r="L353" s="338"/>
      <c r="M353" s="338"/>
      <c r="N353" s="338"/>
      <c r="O353" s="338"/>
      <c r="P353" s="338"/>
      <c r="Q353" s="338"/>
      <c r="R353" s="338"/>
      <c r="S353" s="338"/>
      <c r="T353" s="338"/>
      <c r="U353" s="338"/>
      <c r="V353" s="338"/>
      <c r="W353" s="338"/>
      <c r="X353" s="338"/>
      <c r="Y353" s="338"/>
      <c r="Z353" s="338"/>
    </row>
    <row r="354" spans="1:26" ht="12.75" customHeight="1">
      <c r="A354" s="338"/>
      <c r="B354" s="338"/>
      <c r="C354" s="338"/>
      <c r="D354" s="339"/>
      <c r="E354" s="339"/>
      <c r="F354" s="339"/>
      <c r="G354" s="339"/>
      <c r="H354" s="339"/>
      <c r="I354" s="339"/>
      <c r="J354" s="339"/>
      <c r="K354" s="338"/>
      <c r="L354" s="338"/>
      <c r="M354" s="338"/>
      <c r="N354" s="338"/>
      <c r="O354" s="338"/>
      <c r="P354" s="338"/>
      <c r="Q354" s="338"/>
      <c r="R354" s="338"/>
      <c r="S354" s="338"/>
      <c r="T354" s="338"/>
      <c r="U354" s="338"/>
      <c r="V354" s="338"/>
      <c r="W354" s="338"/>
      <c r="X354" s="338"/>
      <c r="Y354" s="338"/>
      <c r="Z354" s="338"/>
    </row>
    <row r="355" spans="1:26" ht="12.75" customHeight="1">
      <c r="A355" s="338"/>
      <c r="B355" s="338"/>
      <c r="C355" s="338"/>
      <c r="D355" s="339"/>
      <c r="E355" s="339"/>
      <c r="F355" s="339"/>
      <c r="G355" s="339"/>
      <c r="H355" s="339"/>
      <c r="I355" s="339"/>
      <c r="J355" s="339"/>
      <c r="K355" s="338"/>
      <c r="L355" s="338"/>
      <c r="M355" s="338"/>
      <c r="N355" s="338"/>
      <c r="O355" s="338"/>
      <c r="P355" s="338"/>
      <c r="Q355" s="338"/>
      <c r="R355" s="338"/>
      <c r="S355" s="338"/>
      <c r="T355" s="338"/>
      <c r="U355" s="338"/>
      <c r="V355" s="338"/>
      <c r="W355" s="338"/>
      <c r="X355" s="338"/>
      <c r="Y355" s="338"/>
      <c r="Z355" s="338"/>
    </row>
    <row r="356" spans="1:26" ht="12.75" customHeight="1">
      <c r="A356" s="338"/>
      <c r="B356" s="338"/>
      <c r="C356" s="338"/>
      <c r="D356" s="339"/>
      <c r="E356" s="339"/>
      <c r="F356" s="339"/>
      <c r="G356" s="339"/>
      <c r="H356" s="339"/>
      <c r="I356" s="339"/>
      <c r="J356" s="339"/>
      <c r="K356" s="338"/>
      <c r="L356" s="338"/>
      <c r="M356" s="338"/>
      <c r="N356" s="338"/>
      <c r="O356" s="338"/>
      <c r="P356" s="338"/>
      <c r="Q356" s="338"/>
      <c r="R356" s="338"/>
      <c r="S356" s="338"/>
      <c r="T356" s="338"/>
      <c r="U356" s="338"/>
      <c r="V356" s="338"/>
      <c r="W356" s="338"/>
      <c r="X356" s="338"/>
      <c r="Y356" s="338"/>
      <c r="Z356" s="338"/>
    </row>
    <row r="357" spans="1:26" ht="12.75" customHeight="1">
      <c r="A357" s="338"/>
      <c r="B357" s="338"/>
      <c r="C357" s="338"/>
      <c r="D357" s="339"/>
      <c r="E357" s="339"/>
      <c r="F357" s="339"/>
      <c r="G357" s="339"/>
      <c r="H357" s="339"/>
      <c r="I357" s="339"/>
      <c r="J357" s="339"/>
      <c r="K357" s="338"/>
      <c r="L357" s="338"/>
      <c r="M357" s="338"/>
      <c r="N357" s="338"/>
      <c r="O357" s="338"/>
      <c r="P357" s="338"/>
      <c r="Q357" s="338"/>
      <c r="R357" s="338"/>
      <c r="S357" s="338"/>
      <c r="T357" s="338"/>
      <c r="U357" s="338"/>
      <c r="V357" s="338"/>
      <c r="W357" s="338"/>
      <c r="X357" s="338"/>
      <c r="Y357" s="338"/>
      <c r="Z357" s="338"/>
    </row>
    <row r="358" spans="1:26" ht="12.75" customHeight="1">
      <c r="A358" s="338"/>
      <c r="B358" s="338"/>
      <c r="C358" s="338"/>
      <c r="D358" s="339"/>
      <c r="E358" s="339"/>
      <c r="F358" s="339"/>
      <c r="G358" s="339"/>
      <c r="H358" s="339"/>
      <c r="I358" s="339"/>
      <c r="J358" s="339"/>
      <c r="K358" s="338"/>
      <c r="L358" s="338"/>
      <c r="M358" s="338"/>
      <c r="N358" s="338"/>
      <c r="O358" s="338"/>
      <c r="P358" s="338"/>
      <c r="Q358" s="338"/>
      <c r="R358" s="338"/>
      <c r="S358" s="338"/>
      <c r="T358" s="338"/>
      <c r="U358" s="338"/>
      <c r="V358" s="338"/>
      <c r="W358" s="338"/>
      <c r="X358" s="338"/>
      <c r="Y358" s="338"/>
      <c r="Z358" s="338"/>
    </row>
    <row r="359" spans="1:26" ht="12.75" customHeight="1">
      <c r="A359" s="338"/>
      <c r="B359" s="338"/>
      <c r="C359" s="338"/>
      <c r="D359" s="339"/>
      <c r="E359" s="339"/>
      <c r="F359" s="339"/>
      <c r="G359" s="339"/>
      <c r="H359" s="339"/>
      <c r="I359" s="339"/>
      <c r="J359" s="339"/>
      <c r="K359" s="338"/>
      <c r="L359" s="338"/>
      <c r="M359" s="338"/>
      <c r="N359" s="338"/>
      <c r="O359" s="338"/>
      <c r="P359" s="338"/>
      <c r="Q359" s="338"/>
      <c r="R359" s="338"/>
      <c r="S359" s="338"/>
      <c r="T359" s="338"/>
      <c r="U359" s="338"/>
      <c r="V359" s="338"/>
      <c r="W359" s="338"/>
      <c r="X359" s="338"/>
      <c r="Y359" s="338"/>
      <c r="Z359" s="338"/>
    </row>
    <row r="360" spans="1:26" ht="12.75" customHeight="1">
      <c r="A360" s="338"/>
      <c r="B360" s="338"/>
      <c r="C360" s="338"/>
      <c r="D360" s="339"/>
      <c r="E360" s="339"/>
      <c r="F360" s="339"/>
      <c r="G360" s="339"/>
      <c r="H360" s="339"/>
      <c r="I360" s="339"/>
      <c r="J360" s="339"/>
      <c r="K360" s="338"/>
      <c r="L360" s="338"/>
      <c r="M360" s="338"/>
      <c r="N360" s="338"/>
      <c r="O360" s="338"/>
      <c r="P360" s="338"/>
      <c r="Q360" s="338"/>
      <c r="R360" s="338"/>
      <c r="S360" s="338"/>
      <c r="T360" s="338"/>
      <c r="U360" s="338"/>
      <c r="V360" s="338"/>
      <c r="W360" s="338"/>
      <c r="X360" s="338"/>
      <c r="Y360" s="338"/>
      <c r="Z360" s="338"/>
    </row>
    <row r="361" spans="1:26" ht="12.75" customHeight="1">
      <c r="A361" s="338"/>
      <c r="B361" s="338"/>
      <c r="C361" s="338"/>
      <c r="D361" s="339"/>
      <c r="E361" s="339"/>
      <c r="F361" s="339"/>
      <c r="G361" s="339"/>
      <c r="H361" s="339"/>
      <c r="I361" s="339"/>
      <c r="J361" s="339"/>
      <c r="K361" s="338"/>
      <c r="L361" s="338"/>
      <c r="M361" s="338"/>
      <c r="N361" s="338"/>
      <c r="O361" s="338"/>
      <c r="P361" s="338"/>
      <c r="Q361" s="338"/>
      <c r="R361" s="338"/>
      <c r="S361" s="338"/>
      <c r="T361" s="338"/>
      <c r="U361" s="338"/>
      <c r="V361" s="338"/>
      <c r="W361" s="338"/>
      <c r="X361" s="338"/>
      <c r="Y361" s="338"/>
      <c r="Z361" s="338"/>
    </row>
    <row r="362" spans="1:26" ht="12.75" customHeight="1">
      <c r="A362" s="338"/>
      <c r="B362" s="338"/>
      <c r="C362" s="338"/>
      <c r="D362" s="339"/>
      <c r="E362" s="339"/>
      <c r="F362" s="339"/>
      <c r="G362" s="339"/>
      <c r="H362" s="339"/>
      <c r="I362" s="339"/>
      <c r="J362" s="339"/>
      <c r="K362" s="338"/>
      <c r="L362" s="338"/>
      <c r="M362" s="338"/>
      <c r="N362" s="338"/>
      <c r="O362" s="338"/>
      <c r="P362" s="338"/>
      <c r="Q362" s="338"/>
      <c r="R362" s="338"/>
      <c r="S362" s="338"/>
      <c r="T362" s="338"/>
      <c r="U362" s="338"/>
      <c r="V362" s="338"/>
      <c r="W362" s="338"/>
      <c r="X362" s="338"/>
      <c r="Y362" s="338"/>
      <c r="Z362" s="338"/>
    </row>
    <row r="363" spans="1:26" ht="12.75" customHeight="1">
      <c r="A363" s="338"/>
      <c r="B363" s="338"/>
      <c r="C363" s="338"/>
      <c r="D363" s="339"/>
      <c r="E363" s="339"/>
      <c r="F363" s="339"/>
      <c r="G363" s="339"/>
      <c r="H363" s="339"/>
      <c r="I363" s="339"/>
      <c r="J363" s="339"/>
      <c r="K363" s="338"/>
      <c r="L363" s="338"/>
      <c r="M363" s="338"/>
      <c r="N363" s="338"/>
      <c r="O363" s="338"/>
      <c r="P363" s="338"/>
      <c r="Q363" s="338"/>
      <c r="R363" s="338"/>
      <c r="S363" s="338"/>
      <c r="T363" s="338"/>
      <c r="U363" s="338"/>
      <c r="V363" s="338"/>
      <c r="W363" s="338"/>
      <c r="X363" s="338"/>
      <c r="Y363" s="338"/>
      <c r="Z363" s="338"/>
    </row>
    <row r="364" spans="1:26" ht="12.75" customHeight="1">
      <c r="A364" s="338"/>
      <c r="B364" s="338"/>
      <c r="C364" s="338"/>
      <c r="D364" s="339"/>
      <c r="E364" s="339"/>
      <c r="F364" s="339"/>
      <c r="G364" s="339"/>
      <c r="H364" s="339"/>
      <c r="I364" s="339"/>
      <c r="J364" s="339"/>
      <c r="K364" s="338"/>
      <c r="L364" s="338"/>
      <c r="M364" s="338"/>
      <c r="N364" s="338"/>
      <c r="O364" s="338"/>
      <c r="P364" s="338"/>
      <c r="Q364" s="338"/>
      <c r="R364" s="338"/>
      <c r="S364" s="338"/>
      <c r="T364" s="338"/>
      <c r="U364" s="338"/>
      <c r="V364" s="338"/>
      <c r="W364" s="338"/>
      <c r="X364" s="338"/>
      <c r="Y364" s="338"/>
      <c r="Z364" s="338"/>
    </row>
    <row r="365" spans="1:26" ht="12.75" customHeight="1">
      <c r="A365" s="338"/>
      <c r="B365" s="338"/>
      <c r="C365" s="338"/>
      <c r="D365" s="339"/>
      <c r="E365" s="339"/>
      <c r="F365" s="339"/>
      <c r="G365" s="339"/>
      <c r="H365" s="339"/>
      <c r="I365" s="339"/>
      <c r="J365" s="339"/>
      <c r="K365" s="338"/>
      <c r="L365" s="338"/>
      <c r="M365" s="338"/>
      <c r="N365" s="338"/>
      <c r="O365" s="338"/>
      <c r="P365" s="338"/>
      <c r="Q365" s="338"/>
      <c r="R365" s="338"/>
      <c r="S365" s="338"/>
      <c r="T365" s="338"/>
      <c r="U365" s="338"/>
      <c r="V365" s="338"/>
      <c r="W365" s="338"/>
      <c r="X365" s="338"/>
      <c r="Y365" s="338"/>
      <c r="Z365" s="338"/>
    </row>
    <row r="366" spans="1:26" ht="12.75" customHeight="1">
      <c r="A366" s="338"/>
      <c r="B366" s="338"/>
      <c r="C366" s="338"/>
      <c r="D366" s="339"/>
      <c r="E366" s="339"/>
      <c r="F366" s="339"/>
      <c r="G366" s="339"/>
      <c r="H366" s="339"/>
      <c r="I366" s="339"/>
      <c r="J366" s="339"/>
      <c r="K366" s="338"/>
      <c r="L366" s="338"/>
      <c r="M366" s="338"/>
      <c r="N366" s="338"/>
      <c r="O366" s="338"/>
      <c r="P366" s="338"/>
      <c r="Q366" s="338"/>
      <c r="R366" s="338"/>
      <c r="S366" s="338"/>
      <c r="T366" s="338"/>
      <c r="U366" s="338"/>
      <c r="V366" s="338"/>
      <c r="W366" s="338"/>
      <c r="X366" s="338"/>
      <c r="Y366" s="338"/>
      <c r="Z366" s="338"/>
    </row>
    <row r="367" spans="1:26" ht="12.75" customHeight="1">
      <c r="A367" s="338"/>
      <c r="B367" s="338"/>
      <c r="C367" s="338"/>
      <c r="D367" s="339"/>
      <c r="E367" s="339"/>
      <c r="F367" s="339"/>
      <c r="G367" s="339"/>
      <c r="H367" s="339"/>
      <c r="I367" s="339"/>
      <c r="J367" s="339"/>
      <c r="K367" s="338"/>
      <c r="L367" s="338"/>
      <c r="M367" s="338"/>
      <c r="N367" s="338"/>
      <c r="O367" s="338"/>
      <c r="P367" s="338"/>
      <c r="Q367" s="338"/>
      <c r="R367" s="338"/>
      <c r="S367" s="338"/>
      <c r="T367" s="338"/>
      <c r="U367" s="338"/>
      <c r="V367" s="338"/>
      <c r="W367" s="338"/>
      <c r="X367" s="338"/>
      <c r="Y367" s="338"/>
      <c r="Z367" s="338"/>
    </row>
    <row r="368" spans="1:26" ht="12.75" customHeight="1">
      <c r="A368" s="338"/>
      <c r="B368" s="338"/>
      <c r="C368" s="338"/>
      <c r="D368" s="339"/>
      <c r="E368" s="339"/>
      <c r="F368" s="339"/>
      <c r="G368" s="339"/>
      <c r="H368" s="339"/>
      <c r="I368" s="339"/>
      <c r="J368" s="339"/>
      <c r="K368" s="338"/>
      <c r="L368" s="338"/>
      <c r="M368" s="338"/>
      <c r="N368" s="338"/>
      <c r="O368" s="338"/>
      <c r="P368" s="338"/>
      <c r="Q368" s="338"/>
      <c r="R368" s="338"/>
      <c r="S368" s="338"/>
      <c r="T368" s="338"/>
      <c r="U368" s="338"/>
      <c r="V368" s="338"/>
      <c r="W368" s="338"/>
      <c r="X368" s="338"/>
      <c r="Y368" s="338"/>
      <c r="Z368" s="338"/>
    </row>
    <row r="369" spans="1:26" ht="12.75" customHeight="1">
      <c r="A369" s="338"/>
      <c r="B369" s="338"/>
      <c r="C369" s="338"/>
      <c r="D369" s="339"/>
      <c r="E369" s="339"/>
      <c r="F369" s="339"/>
      <c r="G369" s="339"/>
      <c r="H369" s="339"/>
      <c r="I369" s="339"/>
      <c r="J369" s="339"/>
      <c r="K369" s="338"/>
      <c r="L369" s="338"/>
      <c r="M369" s="338"/>
      <c r="N369" s="338"/>
      <c r="O369" s="338"/>
      <c r="P369" s="338"/>
      <c r="Q369" s="338"/>
      <c r="R369" s="338"/>
      <c r="S369" s="338"/>
      <c r="T369" s="338"/>
      <c r="U369" s="338"/>
      <c r="V369" s="338"/>
      <c r="W369" s="338"/>
      <c r="X369" s="338"/>
      <c r="Y369" s="338"/>
      <c r="Z369" s="338"/>
    </row>
    <row r="370" spans="1:26" ht="12.75" customHeight="1">
      <c r="A370" s="338"/>
      <c r="B370" s="338"/>
      <c r="C370" s="338"/>
      <c r="D370" s="339"/>
      <c r="E370" s="339"/>
      <c r="F370" s="339"/>
      <c r="G370" s="339"/>
      <c r="H370" s="339"/>
      <c r="I370" s="339"/>
      <c r="J370" s="339"/>
      <c r="K370" s="338"/>
      <c r="L370" s="338"/>
      <c r="M370" s="338"/>
      <c r="N370" s="338"/>
      <c r="O370" s="338"/>
      <c r="P370" s="338"/>
      <c r="Q370" s="338"/>
      <c r="R370" s="338"/>
      <c r="S370" s="338"/>
      <c r="T370" s="338"/>
      <c r="U370" s="338"/>
      <c r="V370" s="338"/>
      <c r="W370" s="338"/>
      <c r="X370" s="338"/>
      <c r="Y370" s="338"/>
      <c r="Z370" s="338"/>
    </row>
    <row r="371" spans="1:26" ht="12.75" customHeight="1">
      <c r="A371" s="338"/>
      <c r="B371" s="338"/>
      <c r="C371" s="338"/>
      <c r="D371" s="339"/>
      <c r="E371" s="339"/>
      <c r="F371" s="339"/>
      <c r="G371" s="339"/>
      <c r="H371" s="339"/>
      <c r="I371" s="339"/>
      <c r="J371" s="339"/>
      <c r="K371" s="338"/>
      <c r="L371" s="338"/>
      <c r="M371" s="338"/>
      <c r="N371" s="338"/>
      <c r="O371" s="338"/>
      <c r="P371" s="338"/>
      <c r="Q371" s="338"/>
      <c r="R371" s="338"/>
      <c r="S371" s="338"/>
      <c r="T371" s="338"/>
      <c r="U371" s="338"/>
      <c r="V371" s="338"/>
      <c r="W371" s="338"/>
      <c r="X371" s="338"/>
      <c r="Y371" s="338"/>
      <c r="Z371" s="338"/>
    </row>
    <row r="372" spans="1:26" ht="12.75" customHeight="1">
      <c r="A372" s="338"/>
      <c r="B372" s="338"/>
      <c r="C372" s="338"/>
      <c r="D372" s="339"/>
      <c r="E372" s="339"/>
      <c r="F372" s="339"/>
      <c r="G372" s="339"/>
      <c r="H372" s="339"/>
      <c r="I372" s="339"/>
      <c r="J372" s="339"/>
      <c r="K372" s="338"/>
      <c r="L372" s="338"/>
      <c r="M372" s="338"/>
      <c r="N372" s="338"/>
      <c r="O372" s="338"/>
      <c r="P372" s="338"/>
      <c r="Q372" s="338"/>
      <c r="R372" s="338"/>
      <c r="S372" s="338"/>
      <c r="T372" s="338"/>
      <c r="U372" s="338"/>
      <c r="V372" s="338"/>
      <c r="W372" s="338"/>
      <c r="X372" s="338"/>
      <c r="Y372" s="338"/>
      <c r="Z372" s="338"/>
    </row>
    <row r="373" spans="1:26" ht="12.75" customHeight="1">
      <c r="A373" s="338"/>
      <c r="B373" s="338"/>
      <c r="C373" s="338"/>
      <c r="D373" s="339"/>
      <c r="E373" s="339"/>
      <c r="F373" s="339"/>
      <c r="G373" s="339"/>
      <c r="H373" s="339"/>
      <c r="I373" s="339"/>
      <c r="J373" s="339"/>
      <c r="K373" s="338"/>
      <c r="L373" s="338"/>
      <c r="M373" s="338"/>
      <c r="N373" s="338"/>
      <c r="O373" s="338"/>
      <c r="P373" s="338"/>
      <c r="Q373" s="338"/>
      <c r="R373" s="338"/>
      <c r="S373" s="338"/>
      <c r="T373" s="338"/>
      <c r="U373" s="338"/>
      <c r="V373" s="338"/>
      <c r="W373" s="338"/>
      <c r="X373" s="338"/>
      <c r="Y373" s="338"/>
      <c r="Z373" s="338"/>
    </row>
    <row r="374" spans="1:26" ht="12.75" customHeight="1">
      <c r="A374" s="338"/>
      <c r="B374" s="338"/>
      <c r="C374" s="338"/>
      <c r="D374" s="339"/>
      <c r="E374" s="339"/>
      <c r="F374" s="339"/>
      <c r="G374" s="339"/>
      <c r="H374" s="339"/>
      <c r="I374" s="339"/>
      <c r="J374" s="339"/>
      <c r="K374" s="338"/>
      <c r="L374" s="338"/>
      <c r="M374" s="338"/>
      <c r="N374" s="338"/>
      <c r="O374" s="338"/>
      <c r="P374" s="338"/>
      <c r="Q374" s="338"/>
      <c r="R374" s="338"/>
      <c r="S374" s="338"/>
      <c r="T374" s="338"/>
      <c r="U374" s="338"/>
      <c r="V374" s="338"/>
      <c r="W374" s="338"/>
      <c r="X374" s="338"/>
      <c r="Y374" s="338"/>
      <c r="Z374" s="338"/>
    </row>
    <row r="375" spans="1:26" ht="12.75" customHeight="1">
      <c r="A375" s="338"/>
      <c r="B375" s="338"/>
      <c r="C375" s="338"/>
      <c r="D375" s="339"/>
      <c r="E375" s="339"/>
      <c r="F375" s="339"/>
      <c r="G375" s="339"/>
      <c r="H375" s="339"/>
      <c r="I375" s="339"/>
      <c r="J375" s="339"/>
      <c r="K375" s="338"/>
      <c r="L375" s="338"/>
      <c r="M375" s="338"/>
      <c r="N375" s="338"/>
      <c r="O375" s="338"/>
      <c r="P375" s="338"/>
      <c r="Q375" s="338"/>
      <c r="R375" s="338"/>
      <c r="S375" s="338"/>
      <c r="T375" s="338"/>
      <c r="U375" s="338"/>
      <c r="V375" s="338"/>
      <c r="W375" s="338"/>
      <c r="X375" s="338"/>
      <c r="Y375" s="338"/>
      <c r="Z375" s="338"/>
    </row>
    <row r="376" spans="1:26" ht="12.75" customHeight="1">
      <c r="A376" s="338"/>
      <c r="B376" s="338"/>
      <c r="C376" s="338"/>
      <c r="D376" s="339"/>
      <c r="E376" s="339"/>
      <c r="F376" s="339"/>
      <c r="G376" s="339"/>
      <c r="H376" s="339"/>
      <c r="I376" s="339"/>
      <c r="J376" s="339"/>
      <c r="K376" s="338"/>
      <c r="L376" s="338"/>
      <c r="M376" s="338"/>
      <c r="N376" s="338"/>
      <c r="O376" s="338"/>
      <c r="P376" s="338"/>
      <c r="Q376" s="338"/>
      <c r="R376" s="338"/>
      <c r="S376" s="338"/>
      <c r="T376" s="338"/>
      <c r="U376" s="338"/>
      <c r="V376" s="338"/>
      <c r="W376" s="338"/>
      <c r="X376" s="338"/>
      <c r="Y376" s="338"/>
      <c r="Z376" s="338"/>
    </row>
    <row r="377" spans="1:26" ht="12.75" customHeight="1">
      <c r="A377" s="338"/>
      <c r="B377" s="338"/>
      <c r="C377" s="338"/>
      <c r="D377" s="339"/>
      <c r="E377" s="339"/>
      <c r="F377" s="339"/>
      <c r="G377" s="339"/>
      <c r="H377" s="339"/>
      <c r="I377" s="339"/>
      <c r="J377" s="339"/>
      <c r="K377" s="338"/>
      <c r="L377" s="338"/>
      <c r="M377" s="338"/>
      <c r="N377" s="338"/>
      <c r="O377" s="338"/>
      <c r="P377" s="338"/>
      <c r="Q377" s="338"/>
      <c r="R377" s="338"/>
      <c r="S377" s="338"/>
      <c r="T377" s="338"/>
      <c r="U377" s="338"/>
      <c r="V377" s="338"/>
      <c r="W377" s="338"/>
      <c r="X377" s="338"/>
      <c r="Y377" s="338"/>
      <c r="Z377" s="338"/>
    </row>
    <row r="378" spans="1:26" ht="12.75" customHeight="1">
      <c r="A378" s="338"/>
      <c r="B378" s="338"/>
      <c r="C378" s="338"/>
      <c r="D378" s="339"/>
      <c r="E378" s="339"/>
      <c r="F378" s="339"/>
      <c r="G378" s="339"/>
      <c r="H378" s="339"/>
      <c r="I378" s="339"/>
      <c r="J378" s="339"/>
      <c r="K378" s="338"/>
      <c r="L378" s="338"/>
      <c r="M378" s="338"/>
      <c r="N378" s="338"/>
      <c r="O378" s="338"/>
      <c r="P378" s="338"/>
      <c r="Q378" s="338"/>
      <c r="R378" s="338"/>
      <c r="S378" s="338"/>
      <c r="T378" s="338"/>
      <c r="U378" s="338"/>
      <c r="V378" s="338"/>
      <c r="W378" s="338"/>
      <c r="X378" s="338"/>
      <c r="Y378" s="338"/>
      <c r="Z378" s="338"/>
    </row>
    <row r="379" spans="1:26" ht="12.75" customHeight="1">
      <c r="A379" s="338"/>
      <c r="B379" s="338"/>
      <c r="C379" s="338"/>
      <c r="D379" s="339"/>
      <c r="E379" s="339"/>
      <c r="F379" s="339"/>
      <c r="G379" s="339"/>
      <c r="H379" s="339"/>
      <c r="I379" s="339"/>
      <c r="J379" s="339"/>
      <c r="K379" s="338"/>
      <c r="L379" s="338"/>
      <c r="M379" s="338"/>
      <c r="N379" s="338"/>
      <c r="O379" s="338"/>
      <c r="P379" s="338"/>
      <c r="Q379" s="338"/>
      <c r="R379" s="338"/>
      <c r="S379" s="338"/>
      <c r="T379" s="338"/>
      <c r="U379" s="338"/>
      <c r="V379" s="338"/>
      <c r="W379" s="338"/>
      <c r="X379" s="338"/>
      <c r="Y379" s="338"/>
      <c r="Z379" s="338"/>
    </row>
    <row r="380" spans="1:26" ht="12.75" customHeight="1">
      <c r="A380" s="338"/>
      <c r="B380" s="338"/>
      <c r="C380" s="338"/>
      <c r="D380" s="339"/>
      <c r="E380" s="339"/>
      <c r="F380" s="339"/>
      <c r="G380" s="339"/>
      <c r="H380" s="339"/>
      <c r="I380" s="339"/>
      <c r="J380" s="339"/>
      <c r="K380" s="338"/>
      <c r="L380" s="338"/>
      <c r="M380" s="338"/>
      <c r="N380" s="338"/>
      <c r="O380" s="338"/>
      <c r="P380" s="338"/>
      <c r="Q380" s="338"/>
      <c r="R380" s="338"/>
      <c r="S380" s="338"/>
      <c r="T380" s="338"/>
      <c r="U380" s="338"/>
      <c r="V380" s="338"/>
      <c r="W380" s="338"/>
      <c r="X380" s="338"/>
      <c r="Y380" s="338"/>
      <c r="Z380" s="338"/>
    </row>
    <row r="381" spans="1:26" ht="12.75" customHeight="1">
      <c r="A381" s="338"/>
      <c r="B381" s="338"/>
      <c r="C381" s="338"/>
      <c r="D381" s="339"/>
      <c r="E381" s="339"/>
      <c r="F381" s="339"/>
      <c r="G381" s="339"/>
      <c r="H381" s="339"/>
      <c r="I381" s="339"/>
      <c r="J381" s="339"/>
      <c r="K381" s="338"/>
      <c r="L381" s="338"/>
      <c r="M381" s="338"/>
      <c r="N381" s="338"/>
      <c r="O381" s="338"/>
      <c r="P381" s="338"/>
      <c r="Q381" s="338"/>
      <c r="R381" s="338"/>
      <c r="S381" s="338"/>
      <c r="T381" s="338"/>
      <c r="U381" s="338"/>
      <c r="V381" s="338"/>
      <c r="W381" s="338"/>
      <c r="X381" s="338"/>
      <c r="Y381" s="338"/>
      <c r="Z381" s="338"/>
    </row>
    <row r="382" spans="1:26" ht="12.75" customHeight="1">
      <c r="A382" s="338"/>
      <c r="B382" s="338"/>
      <c r="C382" s="338"/>
      <c r="D382" s="339"/>
      <c r="E382" s="339"/>
      <c r="F382" s="339"/>
      <c r="G382" s="339"/>
      <c r="H382" s="339"/>
      <c r="I382" s="339"/>
      <c r="J382" s="339"/>
      <c r="K382" s="338"/>
      <c r="L382" s="338"/>
      <c r="M382" s="338"/>
      <c r="N382" s="338"/>
      <c r="O382" s="338"/>
      <c r="P382" s="338"/>
      <c r="Q382" s="338"/>
      <c r="R382" s="338"/>
      <c r="S382" s="338"/>
      <c r="T382" s="338"/>
      <c r="U382" s="338"/>
      <c r="V382" s="338"/>
      <c r="W382" s="338"/>
      <c r="X382" s="338"/>
      <c r="Y382" s="338"/>
      <c r="Z382" s="338"/>
    </row>
    <row r="383" spans="1:26" ht="12.75" customHeight="1">
      <c r="A383" s="338"/>
      <c r="B383" s="338"/>
      <c r="C383" s="338"/>
      <c r="D383" s="339"/>
      <c r="E383" s="339"/>
      <c r="F383" s="339"/>
      <c r="G383" s="339"/>
      <c r="H383" s="339"/>
      <c r="I383" s="339"/>
      <c r="J383" s="339"/>
      <c r="K383" s="338"/>
      <c r="L383" s="338"/>
      <c r="M383" s="338"/>
      <c r="N383" s="338"/>
      <c r="O383" s="338"/>
      <c r="P383" s="338"/>
      <c r="Q383" s="338"/>
      <c r="R383" s="338"/>
      <c r="S383" s="338"/>
      <c r="T383" s="338"/>
      <c r="U383" s="338"/>
      <c r="V383" s="338"/>
      <c r="W383" s="338"/>
      <c r="X383" s="338"/>
      <c r="Y383" s="338"/>
      <c r="Z383" s="338"/>
    </row>
    <row r="384" spans="1:26" ht="12.75" customHeight="1">
      <c r="A384" s="338"/>
      <c r="B384" s="338"/>
      <c r="C384" s="338"/>
      <c r="D384" s="339"/>
      <c r="E384" s="339"/>
      <c r="F384" s="339"/>
      <c r="G384" s="339"/>
      <c r="H384" s="339"/>
      <c r="I384" s="339"/>
      <c r="J384" s="339"/>
      <c r="K384" s="338"/>
      <c r="L384" s="338"/>
      <c r="M384" s="338"/>
      <c r="N384" s="338"/>
      <c r="O384" s="338"/>
      <c r="P384" s="338"/>
      <c r="Q384" s="338"/>
      <c r="R384" s="338"/>
      <c r="S384" s="338"/>
      <c r="T384" s="338"/>
      <c r="U384" s="338"/>
      <c r="V384" s="338"/>
      <c r="W384" s="338"/>
      <c r="X384" s="338"/>
      <c r="Y384" s="338"/>
      <c r="Z384" s="338"/>
    </row>
    <row r="385" spans="1:26" ht="12.75" customHeight="1">
      <c r="A385" s="338"/>
      <c r="B385" s="338"/>
      <c r="C385" s="338"/>
      <c r="D385" s="339"/>
      <c r="E385" s="339"/>
      <c r="F385" s="339"/>
      <c r="G385" s="339"/>
      <c r="H385" s="339"/>
      <c r="I385" s="339"/>
      <c r="J385" s="339"/>
      <c r="K385" s="338"/>
      <c r="L385" s="338"/>
      <c r="M385" s="338"/>
      <c r="N385" s="338"/>
      <c r="O385" s="338"/>
      <c r="P385" s="338"/>
      <c r="Q385" s="338"/>
      <c r="R385" s="338"/>
      <c r="S385" s="338"/>
      <c r="T385" s="338"/>
      <c r="U385" s="338"/>
      <c r="V385" s="338"/>
      <c r="W385" s="338"/>
      <c r="X385" s="338"/>
      <c r="Y385" s="338"/>
      <c r="Z385" s="338"/>
    </row>
    <row r="386" spans="1:26" ht="12.75" customHeight="1">
      <c r="A386" s="338"/>
      <c r="B386" s="338"/>
      <c r="C386" s="338"/>
      <c r="D386" s="339"/>
      <c r="E386" s="339"/>
      <c r="F386" s="339"/>
      <c r="G386" s="339"/>
      <c r="H386" s="339"/>
      <c r="I386" s="339"/>
      <c r="J386" s="339"/>
      <c r="K386" s="338"/>
      <c r="L386" s="338"/>
      <c r="M386" s="338"/>
      <c r="N386" s="338"/>
      <c r="O386" s="338"/>
      <c r="P386" s="338"/>
      <c r="Q386" s="338"/>
      <c r="R386" s="338"/>
      <c r="S386" s="338"/>
      <c r="T386" s="338"/>
      <c r="U386" s="338"/>
      <c r="V386" s="338"/>
      <c r="W386" s="338"/>
      <c r="X386" s="338"/>
      <c r="Y386" s="338"/>
      <c r="Z386" s="338"/>
    </row>
    <row r="387" spans="1:26" ht="12.75" customHeight="1">
      <c r="A387" s="338"/>
      <c r="B387" s="338"/>
      <c r="C387" s="338"/>
      <c r="D387" s="339"/>
      <c r="E387" s="339"/>
      <c r="F387" s="339"/>
      <c r="G387" s="339"/>
      <c r="H387" s="339"/>
      <c r="I387" s="339"/>
      <c r="J387" s="339"/>
      <c r="K387" s="338"/>
      <c r="L387" s="338"/>
      <c r="M387" s="338"/>
      <c r="N387" s="338"/>
      <c r="O387" s="338"/>
      <c r="P387" s="338"/>
      <c r="Q387" s="338"/>
      <c r="R387" s="338"/>
      <c r="S387" s="338"/>
      <c r="T387" s="338"/>
      <c r="U387" s="338"/>
      <c r="V387" s="338"/>
      <c r="W387" s="338"/>
      <c r="X387" s="338"/>
      <c r="Y387" s="338"/>
      <c r="Z387" s="338"/>
    </row>
    <row r="388" spans="1:26" ht="12.75" customHeight="1">
      <c r="A388" s="338"/>
      <c r="B388" s="338"/>
      <c r="C388" s="338"/>
      <c r="D388" s="339"/>
      <c r="E388" s="339"/>
      <c r="F388" s="339"/>
      <c r="G388" s="339"/>
      <c r="H388" s="339"/>
      <c r="I388" s="339"/>
      <c r="J388" s="339"/>
      <c r="K388" s="338"/>
      <c r="L388" s="338"/>
      <c r="M388" s="338"/>
      <c r="N388" s="338"/>
      <c r="O388" s="338"/>
      <c r="P388" s="338"/>
      <c r="Q388" s="338"/>
      <c r="R388" s="338"/>
      <c r="S388" s="338"/>
      <c r="T388" s="338"/>
      <c r="U388" s="338"/>
      <c r="V388" s="338"/>
      <c r="W388" s="338"/>
      <c r="X388" s="338"/>
      <c r="Y388" s="338"/>
      <c r="Z388" s="338"/>
    </row>
    <row r="389" spans="1:26" ht="12.75" customHeight="1">
      <c r="A389" s="338"/>
      <c r="B389" s="338"/>
      <c r="C389" s="338"/>
      <c r="D389" s="339"/>
      <c r="E389" s="339"/>
      <c r="F389" s="339"/>
      <c r="G389" s="339"/>
      <c r="H389" s="339"/>
      <c r="I389" s="339"/>
      <c r="J389" s="339"/>
      <c r="K389" s="338"/>
      <c r="L389" s="338"/>
      <c r="M389" s="338"/>
      <c r="N389" s="338"/>
      <c r="O389" s="338"/>
      <c r="P389" s="338"/>
      <c r="Q389" s="338"/>
      <c r="R389" s="338"/>
      <c r="S389" s="338"/>
      <c r="T389" s="338"/>
      <c r="U389" s="338"/>
      <c r="V389" s="338"/>
      <c r="W389" s="338"/>
      <c r="X389" s="338"/>
      <c r="Y389" s="338"/>
      <c r="Z389" s="338"/>
    </row>
    <row r="390" spans="1:26" ht="12.75" customHeight="1">
      <c r="A390" s="338"/>
      <c r="B390" s="338"/>
      <c r="C390" s="338"/>
      <c r="D390" s="339"/>
      <c r="E390" s="339"/>
      <c r="F390" s="339"/>
      <c r="G390" s="339"/>
      <c r="H390" s="339"/>
      <c r="I390" s="339"/>
      <c r="J390" s="339"/>
      <c r="K390" s="338"/>
      <c r="L390" s="338"/>
      <c r="M390" s="338"/>
      <c r="N390" s="338"/>
      <c r="O390" s="338"/>
      <c r="P390" s="338"/>
      <c r="Q390" s="338"/>
      <c r="R390" s="338"/>
      <c r="S390" s="338"/>
      <c r="T390" s="338"/>
      <c r="U390" s="338"/>
      <c r="V390" s="338"/>
      <c r="W390" s="338"/>
      <c r="X390" s="338"/>
      <c r="Y390" s="338"/>
      <c r="Z390" s="338"/>
    </row>
    <row r="391" spans="1:26" ht="12.75" customHeight="1">
      <c r="A391" s="338"/>
      <c r="B391" s="338"/>
      <c r="C391" s="338"/>
      <c r="D391" s="339"/>
      <c r="E391" s="339"/>
      <c r="F391" s="339"/>
      <c r="G391" s="339"/>
      <c r="H391" s="339"/>
      <c r="I391" s="339"/>
      <c r="J391" s="339"/>
      <c r="K391" s="338"/>
      <c r="L391" s="338"/>
      <c r="M391" s="338"/>
      <c r="N391" s="338"/>
      <c r="O391" s="338"/>
      <c r="P391" s="338"/>
      <c r="Q391" s="338"/>
      <c r="R391" s="338"/>
      <c r="S391" s="338"/>
      <c r="T391" s="338"/>
      <c r="U391" s="338"/>
      <c r="V391" s="338"/>
      <c r="W391" s="338"/>
      <c r="X391" s="338"/>
      <c r="Y391" s="338"/>
      <c r="Z391" s="338"/>
    </row>
    <row r="392" spans="1:26" ht="12.75" customHeight="1">
      <c r="A392" s="338"/>
      <c r="B392" s="338"/>
      <c r="C392" s="338"/>
      <c r="D392" s="339"/>
      <c r="E392" s="339"/>
      <c r="F392" s="339"/>
      <c r="G392" s="339"/>
      <c r="H392" s="339"/>
      <c r="I392" s="339"/>
      <c r="J392" s="339"/>
      <c r="K392" s="338"/>
      <c r="L392" s="338"/>
      <c r="M392" s="338"/>
      <c r="N392" s="338"/>
      <c r="O392" s="338"/>
      <c r="P392" s="338"/>
      <c r="Q392" s="338"/>
      <c r="R392" s="338"/>
      <c r="S392" s="338"/>
      <c r="T392" s="338"/>
      <c r="U392" s="338"/>
      <c r="V392" s="338"/>
      <c r="W392" s="338"/>
      <c r="X392" s="338"/>
      <c r="Y392" s="338"/>
      <c r="Z392" s="338"/>
    </row>
    <row r="393" spans="1:26" ht="12.75" customHeight="1">
      <c r="A393" s="338"/>
      <c r="B393" s="338"/>
      <c r="C393" s="338"/>
      <c r="D393" s="339"/>
      <c r="E393" s="339"/>
      <c r="F393" s="339"/>
      <c r="G393" s="339"/>
      <c r="H393" s="339"/>
      <c r="I393" s="339"/>
      <c r="J393" s="339"/>
      <c r="K393" s="338"/>
      <c r="L393" s="338"/>
      <c r="M393" s="338"/>
      <c r="N393" s="338"/>
      <c r="O393" s="338"/>
      <c r="P393" s="338"/>
      <c r="Q393" s="338"/>
      <c r="R393" s="338"/>
      <c r="S393" s="338"/>
      <c r="T393" s="338"/>
      <c r="U393" s="338"/>
      <c r="V393" s="338"/>
      <c r="W393" s="338"/>
      <c r="X393" s="338"/>
      <c r="Y393" s="338"/>
      <c r="Z393" s="338"/>
    </row>
    <row r="394" spans="1:26" ht="12.75" customHeight="1">
      <c r="A394" s="338"/>
      <c r="B394" s="338"/>
      <c r="C394" s="338"/>
      <c r="D394" s="339"/>
      <c r="E394" s="339"/>
      <c r="F394" s="339"/>
      <c r="G394" s="339"/>
      <c r="H394" s="339"/>
      <c r="I394" s="339"/>
      <c r="J394" s="339"/>
      <c r="K394" s="338"/>
      <c r="L394" s="338"/>
      <c r="M394" s="338"/>
      <c r="N394" s="338"/>
      <c r="O394" s="338"/>
      <c r="P394" s="338"/>
      <c r="Q394" s="338"/>
      <c r="R394" s="338"/>
      <c r="S394" s="338"/>
      <c r="T394" s="338"/>
      <c r="U394" s="338"/>
      <c r="V394" s="338"/>
      <c r="W394" s="338"/>
      <c r="X394" s="338"/>
      <c r="Y394" s="338"/>
      <c r="Z394" s="338"/>
    </row>
    <row r="395" spans="1:26" ht="12.75" customHeight="1">
      <c r="A395" s="338"/>
      <c r="B395" s="338"/>
      <c r="C395" s="338"/>
      <c r="D395" s="339"/>
      <c r="E395" s="339"/>
      <c r="F395" s="339"/>
      <c r="G395" s="339"/>
      <c r="H395" s="339"/>
      <c r="I395" s="339"/>
      <c r="J395" s="339"/>
      <c r="K395" s="338"/>
      <c r="L395" s="338"/>
      <c r="M395" s="338"/>
      <c r="N395" s="338"/>
      <c r="O395" s="338"/>
      <c r="P395" s="338"/>
      <c r="Q395" s="338"/>
      <c r="R395" s="338"/>
      <c r="S395" s="338"/>
      <c r="T395" s="338"/>
      <c r="U395" s="338"/>
      <c r="V395" s="338"/>
      <c r="W395" s="338"/>
      <c r="X395" s="338"/>
      <c r="Y395" s="338"/>
      <c r="Z395" s="338"/>
    </row>
    <row r="396" spans="1:26" ht="12.75" customHeight="1">
      <c r="A396" s="338"/>
      <c r="B396" s="338"/>
      <c r="C396" s="338"/>
      <c r="D396" s="339"/>
      <c r="E396" s="339"/>
      <c r="F396" s="339"/>
      <c r="G396" s="339"/>
      <c r="H396" s="339"/>
      <c r="I396" s="339"/>
      <c r="J396" s="339"/>
      <c r="K396" s="338"/>
      <c r="L396" s="338"/>
      <c r="M396" s="338"/>
      <c r="N396" s="338"/>
      <c r="O396" s="338"/>
      <c r="P396" s="338"/>
      <c r="Q396" s="338"/>
      <c r="R396" s="338"/>
      <c r="S396" s="338"/>
      <c r="T396" s="338"/>
      <c r="U396" s="338"/>
      <c r="V396" s="338"/>
      <c r="W396" s="338"/>
      <c r="X396" s="338"/>
      <c r="Y396" s="338"/>
      <c r="Z396" s="338"/>
    </row>
    <row r="397" spans="1:26" ht="12.75" customHeight="1">
      <c r="A397" s="338"/>
      <c r="B397" s="338"/>
      <c r="C397" s="338"/>
      <c r="D397" s="339"/>
      <c r="E397" s="339"/>
      <c r="F397" s="339"/>
      <c r="G397" s="339"/>
      <c r="H397" s="339"/>
      <c r="I397" s="339"/>
      <c r="J397" s="339"/>
      <c r="K397" s="338"/>
      <c r="L397" s="338"/>
      <c r="M397" s="338"/>
      <c r="N397" s="338"/>
      <c r="O397" s="338"/>
      <c r="P397" s="338"/>
      <c r="Q397" s="338"/>
      <c r="R397" s="338"/>
      <c r="S397" s="338"/>
      <c r="T397" s="338"/>
      <c r="U397" s="338"/>
      <c r="V397" s="338"/>
      <c r="W397" s="338"/>
      <c r="X397" s="338"/>
      <c r="Y397" s="338"/>
      <c r="Z397" s="338"/>
    </row>
    <row r="398" spans="1:26" ht="12.75" customHeight="1">
      <c r="A398" s="338"/>
      <c r="B398" s="338"/>
      <c r="C398" s="338"/>
      <c r="D398" s="339"/>
      <c r="E398" s="339"/>
      <c r="F398" s="339"/>
      <c r="G398" s="339"/>
      <c r="H398" s="339"/>
      <c r="I398" s="339"/>
      <c r="J398" s="339"/>
      <c r="K398" s="338"/>
      <c r="L398" s="338"/>
      <c r="M398" s="338"/>
      <c r="N398" s="338"/>
      <c r="O398" s="338"/>
      <c r="P398" s="338"/>
      <c r="Q398" s="338"/>
      <c r="R398" s="338"/>
      <c r="S398" s="338"/>
      <c r="T398" s="338"/>
      <c r="U398" s="338"/>
      <c r="V398" s="338"/>
      <c r="W398" s="338"/>
      <c r="X398" s="338"/>
      <c r="Y398" s="338"/>
      <c r="Z398" s="338"/>
    </row>
    <row r="399" spans="1:26" ht="12.75" customHeight="1">
      <c r="A399" s="338"/>
      <c r="B399" s="338"/>
      <c r="C399" s="338"/>
      <c r="D399" s="339"/>
      <c r="E399" s="339"/>
      <c r="F399" s="339"/>
      <c r="G399" s="339"/>
      <c r="H399" s="339"/>
      <c r="I399" s="339"/>
      <c r="J399" s="339"/>
      <c r="K399" s="338"/>
      <c r="L399" s="338"/>
      <c r="M399" s="338"/>
      <c r="N399" s="338"/>
      <c r="O399" s="338"/>
      <c r="P399" s="338"/>
      <c r="Q399" s="338"/>
      <c r="R399" s="338"/>
      <c r="S399" s="338"/>
      <c r="T399" s="338"/>
      <c r="U399" s="338"/>
      <c r="V399" s="338"/>
      <c r="W399" s="338"/>
      <c r="X399" s="338"/>
      <c r="Y399" s="338"/>
      <c r="Z399" s="338"/>
    </row>
    <row r="400" spans="1:26" ht="12.75" customHeight="1">
      <c r="A400" s="338"/>
      <c r="B400" s="338"/>
      <c r="C400" s="338"/>
      <c r="D400" s="339"/>
      <c r="E400" s="339"/>
      <c r="F400" s="339"/>
      <c r="G400" s="339"/>
      <c r="H400" s="339"/>
      <c r="I400" s="339"/>
      <c r="J400" s="339"/>
      <c r="K400" s="338"/>
      <c r="L400" s="338"/>
      <c r="M400" s="338"/>
      <c r="N400" s="338"/>
      <c r="O400" s="338"/>
      <c r="P400" s="338"/>
      <c r="Q400" s="338"/>
      <c r="R400" s="338"/>
      <c r="S400" s="338"/>
      <c r="T400" s="338"/>
      <c r="U400" s="338"/>
      <c r="V400" s="338"/>
      <c r="W400" s="338"/>
      <c r="X400" s="338"/>
      <c r="Y400" s="338"/>
      <c r="Z400" s="338"/>
    </row>
    <row r="401" spans="1:26" ht="12.75" customHeight="1">
      <c r="A401" s="338"/>
      <c r="B401" s="338"/>
      <c r="C401" s="338"/>
      <c r="D401" s="339"/>
      <c r="E401" s="339"/>
      <c r="F401" s="339"/>
      <c r="G401" s="339"/>
      <c r="H401" s="339"/>
      <c r="I401" s="339"/>
      <c r="J401" s="339"/>
      <c r="K401" s="338"/>
      <c r="L401" s="338"/>
      <c r="M401" s="338"/>
      <c r="N401" s="338"/>
      <c r="O401" s="338"/>
      <c r="P401" s="338"/>
      <c r="Q401" s="338"/>
      <c r="R401" s="338"/>
      <c r="S401" s="338"/>
      <c r="T401" s="338"/>
      <c r="U401" s="338"/>
      <c r="V401" s="338"/>
      <c r="W401" s="338"/>
      <c r="X401" s="338"/>
      <c r="Y401" s="338"/>
      <c r="Z401" s="338"/>
    </row>
    <row r="402" spans="1:26" ht="12.75" customHeight="1">
      <c r="A402" s="338"/>
      <c r="B402" s="338"/>
      <c r="C402" s="338"/>
      <c r="D402" s="339"/>
      <c r="E402" s="339"/>
      <c r="F402" s="339"/>
      <c r="G402" s="339"/>
      <c r="H402" s="339"/>
      <c r="I402" s="339"/>
      <c r="J402" s="339"/>
      <c r="K402" s="338"/>
      <c r="L402" s="338"/>
      <c r="M402" s="338"/>
      <c r="N402" s="338"/>
      <c r="O402" s="338"/>
      <c r="P402" s="338"/>
      <c r="Q402" s="338"/>
      <c r="R402" s="338"/>
      <c r="S402" s="338"/>
      <c r="T402" s="338"/>
      <c r="U402" s="338"/>
      <c r="V402" s="338"/>
      <c r="W402" s="338"/>
      <c r="X402" s="338"/>
      <c r="Y402" s="338"/>
      <c r="Z402" s="338"/>
    </row>
    <row r="403" spans="1:26" ht="12.75" customHeight="1">
      <c r="A403" s="338"/>
      <c r="B403" s="338"/>
      <c r="C403" s="338"/>
      <c r="D403" s="339"/>
      <c r="E403" s="339"/>
      <c r="F403" s="339"/>
      <c r="G403" s="339"/>
      <c r="H403" s="339"/>
      <c r="I403" s="339"/>
      <c r="J403" s="339"/>
      <c r="K403" s="338"/>
      <c r="L403" s="338"/>
      <c r="M403" s="338"/>
      <c r="N403" s="338"/>
      <c r="O403" s="338"/>
      <c r="P403" s="338"/>
      <c r="Q403" s="338"/>
      <c r="R403" s="338"/>
      <c r="S403" s="338"/>
      <c r="T403" s="338"/>
      <c r="U403" s="338"/>
      <c r="V403" s="338"/>
      <c r="W403" s="338"/>
      <c r="X403" s="338"/>
      <c r="Y403" s="338"/>
      <c r="Z403" s="338"/>
    </row>
    <row r="404" spans="1:26" ht="12.75" customHeight="1">
      <c r="A404" s="338"/>
      <c r="B404" s="338"/>
      <c r="C404" s="338"/>
      <c r="D404" s="339"/>
      <c r="E404" s="339"/>
      <c r="F404" s="339"/>
      <c r="G404" s="339"/>
      <c r="H404" s="339"/>
      <c r="I404" s="339"/>
      <c r="J404" s="339"/>
      <c r="K404" s="338"/>
      <c r="L404" s="338"/>
      <c r="M404" s="338"/>
      <c r="N404" s="338"/>
      <c r="O404" s="338"/>
      <c r="P404" s="338"/>
      <c r="Q404" s="338"/>
      <c r="R404" s="338"/>
      <c r="S404" s="338"/>
      <c r="T404" s="338"/>
      <c r="U404" s="338"/>
      <c r="V404" s="338"/>
      <c r="W404" s="338"/>
      <c r="X404" s="338"/>
      <c r="Y404" s="338"/>
      <c r="Z404" s="338"/>
    </row>
    <row r="405" spans="1:26" ht="12.75" customHeight="1">
      <c r="A405" s="338"/>
      <c r="B405" s="338"/>
      <c r="C405" s="338"/>
      <c r="D405" s="339"/>
      <c r="E405" s="339"/>
      <c r="F405" s="339"/>
      <c r="G405" s="339"/>
      <c r="H405" s="339"/>
      <c r="I405" s="339"/>
      <c r="J405" s="339"/>
      <c r="K405" s="338"/>
      <c r="L405" s="338"/>
      <c r="M405" s="338"/>
      <c r="N405" s="338"/>
      <c r="O405" s="338"/>
      <c r="P405" s="338"/>
      <c r="Q405" s="338"/>
      <c r="R405" s="338"/>
      <c r="S405" s="338"/>
      <c r="T405" s="338"/>
      <c r="U405" s="338"/>
      <c r="V405" s="338"/>
      <c r="W405" s="338"/>
      <c r="X405" s="338"/>
      <c r="Y405" s="338"/>
      <c r="Z405" s="338"/>
    </row>
    <row r="406" spans="1:26" ht="12.75" customHeight="1">
      <c r="A406" s="338"/>
      <c r="B406" s="338"/>
      <c r="C406" s="338"/>
      <c r="D406" s="339"/>
      <c r="E406" s="339"/>
      <c r="F406" s="339"/>
      <c r="G406" s="339"/>
      <c r="H406" s="339"/>
      <c r="I406" s="339"/>
      <c r="J406" s="339"/>
      <c r="K406" s="338"/>
      <c r="L406" s="338"/>
      <c r="M406" s="338"/>
      <c r="N406" s="338"/>
      <c r="O406" s="338"/>
      <c r="P406" s="338"/>
      <c r="Q406" s="338"/>
      <c r="R406" s="338"/>
      <c r="S406" s="338"/>
      <c r="T406" s="338"/>
      <c r="U406" s="338"/>
      <c r="V406" s="338"/>
      <c r="W406" s="338"/>
      <c r="X406" s="338"/>
      <c r="Y406" s="338"/>
      <c r="Z406" s="338"/>
    </row>
    <row r="407" spans="1:26" ht="12.75" customHeight="1">
      <c r="A407" s="338"/>
      <c r="B407" s="338"/>
      <c r="C407" s="338"/>
      <c r="D407" s="339"/>
      <c r="E407" s="339"/>
      <c r="F407" s="339"/>
      <c r="G407" s="339"/>
      <c r="H407" s="339"/>
      <c r="I407" s="339"/>
      <c r="J407" s="339"/>
      <c r="K407" s="338"/>
      <c r="L407" s="338"/>
      <c r="M407" s="338"/>
      <c r="N407" s="338"/>
      <c r="O407" s="338"/>
      <c r="P407" s="338"/>
      <c r="Q407" s="338"/>
      <c r="R407" s="338"/>
      <c r="S407" s="338"/>
      <c r="T407" s="338"/>
      <c r="U407" s="338"/>
      <c r="V407" s="338"/>
      <c r="W407" s="338"/>
      <c r="X407" s="338"/>
      <c r="Y407" s="338"/>
      <c r="Z407" s="338"/>
    </row>
    <row r="408" spans="1:26" ht="12.75" customHeight="1">
      <c r="A408" s="338"/>
      <c r="B408" s="338"/>
      <c r="C408" s="338"/>
      <c r="D408" s="339"/>
      <c r="E408" s="339"/>
      <c r="F408" s="339"/>
      <c r="G408" s="339"/>
      <c r="H408" s="339"/>
      <c r="I408" s="339"/>
      <c r="J408" s="339"/>
      <c r="K408" s="338"/>
      <c r="L408" s="338"/>
      <c r="M408" s="338"/>
      <c r="N408" s="338"/>
      <c r="O408" s="338"/>
      <c r="P408" s="338"/>
      <c r="Q408" s="338"/>
      <c r="R408" s="338"/>
      <c r="S408" s="338"/>
      <c r="T408" s="338"/>
      <c r="U408" s="338"/>
      <c r="V408" s="338"/>
      <c r="W408" s="338"/>
      <c r="X408" s="338"/>
      <c r="Y408" s="338"/>
      <c r="Z408" s="338"/>
    </row>
    <row r="409" spans="1:26" ht="12.75" customHeight="1">
      <c r="A409" s="338"/>
      <c r="B409" s="338"/>
      <c r="C409" s="338"/>
      <c r="D409" s="339"/>
      <c r="E409" s="339"/>
      <c r="F409" s="339"/>
      <c r="G409" s="339"/>
      <c r="H409" s="339"/>
      <c r="I409" s="339"/>
      <c r="J409" s="339"/>
      <c r="K409" s="338"/>
      <c r="L409" s="338"/>
      <c r="M409" s="338"/>
      <c r="N409" s="338"/>
      <c r="O409" s="338"/>
      <c r="P409" s="338"/>
      <c r="Q409" s="338"/>
      <c r="R409" s="338"/>
      <c r="S409" s="338"/>
      <c r="T409" s="338"/>
      <c r="U409" s="338"/>
      <c r="V409" s="338"/>
      <c r="W409" s="338"/>
      <c r="X409" s="338"/>
      <c r="Y409" s="338"/>
      <c r="Z409" s="338"/>
    </row>
    <row r="410" spans="1:26" ht="12.75" customHeight="1">
      <c r="A410" s="338"/>
      <c r="B410" s="338"/>
      <c r="C410" s="338"/>
      <c r="D410" s="339"/>
      <c r="E410" s="339"/>
      <c r="F410" s="339"/>
      <c r="G410" s="339"/>
      <c r="H410" s="339"/>
      <c r="I410" s="339"/>
      <c r="J410" s="339"/>
      <c r="K410" s="338"/>
      <c r="L410" s="338"/>
      <c r="M410" s="338"/>
      <c r="N410" s="338"/>
      <c r="O410" s="338"/>
      <c r="P410" s="338"/>
      <c r="Q410" s="338"/>
      <c r="R410" s="338"/>
      <c r="S410" s="338"/>
      <c r="T410" s="338"/>
      <c r="U410" s="338"/>
      <c r="V410" s="338"/>
      <c r="W410" s="338"/>
      <c r="X410" s="338"/>
      <c r="Y410" s="338"/>
      <c r="Z410" s="338"/>
    </row>
    <row r="411" spans="1:26" ht="12.75" customHeight="1">
      <c r="A411" s="338"/>
      <c r="B411" s="338"/>
      <c r="C411" s="338"/>
      <c r="D411" s="339"/>
      <c r="E411" s="339"/>
      <c r="F411" s="339"/>
      <c r="G411" s="339"/>
      <c r="H411" s="339"/>
      <c r="I411" s="339"/>
      <c r="J411" s="339"/>
      <c r="K411" s="338"/>
      <c r="L411" s="338"/>
      <c r="M411" s="338"/>
      <c r="N411" s="338"/>
      <c r="O411" s="338"/>
      <c r="P411" s="338"/>
      <c r="Q411" s="338"/>
      <c r="R411" s="338"/>
      <c r="S411" s="338"/>
      <c r="T411" s="338"/>
      <c r="U411" s="338"/>
      <c r="V411" s="338"/>
      <c r="W411" s="338"/>
      <c r="X411" s="338"/>
      <c r="Y411" s="338"/>
      <c r="Z411" s="338"/>
    </row>
    <row r="412" spans="1:26" ht="12.75" customHeight="1">
      <c r="A412" s="338"/>
      <c r="B412" s="338"/>
      <c r="C412" s="338"/>
      <c r="D412" s="339"/>
      <c r="E412" s="339"/>
      <c r="F412" s="339"/>
      <c r="G412" s="339"/>
      <c r="H412" s="339"/>
      <c r="I412" s="339"/>
      <c r="J412" s="339"/>
      <c r="K412" s="338"/>
      <c r="L412" s="338"/>
      <c r="M412" s="338"/>
      <c r="N412" s="338"/>
      <c r="O412" s="338"/>
      <c r="P412" s="338"/>
      <c r="Q412" s="338"/>
      <c r="R412" s="338"/>
      <c r="S412" s="338"/>
      <c r="T412" s="338"/>
      <c r="U412" s="338"/>
      <c r="V412" s="338"/>
      <c r="W412" s="338"/>
      <c r="X412" s="338"/>
      <c r="Y412" s="338"/>
      <c r="Z412" s="338"/>
    </row>
    <row r="413" spans="1:26" ht="12.75" customHeight="1">
      <c r="A413" s="338"/>
      <c r="B413" s="338"/>
      <c r="C413" s="338"/>
      <c r="D413" s="339"/>
      <c r="E413" s="339"/>
      <c r="F413" s="339"/>
      <c r="G413" s="339"/>
      <c r="H413" s="339"/>
      <c r="I413" s="339"/>
      <c r="J413" s="339"/>
      <c r="K413" s="338"/>
      <c r="L413" s="338"/>
      <c r="M413" s="338"/>
      <c r="N413" s="338"/>
      <c r="O413" s="338"/>
      <c r="P413" s="338"/>
      <c r="Q413" s="338"/>
      <c r="R413" s="338"/>
      <c r="S413" s="338"/>
      <c r="T413" s="338"/>
      <c r="U413" s="338"/>
      <c r="V413" s="338"/>
      <c r="W413" s="338"/>
      <c r="X413" s="338"/>
      <c r="Y413" s="338"/>
      <c r="Z413" s="338"/>
    </row>
    <row r="414" spans="1:26" ht="12.75" customHeight="1">
      <c r="A414" s="338"/>
      <c r="B414" s="338"/>
      <c r="C414" s="338"/>
      <c r="D414" s="339"/>
      <c r="E414" s="339"/>
      <c r="F414" s="339"/>
      <c r="G414" s="339"/>
      <c r="H414" s="339"/>
      <c r="I414" s="339"/>
      <c r="J414" s="339"/>
      <c r="K414" s="338"/>
      <c r="L414" s="338"/>
      <c r="M414" s="338"/>
      <c r="N414" s="338"/>
      <c r="O414" s="338"/>
      <c r="P414" s="338"/>
      <c r="Q414" s="338"/>
      <c r="R414" s="338"/>
      <c r="S414" s="338"/>
      <c r="T414" s="338"/>
      <c r="U414" s="338"/>
      <c r="V414" s="338"/>
      <c r="W414" s="338"/>
      <c r="X414" s="338"/>
      <c r="Y414" s="338"/>
      <c r="Z414" s="338"/>
    </row>
    <row r="415" spans="1:26" ht="12.75" customHeight="1">
      <c r="A415" s="338"/>
      <c r="B415" s="338"/>
      <c r="C415" s="338"/>
      <c r="D415" s="339"/>
      <c r="E415" s="339"/>
      <c r="F415" s="339"/>
      <c r="G415" s="339"/>
      <c r="H415" s="339"/>
      <c r="I415" s="339"/>
      <c r="J415" s="339"/>
      <c r="K415" s="338"/>
      <c r="L415" s="338"/>
      <c r="M415" s="338"/>
      <c r="N415" s="338"/>
      <c r="O415" s="338"/>
      <c r="P415" s="338"/>
      <c r="Q415" s="338"/>
      <c r="R415" s="338"/>
      <c r="S415" s="338"/>
      <c r="T415" s="338"/>
      <c r="U415" s="338"/>
      <c r="V415" s="338"/>
      <c r="W415" s="338"/>
      <c r="X415" s="338"/>
      <c r="Y415" s="338"/>
      <c r="Z415" s="338"/>
    </row>
    <row r="416" spans="1:26" ht="12.75" customHeight="1">
      <c r="A416" s="338"/>
      <c r="B416" s="338"/>
      <c r="C416" s="338"/>
      <c r="D416" s="339"/>
      <c r="E416" s="339"/>
      <c r="F416" s="339"/>
      <c r="G416" s="339"/>
      <c r="H416" s="339"/>
      <c r="I416" s="339"/>
      <c r="J416" s="339"/>
      <c r="K416" s="338"/>
      <c r="L416" s="338"/>
      <c r="M416" s="338"/>
      <c r="N416" s="338"/>
      <c r="O416" s="338"/>
      <c r="P416" s="338"/>
      <c r="Q416" s="338"/>
      <c r="R416" s="338"/>
      <c r="S416" s="338"/>
      <c r="T416" s="338"/>
      <c r="U416" s="338"/>
      <c r="V416" s="338"/>
      <c r="W416" s="338"/>
      <c r="X416" s="338"/>
      <c r="Y416" s="338"/>
      <c r="Z416" s="338"/>
    </row>
    <row r="417" spans="1:26" ht="12.75" customHeight="1">
      <c r="A417" s="338"/>
      <c r="B417" s="338"/>
      <c r="C417" s="338"/>
      <c r="D417" s="339"/>
      <c r="E417" s="339"/>
      <c r="F417" s="339"/>
      <c r="G417" s="339"/>
      <c r="H417" s="339"/>
      <c r="I417" s="339"/>
      <c r="J417" s="339"/>
      <c r="K417" s="338"/>
      <c r="L417" s="338"/>
      <c r="M417" s="338"/>
      <c r="N417" s="338"/>
      <c r="O417" s="338"/>
      <c r="P417" s="338"/>
      <c r="Q417" s="338"/>
      <c r="R417" s="338"/>
      <c r="S417" s="338"/>
      <c r="T417" s="338"/>
      <c r="U417" s="338"/>
      <c r="V417" s="338"/>
      <c r="W417" s="338"/>
      <c r="X417" s="338"/>
      <c r="Y417" s="338"/>
      <c r="Z417" s="338"/>
    </row>
    <row r="418" spans="1:26" ht="12.75" customHeight="1">
      <c r="A418" s="338"/>
      <c r="B418" s="338"/>
      <c r="C418" s="338"/>
      <c r="D418" s="339"/>
      <c r="E418" s="339"/>
      <c r="F418" s="339"/>
      <c r="G418" s="339"/>
      <c r="H418" s="339"/>
      <c r="I418" s="339"/>
      <c r="J418" s="339"/>
      <c r="K418" s="338"/>
      <c r="L418" s="338"/>
      <c r="M418" s="338"/>
      <c r="N418" s="338"/>
      <c r="O418" s="338"/>
      <c r="P418" s="338"/>
      <c r="Q418" s="338"/>
      <c r="R418" s="338"/>
      <c r="S418" s="338"/>
      <c r="T418" s="338"/>
      <c r="U418" s="338"/>
      <c r="V418" s="338"/>
      <c r="W418" s="338"/>
      <c r="X418" s="338"/>
      <c r="Y418" s="338"/>
      <c r="Z418" s="338"/>
    </row>
    <row r="419" spans="1:26" ht="12.75" customHeight="1">
      <c r="A419" s="338"/>
      <c r="B419" s="338"/>
      <c r="C419" s="338"/>
      <c r="D419" s="339"/>
      <c r="E419" s="339"/>
      <c r="F419" s="339"/>
      <c r="G419" s="339"/>
      <c r="H419" s="339"/>
      <c r="I419" s="339"/>
      <c r="J419" s="339"/>
      <c r="K419" s="338"/>
      <c r="L419" s="338"/>
      <c r="M419" s="338"/>
      <c r="N419" s="338"/>
      <c r="O419" s="338"/>
      <c r="P419" s="338"/>
      <c r="Q419" s="338"/>
      <c r="R419" s="338"/>
      <c r="S419" s="338"/>
      <c r="T419" s="338"/>
      <c r="U419" s="338"/>
      <c r="V419" s="338"/>
      <c r="W419" s="338"/>
      <c r="X419" s="338"/>
      <c r="Y419" s="338"/>
      <c r="Z419" s="338"/>
    </row>
    <row r="420" spans="1:26" ht="12.75" customHeight="1">
      <c r="A420" s="338"/>
      <c r="B420" s="338"/>
      <c r="C420" s="338"/>
      <c r="D420" s="339"/>
      <c r="E420" s="339"/>
      <c r="F420" s="339"/>
      <c r="G420" s="339"/>
      <c r="H420" s="339"/>
      <c r="I420" s="339"/>
      <c r="J420" s="339"/>
      <c r="K420" s="338"/>
      <c r="L420" s="338"/>
      <c r="M420" s="338"/>
      <c r="N420" s="338"/>
      <c r="O420" s="338"/>
      <c r="P420" s="338"/>
      <c r="Q420" s="338"/>
      <c r="R420" s="338"/>
      <c r="S420" s="338"/>
      <c r="T420" s="338"/>
      <c r="U420" s="338"/>
      <c r="V420" s="338"/>
      <c r="W420" s="338"/>
      <c r="X420" s="338"/>
      <c r="Y420" s="338"/>
      <c r="Z420" s="338"/>
    </row>
    <row r="421" spans="1:26" ht="12.75" customHeight="1">
      <c r="A421" s="338"/>
      <c r="B421" s="338"/>
      <c r="C421" s="338"/>
      <c r="D421" s="339"/>
      <c r="E421" s="339"/>
      <c r="F421" s="339"/>
      <c r="G421" s="339"/>
      <c r="H421" s="339"/>
      <c r="I421" s="339"/>
      <c r="J421" s="339"/>
      <c r="K421" s="338"/>
      <c r="L421" s="338"/>
      <c r="M421" s="338"/>
      <c r="N421" s="338"/>
      <c r="O421" s="338"/>
      <c r="P421" s="338"/>
      <c r="Q421" s="338"/>
      <c r="R421" s="338"/>
      <c r="S421" s="338"/>
      <c r="T421" s="338"/>
      <c r="U421" s="338"/>
      <c r="V421" s="338"/>
      <c r="W421" s="338"/>
      <c r="X421" s="338"/>
      <c r="Y421" s="338"/>
      <c r="Z421" s="338"/>
    </row>
    <row r="422" spans="1:26" ht="12.75" customHeight="1">
      <c r="A422" s="338"/>
      <c r="B422" s="338"/>
      <c r="C422" s="338"/>
      <c r="D422" s="339"/>
      <c r="E422" s="339"/>
      <c r="F422" s="339"/>
      <c r="G422" s="339"/>
      <c r="H422" s="339"/>
      <c r="I422" s="339"/>
      <c r="J422" s="339"/>
      <c r="K422" s="338"/>
      <c r="L422" s="338"/>
      <c r="M422" s="338"/>
      <c r="N422" s="338"/>
      <c r="O422" s="338"/>
      <c r="P422" s="338"/>
      <c r="Q422" s="338"/>
      <c r="R422" s="338"/>
      <c r="S422" s="338"/>
      <c r="T422" s="338"/>
      <c r="U422" s="338"/>
      <c r="V422" s="338"/>
      <c r="W422" s="338"/>
      <c r="X422" s="338"/>
      <c r="Y422" s="338"/>
      <c r="Z422" s="338"/>
    </row>
    <row r="423" spans="1:26" ht="12.75" customHeight="1">
      <c r="A423" s="338"/>
      <c r="B423" s="338"/>
      <c r="C423" s="338"/>
      <c r="D423" s="339"/>
      <c r="E423" s="339"/>
      <c r="F423" s="339"/>
      <c r="G423" s="339"/>
      <c r="H423" s="339"/>
      <c r="I423" s="339"/>
      <c r="J423" s="339"/>
      <c r="K423" s="338"/>
      <c r="L423" s="338"/>
      <c r="M423" s="338"/>
      <c r="N423" s="338"/>
      <c r="O423" s="338"/>
      <c r="P423" s="338"/>
      <c r="Q423" s="338"/>
      <c r="R423" s="338"/>
      <c r="S423" s="338"/>
      <c r="T423" s="338"/>
      <c r="U423" s="338"/>
      <c r="V423" s="338"/>
      <c r="W423" s="338"/>
      <c r="X423" s="338"/>
      <c r="Y423" s="338"/>
      <c r="Z423" s="338"/>
    </row>
    <row r="424" spans="1:26" ht="12.75" customHeight="1">
      <c r="A424" s="338"/>
      <c r="B424" s="338"/>
      <c r="C424" s="338"/>
      <c r="D424" s="339"/>
      <c r="E424" s="339"/>
      <c r="F424" s="339"/>
      <c r="G424" s="339"/>
      <c r="H424" s="339"/>
      <c r="I424" s="339"/>
      <c r="J424" s="339"/>
      <c r="K424" s="338"/>
      <c r="L424" s="338"/>
      <c r="M424" s="338"/>
      <c r="N424" s="338"/>
      <c r="O424" s="338"/>
      <c r="P424" s="338"/>
      <c r="Q424" s="338"/>
      <c r="R424" s="338"/>
      <c r="S424" s="338"/>
      <c r="T424" s="338"/>
      <c r="U424" s="338"/>
      <c r="V424" s="338"/>
      <c r="W424" s="338"/>
      <c r="X424" s="338"/>
      <c r="Y424" s="338"/>
      <c r="Z424" s="338"/>
    </row>
    <row r="425" spans="1:26" ht="12.75" customHeight="1">
      <c r="A425" s="338"/>
      <c r="B425" s="338"/>
      <c r="C425" s="338"/>
      <c r="D425" s="339"/>
      <c r="E425" s="339"/>
      <c r="F425" s="339"/>
      <c r="G425" s="339"/>
      <c r="H425" s="339"/>
      <c r="I425" s="339"/>
      <c r="J425" s="339"/>
      <c r="K425" s="338"/>
      <c r="L425" s="338"/>
      <c r="M425" s="338"/>
      <c r="N425" s="338"/>
      <c r="O425" s="338"/>
      <c r="P425" s="338"/>
      <c r="Q425" s="338"/>
      <c r="R425" s="338"/>
      <c r="S425" s="338"/>
      <c r="T425" s="338"/>
      <c r="U425" s="338"/>
      <c r="V425" s="338"/>
      <c r="W425" s="338"/>
      <c r="X425" s="338"/>
      <c r="Y425" s="338"/>
      <c r="Z425" s="338"/>
    </row>
    <row r="426" spans="1:26" ht="12.75" customHeight="1">
      <c r="A426" s="338"/>
      <c r="B426" s="338"/>
      <c r="C426" s="338"/>
      <c r="D426" s="339"/>
      <c r="E426" s="339"/>
      <c r="F426" s="339"/>
      <c r="G426" s="339"/>
      <c r="H426" s="339"/>
      <c r="I426" s="339"/>
      <c r="J426" s="339"/>
      <c r="K426" s="338"/>
      <c r="L426" s="338"/>
      <c r="M426" s="338"/>
      <c r="N426" s="338"/>
      <c r="O426" s="338"/>
      <c r="P426" s="338"/>
      <c r="Q426" s="338"/>
      <c r="R426" s="338"/>
      <c r="S426" s="338"/>
      <c r="T426" s="338"/>
      <c r="U426" s="338"/>
      <c r="V426" s="338"/>
      <c r="W426" s="338"/>
      <c r="X426" s="338"/>
      <c r="Y426" s="338"/>
      <c r="Z426" s="338"/>
    </row>
    <row r="427" spans="1:26" ht="12.75" customHeight="1">
      <c r="A427" s="338"/>
      <c r="B427" s="338"/>
      <c r="C427" s="338"/>
      <c r="D427" s="339"/>
      <c r="E427" s="339"/>
      <c r="F427" s="339"/>
      <c r="G427" s="339"/>
      <c r="H427" s="339"/>
      <c r="I427" s="339"/>
      <c r="J427" s="339"/>
      <c r="K427" s="338"/>
      <c r="L427" s="338"/>
      <c r="M427" s="338"/>
      <c r="N427" s="338"/>
      <c r="O427" s="338"/>
      <c r="P427" s="338"/>
      <c r="Q427" s="338"/>
      <c r="R427" s="338"/>
      <c r="S427" s="338"/>
      <c r="T427" s="338"/>
      <c r="U427" s="338"/>
      <c r="V427" s="338"/>
      <c r="W427" s="338"/>
      <c r="X427" s="338"/>
      <c r="Y427" s="338"/>
      <c r="Z427" s="338"/>
    </row>
    <row r="428" spans="1:26" ht="12.75" customHeight="1">
      <c r="A428" s="338"/>
      <c r="B428" s="338"/>
      <c r="C428" s="338"/>
      <c r="D428" s="339"/>
      <c r="E428" s="339"/>
      <c r="F428" s="339"/>
      <c r="G428" s="339"/>
      <c r="H428" s="339"/>
      <c r="I428" s="339"/>
      <c r="J428" s="339"/>
      <c r="K428" s="338"/>
      <c r="L428" s="338"/>
      <c r="M428" s="338"/>
      <c r="N428" s="338"/>
      <c r="O428" s="338"/>
      <c r="P428" s="338"/>
      <c r="Q428" s="338"/>
      <c r="R428" s="338"/>
      <c r="S428" s="338"/>
      <c r="T428" s="338"/>
      <c r="U428" s="338"/>
      <c r="V428" s="338"/>
      <c r="W428" s="338"/>
      <c r="X428" s="338"/>
      <c r="Y428" s="338"/>
      <c r="Z428" s="338"/>
    </row>
    <row r="429" spans="1:26" ht="12.75" customHeight="1">
      <c r="A429" s="338"/>
      <c r="B429" s="338"/>
      <c r="C429" s="338"/>
      <c r="D429" s="339"/>
      <c r="E429" s="339"/>
      <c r="F429" s="339"/>
      <c r="G429" s="339"/>
      <c r="H429" s="339"/>
      <c r="I429" s="339"/>
      <c r="J429" s="339"/>
      <c r="K429" s="338"/>
      <c r="L429" s="338"/>
      <c r="M429" s="338"/>
      <c r="N429" s="338"/>
      <c r="O429" s="338"/>
      <c r="P429" s="338"/>
      <c r="Q429" s="338"/>
      <c r="R429" s="338"/>
      <c r="S429" s="338"/>
      <c r="T429" s="338"/>
      <c r="U429" s="338"/>
      <c r="V429" s="338"/>
      <c r="W429" s="338"/>
      <c r="X429" s="338"/>
      <c r="Y429" s="338"/>
      <c r="Z429" s="338"/>
    </row>
    <row r="430" spans="1:26" ht="12.75" customHeight="1">
      <c r="A430" s="338"/>
      <c r="B430" s="338"/>
      <c r="C430" s="338"/>
      <c r="D430" s="339"/>
      <c r="E430" s="339"/>
      <c r="F430" s="339"/>
      <c r="G430" s="339"/>
      <c r="H430" s="339"/>
      <c r="I430" s="339"/>
      <c r="J430" s="339"/>
      <c r="K430" s="338"/>
      <c r="L430" s="338"/>
      <c r="M430" s="338"/>
      <c r="N430" s="338"/>
      <c r="O430" s="338"/>
      <c r="P430" s="338"/>
      <c r="Q430" s="338"/>
      <c r="R430" s="338"/>
      <c r="S430" s="338"/>
      <c r="T430" s="338"/>
      <c r="U430" s="338"/>
      <c r="V430" s="338"/>
      <c r="W430" s="338"/>
      <c r="X430" s="338"/>
      <c r="Y430" s="338"/>
      <c r="Z430" s="338"/>
    </row>
    <row r="431" spans="1:26" ht="12.75" customHeight="1">
      <c r="A431" s="338"/>
      <c r="B431" s="338"/>
      <c r="C431" s="338"/>
      <c r="D431" s="339"/>
      <c r="E431" s="339"/>
      <c r="F431" s="339"/>
      <c r="G431" s="339"/>
      <c r="H431" s="339"/>
      <c r="I431" s="339"/>
      <c r="J431" s="339"/>
      <c r="K431" s="338"/>
      <c r="L431" s="338"/>
      <c r="M431" s="338"/>
      <c r="N431" s="338"/>
      <c r="O431" s="338"/>
      <c r="P431" s="338"/>
      <c r="Q431" s="338"/>
      <c r="R431" s="338"/>
      <c r="S431" s="338"/>
      <c r="T431" s="338"/>
      <c r="U431" s="338"/>
      <c r="V431" s="338"/>
      <c r="W431" s="338"/>
      <c r="X431" s="338"/>
      <c r="Y431" s="338"/>
      <c r="Z431" s="338"/>
    </row>
    <row r="432" spans="1:26" ht="12.75" customHeight="1">
      <c r="A432" s="338"/>
      <c r="B432" s="338"/>
      <c r="C432" s="338"/>
      <c r="D432" s="339"/>
      <c r="E432" s="339"/>
      <c r="F432" s="339"/>
      <c r="G432" s="339"/>
      <c r="H432" s="339"/>
      <c r="I432" s="339"/>
      <c r="J432" s="339"/>
      <c r="K432" s="338"/>
      <c r="L432" s="338"/>
      <c r="M432" s="338"/>
      <c r="N432" s="338"/>
      <c r="O432" s="338"/>
      <c r="P432" s="338"/>
      <c r="Q432" s="338"/>
      <c r="R432" s="338"/>
      <c r="S432" s="338"/>
      <c r="T432" s="338"/>
      <c r="U432" s="338"/>
      <c r="V432" s="338"/>
      <c r="W432" s="338"/>
      <c r="X432" s="338"/>
      <c r="Y432" s="338"/>
      <c r="Z432" s="338"/>
    </row>
    <row r="433" spans="1:26" ht="12.75" customHeight="1">
      <c r="A433" s="338"/>
      <c r="B433" s="338"/>
      <c r="C433" s="338"/>
      <c r="D433" s="339"/>
      <c r="E433" s="339"/>
      <c r="F433" s="339"/>
      <c r="G433" s="339"/>
      <c r="H433" s="339"/>
      <c r="I433" s="339"/>
      <c r="J433" s="339"/>
      <c r="K433" s="338"/>
      <c r="L433" s="338"/>
      <c r="M433" s="338"/>
      <c r="N433" s="338"/>
      <c r="O433" s="338"/>
      <c r="P433" s="338"/>
      <c r="Q433" s="338"/>
      <c r="R433" s="338"/>
      <c r="S433" s="338"/>
      <c r="T433" s="338"/>
      <c r="U433" s="338"/>
      <c r="V433" s="338"/>
      <c r="W433" s="338"/>
      <c r="X433" s="338"/>
      <c r="Y433" s="338"/>
      <c r="Z433" s="338"/>
    </row>
    <row r="434" spans="1:26" ht="12.75" customHeight="1">
      <c r="A434" s="338"/>
      <c r="B434" s="338"/>
      <c r="C434" s="338"/>
      <c r="D434" s="339"/>
      <c r="E434" s="339"/>
      <c r="F434" s="339"/>
      <c r="G434" s="339"/>
      <c r="H434" s="339"/>
      <c r="I434" s="339"/>
      <c r="J434" s="339"/>
      <c r="K434" s="338"/>
      <c r="L434" s="338"/>
      <c r="M434" s="338"/>
      <c r="N434" s="338"/>
      <c r="O434" s="338"/>
      <c r="P434" s="338"/>
      <c r="Q434" s="338"/>
      <c r="R434" s="338"/>
      <c r="S434" s="338"/>
      <c r="T434" s="338"/>
      <c r="U434" s="338"/>
      <c r="V434" s="338"/>
      <c r="W434" s="338"/>
      <c r="X434" s="338"/>
      <c r="Y434" s="338"/>
      <c r="Z434" s="338"/>
    </row>
    <row r="435" spans="1:26" ht="12.75" customHeight="1">
      <c r="A435" s="338"/>
      <c r="B435" s="338"/>
      <c r="C435" s="338"/>
      <c r="D435" s="339"/>
      <c r="E435" s="339"/>
      <c r="F435" s="339"/>
      <c r="G435" s="339"/>
      <c r="H435" s="339"/>
      <c r="I435" s="339"/>
      <c r="J435" s="339"/>
      <c r="K435" s="338"/>
      <c r="L435" s="338"/>
      <c r="M435" s="338"/>
      <c r="N435" s="338"/>
      <c r="O435" s="338"/>
      <c r="P435" s="338"/>
      <c r="Q435" s="338"/>
      <c r="R435" s="338"/>
      <c r="S435" s="338"/>
      <c r="T435" s="338"/>
      <c r="U435" s="338"/>
      <c r="V435" s="338"/>
      <c r="W435" s="338"/>
      <c r="X435" s="338"/>
      <c r="Y435" s="338"/>
      <c r="Z435" s="338"/>
    </row>
    <row r="436" spans="1:26" ht="12.75" customHeight="1">
      <c r="A436" s="338"/>
      <c r="B436" s="338"/>
      <c r="C436" s="338"/>
      <c r="D436" s="339"/>
      <c r="E436" s="339"/>
      <c r="F436" s="339"/>
      <c r="G436" s="339"/>
      <c r="H436" s="339"/>
      <c r="I436" s="339"/>
      <c r="J436" s="339"/>
      <c r="K436" s="338"/>
      <c r="L436" s="338"/>
      <c r="M436" s="338"/>
      <c r="N436" s="338"/>
      <c r="O436" s="338"/>
      <c r="P436" s="338"/>
      <c r="Q436" s="338"/>
      <c r="R436" s="338"/>
      <c r="S436" s="338"/>
      <c r="T436" s="338"/>
      <c r="U436" s="338"/>
      <c r="V436" s="338"/>
      <c r="W436" s="338"/>
      <c r="X436" s="338"/>
      <c r="Y436" s="338"/>
      <c r="Z436" s="338"/>
    </row>
    <row r="437" spans="1:26" ht="12.75" customHeight="1">
      <c r="A437" s="338"/>
      <c r="B437" s="338"/>
      <c r="C437" s="338"/>
      <c r="D437" s="339"/>
      <c r="E437" s="339"/>
      <c r="F437" s="339"/>
      <c r="G437" s="339"/>
      <c r="H437" s="339"/>
      <c r="I437" s="339"/>
      <c r="J437" s="339"/>
      <c r="K437" s="338"/>
      <c r="L437" s="338"/>
      <c r="M437" s="338"/>
      <c r="N437" s="338"/>
      <c r="O437" s="338"/>
      <c r="P437" s="338"/>
      <c r="Q437" s="338"/>
      <c r="R437" s="338"/>
      <c r="S437" s="338"/>
      <c r="T437" s="338"/>
      <c r="U437" s="338"/>
      <c r="V437" s="338"/>
      <c r="W437" s="338"/>
      <c r="X437" s="338"/>
      <c r="Y437" s="338"/>
      <c r="Z437" s="338"/>
    </row>
    <row r="438" spans="1:26" ht="12.75" customHeight="1">
      <c r="A438" s="338"/>
      <c r="B438" s="338"/>
      <c r="C438" s="338"/>
      <c r="D438" s="339"/>
      <c r="E438" s="339"/>
      <c r="F438" s="339"/>
      <c r="G438" s="339"/>
      <c r="H438" s="339"/>
      <c r="I438" s="339"/>
      <c r="J438" s="339"/>
      <c r="K438" s="338"/>
      <c r="L438" s="338"/>
      <c r="M438" s="338"/>
      <c r="N438" s="338"/>
      <c r="O438" s="338"/>
      <c r="P438" s="338"/>
      <c r="Q438" s="338"/>
      <c r="R438" s="338"/>
      <c r="S438" s="338"/>
      <c r="T438" s="338"/>
      <c r="U438" s="338"/>
      <c r="V438" s="338"/>
      <c r="W438" s="338"/>
      <c r="X438" s="338"/>
      <c r="Y438" s="338"/>
      <c r="Z438" s="338"/>
    </row>
    <row r="439" spans="1:26" ht="12.75" customHeight="1">
      <c r="A439" s="338"/>
      <c r="B439" s="338"/>
      <c r="C439" s="338"/>
      <c r="D439" s="339"/>
      <c r="E439" s="339"/>
      <c r="F439" s="339"/>
      <c r="G439" s="339"/>
      <c r="H439" s="339"/>
      <c r="I439" s="339"/>
      <c r="J439" s="339"/>
      <c r="K439" s="338"/>
      <c r="L439" s="338"/>
      <c r="M439" s="338"/>
      <c r="N439" s="338"/>
      <c r="O439" s="338"/>
      <c r="P439" s="338"/>
      <c r="Q439" s="338"/>
      <c r="R439" s="338"/>
      <c r="S439" s="338"/>
      <c r="T439" s="338"/>
      <c r="U439" s="338"/>
      <c r="V439" s="338"/>
      <c r="W439" s="338"/>
      <c r="X439" s="338"/>
      <c r="Y439" s="338"/>
      <c r="Z439" s="338"/>
    </row>
    <row r="440" spans="1:26" ht="12.75" customHeight="1">
      <c r="A440" s="338"/>
      <c r="B440" s="338"/>
      <c r="C440" s="338"/>
      <c r="D440" s="339"/>
      <c r="E440" s="339"/>
      <c r="F440" s="339"/>
      <c r="G440" s="339"/>
      <c r="H440" s="339"/>
      <c r="I440" s="339"/>
      <c r="J440" s="339"/>
      <c r="K440" s="338"/>
      <c r="L440" s="338"/>
      <c r="M440" s="338"/>
      <c r="N440" s="338"/>
      <c r="O440" s="338"/>
      <c r="P440" s="338"/>
      <c r="Q440" s="338"/>
      <c r="R440" s="338"/>
      <c r="S440" s="338"/>
      <c r="T440" s="338"/>
      <c r="U440" s="338"/>
      <c r="V440" s="338"/>
      <c r="W440" s="338"/>
      <c r="X440" s="338"/>
      <c r="Y440" s="338"/>
      <c r="Z440" s="338"/>
    </row>
    <row r="441" spans="1:26" ht="12.75" customHeight="1">
      <c r="A441" s="338"/>
      <c r="B441" s="338"/>
      <c r="C441" s="338"/>
      <c r="D441" s="339"/>
      <c r="E441" s="339"/>
      <c r="F441" s="339"/>
      <c r="G441" s="339"/>
      <c r="H441" s="339"/>
      <c r="I441" s="339"/>
      <c r="J441" s="339"/>
      <c r="K441" s="338"/>
      <c r="L441" s="338"/>
      <c r="M441" s="338"/>
      <c r="N441" s="338"/>
      <c r="O441" s="338"/>
      <c r="P441" s="338"/>
      <c r="Q441" s="338"/>
      <c r="R441" s="338"/>
      <c r="S441" s="338"/>
      <c r="T441" s="338"/>
      <c r="U441" s="338"/>
      <c r="V441" s="338"/>
      <c r="W441" s="338"/>
      <c r="X441" s="338"/>
      <c r="Y441" s="338"/>
      <c r="Z441" s="338"/>
    </row>
    <row r="442" spans="1:26" ht="12.75" customHeight="1">
      <c r="A442" s="338"/>
      <c r="B442" s="338"/>
      <c r="C442" s="338"/>
      <c r="D442" s="339"/>
      <c r="E442" s="339"/>
      <c r="F442" s="339"/>
      <c r="G442" s="339"/>
      <c r="H442" s="339"/>
      <c r="I442" s="339"/>
      <c r="J442" s="339"/>
      <c r="K442" s="338"/>
      <c r="L442" s="338"/>
      <c r="M442" s="338"/>
      <c r="N442" s="338"/>
      <c r="O442" s="338"/>
      <c r="P442" s="338"/>
      <c r="Q442" s="338"/>
      <c r="R442" s="338"/>
      <c r="S442" s="338"/>
      <c r="T442" s="338"/>
      <c r="U442" s="338"/>
      <c r="V442" s="338"/>
      <c r="W442" s="338"/>
      <c r="X442" s="338"/>
      <c r="Y442" s="338"/>
      <c r="Z442" s="338"/>
    </row>
    <row r="443" spans="1:26" ht="12.75" customHeight="1">
      <c r="A443" s="338"/>
      <c r="B443" s="338"/>
      <c r="C443" s="338"/>
      <c r="D443" s="339"/>
      <c r="E443" s="339"/>
      <c r="F443" s="339"/>
      <c r="G443" s="339"/>
      <c r="H443" s="339"/>
      <c r="I443" s="339"/>
      <c r="J443" s="339"/>
      <c r="K443" s="338"/>
      <c r="L443" s="338"/>
      <c r="M443" s="338"/>
      <c r="N443" s="338"/>
      <c r="O443" s="338"/>
      <c r="P443" s="338"/>
      <c r="Q443" s="338"/>
      <c r="R443" s="338"/>
      <c r="S443" s="338"/>
      <c r="T443" s="338"/>
      <c r="U443" s="338"/>
      <c r="V443" s="338"/>
      <c r="W443" s="338"/>
      <c r="X443" s="338"/>
      <c r="Y443" s="338"/>
      <c r="Z443" s="338"/>
    </row>
    <row r="444" spans="1:26" ht="12.75" customHeight="1">
      <c r="A444" s="338"/>
      <c r="B444" s="338"/>
      <c r="C444" s="338"/>
      <c r="D444" s="339"/>
      <c r="E444" s="339"/>
      <c r="F444" s="339"/>
      <c r="G444" s="339"/>
      <c r="H444" s="339"/>
      <c r="I444" s="339"/>
      <c r="J444" s="339"/>
      <c r="K444" s="338"/>
      <c r="L444" s="338"/>
      <c r="M444" s="338"/>
      <c r="N444" s="338"/>
      <c r="O444" s="338"/>
      <c r="P444" s="338"/>
      <c r="Q444" s="338"/>
      <c r="R444" s="338"/>
      <c r="S444" s="338"/>
      <c r="T444" s="338"/>
      <c r="U444" s="338"/>
      <c r="V444" s="338"/>
      <c r="W444" s="338"/>
      <c r="X444" s="338"/>
      <c r="Y444" s="338"/>
      <c r="Z444" s="338"/>
    </row>
    <row r="445" spans="1:26" ht="12.75" customHeight="1">
      <c r="A445" s="338"/>
      <c r="B445" s="338"/>
      <c r="C445" s="338"/>
      <c r="D445" s="339"/>
      <c r="E445" s="339"/>
      <c r="F445" s="339"/>
      <c r="G445" s="339"/>
      <c r="H445" s="339"/>
      <c r="I445" s="339"/>
      <c r="J445" s="339"/>
      <c r="K445" s="338"/>
      <c r="L445" s="338"/>
      <c r="M445" s="338"/>
      <c r="N445" s="338"/>
      <c r="O445" s="338"/>
      <c r="P445" s="338"/>
      <c r="Q445" s="338"/>
      <c r="R445" s="338"/>
      <c r="S445" s="338"/>
      <c r="T445" s="338"/>
      <c r="U445" s="338"/>
      <c r="V445" s="338"/>
      <c r="W445" s="338"/>
      <c r="X445" s="338"/>
      <c r="Y445" s="338"/>
      <c r="Z445" s="338"/>
    </row>
    <row r="446" spans="1:26" ht="12.75" customHeight="1">
      <c r="A446" s="338"/>
      <c r="B446" s="338"/>
      <c r="C446" s="338"/>
      <c r="D446" s="339"/>
      <c r="E446" s="339"/>
      <c r="F446" s="339"/>
      <c r="G446" s="339"/>
      <c r="H446" s="339"/>
      <c r="I446" s="339"/>
      <c r="J446" s="339"/>
      <c r="K446" s="338"/>
      <c r="L446" s="338"/>
      <c r="M446" s="338"/>
      <c r="N446" s="338"/>
      <c r="O446" s="338"/>
      <c r="P446" s="338"/>
      <c r="Q446" s="338"/>
      <c r="R446" s="338"/>
      <c r="S446" s="338"/>
      <c r="T446" s="338"/>
      <c r="U446" s="338"/>
      <c r="V446" s="338"/>
      <c r="W446" s="338"/>
      <c r="X446" s="338"/>
      <c r="Y446" s="338"/>
      <c r="Z446" s="338"/>
    </row>
    <row r="447" spans="1:26" ht="12.75" customHeight="1">
      <c r="A447" s="338"/>
      <c r="B447" s="338"/>
      <c r="C447" s="338"/>
      <c r="D447" s="339"/>
      <c r="E447" s="339"/>
      <c r="F447" s="339"/>
      <c r="G447" s="339"/>
      <c r="H447" s="339"/>
      <c r="I447" s="339"/>
      <c r="J447" s="339"/>
      <c r="K447" s="338"/>
      <c r="L447" s="338"/>
      <c r="M447" s="338"/>
      <c r="N447" s="338"/>
      <c r="O447" s="338"/>
      <c r="P447" s="338"/>
      <c r="Q447" s="338"/>
      <c r="R447" s="338"/>
      <c r="S447" s="338"/>
      <c r="T447" s="338"/>
      <c r="U447" s="338"/>
      <c r="V447" s="338"/>
      <c r="W447" s="338"/>
      <c r="X447" s="338"/>
      <c r="Y447" s="338"/>
      <c r="Z447" s="338"/>
    </row>
    <row r="448" spans="1:26" ht="12.75" customHeight="1">
      <c r="A448" s="338"/>
      <c r="B448" s="338"/>
      <c r="C448" s="338"/>
      <c r="D448" s="339"/>
      <c r="E448" s="339"/>
      <c r="F448" s="339"/>
      <c r="G448" s="339"/>
      <c r="H448" s="339"/>
      <c r="I448" s="339"/>
      <c r="J448" s="339"/>
      <c r="K448" s="338"/>
      <c r="L448" s="338"/>
      <c r="M448" s="338"/>
      <c r="N448" s="338"/>
      <c r="O448" s="338"/>
      <c r="P448" s="338"/>
      <c r="Q448" s="338"/>
      <c r="R448" s="338"/>
      <c r="S448" s="338"/>
      <c r="T448" s="338"/>
      <c r="U448" s="338"/>
      <c r="V448" s="338"/>
      <c r="W448" s="338"/>
      <c r="X448" s="338"/>
      <c r="Y448" s="338"/>
      <c r="Z448" s="338"/>
    </row>
    <row r="449" spans="1:26" ht="12.75" customHeight="1">
      <c r="A449" s="338"/>
      <c r="B449" s="338"/>
      <c r="C449" s="338"/>
      <c r="D449" s="339"/>
      <c r="E449" s="339"/>
      <c r="F449" s="339"/>
      <c r="G449" s="339"/>
      <c r="H449" s="339"/>
      <c r="I449" s="339"/>
      <c r="J449" s="339"/>
      <c r="K449" s="338"/>
      <c r="L449" s="338"/>
      <c r="M449" s="338"/>
      <c r="N449" s="338"/>
      <c r="O449" s="338"/>
      <c r="P449" s="338"/>
      <c r="Q449" s="338"/>
      <c r="R449" s="338"/>
      <c r="S449" s="338"/>
      <c r="T449" s="338"/>
      <c r="U449" s="338"/>
      <c r="V449" s="338"/>
      <c r="W449" s="338"/>
      <c r="X449" s="338"/>
      <c r="Y449" s="338"/>
      <c r="Z449" s="338"/>
    </row>
    <row r="450" spans="1:26" ht="12.75" customHeight="1">
      <c r="A450" s="338"/>
      <c r="B450" s="338"/>
      <c r="C450" s="338"/>
      <c r="D450" s="339"/>
      <c r="E450" s="339"/>
      <c r="F450" s="339"/>
      <c r="G450" s="339"/>
      <c r="H450" s="339"/>
      <c r="I450" s="339"/>
      <c r="J450" s="339"/>
      <c r="K450" s="338"/>
      <c r="L450" s="338"/>
      <c r="M450" s="338"/>
      <c r="N450" s="338"/>
      <c r="O450" s="338"/>
      <c r="P450" s="338"/>
      <c r="Q450" s="338"/>
      <c r="R450" s="338"/>
      <c r="S450" s="338"/>
      <c r="T450" s="338"/>
      <c r="U450" s="338"/>
      <c r="V450" s="338"/>
      <c r="W450" s="338"/>
      <c r="X450" s="338"/>
      <c r="Y450" s="338"/>
      <c r="Z450" s="338"/>
    </row>
    <row r="451" spans="1:26" ht="12.75" customHeight="1">
      <c r="A451" s="338"/>
      <c r="B451" s="338"/>
      <c r="C451" s="338"/>
      <c r="D451" s="339"/>
      <c r="E451" s="339"/>
      <c r="F451" s="339"/>
      <c r="G451" s="339"/>
      <c r="H451" s="339"/>
      <c r="I451" s="339"/>
      <c r="J451" s="339"/>
      <c r="K451" s="338"/>
      <c r="L451" s="338"/>
      <c r="M451" s="338"/>
      <c r="N451" s="338"/>
      <c r="O451" s="338"/>
      <c r="P451" s="338"/>
      <c r="Q451" s="338"/>
      <c r="R451" s="338"/>
      <c r="S451" s="338"/>
      <c r="T451" s="338"/>
      <c r="U451" s="338"/>
      <c r="V451" s="338"/>
      <c r="W451" s="338"/>
      <c r="X451" s="338"/>
      <c r="Y451" s="338"/>
      <c r="Z451" s="338"/>
    </row>
    <row r="452" spans="1:26" ht="12.75" customHeight="1">
      <c r="A452" s="338"/>
      <c r="B452" s="338"/>
      <c r="C452" s="338"/>
      <c r="D452" s="339"/>
      <c r="E452" s="339"/>
      <c r="F452" s="339"/>
      <c r="G452" s="339"/>
      <c r="H452" s="339"/>
      <c r="I452" s="339"/>
      <c r="J452" s="339"/>
      <c r="K452" s="338"/>
      <c r="L452" s="338"/>
      <c r="M452" s="338"/>
      <c r="N452" s="338"/>
      <c r="O452" s="338"/>
      <c r="P452" s="338"/>
      <c r="Q452" s="338"/>
      <c r="R452" s="338"/>
      <c r="S452" s="338"/>
      <c r="T452" s="338"/>
      <c r="U452" s="338"/>
      <c r="V452" s="338"/>
      <c r="W452" s="338"/>
      <c r="X452" s="338"/>
      <c r="Y452" s="338"/>
      <c r="Z452" s="338"/>
    </row>
    <row r="453" spans="1:26" ht="12.75" customHeight="1">
      <c r="A453" s="338"/>
      <c r="B453" s="338"/>
      <c r="C453" s="338"/>
      <c r="D453" s="339"/>
      <c r="E453" s="339"/>
      <c r="F453" s="339"/>
      <c r="G453" s="339"/>
      <c r="H453" s="339"/>
      <c r="I453" s="339"/>
      <c r="J453" s="339"/>
      <c r="K453" s="338"/>
      <c r="L453" s="338"/>
      <c r="M453" s="338"/>
      <c r="N453" s="338"/>
      <c r="O453" s="338"/>
      <c r="P453" s="338"/>
      <c r="Q453" s="338"/>
      <c r="R453" s="338"/>
      <c r="S453" s="338"/>
      <c r="T453" s="338"/>
      <c r="U453" s="338"/>
      <c r="V453" s="338"/>
      <c r="W453" s="338"/>
      <c r="X453" s="338"/>
      <c r="Y453" s="338"/>
      <c r="Z453" s="338"/>
    </row>
    <row r="454" spans="1:26" ht="12.75" customHeight="1">
      <c r="A454" s="338"/>
      <c r="B454" s="338"/>
      <c r="C454" s="338"/>
      <c r="D454" s="339"/>
      <c r="E454" s="339"/>
      <c r="F454" s="339"/>
      <c r="G454" s="339"/>
      <c r="H454" s="339"/>
      <c r="I454" s="339"/>
      <c r="J454" s="339"/>
      <c r="K454" s="338"/>
      <c r="L454" s="338"/>
      <c r="M454" s="338"/>
      <c r="N454" s="338"/>
      <c r="O454" s="338"/>
      <c r="P454" s="338"/>
      <c r="Q454" s="338"/>
      <c r="R454" s="338"/>
      <c r="S454" s="338"/>
      <c r="T454" s="338"/>
      <c r="U454" s="338"/>
      <c r="V454" s="338"/>
      <c r="W454" s="338"/>
      <c r="X454" s="338"/>
      <c r="Y454" s="338"/>
      <c r="Z454" s="338"/>
    </row>
    <row r="455" spans="1:26" ht="12.75" customHeight="1">
      <c r="A455" s="338"/>
      <c r="B455" s="338"/>
      <c r="C455" s="338"/>
      <c r="D455" s="339"/>
      <c r="E455" s="339"/>
      <c r="F455" s="339"/>
      <c r="G455" s="339"/>
      <c r="H455" s="339"/>
      <c r="I455" s="339"/>
      <c r="J455" s="339"/>
      <c r="K455" s="338"/>
      <c r="L455" s="338"/>
      <c r="M455" s="338"/>
      <c r="N455" s="338"/>
      <c r="O455" s="338"/>
      <c r="P455" s="338"/>
      <c r="Q455" s="338"/>
      <c r="R455" s="338"/>
      <c r="S455" s="338"/>
      <c r="T455" s="338"/>
      <c r="U455" s="338"/>
      <c r="V455" s="338"/>
      <c r="W455" s="338"/>
      <c r="X455" s="338"/>
      <c r="Y455" s="338"/>
      <c r="Z455" s="338"/>
    </row>
    <row r="456" spans="1:26" ht="12.75" customHeight="1">
      <c r="A456" s="338"/>
      <c r="B456" s="338"/>
      <c r="C456" s="338"/>
      <c r="D456" s="339"/>
      <c r="E456" s="339"/>
      <c r="F456" s="339"/>
      <c r="G456" s="339"/>
      <c r="H456" s="339"/>
      <c r="I456" s="339"/>
      <c r="J456" s="339"/>
      <c r="K456" s="338"/>
      <c r="L456" s="338"/>
      <c r="M456" s="338"/>
      <c r="N456" s="338"/>
      <c r="O456" s="338"/>
      <c r="P456" s="338"/>
      <c r="Q456" s="338"/>
      <c r="R456" s="338"/>
      <c r="S456" s="338"/>
      <c r="T456" s="338"/>
      <c r="U456" s="338"/>
      <c r="V456" s="338"/>
      <c r="W456" s="338"/>
      <c r="X456" s="338"/>
      <c r="Y456" s="338"/>
      <c r="Z456" s="338"/>
    </row>
    <row r="457" spans="1:26" ht="12.75" customHeight="1">
      <c r="A457" s="338"/>
      <c r="B457" s="338"/>
      <c r="C457" s="338"/>
      <c r="D457" s="339"/>
      <c r="E457" s="339"/>
      <c r="F457" s="339"/>
      <c r="G457" s="339"/>
      <c r="H457" s="339"/>
      <c r="I457" s="339"/>
      <c r="J457" s="339"/>
      <c r="K457" s="338"/>
      <c r="L457" s="338"/>
      <c r="M457" s="338"/>
      <c r="N457" s="338"/>
      <c r="O457" s="338"/>
      <c r="P457" s="338"/>
      <c r="Q457" s="338"/>
      <c r="R457" s="338"/>
      <c r="S457" s="338"/>
      <c r="T457" s="338"/>
      <c r="U457" s="338"/>
      <c r="V457" s="338"/>
      <c r="W457" s="338"/>
      <c r="X457" s="338"/>
      <c r="Y457" s="338"/>
      <c r="Z457" s="338"/>
    </row>
    <row r="458" spans="1:26" ht="12.75" customHeight="1">
      <c r="A458" s="338"/>
      <c r="B458" s="338"/>
      <c r="C458" s="338"/>
      <c r="D458" s="339"/>
      <c r="E458" s="339"/>
      <c r="F458" s="339"/>
      <c r="G458" s="339"/>
      <c r="H458" s="339"/>
      <c r="I458" s="339"/>
      <c r="J458" s="339"/>
      <c r="K458" s="338"/>
      <c r="L458" s="338"/>
      <c r="M458" s="338"/>
      <c r="N458" s="338"/>
      <c r="O458" s="338"/>
      <c r="P458" s="338"/>
      <c r="Q458" s="338"/>
      <c r="R458" s="338"/>
      <c r="S458" s="338"/>
      <c r="T458" s="338"/>
      <c r="U458" s="338"/>
      <c r="V458" s="338"/>
      <c r="W458" s="338"/>
      <c r="X458" s="338"/>
      <c r="Y458" s="338"/>
      <c r="Z458" s="338"/>
    </row>
    <row r="459" spans="1:26" ht="12.75" customHeight="1">
      <c r="A459" s="338"/>
      <c r="B459" s="338"/>
      <c r="C459" s="338"/>
      <c r="D459" s="339"/>
      <c r="E459" s="339"/>
      <c r="F459" s="339"/>
      <c r="G459" s="339"/>
      <c r="H459" s="339"/>
      <c r="I459" s="339"/>
      <c r="J459" s="339"/>
      <c r="K459" s="338"/>
      <c r="L459" s="338"/>
      <c r="M459" s="338"/>
      <c r="N459" s="338"/>
      <c r="O459" s="338"/>
      <c r="P459" s="338"/>
      <c r="Q459" s="338"/>
      <c r="R459" s="338"/>
      <c r="S459" s="338"/>
      <c r="T459" s="338"/>
      <c r="U459" s="338"/>
      <c r="V459" s="338"/>
      <c r="W459" s="338"/>
      <c r="X459" s="338"/>
      <c r="Y459" s="338"/>
      <c r="Z459" s="338"/>
    </row>
    <row r="460" spans="1:26" ht="12.75" customHeight="1">
      <c r="A460" s="338"/>
      <c r="B460" s="338"/>
      <c r="C460" s="338"/>
      <c r="D460" s="339"/>
      <c r="E460" s="339"/>
      <c r="F460" s="339"/>
      <c r="G460" s="339"/>
      <c r="H460" s="339"/>
      <c r="I460" s="339"/>
      <c r="J460" s="339"/>
      <c r="K460" s="338"/>
      <c r="L460" s="338"/>
      <c r="M460" s="338"/>
      <c r="N460" s="338"/>
      <c r="O460" s="338"/>
      <c r="P460" s="338"/>
      <c r="Q460" s="338"/>
      <c r="R460" s="338"/>
      <c r="S460" s="338"/>
      <c r="T460" s="338"/>
      <c r="U460" s="338"/>
      <c r="V460" s="338"/>
      <c r="W460" s="338"/>
      <c r="X460" s="338"/>
      <c r="Y460" s="338"/>
      <c r="Z460" s="338"/>
    </row>
    <row r="461" spans="1:26" ht="12.75" customHeight="1">
      <c r="A461" s="338"/>
      <c r="B461" s="338"/>
      <c r="C461" s="338"/>
      <c r="D461" s="339"/>
      <c r="E461" s="339"/>
      <c r="F461" s="339"/>
      <c r="G461" s="339"/>
      <c r="H461" s="339"/>
      <c r="I461" s="339"/>
      <c r="J461" s="339"/>
      <c r="K461" s="338"/>
      <c r="L461" s="338"/>
      <c r="M461" s="338"/>
      <c r="N461" s="338"/>
      <c r="O461" s="338"/>
      <c r="P461" s="338"/>
      <c r="Q461" s="338"/>
      <c r="R461" s="338"/>
      <c r="S461" s="338"/>
      <c r="T461" s="338"/>
      <c r="U461" s="338"/>
      <c r="V461" s="338"/>
      <c r="W461" s="338"/>
      <c r="X461" s="338"/>
      <c r="Y461" s="338"/>
      <c r="Z461" s="338"/>
    </row>
    <row r="462" spans="1:26" ht="12.75" customHeight="1">
      <c r="A462" s="338"/>
      <c r="B462" s="338"/>
      <c r="C462" s="338"/>
      <c r="D462" s="339"/>
      <c r="E462" s="339"/>
      <c r="F462" s="339"/>
      <c r="G462" s="339"/>
      <c r="H462" s="339"/>
      <c r="I462" s="339"/>
      <c r="J462" s="339"/>
      <c r="K462" s="338"/>
      <c r="L462" s="338"/>
      <c r="M462" s="338"/>
      <c r="N462" s="338"/>
      <c r="O462" s="338"/>
      <c r="P462" s="338"/>
      <c r="Q462" s="338"/>
      <c r="R462" s="338"/>
      <c r="S462" s="338"/>
      <c r="T462" s="338"/>
      <c r="U462" s="338"/>
      <c r="V462" s="338"/>
      <c r="W462" s="338"/>
      <c r="X462" s="338"/>
      <c r="Y462" s="338"/>
      <c r="Z462" s="338"/>
    </row>
    <row r="463" spans="1:26" ht="12.75" customHeight="1">
      <c r="A463" s="338"/>
      <c r="B463" s="338"/>
      <c r="C463" s="338"/>
      <c r="D463" s="339"/>
      <c r="E463" s="339"/>
      <c r="F463" s="339"/>
      <c r="G463" s="339"/>
      <c r="H463" s="339"/>
      <c r="I463" s="339"/>
      <c r="J463" s="339"/>
      <c r="K463" s="338"/>
      <c r="L463" s="338"/>
      <c r="M463" s="338"/>
      <c r="N463" s="338"/>
      <c r="O463" s="338"/>
      <c r="P463" s="338"/>
      <c r="Q463" s="338"/>
      <c r="R463" s="338"/>
      <c r="S463" s="338"/>
      <c r="T463" s="338"/>
      <c r="U463" s="338"/>
      <c r="V463" s="338"/>
      <c r="W463" s="338"/>
      <c r="X463" s="338"/>
      <c r="Y463" s="338"/>
      <c r="Z463" s="338"/>
    </row>
    <row r="464" spans="1:26" ht="12.75" customHeight="1">
      <c r="A464" s="338"/>
      <c r="B464" s="338"/>
      <c r="C464" s="338"/>
      <c r="D464" s="339"/>
      <c r="E464" s="339"/>
      <c r="F464" s="339"/>
      <c r="G464" s="339"/>
      <c r="H464" s="339"/>
      <c r="I464" s="339"/>
      <c r="J464" s="339"/>
      <c r="K464" s="338"/>
      <c r="L464" s="338"/>
      <c r="M464" s="338"/>
      <c r="N464" s="338"/>
      <c r="O464" s="338"/>
      <c r="P464" s="338"/>
      <c r="Q464" s="338"/>
      <c r="R464" s="338"/>
      <c r="S464" s="338"/>
      <c r="T464" s="338"/>
      <c r="U464" s="338"/>
      <c r="V464" s="338"/>
      <c r="W464" s="338"/>
      <c r="X464" s="338"/>
      <c r="Y464" s="338"/>
      <c r="Z464" s="338"/>
    </row>
    <row r="465" spans="1:26" ht="12.75" customHeight="1">
      <c r="A465" s="338"/>
      <c r="B465" s="338"/>
      <c r="C465" s="338"/>
      <c r="D465" s="339"/>
      <c r="E465" s="339"/>
      <c r="F465" s="339"/>
      <c r="G465" s="339"/>
      <c r="H465" s="339"/>
      <c r="I465" s="339"/>
      <c r="J465" s="339"/>
      <c r="K465" s="338"/>
      <c r="L465" s="338"/>
      <c r="M465" s="338"/>
      <c r="N465" s="338"/>
      <c r="O465" s="338"/>
      <c r="P465" s="338"/>
      <c r="Q465" s="338"/>
      <c r="R465" s="338"/>
      <c r="S465" s="338"/>
      <c r="T465" s="338"/>
      <c r="U465" s="338"/>
      <c r="V465" s="338"/>
      <c r="W465" s="338"/>
      <c r="X465" s="338"/>
      <c r="Y465" s="338"/>
      <c r="Z465" s="338"/>
    </row>
    <row r="466" spans="1:26" ht="12.75" customHeight="1">
      <c r="A466" s="338"/>
      <c r="B466" s="338"/>
      <c r="C466" s="338"/>
      <c r="D466" s="339"/>
      <c r="E466" s="339"/>
      <c r="F466" s="339"/>
      <c r="G466" s="339"/>
      <c r="H466" s="339"/>
      <c r="I466" s="339"/>
      <c r="J466" s="339"/>
      <c r="K466" s="338"/>
      <c r="L466" s="338"/>
      <c r="M466" s="338"/>
      <c r="N466" s="338"/>
      <c r="O466" s="338"/>
      <c r="P466" s="338"/>
      <c r="Q466" s="338"/>
      <c r="R466" s="338"/>
      <c r="S466" s="338"/>
      <c r="T466" s="338"/>
      <c r="U466" s="338"/>
      <c r="V466" s="338"/>
      <c r="W466" s="338"/>
      <c r="X466" s="338"/>
      <c r="Y466" s="338"/>
      <c r="Z466" s="338"/>
    </row>
    <row r="467" spans="1:26" ht="12.75" customHeight="1">
      <c r="A467" s="338"/>
      <c r="B467" s="338"/>
      <c r="C467" s="338"/>
      <c r="D467" s="339"/>
      <c r="E467" s="339"/>
      <c r="F467" s="339"/>
      <c r="G467" s="339"/>
      <c r="H467" s="339"/>
      <c r="I467" s="339"/>
      <c r="J467" s="339"/>
      <c r="K467" s="338"/>
      <c r="L467" s="338"/>
      <c r="M467" s="338"/>
      <c r="N467" s="338"/>
      <c r="O467" s="338"/>
      <c r="P467" s="338"/>
      <c r="Q467" s="338"/>
      <c r="R467" s="338"/>
      <c r="S467" s="338"/>
      <c r="T467" s="338"/>
      <c r="U467" s="338"/>
      <c r="V467" s="338"/>
      <c r="W467" s="338"/>
      <c r="X467" s="338"/>
      <c r="Y467" s="338"/>
      <c r="Z467" s="338"/>
    </row>
    <row r="468" spans="1:26" ht="12.75" customHeight="1">
      <c r="A468" s="338"/>
      <c r="B468" s="338"/>
      <c r="C468" s="338"/>
      <c r="D468" s="339"/>
      <c r="E468" s="339"/>
      <c r="F468" s="339"/>
      <c r="G468" s="339"/>
      <c r="H468" s="339"/>
      <c r="I468" s="339"/>
      <c r="J468" s="339"/>
      <c r="K468" s="338"/>
      <c r="L468" s="338"/>
      <c r="M468" s="338"/>
      <c r="N468" s="338"/>
      <c r="O468" s="338"/>
      <c r="P468" s="338"/>
      <c r="Q468" s="338"/>
      <c r="R468" s="338"/>
      <c r="S468" s="338"/>
      <c r="T468" s="338"/>
      <c r="U468" s="338"/>
      <c r="V468" s="338"/>
      <c r="W468" s="338"/>
      <c r="X468" s="338"/>
      <c r="Y468" s="338"/>
      <c r="Z468" s="338"/>
    </row>
    <row r="469" spans="1:26" ht="12.75" customHeight="1">
      <c r="A469" s="338"/>
      <c r="B469" s="338"/>
      <c r="C469" s="338"/>
      <c r="D469" s="339"/>
      <c r="E469" s="339"/>
      <c r="F469" s="339"/>
      <c r="G469" s="339"/>
      <c r="H469" s="339"/>
      <c r="I469" s="339"/>
      <c r="J469" s="339"/>
      <c r="K469" s="338"/>
      <c r="L469" s="338"/>
      <c r="M469" s="338"/>
      <c r="N469" s="338"/>
      <c r="O469" s="338"/>
      <c r="P469" s="338"/>
      <c r="Q469" s="338"/>
      <c r="R469" s="338"/>
      <c r="S469" s="338"/>
      <c r="T469" s="338"/>
      <c r="U469" s="338"/>
      <c r="V469" s="338"/>
      <c r="W469" s="338"/>
      <c r="X469" s="338"/>
      <c r="Y469" s="338"/>
      <c r="Z469" s="338"/>
    </row>
    <row r="470" spans="1:26" ht="12.75" customHeight="1">
      <c r="A470" s="338"/>
      <c r="B470" s="338"/>
      <c r="C470" s="338"/>
      <c r="D470" s="339"/>
      <c r="E470" s="339"/>
      <c r="F470" s="339"/>
      <c r="G470" s="339"/>
      <c r="H470" s="339"/>
      <c r="I470" s="339"/>
      <c r="J470" s="339"/>
      <c r="K470" s="338"/>
      <c r="L470" s="338"/>
      <c r="M470" s="338"/>
      <c r="N470" s="338"/>
      <c r="O470" s="338"/>
      <c r="P470" s="338"/>
      <c r="Q470" s="338"/>
      <c r="R470" s="338"/>
      <c r="S470" s="338"/>
      <c r="T470" s="338"/>
      <c r="U470" s="338"/>
      <c r="V470" s="338"/>
      <c r="W470" s="338"/>
      <c r="X470" s="338"/>
      <c r="Y470" s="338"/>
      <c r="Z470" s="338"/>
    </row>
    <row r="471" spans="1:26" ht="12.75" customHeight="1">
      <c r="A471" s="338"/>
      <c r="B471" s="338"/>
      <c r="C471" s="338"/>
      <c r="D471" s="339"/>
      <c r="E471" s="339"/>
      <c r="F471" s="339"/>
      <c r="G471" s="339"/>
      <c r="H471" s="339"/>
      <c r="I471" s="339"/>
      <c r="J471" s="339"/>
      <c r="K471" s="338"/>
      <c r="L471" s="338"/>
      <c r="M471" s="338"/>
      <c r="N471" s="338"/>
      <c r="O471" s="338"/>
      <c r="P471" s="338"/>
      <c r="Q471" s="338"/>
      <c r="R471" s="338"/>
      <c r="S471" s="338"/>
      <c r="T471" s="338"/>
      <c r="U471" s="338"/>
      <c r="V471" s="338"/>
      <c r="W471" s="338"/>
      <c r="X471" s="338"/>
      <c r="Y471" s="338"/>
      <c r="Z471" s="338"/>
    </row>
    <row r="472" spans="1:26" ht="12.75" customHeight="1">
      <c r="A472" s="338"/>
      <c r="B472" s="338"/>
      <c r="C472" s="338"/>
      <c r="D472" s="339"/>
      <c r="E472" s="339"/>
      <c r="F472" s="339"/>
      <c r="G472" s="339"/>
      <c r="H472" s="339"/>
      <c r="I472" s="339"/>
      <c r="J472" s="339"/>
      <c r="K472" s="338"/>
      <c r="L472" s="338"/>
      <c r="M472" s="338"/>
      <c r="N472" s="338"/>
      <c r="O472" s="338"/>
      <c r="P472" s="338"/>
      <c r="Q472" s="338"/>
      <c r="R472" s="338"/>
      <c r="S472" s="338"/>
      <c r="T472" s="338"/>
      <c r="U472" s="338"/>
      <c r="V472" s="338"/>
      <c r="W472" s="338"/>
      <c r="X472" s="338"/>
      <c r="Y472" s="338"/>
      <c r="Z472" s="338"/>
    </row>
    <row r="473" spans="1:26" ht="12.75" customHeight="1">
      <c r="A473" s="338"/>
      <c r="B473" s="338"/>
      <c r="C473" s="338"/>
      <c r="D473" s="339"/>
      <c r="E473" s="339"/>
      <c r="F473" s="339"/>
      <c r="G473" s="339"/>
      <c r="H473" s="339"/>
      <c r="I473" s="339"/>
      <c r="J473" s="339"/>
      <c r="K473" s="338"/>
      <c r="L473" s="338"/>
      <c r="M473" s="338"/>
      <c r="N473" s="338"/>
      <c r="O473" s="338"/>
      <c r="P473" s="338"/>
      <c r="Q473" s="338"/>
      <c r="R473" s="338"/>
      <c r="S473" s="338"/>
      <c r="T473" s="338"/>
      <c r="U473" s="338"/>
      <c r="V473" s="338"/>
      <c r="W473" s="338"/>
      <c r="X473" s="338"/>
      <c r="Y473" s="338"/>
      <c r="Z473" s="338"/>
    </row>
    <row r="474" spans="1:26" ht="12.75" customHeight="1">
      <c r="A474" s="338"/>
      <c r="B474" s="338"/>
      <c r="C474" s="338"/>
      <c r="D474" s="339"/>
      <c r="E474" s="339"/>
      <c r="F474" s="339"/>
      <c r="G474" s="339"/>
      <c r="H474" s="339"/>
      <c r="I474" s="339"/>
      <c r="J474" s="339"/>
      <c r="K474" s="338"/>
      <c r="L474" s="338"/>
      <c r="M474" s="338"/>
      <c r="N474" s="338"/>
      <c r="O474" s="338"/>
      <c r="P474" s="338"/>
      <c r="Q474" s="338"/>
      <c r="R474" s="338"/>
      <c r="S474" s="338"/>
      <c r="T474" s="338"/>
      <c r="U474" s="338"/>
      <c r="V474" s="338"/>
      <c r="W474" s="338"/>
      <c r="X474" s="338"/>
      <c r="Y474" s="338"/>
      <c r="Z474" s="338"/>
    </row>
    <row r="475" spans="1:26" ht="12.75" customHeight="1">
      <c r="A475" s="338"/>
      <c r="B475" s="338"/>
      <c r="C475" s="338"/>
      <c r="D475" s="339"/>
      <c r="E475" s="339"/>
      <c r="F475" s="339"/>
      <c r="G475" s="339"/>
      <c r="H475" s="339"/>
      <c r="I475" s="339"/>
      <c r="J475" s="339"/>
      <c r="K475" s="338"/>
      <c r="L475" s="338"/>
      <c r="M475" s="338"/>
      <c r="N475" s="338"/>
      <c r="O475" s="338"/>
      <c r="P475" s="338"/>
      <c r="Q475" s="338"/>
      <c r="R475" s="338"/>
      <c r="S475" s="338"/>
      <c r="T475" s="338"/>
      <c r="U475" s="338"/>
      <c r="V475" s="338"/>
      <c r="W475" s="338"/>
      <c r="X475" s="338"/>
      <c r="Y475" s="338"/>
      <c r="Z475" s="338"/>
    </row>
    <row r="476" spans="1:26" ht="12.75" customHeight="1">
      <c r="A476" s="338"/>
      <c r="B476" s="338"/>
      <c r="C476" s="338"/>
      <c r="D476" s="339"/>
      <c r="E476" s="339"/>
      <c r="F476" s="339"/>
      <c r="G476" s="339"/>
      <c r="H476" s="339"/>
      <c r="I476" s="339"/>
      <c r="J476" s="339"/>
      <c r="K476" s="338"/>
      <c r="L476" s="338"/>
      <c r="M476" s="338"/>
      <c r="N476" s="338"/>
      <c r="O476" s="338"/>
      <c r="P476" s="338"/>
      <c r="Q476" s="338"/>
      <c r="R476" s="338"/>
      <c r="S476" s="338"/>
      <c r="T476" s="338"/>
      <c r="U476" s="338"/>
      <c r="V476" s="338"/>
      <c r="W476" s="338"/>
      <c r="X476" s="338"/>
      <c r="Y476" s="338"/>
      <c r="Z476" s="338"/>
    </row>
    <row r="477" spans="1:26" ht="12.75" customHeight="1">
      <c r="A477" s="338"/>
      <c r="B477" s="338"/>
      <c r="C477" s="338"/>
      <c r="D477" s="339"/>
      <c r="E477" s="339"/>
      <c r="F477" s="339"/>
      <c r="G477" s="339"/>
      <c r="H477" s="339"/>
      <c r="I477" s="339"/>
      <c r="J477" s="339"/>
      <c r="K477" s="338"/>
      <c r="L477" s="338"/>
      <c r="M477" s="338"/>
      <c r="N477" s="338"/>
      <c r="O477" s="338"/>
      <c r="P477" s="338"/>
      <c r="Q477" s="338"/>
      <c r="R477" s="338"/>
      <c r="S477" s="338"/>
      <c r="T477" s="338"/>
      <c r="U477" s="338"/>
      <c r="V477" s="338"/>
      <c r="W477" s="338"/>
      <c r="X477" s="338"/>
      <c r="Y477" s="338"/>
      <c r="Z477" s="338"/>
    </row>
    <row r="478" spans="1:26" ht="12.75" customHeight="1">
      <c r="A478" s="338"/>
      <c r="B478" s="338"/>
      <c r="C478" s="338"/>
      <c r="D478" s="339"/>
      <c r="E478" s="339"/>
      <c r="F478" s="339"/>
      <c r="G478" s="339"/>
      <c r="H478" s="339"/>
      <c r="I478" s="339"/>
      <c r="J478" s="339"/>
      <c r="K478" s="338"/>
      <c r="L478" s="338"/>
      <c r="M478" s="338"/>
      <c r="N478" s="338"/>
      <c r="O478" s="338"/>
      <c r="P478" s="338"/>
      <c r="Q478" s="338"/>
      <c r="R478" s="338"/>
      <c r="S478" s="338"/>
      <c r="T478" s="338"/>
      <c r="U478" s="338"/>
      <c r="V478" s="338"/>
      <c r="W478" s="338"/>
      <c r="X478" s="338"/>
      <c r="Y478" s="338"/>
      <c r="Z478" s="338"/>
    </row>
    <row r="479" spans="1:26" ht="12.75" customHeight="1">
      <c r="A479" s="338"/>
      <c r="B479" s="338"/>
      <c r="C479" s="338"/>
      <c r="D479" s="339"/>
      <c r="E479" s="339"/>
      <c r="F479" s="339"/>
      <c r="G479" s="339"/>
      <c r="H479" s="339"/>
      <c r="I479" s="339"/>
      <c r="J479" s="339"/>
      <c r="K479" s="338"/>
      <c r="L479" s="338"/>
      <c r="M479" s="338"/>
      <c r="N479" s="338"/>
      <c r="O479" s="338"/>
      <c r="P479" s="338"/>
      <c r="Q479" s="338"/>
      <c r="R479" s="338"/>
      <c r="S479" s="338"/>
      <c r="T479" s="338"/>
      <c r="U479" s="338"/>
      <c r="V479" s="338"/>
      <c r="W479" s="338"/>
      <c r="X479" s="338"/>
      <c r="Y479" s="338"/>
      <c r="Z479" s="338"/>
    </row>
    <row r="480" spans="1:26" ht="12.75" customHeight="1">
      <c r="A480" s="338"/>
      <c r="B480" s="338"/>
      <c r="C480" s="338"/>
      <c r="D480" s="339"/>
      <c r="E480" s="339"/>
      <c r="F480" s="339"/>
      <c r="G480" s="339"/>
      <c r="H480" s="339"/>
      <c r="I480" s="339"/>
      <c r="J480" s="339"/>
      <c r="K480" s="338"/>
      <c r="L480" s="338"/>
      <c r="M480" s="338"/>
      <c r="N480" s="338"/>
      <c r="O480" s="338"/>
      <c r="P480" s="338"/>
      <c r="Q480" s="338"/>
      <c r="R480" s="338"/>
      <c r="S480" s="338"/>
      <c r="T480" s="338"/>
      <c r="U480" s="338"/>
      <c r="V480" s="338"/>
      <c r="W480" s="338"/>
      <c r="X480" s="338"/>
      <c r="Y480" s="338"/>
      <c r="Z480" s="338"/>
    </row>
    <row r="481" spans="1:26" ht="12.75" customHeight="1">
      <c r="A481" s="338"/>
      <c r="B481" s="338"/>
      <c r="C481" s="338"/>
      <c r="D481" s="339"/>
      <c r="E481" s="339"/>
      <c r="F481" s="339"/>
      <c r="G481" s="339"/>
      <c r="H481" s="339"/>
      <c r="I481" s="339"/>
      <c r="J481" s="339"/>
      <c r="K481" s="338"/>
      <c r="L481" s="338"/>
      <c r="M481" s="338"/>
      <c r="N481" s="338"/>
      <c r="O481" s="338"/>
      <c r="P481" s="338"/>
      <c r="Q481" s="338"/>
      <c r="R481" s="338"/>
      <c r="S481" s="338"/>
      <c r="T481" s="338"/>
      <c r="U481" s="338"/>
      <c r="V481" s="338"/>
      <c r="W481" s="338"/>
      <c r="X481" s="338"/>
      <c r="Y481" s="338"/>
      <c r="Z481" s="338"/>
    </row>
    <row r="482" spans="1:26" ht="12.75" customHeight="1">
      <c r="A482" s="338"/>
      <c r="B482" s="338"/>
      <c r="C482" s="338"/>
      <c r="D482" s="339"/>
      <c r="E482" s="339"/>
      <c r="F482" s="339"/>
      <c r="G482" s="339"/>
      <c r="H482" s="339"/>
      <c r="I482" s="339"/>
      <c r="J482" s="339"/>
      <c r="K482" s="338"/>
      <c r="L482" s="338"/>
      <c r="M482" s="338"/>
      <c r="N482" s="338"/>
      <c r="O482" s="338"/>
      <c r="P482" s="338"/>
      <c r="Q482" s="338"/>
      <c r="R482" s="338"/>
      <c r="S482" s="338"/>
      <c r="T482" s="338"/>
      <c r="U482" s="338"/>
      <c r="V482" s="338"/>
      <c r="W482" s="338"/>
      <c r="X482" s="338"/>
      <c r="Y482" s="338"/>
      <c r="Z482" s="338"/>
    </row>
    <row r="483" spans="1:26" ht="12.75" customHeight="1">
      <c r="A483" s="338"/>
      <c r="B483" s="338"/>
      <c r="C483" s="338"/>
      <c r="D483" s="339"/>
      <c r="E483" s="339"/>
      <c r="F483" s="339"/>
      <c r="G483" s="339"/>
      <c r="H483" s="339"/>
      <c r="I483" s="339"/>
      <c r="J483" s="339"/>
      <c r="K483" s="338"/>
      <c r="L483" s="338"/>
      <c r="M483" s="338"/>
      <c r="N483" s="338"/>
      <c r="O483" s="338"/>
      <c r="P483" s="338"/>
      <c r="Q483" s="338"/>
      <c r="R483" s="338"/>
      <c r="S483" s="338"/>
      <c r="T483" s="338"/>
      <c r="U483" s="338"/>
      <c r="V483" s="338"/>
      <c r="W483" s="338"/>
      <c r="X483" s="338"/>
      <c r="Y483" s="338"/>
      <c r="Z483" s="338"/>
    </row>
    <row r="484" spans="1:26" ht="12.75" customHeight="1">
      <c r="A484" s="338"/>
      <c r="B484" s="338"/>
      <c r="C484" s="338"/>
      <c r="D484" s="339"/>
      <c r="E484" s="339"/>
      <c r="F484" s="339"/>
      <c r="G484" s="339"/>
      <c r="H484" s="339"/>
      <c r="I484" s="339"/>
      <c r="J484" s="339"/>
      <c r="K484" s="338"/>
      <c r="L484" s="338"/>
      <c r="M484" s="338"/>
      <c r="N484" s="338"/>
      <c r="O484" s="338"/>
      <c r="P484" s="338"/>
      <c r="Q484" s="338"/>
      <c r="R484" s="338"/>
      <c r="S484" s="338"/>
      <c r="T484" s="338"/>
      <c r="U484" s="338"/>
      <c r="V484" s="338"/>
      <c r="W484" s="338"/>
      <c r="X484" s="338"/>
      <c r="Y484" s="338"/>
      <c r="Z484" s="338"/>
    </row>
    <row r="485" spans="1:26" ht="12.75" customHeight="1">
      <c r="A485" s="338"/>
      <c r="B485" s="338"/>
      <c r="C485" s="338"/>
      <c r="D485" s="339"/>
      <c r="E485" s="339"/>
      <c r="F485" s="339"/>
      <c r="G485" s="339"/>
      <c r="H485" s="339"/>
      <c r="I485" s="339"/>
      <c r="J485" s="339"/>
      <c r="K485" s="338"/>
      <c r="L485" s="338"/>
      <c r="M485" s="338"/>
      <c r="N485" s="338"/>
      <c r="O485" s="338"/>
      <c r="P485" s="338"/>
      <c r="Q485" s="338"/>
      <c r="R485" s="338"/>
      <c r="S485" s="338"/>
      <c r="T485" s="338"/>
      <c r="U485" s="338"/>
      <c r="V485" s="338"/>
      <c r="W485" s="338"/>
      <c r="X485" s="338"/>
      <c r="Y485" s="338"/>
      <c r="Z485" s="338"/>
    </row>
    <row r="486" spans="1:26" ht="12.75" customHeight="1">
      <c r="A486" s="338"/>
      <c r="B486" s="338"/>
      <c r="C486" s="338"/>
      <c r="D486" s="339"/>
      <c r="E486" s="339"/>
      <c r="F486" s="339"/>
      <c r="G486" s="339"/>
      <c r="H486" s="339"/>
      <c r="I486" s="339"/>
      <c r="J486" s="339"/>
      <c r="K486" s="338"/>
      <c r="L486" s="338"/>
      <c r="M486" s="338"/>
      <c r="N486" s="338"/>
      <c r="O486" s="338"/>
      <c r="P486" s="338"/>
      <c r="Q486" s="338"/>
      <c r="R486" s="338"/>
      <c r="S486" s="338"/>
      <c r="T486" s="338"/>
      <c r="U486" s="338"/>
      <c r="V486" s="338"/>
      <c r="W486" s="338"/>
      <c r="X486" s="338"/>
      <c r="Y486" s="338"/>
      <c r="Z486" s="338"/>
    </row>
    <row r="487" spans="1:26" ht="12.75" customHeight="1">
      <c r="A487" s="338"/>
      <c r="B487" s="338"/>
      <c r="C487" s="338"/>
      <c r="D487" s="339"/>
      <c r="E487" s="339"/>
      <c r="F487" s="339"/>
      <c r="G487" s="339"/>
      <c r="H487" s="339"/>
      <c r="I487" s="339"/>
      <c r="J487" s="339"/>
      <c r="K487" s="338"/>
      <c r="L487" s="338"/>
      <c r="M487" s="338"/>
      <c r="N487" s="338"/>
      <c r="O487" s="338"/>
      <c r="P487" s="338"/>
      <c r="Q487" s="338"/>
      <c r="R487" s="338"/>
      <c r="S487" s="338"/>
      <c r="T487" s="338"/>
      <c r="U487" s="338"/>
      <c r="V487" s="338"/>
      <c r="W487" s="338"/>
      <c r="X487" s="338"/>
      <c r="Y487" s="338"/>
      <c r="Z487" s="338"/>
    </row>
    <row r="488" spans="1:26" ht="12.75" customHeight="1">
      <c r="A488" s="338"/>
      <c r="B488" s="338"/>
      <c r="C488" s="338"/>
      <c r="D488" s="339"/>
      <c r="E488" s="339"/>
      <c r="F488" s="339"/>
      <c r="G488" s="339"/>
      <c r="H488" s="339"/>
      <c r="I488" s="339"/>
      <c r="J488" s="339"/>
      <c r="K488" s="338"/>
      <c r="L488" s="338"/>
      <c r="M488" s="338"/>
      <c r="N488" s="338"/>
      <c r="O488" s="338"/>
      <c r="P488" s="338"/>
      <c r="Q488" s="338"/>
      <c r="R488" s="338"/>
      <c r="S488" s="338"/>
      <c r="T488" s="338"/>
      <c r="U488" s="338"/>
      <c r="V488" s="338"/>
      <c r="W488" s="338"/>
      <c r="X488" s="338"/>
      <c r="Y488" s="338"/>
      <c r="Z488" s="338"/>
    </row>
    <row r="489" spans="1:26" ht="12.75" customHeight="1">
      <c r="A489" s="338"/>
      <c r="B489" s="338"/>
      <c r="C489" s="338"/>
      <c r="D489" s="339"/>
      <c r="E489" s="339"/>
      <c r="F489" s="339"/>
      <c r="G489" s="339"/>
      <c r="H489" s="339"/>
      <c r="I489" s="339"/>
      <c r="J489" s="339"/>
      <c r="K489" s="338"/>
      <c r="L489" s="338"/>
      <c r="M489" s="338"/>
      <c r="N489" s="338"/>
      <c r="O489" s="338"/>
      <c r="P489" s="338"/>
      <c r="Q489" s="338"/>
      <c r="R489" s="338"/>
      <c r="S489" s="338"/>
      <c r="T489" s="338"/>
      <c r="U489" s="338"/>
      <c r="V489" s="338"/>
      <c r="W489" s="338"/>
      <c r="X489" s="338"/>
      <c r="Y489" s="338"/>
      <c r="Z489" s="338"/>
    </row>
    <row r="490" spans="1:26" ht="12.75" customHeight="1">
      <c r="A490" s="338"/>
      <c r="B490" s="338"/>
      <c r="C490" s="338"/>
      <c r="D490" s="339"/>
      <c r="E490" s="339"/>
      <c r="F490" s="339"/>
      <c r="G490" s="339"/>
      <c r="H490" s="339"/>
      <c r="I490" s="339"/>
      <c r="J490" s="339"/>
      <c r="K490" s="338"/>
      <c r="L490" s="338"/>
      <c r="M490" s="338"/>
      <c r="N490" s="338"/>
      <c r="O490" s="338"/>
      <c r="P490" s="338"/>
      <c r="Q490" s="338"/>
      <c r="R490" s="338"/>
      <c r="S490" s="338"/>
      <c r="T490" s="338"/>
      <c r="U490" s="338"/>
      <c r="V490" s="338"/>
      <c r="W490" s="338"/>
      <c r="X490" s="338"/>
      <c r="Y490" s="338"/>
      <c r="Z490" s="338"/>
    </row>
    <row r="491" spans="1:26" ht="12.75" customHeight="1">
      <c r="A491" s="338"/>
      <c r="B491" s="338"/>
      <c r="C491" s="338"/>
      <c r="D491" s="339"/>
      <c r="E491" s="339"/>
      <c r="F491" s="339"/>
      <c r="G491" s="339"/>
      <c r="H491" s="339"/>
      <c r="I491" s="339"/>
      <c r="J491" s="339"/>
      <c r="K491" s="338"/>
      <c r="L491" s="338"/>
      <c r="M491" s="338"/>
      <c r="N491" s="338"/>
      <c r="O491" s="338"/>
      <c r="P491" s="338"/>
      <c r="Q491" s="338"/>
      <c r="R491" s="338"/>
      <c r="S491" s="338"/>
      <c r="T491" s="338"/>
      <c r="U491" s="338"/>
      <c r="V491" s="338"/>
      <c r="W491" s="338"/>
      <c r="X491" s="338"/>
      <c r="Y491" s="338"/>
      <c r="Z491" s="338"/>
    </row>
    <row r="492" spans="1:26" ht="12.75" customHeight="1">
      <c r="A492" s="338"/>
      <c r="B492" s="338"/>
      <c r="C492" s="338"/>
      <c r="D492" s="339"/>
      <c r="E492" s="339"/>
      <c r="F492" s="339"/>
      <c r="G492" s="339"/>
      <c r="H492" s="339"/>
      <c r="I492" s="339"/>
      <c r="J492" s="339"/>
      <c r="K492" s="338"/>
      <c r="L492" s="338"/>
      <c r="M492" s="338"/>
      <c r="N492" s="338"/>
      <c r="O492" s="338"/>
      <c r="P492" s="338"/>
      <c r="Q492" s="338"/>
      <c r="R492" s="338"/>
      <c r="S492" s="338"/>
      <c r="T492" s="338"/>
      <c r="U492" s="338"/>
      <c r="V492" s="338"/>
      <c r="W492" s="338"/>
      <c r="X492" s="338"/>
      <c r="Y492" s="338"/>
      <c r="Z492" s="338"/>
    </row>
    <row r="493" spans="1:26" ht="12.75" customHeight="1">
      <c r="A493" s="338"/>
      <c r="B493" s="338"/>
      <c r="C493" s="338"/>
      <c r="D493" s="339"/>
      <c r="E493" s="339"/>
      <c r="F493" s="339"/>
      <c r="G493" s="339"/>
      <c r="H493" s="339"/>
      <c r="I493" s="339"/>
      <c r="J493" s="339"/>
      <c r="K493" s="338"/>
      <c r="L493" s="338"/>
      <c r="M493" s="338"/>
      <c r="N493" s="338"/>
      <c r="O493" s="338"/>
      <c r="P493" s="338"/>
      <c r="Q493" s="338"/>
      <c r="R493" s="338"/>
      <c r="S493" s="338"/>
      <c r="T493" s="338"/>
      <c r="U493" s="338"/>
      <c r="V493" s="338"/>
      <c r="W493" s="338"/>
      <c r="X493" s="338"/>
      <c r="Y493" s="338"/>
      <c r="Z493" s="338"/>
    </row>
    <row r="494" spans="1:26" ht="12.75" customHeight="1">
      <c r="A494" s="338"/>
      <c r="B494" s="338"/>
      <c r="C494" s="338"/>
      <c r="D494" s="339"/>
      <c r="E494" s="339"/>
      <c r="F494" s="339"/>
      <c r="G494" s="339"/>
      <c r="H494" s="339"/>
      <c r="I494" s="339"/>
      <c r="J494" s="339"/>
      <c r="K494" s="338"/>
      <c r="L494" s="338"/>
      <c r="M494" s="338"/>
      <c r="N494" s="338"/>
      <c r="O494" s="338"/>
      <c r="P494" s="338"/>
      <c r="Q494" s="338"/>
      <c r="R494" s="338"/>
      <c r="S494" s="338"/>
      <c r="T494" s="338"/>
      <c r="U494" s="338"/>
      <c r="V494" s="338"/>
      <c r="W494" s="338"/>
      <c r="X494" s="338"/>
      <c r="Y494" s="338"/>
      <c r="Z494" s="338"/>
    </row>
    <row r="495" spans="1:26" ht="12.75" customHeight="1">
      <c r="A495" s="338"/>
      <c r="B495" s="338"/>
      <c r="C495" s="338"/>
      <c r="D495" s="339"/>
      <c r="E495" s="339"/>
      <c r="F495" s="339"/>
      <c r="G495" s="339"/>
      <c r="H495" s="339"/>
      <c r="I495" s="339"/>
      <c r="J495" s="339"/>
      <c r="K495" s="338"/>
      <c r="L495" s="338"/>
      <c r="M495" s="338"/>
      <c r="N495" s="338"/>
      <c r="O495" s="338"/>
      <c r="P495" s="338"/>
      <c r="Q495" s="338"/>
      <c r="R495" s="338"/>
      <c r="S495" s="338"/>
      <c r="T495" s="338"/>
      <c r="U495" s="338"/>
      <c r="V495" s="338"/>
      <c r="W495" s="338"/>
      <c r="X495" s="338"/>
      <c r="Y495" s="338"/>
      <c r="Z495" s="338"/>
    </row>
    <row r="496" spans="1:26" ht="12.75" customHeight="1">
      <c r="A496" s="338"/>
      <c r="B496" s="338"/>
      <c r="C496" s="338"/>
      <c r="D496" s="339"/>
      <c r="E496" s="339"/>
      <c r="F496" s="339"/>
      <c r="G496" s="339"/>
      <c r="H496" s="339"/>
      <c r="I496" s="339"/>
      <c r="J496" s="339"/>
      <c r="K496" s="338"/>
      <c r="L496" s="338"/>
      <c r="M496" s="338"/>
      <c r="N496" s="338"/>
      <c r="O496" s="338"/>
      <c r="P496" s="338"/>
      <c r="Q496" s="338"/>
      <c r="R496" s="338"/>
      <c r="S496" s="338"/>
      <c r="T496" s="338"/>
      <c r="U496" s="338"/>
      <c r="V496" s="338"/>
      <c r="W496" s="338"/>
      <c r="X496" s="338"/>
      <c r="Y496" s="338"/>
      <c r="Z496" s="338"/>
    </row>
    <row r="497" spans="1:26" ht="12.75" customHeight="1">
      <c r="A497" s="338"/>
      <c r="B497" s="338"/>
      <c r="C497" s="338"/>
      <c r="D497" s="339"/>
      <c r="E497" s="339"/>
      <c r="F497" s="339"/>
      <c r="G497" s="339"/>
      <c r="H497" s="339"/>
      <c r="I497" s="339"/>
      <c r="J497" s="339"/>
      <c r="K497" s="338"/>
      <c r="L497" s="338"/>
      <c r="M497" s="338"/>
      <c r="N497" s="338"/>
      <c r="O497" s="338"/>
      <c r="P497" s="338"/>
      <c r="Q497" s="338"/>
      <c r="R497" s="338"/>
      <c r="S497" s="338"/>
      <c r="T497" s="338"/>
      <c r="U497" s="338"/>
      <c r="V497" s="338"/>
      <c r="W497" s="338"/>
      <c r="X497" s="338"/>
      <c r="Y497" s="338"/>
      <c r="Z497" s="338"/>
    </row>
    <row r="498" spans="1:26" ht="12.75" customHeight="1">
      <c r="A498" s="338"/>
      <c r="B498" s="338"/>
      <c r="C498" s="338"/>
      <c r="D498" s="339"/>
      <c r="E498" s="339"/>
      <c r="F498" s="339"/>
      <c r="G498" s="339"/>
      <c r="H498" s="339"/>
      <c r="I498" s="339"/>
      <c r="J498" s="339"/>
      <c r="K498" s="338"/>
      <c r="L498" s="338"/>
      <c r="M498" s="338"/>
      <c r="N498" s="338"/>
      <c r="O498" s="338"/>
      <c r="P498" s="338"/>
      <c r="Q498" s="338"/>
      <c r="R498" s="338"/>
      <c r="S498" s="338"/>
      <c r="T498" s="338"/>
      <c r="U498" s="338"/>
      <c r="V498" s="338"/>
      <c r="W498" s="338"/>
      <c r="X498" s="338"/>
      <c r="Y498" s="338"/>
      <c r="Z498" s="338"/>
    </row>
    <row r="499" spans="1:26" ht="12.75" customHeight="1">
      <c r="A499" s="338"/>
      <c r="B499" s="338"/>
      <c r="C499" s="338"/>
      <c r="D499" s="339"/>
      <c r="E499" s="339"/>
      <c r="F499" s="339"/>
      <c r="G499" s="339"/>
      <c r="H499" s="339"/>
      <c r="I499" s="339"/>
      <c r="J499" s="339"/>
      <c r="K499" s="338"/>
      <c r="L499" s="338"/>
      <c r="M499" s="338"/>
      <c r="N499" s="338"/>
      <c r="O499" s="338"/>
      <c r="P499" s="338"/>
      <c r="Q499" s="338"/>
      <c r="R499" s="338"/>
      <c r="S499" s="338"/>
      <c r="T499" s="338"/>
      <c r="U499" s="338"/>
      <c r="V499" s="338"/>
      <c r="W499" s="338"/>
      <c r="X499" s="338"/>
      <c r="Y499" s="338"/>
      <c r="Z499" s="338"/>
    </row>
    <row r="500" spans="1:26" ht="12.75" customHeight="1">
      <c r="A500" s="338"/>
      <c r="B500" s="338"/>
      <c r="C500" s="338"/>
      <c r="D500" s="339"/>
      <c r="E500" s="339"/>
      <c r="F500" s="339"/>
      <c r="G500" s="339"/>
      <c r="H500" s="339"/>
      <c r="I500" s="339"/>
      <c r="J500" s="339"/>
      <c r="K500" s="338"/>
      <c r="L500" s="338"/>
      <c r="M500" s="338"/>
      <c r="N500" s="338"/>
      <c r="O500" s="338"/>
      <c r="P500" s="338"/>
      <c r="Q500" s="338"/>
      <c r="R500" s="338"/>
      <c r="S500" s="338"/>
      <c r="T500" s="338"/>
      <c r="U500" s="338"/>
      <c r="V500" s="338"/>
      <c r="W500" s="338"/>
      <c r="X500" s="338"/>
      <c r="Y500" s="338"/>
      <c r="Z500" s="338"/>
    </row>
    <row r="501" spans="1:26" ht="12.75" customHeight="1">
      <c r="A501" s="338"/>
      <c r="B501" s="338"/>
      <c r="C501" s="338"/>
      <c r="D501" s="339"/>
      <c r="E501" s="339"/>
      <c r="F501" s="339"/>
      <c r="G501" s="339"/>
      <c r="H501" s="339"/>
      <c r="I501" s="339"/>
      <c r="J501" s="339"/>
      <c r="K501" s="338"/>
      <c r="L501" s="338"/>
      <c r="M501" s="338"/>
      <c r="N501" s="338"/>
      <c r="O501" s="338"/>
      <c r="P501" s="338"/>
      <c r="Q501" s="338"/>
      <c r="R501" s="338"/>
      <c r="S501" s="338"/>
      <c r="T501" s="338"/>
      <c r="U501" s="338"/>
      <c r="V501" s="338"/>
      <c r="W501" s="338"/>
      <c r="X501" s="338"/>
      <c r="Y501" s="338"/>
      <c r="Z501" s="338"/>
    </row>
    <row r="502" spans="1:26" ht="12.75" customHeight="1">
      <c r="A502" s="338"/>
      <c r="B502" s="338"/>
      <c r="C502" s="338"/>
      <c r="D502" s="339"/>
      <c r="E502" s="339"/>
      <c r="F502" s="339"/>
      <c r="G502" s="339"/>
      <c r="H502" s="339"/>
      <c r="I502" s="339"/>
      <c r="J502" s="339"/>
      <c r="K502" s="338"/>
      <c r="L502" s="338"/>
      <c r="M502" s="338"/>
      <c r="N502" s="338"/>
      <c r="O502" s="338"/>
      <c r="P502" s="338"/>
      <c r="Q502" s="338"/>
      <c r="R502" s="338"/>
      <c r="S502" s="338"/>
      <c r="T502" s="338"/>
      <c r="U502" s="338"/>
      <c r="V502" s="338"/>
      <c r="W502" s="338"/>
      <c r="X502" s="338"/>
      <c r="Y502" s="338"/>
      <c r="Z502" s="338"/>
    </row>
    <row r="503" spans="1:26" ht="12.75" customHeight="1">
      <c r="A503" s="338"/>
      <c r="B503" s="338"/>
      <c r="C503" s="338"/>
      <c r="D503" s="339"/>
      <c r="E503" s="339"/>
      <c r="F503" s="339"/>
      <c r="G503" s="339"/>
      <c r="H503" s="339"/>
      <c r="I503" s="339"/>
      <c r="J503" s="339"/>
      <c r="K503" s="338"/>
      <c r="L503" s="338"/>
      <c r="M503" s="338"/>
      <c r="N503" s="338"/>
      <c r="O503" s="338"/>
      <c r="P503" s="338"/>
      <c r="Q503" s="338"/>
      <c r="R503" s="338"/>
      <c r="S503" s="338"/>
      <c r="T503" s="338"/>
      <c r="U503" s="338"/>
      <c r="V503" s="338"/>
      <c r="W503" s="338"/>
      <c r="X503" s="338"/>
      <c r="Y503" s="338"/>
      <c r="Z503" s="338"/>
    </row>
    <row r="504" spans="1:26" ht="12.75" customHeight="1">
      <c r="A504" s="338"/>
      <c r="B504" s="338"/>
      <c r="C504" s="338"/>
      <c r="D504" s="339"/>
      <c r="E504" s="339"/>
      <c r="F504" s="339"/>
      <c r="G504" s="339"/>
      <c r="H504" s="339"/>
      <c r="I504" s="339"/>
      <c r="J504" s="339"/>
      <c r="K504" s="338"/>
      <c r="L504" s="338"/>
      <c r="M504" s="338"/>
      <c r="N504" s="338"/>
      <c r="O504" s="338"/>
      <c r="P504" s="338"/>
      <c r="Q504" s="338"/>
      <c r="R504" s="338"/>
      <c r="S504" s="338"/>
      <c r="T504" s="338"/>
      <c r="U504" s="338"/>
      <c r="V504" s="338"/>
      <c r="W504" s="338"/>
      <c r="X504" s="338"/>
      <c r="Y504" s="338"/>
      <c r="Z504" s="338"/>
    </row>
    <row r="505" spans="1:26" ht="12.75" customHeight="1">
      <c r="A505" s="338"/>
      <c r="B505" s="338"/>
      <c r="C505" s="338"/>
      <c r="D505" s="339"/>
      <c r="E505" s="339"/>
      <c r="F505" s="339"/>
      <c r="G505" s="339"/>
      <c r="H505" s="339"/>
      <c r="I505" s="339"/>
      <c r="J505" s="339"/>
      <c r="K505" s="338"/>
      <c r="L505" s="338"/>
      <c r="M505" s="338"/>
      <c r="N505" s="338"/>
      <c r="O505" s="338"/>
      <c r="P505" s="338"/>
      <c r="Q505" s="338"/>
      <c r="R505" s="338"/>
      <c r="S505" s="338"/>
      <c r="T505" s="338"/>
      <c r="U505" s="338"/>
      <c r="V505" s="338"/>
      <c r="W505" s="338"/>
      <c r="X505" s="338"/>
      <c r="Y505" s="338"/>
      <c r="Z505" s="338"/>
    </row>
    <row r="506" spans="1:26" ht="12.75" customHeight="1">
      <c r="A506" s="338"/>
      <c r="B506" s="338"/>
      <c r="C506" s="338"/>
      <c r="D506" s="339"/>
      <c r="E506" s="339"/>
      <c r="F506" s="339"/>
      <c r="G506" s="339"/>
      <c r="H506" s="339"/>
      <c r="I506" s="339"/>
      <c r="J506" s="339"/>
      <c r="K506" s="338"/>
      <c r="L506" s="338"/>
      <c r="M506" s="338"/>
      <c r="N506" s="338"/>
      <c r="O506" s="338"/>
      <c r="P506" s="338"/>
      <c r="Q506" s="338"/>
      <c r="R506" s="338"/>
      <c r="S506" s="338"/>
      <c r="T506" s="338"/>
      <c r="U506" s="338"/>
      <c r="V506" s="338"/>
      <c r="W506" s="338"/>
      <c r="X506" s="338"/>
      <c r="Y506" s="338"/>
      <c r="Z506" s="338"/>
    </row>
    <row r="507" spans="1:26" ht="12.75" customHeight="1">
      <c r="A507" s="338"/>
      <c r="B507" s="338"/>
      <c r="C507" s="338"/>
      <c r="D507" s="339"/>
      <c r="E507" s="339"/>
      <c r="F507" s="339"/>
      <c r="G507" s="339"/>
      <c r="H507" s="339"/>
      <c r="I507" s="339"/>
      <c r="J507" s="339"/>
      <c r="K507" s="338"/>
      <c r="L507" s="338"/>
      <c r="M507" s="338"/>
      <c r="N507" s="338"/>
      <c r="O507" s="338"/>
      <c r="P507" s="338"/>
      <c r="Q507" s="338"/>
      <c r="R507" s="338"/>
      <c r="S507" s="338"/>
      <c r="T507" s="338"/>
      <c r="U507" s="338"/>
      <c r="V507" s="338"/>
      <c r="W507" s="338"/>
      <c r="X507" s="338"/>
      <c r="Y507" s="338"/>
      <c r="Z507" s="338"/>
    </row>
    <row r="508" spans="1:26" ht="12.75" customHeight="1">
      <c r="A508" s="338"/>
      <c r="B508" s="338"/>
      <c r="C508" s="338"/>
      <c r="D508" s="339"/>
      <c r="E508" s="339"/>
      <c r="F508" s="339"/>
      <c r="G508" s="339"/>
      <c r="H508" s="339"/>
      <c r="I508" s="339"/>
      <c r="J508" s="339"/>
      <c r="K508" s="338"/>
      <c r="L508" s="338"/>
      <c r="M508" s="338"/>
      <c r="N508" s="338"/>
      <c r="O508" s="338"/>
      <c r="P508" s="338"/>
      <c r="Q508" s="338"/>
      <c r="R508" s="338"/>
      <c r="S508" s="338"/>
      <c r="T508" s="338"/>
      <c r="U508" s="338"/>
      <c r="V508" s="338"/>
      <c r="W508" s="338"/>
      <c r="X508" s="338"/>
      <c r="Y508" s="338"/>
      <c r="Z508" s="338"/>
    </row>
    <row r="509" spans="1:26" ht="12.75" customHeight="1">
      <c r="A509" s="338"/>
      <c r="B509" s="338"/>
      <c r="C509" s="338"/>
      <c r="D509" s="339"/>
      <c r="E509" s="339"/>
      <c r="F509" s="339"/>
      <c r="G509" s="339"/>
      <c r="H509" s="339"/>
      <c r="I509" s="339"/>
      <c r="J509" s="339"/>
      <c r="K509" s="338"/>
      <c r="L509" s="338"/>
      <c r="M509" s="338"/>
      <c r="N509" s="338"/>
      <c r="O509" s="338"/>
      <c r="P509" s="338"/>
      <c r="Q509" s="338"/>
      <c r="R509" s="338"/>
      <c r="S509" s="338"/>
      <c r="T509" s="338"/>
      <c r="U509" s="338"/>
      <c r="V509" s="338"/>
      <c r="W509" s="338"/>
      <c r="X509" s="338"/>
      <c r="Y509" s="338"/>
      <c r="Z509" s="338"/>
    </row>
    <row r="510" spans="1:26" ht="12.75" customHeight="1">
      <c r="A510" s="338"/>
      <c r="B510" s="338"/>
      <c r="C510" s="338"/>
      <c r="D510" s="339"/>
      <c r="E510" s="339"/>
      <c r="F510" s="339"/>
      <c r="G510" s="339"/>
      <c r="H510" s="339"/>
      <c r="I510" s="339"/>
      <c r="J510" s="339"/>
      <c r="K510" s="338"/>
      <c r="L510" s="338"/>
      <c r="M510" s="338"/>
      <c r="N510" s="338"/>
      <c r="O510" s="338"/>
      <c r="P510" s="338"/>
      <c r="Q510" s="338"/>
      <c r="R510" s="338"/>
      <c r="S510" s="338"/>
      <c r="T510" s="338"/>
      <c r="U510" s="338"/>
      <c r="V510" s="338"/>
      <c r="W510" s="338"/>
      <c r="X510" s="338"/>
      <c r="Y510" s="338"/>
      <c r="Z510" s="338"/>
    </row>
    <row r="511" spans="1:26" ht="12.75" customHeight="1">
      <c r="A511" s="338"/>
      <c r="B511" s="338"/>
      <c r="C511" s="338"/>
      <c r="D511" s="339"/>
      <c r="E511" s="339"/>
      <c r="F511" s="339"/>
      <c r="G511" s="339"/>
      <c r="H511" s="339"/>
      <c r="I511" s="339"/>
      <c r="J511" s="339"/>
      <c r="K511" s="338"/>
      <c r="L511" s="338"/>
      <c r="M511" s="338"/>
      <c r="N511" s="338"/>
      <c r="O511" s="338"/>
      <c r="P511" s="338"/>
      <c r="Q511" s="338"/>
      <c r="R511" s="338"/>
      <c r="S511" s="338"/>
      <c r="T511" s="338"/>
      <c r="U511" s="338"/>
      <c r="V511" s="338"/>
      <c r="W511" s="338"/>
      <c r="X511" s="338"/>
      <c r="Y511" s="338"/>
      <c r="Z511" s="338"/>
    </row>
    <row r="512" spans="1:26" ht="12.75" customHeight="1">
      <c r="A512" s="338"/>
      <c r="B512" s="338"/>
      <c r="C512" s="338"/>
      <c r="D512" s="339"/>
      <c r="E512" s="339"/>
      <c r="F512" s="339"/>
      <c r="G512" s="339"/>
      <c r="H512" s="339"/>
      <c r="I512" s="339"/>
      <c r="J512" s="339"/>
      <c r="K512" s="338"/>
      <c r="L512" s="338"/>
      <c r="M512" s="338"/>
      <c r="N512" s="338"/>
      <c r="O512" s="338"/>
      <c r="P512" s="338"/>
      <c r="Q512" s="338"/>
      <c r="R512" s="338"/>
      <c r="S512" s="338"/>
      <c r="T512" s="338"/>
      <c r="U512" s="338"/>
      <c r="V512" s="338"/>
      <c r="W512" s="338"/>
      <c r="X512" s="338"/>
      <c r="Y512" s="338"/>
      <c r="Z512" s="338"/>
    </row>
    <row r="513" spans="1:26" ht="12.75" customHeight="1">
      <c r="A513" s="338"/>
      <c r="B513" s="338"/>
      <c r="C513" s="338"/>
      <c r="D513" s="339"/>
      <c r="E513" s="339"/>
      <c r="F513" s="339"/>
      <c r="G513" s="339"/>
      <c r="H513" s="339"/>
      <c r="I513" s="339"/>
      <c r="J513" s="339"/>
      <c r="K513" s="338"/>
      <c r="L513" s="338"/>
      <c r="M513" s="338"/>
      <c r="N513" s="338"/>
      <c r="O513" s="338"/>
      <c r="P513" s="338"/>
      <c r="Q513" s="338"/>
      <c r="R513" s="338"/>
      <c r="S513" s="338"/>
      <c r="T513" s="338"/>
      <c r="U513" s="338"/>
      <c r="V513" s="338"/>
      <c r="W513" s="338"/>
      <c r="X513" s="338"/>
      <c r="Y513" s="338"/>
      <c r="Z513" s="338"/>
    </row>
    <row r="514" spans="1:26" ht="12.75" customHeight="1">
      <c r="A514" s="338"/>
      <c r="B514" s="338"/>
      <c r="C514" s="338"/>
      <c r="D514" s="339"/>
      <c r="E514" s="339"/>
      <c r="F514" s="339"/>
      <c r="G514" s="339"/>
      <c r="H514" s="339"/>
      <c r="I514" s="339"/>
      <c r="J514" s="339"/>
      <c r="K514" s="338"/>
      <c r="L514" s="338"/>
      <c r="M514" s="338"/>
      <c r="N514" s="338"/>
      <c r="O514" s="338"/>
      <c r="P514" s="338"/>
      <c r="Q514" s="338"/>
      <c r="R514" s="338"/>
      <c r="S514" s="338"/>
      <c r="T514" s="338"/>
      <c r="U514" s="338"/>
      <c r="V514" s="338"/>
      <c r="W514" s="338"/>
      <c r="X514" s="338"/>
      <c r="Y514" s="338"/>
      <c r="Z514" s="338"/>
    </row>
    <row r="515" spans="1:26" ht="12.75" customHeight="1">
      <c r="A515" s="338"/>
      <c r="B515" s="338"/>
      <c r="C515" s="338"/>
      <c r="D515" s="339"/>
      <c r="E515" s="339"/>
      <c r="F515" s="339"/>
      <c r="G515" s="339"/>
      <c r="H515" s="339"/>
      <c r="I515" s="339"/>
      <c r="J515" s="339"/>
      <c r="K515" s="338"/>
      <c r="L515" s="338"/>
      <c r="M515" s="338"/>
      <c r="N515" s="338"/>
      <c r="O515" s="338"/>
      <c r="P515" s="338"/>
      <c r="Q515" s="338"/>
      <c r="R515" s="338"/>
      <c r="S515" s="338"/>
      <c r="T515" s="338"/>
      <c r="U515" s="338"/>
      <c r="V515" s="338"/>
      <c r="W515" s="338"/>
      <c r="X515" s="338"/>
      <c r="Y515" s="338"/>
      <c r="Z515" s="338"/>
    </row>
    <row r="516" spans="1:26" ht="12.75" customHeight="1">
      <c r="A516" s="338"/>
      <c r="B516" s="338"/>
      <c r="C516" s="338"/>
      <c r="D516" s="339"/>
      <c r="E516" s="339"/>
      <c r="F516" s="339"/>
      <c r="G516" s="339"/>
      <c r="H516" s="339"/>
      <c r="I516" s="339"/>
      <c r="J516" s="339"/>
      <c r="K516" s="338"/>
      <c r="L516" s="338"/>
      <c r="M516" s="338"/>
      <c r="N516" s="338"/>
      <c r="O516" s="338"/>
      <c r="P516" s="338"/>
      <c r="Q516" s="338"/>
      <c r="R516" s="338"/>
      <c r="S516" s="338"/>
      <c r="T516" s="338"/>
      <c r="U516" s="338"/>
      <c r="V516" s="338"/>
      <c r="W516" s="338"/>
      <c r="X516" s="338"/>
      <c r="Y516" s="338"/>
      <c r="Z516" s="338"/>
    </row>
    <row r="517" spans="1:26" ht="12.75" customHeight="1">
      <c r="A517" s="338"/>
      <c r="B517" s="338"/>
      <c r="C517" s="338"/>
      <c r="D517" s="339"/>
      <c r="E517" s="339"/>
      <c r="F517" s="339"/>
      <c r="G517" s="339"/>
      <c r="H517" s="339"/>
      <c r="I517" s="339"/>
      <c r="J517" s="339"/>
      <c r="K517" s="338"/>
      <c r="L517" s="338"/>
      <c r="M517" s="338"/>
      <c r="N517" s="338"/>
      <c r="O517" s="338"/>
      <c r="P517" s="338"/>
      <c r="Q517" s="338"/>
      <c r="R517" s="338"/>
      <c r="S517" s="338"/>
      <c r="T517" s="338"/>
      <c r="U517" s="338"/>
      <c r="V517" s="338"/>
      <c r="W517" s="338"/>
      <c r="X517" s="338"/>
      <c r="Y517" s="338"/>
      <c r="Z517" s="338"/>
    </row>
    <row r="518" spans="1:26" ht="12.75" customHeight="1">
      <c r="A518" s="338"/>
      <c r="B518" s="338"/>
      <c r="C518" s="338"/>
      <c r="D518" s="339"/>
      <c r="E518" s="339"/>
      <c r="F518" s="339"/>
      <c r="G518" s="339"/>
      <c r="H518" s="339"/>
      <c r="I518" s="339"/>
      <c r="J518" s="339"/>
      <c r="K518" s="338"/>
      <c r="L518" s="338"/>
      <c r="M518" s="338"/>
      <c r="N518" s="338"/>
      <c r="O518" s="338"/>
      <c r="P518" s="338"/>
      <c r="Q518" s="338"/>
      <c r="R518" s="338"/>
      <c r="S518" s="338"/>
      <c r="T518" s="338"/>
      <c r="U518" s="338"/>
      <c r="V518" s="338"/>
      <c r="W518" s="338"/>
      <c r="X518" s="338"/>
      <c r="Y518" s="338"/>
      <c r="Z518" s="338"/>
    </row>
    <row r="519" spans="1:26" ht="12.75" customHeight="1">
      <c r="A519" s="338"/>
      <c r="B519" s="338"/>
      <c r="C519" s="338"/>
      <c r="D519" s="339"/>
      <c r="E519" s="339"/>
      <c r="F519" s="339"/>
      <c r="G519" s="339"/>
      <c r="H519" s="339"/>
      <c r="I519" s="339"/>
      <c r="J519" s="339"/>
      <c r="K519" s="338"/>
      <c r="L519" s="338"/>
      <c r="M519" s="338"/>
      <c r="N519" s="338"/>
      <c r="O519" s="338"/>
      <c r="P519" s="338"/>
      <c r="Q519" s="338"/>
      <c r="R519" s="338"/>
      <c r="S519" s="338"/>
      <c r="T519" s="338"/>
      <c r="U519" s="338"/>
      <c r="V519" s="338"/>
      <c r="W519" s="338"/>
      <c r="X519" s="338"/>
      <c r="Y519" s="338"/>
      <c r="Z519" s="338"/>
    </row>
    <row r="520" spans="1:26" ht="12.75" customHeight="1">
      <c r="A520" s="338"/>
      <c r="B520" s="338"/>
      <c r="C520" s="338"/>
      <c r="D520" s="339"/>
      <c r="E520" s="339"/>
      <c r="F520" s="339"/>
      <c r="G520" s="339"/>
      <c r="H520" s="339"/>
      <c r="I520" s="339"/>
      <c r="J520" s="339"/>
      <c r="K520" s="338"/>
      <c r="L520" s="338"/>
      <c r="M520" s="338"/>
      <c r="N520" s="338"/>
      <c r="O520" s="338"/>
      <c r="P520" s="338"/>
      <c r="Q520" s="338"/>
      <c r="R520" s="338"/>
      <c r="S520" s="338"/>
      <c r="T520" s="338"/>
      <c r="U520" s="338"/>
      <c r="V520" s="338"/>
      <c r="W520" s="338"/>
      <c r="X520" s="338"/>
      <c r="Y520" s="338"/>
      <c r="Z520" s="338"/>
    </row>
    <row r="521" spans="1:26" ht="12.75" customHeight="1">
      <c r="A521" s="338"/>
      <c r="B521" s="338"/>
      <c r="C521" s="338"/>
      <c r="D521" s="339"/>
      <c r="E521" s="339"/>
      <c r="F521" s="339"/>
      <c r="G521" s="339"/>
      <c r="H521" s="339"/>
      <c r="I521" s="339"/>
      <c r="J521" s="339"/>
      <c r="K521" s="338"/>
      <c r="L521" s="338"/>
      <c r="M521" s="338"/>
      <c r="N521" s="338"/>
      <c r="O521" s="338"/>
      <c r="P521" s="338"/>
      <c r="Q521" s="338"/>
      <c r="R521" s="338"/>
      <c r="S521" s="338"/>
      <c r="T521" s="338"/>
      <c r="U521" s="338"/>
      <c r="V521" s="338"/>
      <c r="W521" s="338"/>
      <c r="X521" s="338"/>
      <c r="Y521" s="338"/>
      <c r="Z521" s="338"/>
    </row>
    <row r="522" spans="1:26" ht="12.75" customHeight="1">
      <c r="A522" s="338"/>
      <c r="B522" s="338"/>
      <c r="C522" s="338"/>
      <c r="D522" s="339"/>
      <c r="E522" s="339"/>
      <c r="F522" s="339"/>
      <c r="G522" s="339"/>
      <c r="H522" s="339"/>
      <c r="I522" s="339"/>
      <c r="J522" s="339"/>
      <c r="K522" s="338"/>
      <c r="L522" s="338"/>
      <c r="M522" s="338"/>
      <c r="N522" s="338"/>
      <c r="O522" s="338"/>
      <c r="P522" s="338"/>
      <c r="Q522" s="338"/>
      <c r="R522" s="338"/>
      <c r="S522" s="338"/>
      <c r="T522" s="338"/>
      <c r="U522" s="338"/>
      <c r="V522" s="338"/>
      <c r="W522" s="338"/>
      <c r="X522" s="338"/>
      <c r="Y522" s="338"/>
      <c r="Z522" s="338"/>
    </row>
    <row r="523" spans="1:26" ht="12.75" customHeight="1">
      <c r="A523" s="338"/>
      <c r="B523" s="338"/>
      <c r="C523" s="338"/>
      <c r="D523" s="339"/>
      <c r="E523" s="339"/>
      <c r="F523" s="339"/>
      <c r="G523" s="339"/>
      <c r="H523" s="339"/>
      <c r="I523" s="339"/>
      <c r="J523" s="339"/>
      <c r="K523" s="338"/>
      <c r="L523" s="338"/>
      <c r="M523" s="338"/>
      <c r="N523" s="338"/>
      <c r="O523" s="338"/>
      <c r="P523" s="338"/>
      <c r="Q523" s="338"/>
      <c r="R523" s="338"/>
      <c r="S523" s="338"/>
      <c r="T523" s="338"/>
      <c r="U523" s="338"/>
      <c r="V523" s="338"/>
      <c r="W523" s="338"/>
      <c r="X523" s="338"/>
      <c r="Y523" s="338"/>
      <c r="Z523" s="338"/>
    </row>
    <row r="524" spans="1:26" ht="12.75" customHeight="1">
      <c r="A524" s="338"/>
      <c r="B524" s="338"/>
      <c r="C524" s="338"/>
      <c r="D524" s="339"/>
      <c r="E524" s="339"/>
      <c r="F524" s="339"/>
      <c r="G524" s="339"/>
      <c r="H524" s="339"/>
      <c r="I524" s="339"/>
      <c r="J524" s="339"/>
      <c r="K524" s="338"/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338"/>
      <c r="Y524" s="338"/>
      <c r="Z524" s="338"/>
    </row>
    <row r="525" spans="1:26" ht="12.75" customHeight="1">
      <c r="A525" s="338"/>
      <c r="B525" s="338"/>
      <c r="C525" s="338"/>
      <c r="D525" s="339"/>
      <c r="E525" s="339"/>
      <c r="F525" s="339"/>
      <c r="G525" s="339"/>
      <c r="H525" s="339"/>
      <c r="I525" s="339"/>
      <c r="J525" s="339"/>
      <c r="K525" s="338"/>
      <c r="L525" s="338"/>
      <c r="M525" s="338"/>
      <c r="N525" s="338"/>
      <c r="O525" s="338"/>
      <c r="P525" s="338"/>
      <c r="Q525" s="338"/>
      <c r="R525" s="338"/>
      <c r="S525" s="338"/>
      <c r="T525" s="338"/>
      <c r="U525" s="338"/>
      <c r="V525" s="338"/>
      <c r="W525" s="338"/>
      <c r="X525" s="338"/>
      <c r="Y525" s="338"/>
      <c r="Z525" s="338"/>
    </row>
    <row r="526" spans="1:26" ht="12.75" customHeight="1">
      <c r="A526" s="338"/>
      <c r="B526" s="338"/>
      <c r="C526" s="338"/>
      <c r="D526" s="339"/>
      <c r="E526" s="339"/>
      <c r="F526" s="339"/>
      <c r="G526" s="339"/>
      <c r="H526" s="339"/>
      <c r="I526" s="339"/>
      <c r="J526" s="339"/>
      <c r="K526" s="338"/>
      <c r="L526" s="338"/>
      <c r="M526" s="338"/>
      <c r="N526" s="338"/>
      <c r="O526" s="338"/>
      <c r="P526" s="338"/>
      <c r="Q526" s="338"/>
      <c r="R526" s="338"/>
      <c r="S526" s="338"/>
      <c r="T526" s="338"/>
      <c r="U526" s="338"/>
      <c r="V526" s="338"/>
      <c r="W526" s="338"/>
      <c r="X526" s="338"/>
      <c r="Y526" s="338"/>
      <c r="Z526" s="338"/>
    </row>
    <row r="527" spans="1:26" ht="12.75" customHeight="1">
      <c r="A527" s="338"/>
      <c r="B527" s="338"/>
      <c r="C527" s="338"/>
      <c r="D527" s="339"/>
      <c r="E527" s="339"/>
      <c r="F527" s="339"/>
      <c r="G527" s="339"/>
      <c r="H527" s="339"/>
      <c r="I527" s="339"/>
      <c r="J527" s="339"/>
      <c r="K527" s="338"/>
      <c r="L527" s="338"/>
      <c r="M527" s="338"/>
      <c r="N527" s="338"/>
      <c r="O527" s="338"/>
      <c r="P527" s="338"/>
      <c r="Q527" s="338"/>
      <c r="R527" s="338"/>
      <c r="S527" s="338"/>
      <c r="T527" s="338"/>
      <c r="U527" s="338"/>
      <c r="V527" s="338"/>
      <c r="W527" s="338"/>
      <c r="X527" s="338"/>
      <c r="Y527" s="338"/>
      <c r="Z527" s="338"/>
    </row>
    <row r="528" spans="1:26" ht="12.75" customHeight="1">
      <c r="A528" s="338"/>
      <c r="B528" s="338"/>
      <c r="C528" s="338"/>
      <c r="D528" s="339"/>
      <c r="E528" s="339"/>
      <c r="F528" s="339"/>
      <c r="G528" s="339"/>
      <c r="H528" s="339"/>
      <c r="I528" s="339"/>
      <c r="J528" s="339"/>
      <c r="K528" s="338"/>
      <c r="L528" s="338"/>
      <c r="M528" s="338"/>
      <c r="N528" s="338"/>
      <c r="O528" s="338"/>
      <c r="P528" s="338"/>
      <c r="Q528" s="338"/>
      <c r="R528" s="338"/>
      <c r="S528" s="338"/>
      <c r="T528" s="338"/>
      <c r="U528" s="338"/>
      <c r="V528" s="338"/>
      <c r="W528" s="338"/>
      <c r="X528" s="338"/>
      <c r="Y528" s="338"/>
      <c r="Z528" s="338"/>
    </row>
    <row r="529" spans="1:26" ht="12.75" customHeight="1">
      <c r="A529" s="338"/>
      <c r="B529" s="338"/>
      <c r="C529" s="338"/>
      <c r="D529" s="339"/>
      <c r="E529" s="339"/>
      <c r="F529" s="339"/>
      <c r="G529" s="339"/>
      <c r="H529" s="339"/>
      <c r="I529" s="339"/>
      <c r="J529" s="339"/>
      <c r="K529" s="338"/>
      <c r="L529" s="338"/>
      <c r="M529" s="338"/>
      <c r="N529" s="338"/>
      <c r="O529" s="338"/>
      <c r="P529" s="338"/>
      <c r="Q529" s="338"/>
      <c r="R529" s="338"/>
      <c r="S529" s="338"/>
      <c r="T529" s="338"/>
      <c r="U529" s="338"/>
      <c r="V529" s="338"/>
      <c r="W529" s="338"/>
      <c r="X529" s="338"/>
      <c r="Y529" s="338"/>
      <c r="Z529" s="338"/>
    </row>
    <row r="530" spans="1:26" ht="12.75" customHeight="1">
      <c r="A530" s="338"/>
      <c r="B530" s="338"/>
      <c r="C530" s="338"/>
      <c r="D530" s="339"/>
      <c r="E530" s="339"/>
      <c r="F530" s="339"/>
      <c r="G530" s="339"/>
      <c r="H530" s="339"/>
      <c r="I530" s="339"/>
      <c r="J530" s="339"/>
      <c r="K530" s="338"/>
      <c r="L530" s="338"/>
      <c r="M530" s="338"/>
      <c r="N530" s="338"/>
      <c r="O530" s="338"/>
      <c r="P530" s="338"/>
      <c r="Q530" s="338"/>
      <c r="R530" s="338"/>
      <c r="S530" s="338"/>
      <c r="T530" s="338"/>
      <c r="U530" s="338"/>
      <c r="V530" s="338"/>
      <c r="W530" s="338"/>
      <c r="X530" s="338"/>
      <c r="Y530" s="338"/>
      <c r="Z530" s="338"/>
    </row>
    <row r="531" spans="1:26" ht="12.75" customHeight="1">
      <c r="A531" s="338"/>
      <c r="B531" s="338"/>
      <c r="C531" s="338"/>
      <c r="D531" s="339"/>
      <c r="E531" s="339"/>
      <c r="F531" s="339"/>
      <c r="G531" s="339"/>
      <c r="H531" s="339"/>
      <c r="I531" s="339"/>
      <c r="J531" s="339"/>
      <c r="K531" s="338"/>
      <c r="L531" s="338"/>
      <c r="M531" s="338"/>
      <c r="N531" s="338"/>
      <c r="O531" s="338"/>
      <c r="P531" s="338"/>
      <c r="Q531" s="338"/>
      <c r="R531" s="338"/>
      <c r="S531" s="338"/>
      <c r="T531" s="338"/>
      <c r="U531" s="338"/>
      <c r="V531" s="338"/>
      <c r="W531" s="338"/>
      <c r="X531" s="338"/>
      <c r="Y531" s="338"/>
      <c r="Z531" s="338"/>
    </row>
    <row r="532" spans="1:26" ht="12.75" customHeight="1">
      <c r="A532" s="338"/>
      <c r="B532" s="338"/>
      <c r="C532" s="338"/>
      <c r="D532" s="339"/>
      <c r="E532" s="339"/>
      <c r="F532" s="339"/>
      <c r="G532" s="339"/>
      <c r="H532" s="339"/>
      <c r="I532" s="339"/>
      <c r="J532" s="339"/>
      <c r="K532" s="338"/>
      <c r="L532" s="338"/>
      <c r="M532" s="338"/>
      <c r="N532" s="338"/>
      <c r="O532" s="338"/>
      <c r="P532" s="338"/>
      <c r="Q532" s="338"/>
      <c r="R532" s="338"/>
      <c r="S532" s="338"/>
      <c r="T532" s="338"/>
      <c r="U532" s="338"/>
      <c r="V532" s="338"/>
      <c r="W532" s="338"/>
      <c r="X532" s="338"/>
      <c r="Y532" s="338"/>
      <c r="Z532" s="338"/>
    </row>
    <row r="533" spans="1:26" ht="12.75" customHeight="1">
      <c r="A533" s="338"/>
      <c r="B533" s="338"/>
      <c r="C533" s="338"/>
      <c r="D533" s="339"/>
      <c r="E533" s="339"/>
      <c r="F533" s="339"/>
      <c r="G533" s="339"/>
      <c r="H533" s="339"/>
      <c r="I533" s="339"/>
      <c r="J533" s="339"/>
      <c r="K533" s="338"/>
      <c r="L533" s="338"/>
      <c r="M533" s="338"/>
      <c r="N533" s="338"/>
      <c r="O533" s="338"/>
      <c r="P533" s="338"/>
      <c r="Q533" s="338"/>
      <c r="R533" s="338"/>
      <c r="S533" s="338"/>
      <c r="T533" s="338"/>
      <c r="U533" s="338"/>
      <c r="V533" s="338"/>
      <c r="W533" s="338"/>
      <c r="X533" s="338"/>
      <c r="Y533" s="338"/>
      <c r="Z533" s="338"/>
    </row>
    <row r="534" spans="1:26" ht="12.75" customHeight="1">
      <c r="A534" s="338"/>
      <c r="B534" s="338"/>
      <c r="C534" s="338"/>
      <c r="D534" s="339"/>
      <c r="E534" s="339"/>
      <c r="F534" s="339"/>
      <c r="G534" s="339"/>
      <c r="H534" s="339"/>
      <c r="I534" s="339"/>
      <c r="J534" s="339"/>
      <c r="K534" s="338"/>
      <c r="L534" s="338"/>
      <c r="M534" s="338"/>
      <c r="N534" s="338"/>
      <c r="O534" s="338"/>
      <c r="P534" s="338"/>
      <c r="Q534" s="338"/>
      <c r="R534" s="338"/>
      <c r="S534" s="338"/>
      <c r="T534" s="338"/>
      <c r="U534" s="338"/>
      <c r="V534" s="338"/>
      <c r="W534" s="338"/>
      <c r="X534" s="338"/>
      <c r="Y534" s="338"/>
      <c r="Z534" s="338"/>
    </row>
    <row r="535" spans="1:26" ht="12.75" customHeight="1">
      <c r="A535" s="338"/>
      <c r="B535" s="338"/>
      <c r="C535" s="338"/>
      <c r="D535" s="339"/>
      <c r="E535" s="339"/>
      <c r="F535" s="339"/>
      <c r="G535" s="339"/>
      <c r="H535" s="339"/>
      <c r="I535" s="339"/>
      <c r="J535" s="339"/>
      <c r="K535" s="338"/>
      <c r="L535" s="338"/>
      <c r="M535" s="338"/>
      <c r="N535" s="338"/>
      <c r="O535" s="338"/>
      <c r="P535" s="338"/>
      <c r="Q535" s="338"/>
      <c r="R535" s="338"/>
      <c r="S535" s="338"/>
      <c r="T535" s="338"/>
      <c r="U535" s="338"/>
      <c r="V535" s="338"/>
      <c r="W535" s="338"/>
      <c r="X535" s="338"/>
      <c r="Y535" s="338"/>
      <c r="Z535" s="338"/>
    </row>
    <row r="536" spans="1:26" ht="12.75" customHeight="1">
      <c r="A536" s="338"/>
      <c r="B536" s="338"/>
      <c r="C536" s="338"/>
      <c r="D536" s="339"/>
      <c r="E536" s="339"/>
      <c r="F536" s="339"/>
      <c r="G536" s="339"/>
      <c r="H536" s="339"/>
      <c r="I536" s="339"/>
      <c r="J536" s="339"/>
      <c r="K536" s="338"/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  <c r="X536" s="338"/>
      <c r="Y536" s="338"/>
      <c r="Z536" s="338"/>
    </row>
    <row r="537" spans="1:26" ht="12.75" customHeight="1">
      <c r="A537" s="338"/>
      <c r="B537" s="338"/>
      <c r="C537" s="338"/>
      <c r="D537" s="339"/>
      <c r="E537" s="339"/>
      <c r="F537" s="339"/>
      <c r="G537" s="339"/>
      <c r="H537" s="339"/>
      <c r="I537" s="339"/>
      <c r="J537" s="339"/>
      <c r="K537" s="338"/>
      <c r="L537" s="338"/>
      <c r="M537" s="338"/>
      <c r="N537" s="338"/>
      <c r="O537" s="338"/>
      <c r="P537" s="338"/>
      <c r="Q537" s="338"/>
      <c r="R537" s="338"/>
      <c r="S537" s="338"/>
      <c r="T537" s="338"/>
      <c r="U537" s="338"/>
      <c r="V537" s="338"/>
      <c r="W537" s="338"/>
      <c r="X537" s="338"/>
      <c r="Y537" s="338"/>
      <c r="Z537" s="338"/>
    </row>
    <row r="538" spans="1:26" ht="12.75" customHeight="1">
      <c r="A538" s="338"/>
      <c r="B538" s="338"/>
      <c r="C538" s="338"/>
      <c r="D538" s="339"/>
      <c r="E538" s="339"/>
      <c r="F538" s="339"/>
      <c r="G538" s="339"/>
      <c r="H538" s="339"/>
      <c r="I538" s="339"/>
      <c r="J538" s="339"/>
      <c r="K538" s="338"/>
      <c r="L538" s="338"/>
      <c r="M538" s="338"/>
      <c r="N538" s="338"/>
      <c r="O538" s="338"/>
      <c r="P538" s="338"/>
      <c r="Q538" s="338"/>
      <c r="R538" s="338"/>
      <c r="S538" s="338"/>
      <c r="T538" s="338"/>
      <c r="U538" s="338"/>
      <c r="V538" s="338"/>
      <c r="W538" s="338"/>
      <c r="X538" s="338"/>
      <c r="Y538" s="338"/>
      <c r="Z538" s="338"/>
    </row>
    <row r="539" spans="1:26" ht="12.75" customHeight="1">
      <c r="A539" s="338"/>
      <c r="B539" s="338"/>
      <c r="C539" s="338"/>
      <c r="D539" s="339"/>
      <c r="E539" s="339"/>
      <c r="F539" s="339"/>
      <c r="G539" s="339"/>
      <c r="H539" s="339"/>
      <c r="I539" s="339"/>
      <c r="J539" s="339"/>
      <c r="K539" s="338"/>
      <c r="L539" s="338"/>
      <c r="M539" s="338"/>
      <c r="N539" s="338"/>
      <c r="O539" s="338"/>
      <c r="P539" s="338"/>
      <c r="Q539" s="338"/>
      <c r="R539" s="338"/>
      <c r="S539" s="338"/>
      <c r="T539" s="338"/>
      <c r="U539" s="338"/>
      <c r="V539" s="338"/>
      <c r="W539" s="338"/>
      <c r="X539" s="338"/>
      <c r="Y539" s="338"/>
      <c r="Z539" s="338"/>
    </row>
    <row r="540" spans="1:26" ht="12.75" customHeight="1">
      <c r="A540" s="338"/>
      <c r="B540" s="338"/>
      <c r="C540" s="338"/>
      <c r="D540" s="339"/>
      <c r="E540" s="339"/>
      <c r="F540" s="339"/>
      <c r="G540" s="339"/>
      <c r="H540" s="339"/>
      <c r="I540" s="339"/>
      <c r="J540" s="339"/>
      <c r="K540" s="338"/>
      <c r="L540" s="338"/>
      <c r="M540" s="338"/>
      <c r="N540" s="338"/>
      <c r="O540" s="338"/>
      <c r="P540" s="338"/>
      <c r="Q540" s="338"/>
      <c r="R540" s="338"/>
      <c r="S540" s="338"/>
      <c r="T540" s="338"/>
      <c r="U540" s="338"/>
      <c r="V540" s="338"/>
      <c r="W540" s="338"/>
      <c r="X540" s="338"/>
      <c r="Y540" s="338"/>
      <c r="Z540" s="338"/>
    </row>
    <row r="541" spans="1:26" ht="12.75" customHeight="1">
      <c r="A541" s="338"/>
      <c r="B541" s="338"/>
      <c r="C541" s="338"/>
      <c r="D541" s="339"/>
      <c r="E541" s="339"/>
      <c r="F541" s="339"/>
      <c r="G541" s="339"/>
      <c r="H541" s="339"/>
      <c r="I541" s="339"/>
      <c r="J541" s="339"/>
      <c r="K541" s="338"/>
      <c r="L541" s="338"/>
      <c r="M541" s="338"/>
      <c r="N541" s="338"/>
      <c r="O541" s="338"/>
      <c r="P541" s="338"/>
      <c r="Q541" s="338"/>
      <c r="R541" s="338"/>
      <c r="S541" s="338"/>
      <c r="T541" s="338"/>
      <c r="U541" s="338"/>
      <c r="V541" s="338"/>
      <c r="W541" s="338"/>
      <c r="X541" s="338"/>
      <c r="Y541" s="338"/>
      <c r="Z541" s="338"/>
    </row>
    <row r="542" spans="1:26" ht="12.75" customHeight="1">
      <c r="A542" s="338"/>
      <c r="B542" s="338"/>
      <c r="C542" s="338"/>
      <c r="D542" s="339"/>
      <c r="E542" s="339"/>
      <c r="F542" s="339"/>
      <c r="G542" s="339"/>
      <c r="H542" s="339"/>
      <c r="I542" s="339"/>
      <c r="J542" s="339"/>
      <c r="K542" s="338"/>
      <c r="L542" s="338"/>
      <c r="M542" s="338"/>
      <c r="N542" s="338"/>
      <c r="O542" s="338"/>
      <c r="P542" s="338"/>
      <c r="Q542" s="338"/>
      <c r="R542" s="338"/>
      <c r="S542" s="338"/>
      <c r="T542" s="338"/>
      <c r="U542" s="338"/>
      <c r="V542" s="338"/>
      <c r="W542" s="338"/>
      <c r="X542" s="338"/>
      <c r="Y542" s="338"/>
      <c r="Z542" s="338"/>
    </row>
    <row r="543" spans="1:26" ht="12.75" customHeight="1">
      <c r="A543" s="338"/>
      <c r="B543" s="338"/>
      <c r="C543" s="338"/>
      <c r="D543" s="339"/>
      <c r="E543" s="339"/>
      <c r="F543" s="339"/>
      <c r="G543" s="339"/>
      <c r="H543" s="339"/>
      <c r="I543" s="339"/>
      <c r="J543" s="339"/>
      <c r="K543" s="338"/>
      <c r="L543" s="338"/>
      <c r="M543" s="338"/>
      <c r="N543" s="338"/>
      <c r="O543" s="338"/>
      <c r="P543" s="338"/>
      <c r="Q543" s="338"/>
      <c r="R543" s="338"/>
      <c r="S543" s="338"/>
      <c r="T543" s="338"/>
      <c r="U543" s="338"/>
      <c r="V543" s="338"/>
      <c r="W543" s="338"/>
      <c r="X543" s="338"/>
      <c r="Y543" s="338"/>
      <c r="Z543" s="338"/>
    </row>
    <row r="544" spans="1:26" ht="12.75" customHeight="1">
      <c r="A544" s="338"/>
      <c r="B544" s="338"/>
      <c r="C544" s="338"/>
      <c r="D544" s="339"/>
      <c r="E544" s="339"/>
      <c r="F544" s="339"/>
      <c r="G544" s="339"/>
      <c r="H544" s="339"/>
      <c r="I544" s="339"/>
      <c r="J544" s="339"/>
      <c r="K544" s="338"/>
      <c r="L544" s="338"/>
      <c r="M544" s="338"/>
      <c r="N544" s="338"/>
      <c r="O544" s="338"/>
      <c r="P544" s="338"/>
      <c r="Q544" s="338"/>
      <c r="R544" s="338"/>
      <c r="S544" s="338"/>
      <c r="T544" s="338"/>
      <c r="U544" s="338"/>
      <c r="V544" s="338"/>
      <c r="W544" s="338"/>
      <c r="X544" s="338"/>
      <c r="Y544" s="338"/>
      <c r="Z544" s="338"/>
    </row>
    <row r="545" spans="1:26" ht="12.75" customHeight="1">
      <c r="A545" s="338"/>
      <c r="B545" s="338"/>
      <c r="C545" s="338"/>
      <c r="D545" s="339"/>
      <c r="E545" s="339"/>
      <c r="F545" s="339"/>
      <c r="G545" s="339"/>
      <c r="H545" s="339"/>
      <c r="I545" s="339"/>
      <c r="J545" s="339"/>
      <c r="K545" s="338"/>
      <c r="L545" s="338"/>
      <c r="M545" s="338"/>
      <c r="N545" s="338"/>
      <c r="O545" s="338"/>
      <c r="P545" s="338"/>
      <c r="Q545" s="338"/>
      <c r="R545" s="338"/>
      <c r="S545" s="338"/>
      <c r="T545" s="338"/>
      <c r="U545" s="338"/>
      <c r="V545" s="338"/>
      <c r="W545" s="338"/>
      <c r="X545" s="338"/>
      <c r="Y545" s="338"/>
      <c r="Z545" s="338"/>
    </row>
    <row r="546" spans="1:26" ht="12.75" customHeight="1">
      <c r="A546" s="338"/>
      <c r="B546" s="338"/>
      <c r="C546" s="338"/>
      <c r="D546" s="339"/>
      <c r="E546" s="339"/>
      <c r="F546" s="339"/>
      <c r="G546" s="339"/>
      <c r="H546" s="339"/>
      <c r="I546" s="339"/>
      <c r="J546" s="339"/>
      <c r="K546" s="338"/>
      <c r="L546" s="338"/>
      <c r="M546" s="338"/>
      <c r="N546" s="338"/>
      <c r="O546" s="338"/>
      <c r="P546" s="338"/>
      <c r="Q546" s="338"/>
      <c r="R546" s="338"/>
      <c r="S546" s="338"/>
      <c r="T546" s="338"/>
      <c r="U546" s="338"/>
      <c r="V546" s="338"/>
      <c r="W546" s="338"/>
      <c r="X546" s="338"/>
      <c r="Y546" s="338"/>
      <c r="Z546" s="338"/>
    </row>
    <row r="547" spans="1:26" ht="12.75" customHeight="1">
      <c r="A547" s="338"/>
      <c r="B547" s="338"/>
      <c r="C547" s="338"/>
      <c r="D547" s="339"/>
      <c r="E547" s="339"/>
      <c r="F547" s="339"/>
      <c r="G547" s="339"/>
      <c r="H547" s="339"/>
      <c r="I547" s="339"/>
      <c r="J547" s="339"/>
      <c r="K547" s="338"/>
      <c r="L547" s="338"/>
      <c r="M547" s="338"/>
      <c r="N547" s="338"/>
      <c r="O547" s="338"/>
      <c r="P547" s="338"/>
      <c r="Q547" s="338"/>
      <c r="R547" s="338"/>
      <c r="S547" s="338"/>
      <c r="T547" s="338"/>
      <c r="U547" s="338"/>
      <c r="V547" s="338"/>
      <c r="W547" s="338"/>
      <c r="X547" s="338"/>
      <c r="Y547" s="338"/>
      <c r="Z547" s="338"/>
    </row>
    <row r="548" spans="1:26" ht="12.75" customHeight="1">
      <c r="A548" s="338"/>
      <c r="B548" s="338"/>
      <c r="C548" s="338"/>
      <c r="D548" s="339"/>
      <c r="E548" s="339"/>
      <c r="F548" s="339"/>
      <c r="G548" s="339"/>
      <c r="H548" s="339"/>
      <c r="I548" s="339"/>
      <c r="J548" s="339"/>
      <c r="K548" s="338"/>
      <c r="L548" s="338"/>
      <c r="M548" s="338"/>
      <c r="N548" s="338"/>
      <c r="O548" s="338"/>
      <c r="P548" s="338"/>
      <c r="Q548" s="338"/>
      <c r="R548" s="338"/>
      <c r="S548" s="338"/>
      <c r="T548" s="338"/>
      <c r="U548" s="338"/>
      <c r="V548" s="338"/>
      <c r="W548" s="338"/>
      <c r="X548" s="338"/>
      <c r="Y548" s="338"/>
      <c r="Z548" s="338"/>
    </row>
    <row r="549" spans="1:26" ht="12.75" customHeight="1">
      <c r="A549" s="338"/>
      <c r="B549" s="338"/>
      <c r="C549" s="338"/>
      <c r="D549" s="339"/>
      <c r="E549" s="339"/>
      <c r="F549" s="339"/>
      <c r="G549" s="339"/>
      <c r="H549" s="339"/>
      <c r="I549" s="339"/>
      <c r="J549" s="339"/>
      <c r="K549" s="338"/>
      <c r="L549" s="338"/>
      <c r="M549" s="338"/>
      <c r="N549" s="338"/>
      <c r="O549" s="338"/>
      <c r="P549" s="338"/>
      <c r="Q549" s="338"/>
      <c r="R549" s="338"/>
      <c r="S549" s="338"/>
      <c r="T549" s="338"/>
      <c r="U549" s="338"/>
      <c r="V549" s="338"/>
      <c r="W549" s="338"/>
      <c r="X549" s="338"/>
      <c r="Y549" s="338"/>
      <c r="Z549" s="338"/>
    </row>
    <row r="550" spans="1:26" ht="12.75" customHeight="1">
      <c r="A550" s="338"/>
      <c r="B550" s="338"/>
      <c r="C550" s="338"/>
      <c r="D550" s="339"/>
      <c r="E550" s="339"/>
      <c r="F550" s="339"/>
      <c r="G550" s="339"/>
      <c r="H550" s="339"/>
      <c r="I550" s="339"/>
      <c r="J550" s="339"/>
      <c r="K550" s="338"/>
      <c r="L550" s="338"/>
      <c r="M550" s="338"/>
      <c r="N550" s="338"/>
      <c r="O550" s="338"/>
      <c r="P550" s="338"/>
      <c r="Q550" s="338"/>
      <c r="R550" s="338"/>
      <c r="S550" s="338"/>
      <c r="T550" s="338"/>
      <c r="U550" s="338"/>
      <c r="V550" s="338"/>
      <c r="W550" s="338"/>
      <c r="X550" s="338"/>
      <c r="Y550" s="338"/>
      <c r="Z550" s="338"/>
    </row>
    <row r="551" spans="1:26" ht="12.75" customHeight="1">
      <c r="A551" s="338"/>
      <c r="B551" s="338"/>
      <c r="C551" s="338"/>
      <c r="D551" s="339"/>
      <c r="E551" s="339"/>
      <c r="F551" s="339"/>
      <c r="G551" s="339"/>
      <c r="H551" s="339"/>
      <c r="I551" s="339"/>
      <c r="J551" s="339"/>
      <c r="K551" s="338"/>
      <c r="L551" s="338"/>
      <c r="M551" s="338"/>
      <c r="N551" s="338"/>
      <c r="O551" s="338"/>
      <c r="P551" s="338"/>
      <c r="Q551" s="338"/>
      <c r="R551" s="338"/>
      <c r="S551" s="338"/>
      <c r="T551" s="338"/>
      <c r="U551" s="338"/>
      <c r="V551" s="338"/>
      <c r="W551" s="338"/>
      <c r="X551" s="338"/>
      <c r="Y551" s="338"/>
      <c r="Z551" s="338"/>
    </row>
    <row r="552" spans="1:26" ht="12.75" customHeight="1">
      <c r="A552" s="338"/>
      <c r="B552" s="338"/>
      <c r="C552" s="338"/>
      <c r="D552" s="339"/>
      <c r="E552" s="339"/>
      <c r="F552" s="339"/>
      <c r="G552" s="339"/>
      <c r="H552" s="339"/>
      <c r="I552" s="339"/>
      <c r="J552" s="339"/>
      <c r="K552" s="338"/>
      <c r="L552" s="338"/>
      <c r="M552" s="338"/>
      <c r="N552" s="338"/>
      <c r="O552" s="338"/>
      <c r="P552" s="338"/>
      <c r="Q552" s="338"/>
      <c r="R552" s="338"/>
      <c r="S552" s="338"/>
      <c r="T552" s="338"/>
      <c r="U552" s="338"/>
      <c r="V552" s="338"/>
      <c r="W552" s="338"/>
      <c r="X552" s="338"/>
      <c r="Y552" s="338"/>
      <c r="Z552" s="338"/>
    </row>
    <row r="553" spans="1:26" ht="12.75" customHeight="1">
      <c r="A553" s="338"/>
      <c r="B553" s="338"/>
      <c r="C553" s="338"/>
      <c r="D553" s="339"/>
      <c r="E553" s="339"/>
      <c r="F553" s="339"/>
      <c r="G553" s="339"/>
      <c r="H553" s="339"/>
      <c r="I553" s="339"/>
      <c r="J553" s="339"/>
      <c r="K553" s="338"/>
      <c r="L553" s="338"/>
      <c r="M553" s="338"/>
      <c r="N553" s="338"/>
      <c r="O553" s="338"/>
      <c r="P553" s="338"/>
      <c r="Q553" s="338"/>
      <c r="R553" s="338"/>
      <c r="S553" s="338"/>
      <c r="T553" s="338"/>
      <c r="U553" s="338"/>
      <c r="V553" s="338"/>
      <c r="W553" s="338"/>
      <c r="X553" s="338"/>
      <c r="Y553" s="338"/>
      <c r="Z553" s="338"/>
    </row>
    <row r="554" spans="1:26" ht="12.75" customHeight="1">
      <c r="A554" s="338"/>
      <c r="B554" s="338"/>
      <c r="C554" s="338"/>
      <c r="D554" s="339"/>
      <c r="E554" s="339"/>
      <c r="F554" s="339"/>
      <c r="G554" s="339"/>
      <c r="H554" s="339"/>
      <c r="I554" s="339"/>
      <c r="J554" s="339"/>
      <c r="K554" s="338"/>
      <c r="L554" s="338"/>
      <c r="M554" s="338"/>
      <c r="N554" s="338"/>
      <c r="O554" s="338"/>
      <c r="P554" s="338"/>
      <c r="Q554" s="338"/>
      <c r="R554" s="338"/>
      <c r="S554" s="338"/>
      <c r="T554" s="338"/>
      <c r="U554" s="338"/>
      <c r="V554" s="338"/>
      <c r="W554" s="338"/>
      <c r="X554" s="338"/>
      <c r="Y554" s="338"/>
      <c r="Z554" s="338"/>
    </row>
    <row r="555" spans="1:26" ht="12.75" customHeight="1">
      <c r="A555" s="338"/>
      <c r="B555" s="338"/>
      <c r="C555" s="338"/>
      <c r="D555" s="339"/>
      <c r="E555" s="339"/>
      <c r="F555" s="339"/>
      <c r="G555" s="339"/>
      <c r="H555" s="339"/>
      <c r="I555" s="339"/>
      <c r="J555" s="339"/>
      <c r="K555" s="338"/>
      <c r="L555" s="338"/>
      <c r="M555" s="338"/>
      <c r="N555" s="338"/>
      <c r="O555" s="338"/>
      <c r="P555" s="338"/>
      <c r="Q555" s="338"/>
      <c r="R555" s="338"/>
      <c r="S555" s="338"/>
      <c r="T555" s="338"/>
      <c r="U555" s="338"/>
      <c r="V555" s="338"/>
      <c r="W555" s="338"/>
      <c r="X555" s="338"/>
      <c r="Y555" s="338"/>
      <c r="Z555" s="338"/>
    </row>
    <row r="556" spans="1:26" ht="12.75" customHeight="1">
      <c r="A556" s="338"/>
      <c r="B556" s="338"/>
      <c r="C556" s="338"/>
      <c r="D556" s="339"/>
      <c r="E556" s="339"/>
      <c r="F556" s="339"/>
      <c r="G556" s="339"/>
      <c r="H556" s="339"/>
      <c r="I556" s="339"/>
      <c r="J556" s="339"/>
      <c r="K556" s="338"/>
      <c r="L556" s="338"/>
      <c r="M556" s="338"/>
      <c r="N556" s="338"/>
      <c r="O556" s="338"/>
      <c r="P556" s="338"/>
      <c r="Q556" s="338"/>
      <c r="R556" s="338"/>
      <c r="S556" s="338"/>
      <c r="T556" s="338"/>
      <c r="U556" s="338"/>
      <c r="V556" s="338"/>
      <c r="W556" s="338"/>
      <c r="X556" s="338"/>
      <c r="Y556" s="338"/>
      <c r="Z556" s="338"/>
    </row>
    <row r="557" spans="1:26" ht="12.75" customHeight="1">
      <c r="A557" s="338"/>
      <c r="B557" s="338"/>
      <c r="C557" s="338"/>
      <c r="D557" s="339"/>
      <c r="E557" s="339"/>
      <c r="F557" s="339"/>
      <c r="G557" s="339"/>
      <c r="H557" s="339"/>
      <c r="I557" s="339"/>
      <c r="J557" s="339"/>
      <c r="K557" s="338"/>
      <c r="L557" s="338"/>
      <c r="M557" s="338"/>
      <c r="N557" s="338"/>
      <c r="O557" s="338"/>
      <c r="P557" s="338"/>
      <c r="Q557" s="338"/>
      <c r="R557" s="338"/>
      <c r="S557" s="338"/>
      <c r="T557" s="338"/>
      <c r="U557" s="338"/>
      <c r="V557" s="338"/>
      <c r="W557" s="338"/>
      <c r="X557" s="338"/>
      <c r="Y557" s="338"/>
      <c r="Z557" s="338"/>
    </row>
    <row r="558" spans="1:26" ht="12.75" customHeight="1">
      <c r="A558" s="338"/>
      <c r="B558" s="338"/>
      <c r="C558" s="338"/>
      <c r="D558" s="339"/>
      <c r="E558" s="339"/>
      <c r="F558" s="339"/>
      <c r="G558" s="339"/>
      <c r="H558" s="339"/>
      <c r="I558" s="339"/>
      <c r="J558" s="339"/>
      <c r="K558" s="338"/>
      <c r="L558" s="338"/>
      <c r="M558" s="338"/>
      <c r="N558" s="338"/>
      <c r="O558" s="338"/>
      <c r="P558" s="338"/>
      <c r="Q558" s="338"/>
      <c r="R558" s="338"/>
      <c r="S558" s="338"/>
      <c r="T558" s="338"/>
      <c r="U558" s="338"/>
      <c r="V558" s="338"/>
      <c r="W558" s="338"/>
      <c r="X558" s="338"/>
      <c r="Y558" s="338"/>
      <c r="Z558" s="338"/>
    </row>
    <row r="559" spans="1:26" ht="12.75" customHeight="1">
      <c r="A559" s="338"/>
      <c r="B559" s="338"/>
      <c r="C559" s="338"/>
      <c r="D559" s="339"/>
      <c r="E559" s="339"/>
      <c r="F559" s="339"/>
      <c r="G559" s="339"/>
      <c r="H559" s="339"/>
      <c r="I559" s="339"/>
      <c r="J559" s="339"/>
      <c r="K559" s="338"/>
      <c r="L559" s="338"/>
      <c r="M559" s="338"/>
      <c r="N559" s="338"/>
      <c r="O559" s="338"/>
      <c r="P559" s="338"/>
      <c r="Q559" s="338"/>
      <c r="R559" s="338"/>
      <c r="S559" s="338"/>
      <c r="T559" s="338"/>
      <c r="U559" s="338"/>
      <c r="V559" s="338"/>
      <c r="W559" s="338"/>
      <c r="X559" s="338"/>
      <c r="Y559" s="338"/>
      <c r="Z559" s="338"/>
    </row>
    <row r="560" spans="1:26" ht="12.75" customHeight="1">
      <c r="A560" s="338"/>
      <c r="B560" s="338"/>
      <c r="C560" s="338"/>
      <c r="D560" s="339"/>
      <c r="E560" s="339"/>
      <c r="F560" s="339"/>
      <c r="G560" s="339"/>
      <c r="H560" s="339"/>
      <c r="I560" s="339"/>
      <c r="J560" s="339"/>
      <c r="K560" s="338"/>
      <c r="L560" s="338"/>
      <c r="M560" s="338"/>
      <c r="N560" s="338"/>
      <c r="O560" s="338"/>
      <c r="P560" s="338"/>
      <c r="Q560" s="338"/>
      <c r="R560" s="338"/>
      <c r="S560" s="338"/>
      <c r="T560" s="338"/>
      <c r="U560" s="338"/>
      <c r="V560" s="338"/>
      <c r="W560" s="338"/>
      <c r="X560" s="338"/>
      <c r="Y560" s="338"/>
      <c r="Z560" s="338"/>
    </row>
    <row r="561" spans="1:26" ht="12.75" customHeight="1">
      <c r="A561" s="338"/>
      <c r="B561" s="338"/>
      <c r="C561" s="338"/>
      <c r="D561" s="339"/>
      <c r="E561" s="339"/>
      <c r="F561" s="339"/>
      <c r="G561" s="339"/>
      <c r="H561" s="339"/>
      <c r="I561" s="339"/>
      <c r="J561" s="339"/>
      <c r="K561" s="338"/>
      <c r="L561" s="338"/>
      <c r="M561" s="338"/>
      <c r="N561" s="338"/>
      <c r="O561" s="338"/>
      <c r="P561" s="338"/>
      <c r="Q561" s="338"/>
      <c r="R561" s="338"/>
      <c r="S561" s="338"/>
      <c r="T561" s="338"/>
      <c r="U561" s="338"/>
      <c r="V561" s="338"/>
      <c r="W561" s="338"/>
      <c r="X561" s="338"/>
      <c r="Y561" s="338"/>
      <c r="Z561" s="338"/>
    </row>
    <row r="562" spans="1:26" ht="12.75" customHeight="1">
      <c r="A562" s="338"/>
      <c r="B562" s="338"/>
      <c r="C562" s="338"/>
      <c r="D562" s="339"/>
      <c r="E562" s="339"/>
      <c r="F562" s="339"/>
      <c r="G562" s="339"/>
      <c r="H562" s="339"/>
      <c r="I562" s="339"/>
      <c r="J562" s="339"/>
      <c r="K562" s="338"/>
      <c r="L562" s="338"/>
      <c r="M562" s="338"/>
      <c r="N562" s="338"/>
      <c r="O562" s="338"/>
      <c r="P562" s="338"/>
      <c r="Q562" s="338"/>
      <c r="R562" s="338"/>
      <c r="S562" s="338"/>
      <c r="T562" s="338"/>
      <c r="U562" s="338"/>
      <c r="V562" s="338"/>
      <c r="W562" s="338"/>
      <c r="X562" s="338"/>
      <c r="Y562" s="338"/>
      <c r="Z562" s="338"/>
    </row>
    <row r="563" spans="1:26" ht="12.75" customHeight="1">
      <c r="A563" s="338"/>
      <c r="B563" s="338"/>
      <c r="C563" s="338"/>
      <c r="D563" s="339"/>
      <c r="E563" s="339"/>
      <c r="F563" s="339"/>
      <c r="G563" s="339"/>
      <c r="H563" s="339"/>
      <c r="I563" s="339"/>
      <c r="J563" s="339"/>
      <c r="K563" s="338"/>
      <c r="L563" s="338"/>
      <c r="M563" s="338"/>
      <c r="N563" s="338"/>
      <c r="O563" s="338"/>
      <c r="P563" s="338"/>
      <c r="Q563" s="338"/>
      <c r="R563" s="338"/>
      <c r="S563" s="338"/>
      <c r="T563" s="338"/>
      <c r="U563" s="338"/>
      <c r="V563" s="338"/>
      <c r="W563" s="338"/>
      <c r="X563" s="338"/>
      <c r="Y563" s="338"/>
      <c r="Z563" s="338"/>
    </row>
    <row r="564" spans="1:26" ht="12.75" customHeight="1">
      <c r="A564" s="338"/>
      <c r="B564" s="338"/>
      <c r="C564" s="338"/>
      <c r="D564" s="339"/>
      <c r="E564" s="339"/>
      <c r="F564" s="339"/>
      <c r="G564" s="339"/>
      <c r="H564" s="339"/>
      <c r="I564" s="339"/>
      <c r="J564" s="339"/>
      <c r="K564" s="338"/>
      <c r="L564" s="338"/>
      <c r="M564" s="338"/>
      <c r="N564" s="338"/>
      <c r="O564" s="338"/>
      <c r="P564" s="338"/>
      <c r="Q564" s="338"/>
      <c r="R564" s="338"/>
      <c r="S564" s="338"/>
      <c r="T564" s="338"/>
      <c r="U564" s="338"/>
      <c r="V564" s="338"/>
      <c r="W564" s="338"/>
      <c r="X564" s="338"/>
      <c r="Y564" s="338"/>
      <c r="Z564" s="338"/>
    </row>
    <row r="565" spans="1:26" ht="12.75" customHeight="1">
      <c r="A565" s="338"/>
      <c r="B565" s="338"/>
      <c r="C565" s="338"/>
      <c r="D565" s="339"/>
      <c r="E565" s="339"/>
      <c r="F565" s="339"/>
      <c r="G565" s="339"/>
      <c r="H565" s="339"/>
      <c r="I565" s="339"/>
      <c r="J565" s="339"/>
      <c r="K565" s="338"/>
      <c r="L565" s="338"/>
      <c r="M565" s="338"/>
      <c r="N565" s="338"/>
      <c r="O565" s="338"/>
      <c r="P565" s="338"/>
      <c r="Q565" s="338"/>
      <c r="R565" s="338"/>
      <c r="S565" s="338"/>
      <c r="T565" s="338"/>
      <c r="U565" s="338"/>
      <c r="V565" s="338"/>
      <c r="W565" s="338"/>
      <c r="X565" s="338"/>
      <c r="Y565" s="338"/>
      <c r="Z565" s="338"/>
    </row>
    <row r="566" spans="1:26" ht="12.75" customHeight="1">
      <c r="A566" s="338"/>
      <c r="B566" s="338"/>
      <c r="C566" s="338"/>
      <c r="D566" s="339"/>
      <c r="E566" s="339"/>
      <c r="F566" s="339"/>
      <c r="G566" s="339"/>
      <c r="H566" s="339"/>
      <c r="I566" s="339"/>
      <c r="J566" s="339"/>
      <c r="K566" s="338"/>
      <c r="L566" s="338"/>
      <c r="M566" s="338"/>
      <c r="N566" s="338"/>
      <c r="O566" s="338"/>
      <c r="P566" s="338"/>
      <c r="Q566" s="338"/>
      <c r="R566" s="338"/>
      <c r="S566" s="338"/>
      <c r="T566" s="338"/>
      <c r="U566" s="338"/>
      <c r="V566" s="338"/>
      <c r="W566" s="338"/>
      <c r="X566" s="338"/>
      <c r="Y566" s="338"/>
      <c r="Z566" s="338"/>
    </row>
    <row r="567" spans="1:26" ht="12.75" customHeight="1">
      <c r="A567" s="338"/>
      <c r="B567" s="338"/>
      <c r="C567" s="338"/>
      <c r="D567" s="339"/>
      <c r="E567" s="339"/>
      <c r="F567" s="339"/>
      <c r="G567" s="339"/>
      <c r="H567" s="339"/>
      <c r="I567" s="339"/>
      <c r="J567" s="339"/>
      <c r="K567" s="338"/>
      <c r="L567" s="338"/>
      <c r="M567" s="338"/>
      <c r="N567" s="338"/>
      <c r="O567" s="338"/>
      <c r="P567" s="338"/>
      <c r="Q567" s="338"/>
      <c r="R567" s="338"/>
      <c r="S567" s="338"/>
      <c r="T567" s="338"/>
      <c r="U567" s="338"/>
      <c r="V567" s="338"/>
      <c r="W567" s="338"/>
      <c r="X567" s="338"/>
      <c r="Y567" s="338"/>
      <c r="Z567" s="338"/>
    </row>
    <row r="568" spans="1:26" ht="12.75" customHeight="1">
      <c r="A568" s="338"/>
      <c r="B568" s="338"/>
      <c r="C568" s="338"/>
      <c r="D568" s="339"/>
      <c r="E568" s="339"/>
      <c r="F568" s="339"/>
      <c r="G568" s="339"/>
      <c r="H568" s="339"/>
      <c r="I568" s="339"/>
      <c r="J568" s="339"/>
      <c r="K568" s="338"/>
      <c r="L568" s="338"/>
      <c r="M568" s="338"/>
      <c r="N568" s="338"/>
      <c r="O568" s="338"/>
      <c r="P568" s="338"/>
      <c r="Q568" s="338"/>
      <c r="R568" s="338"/>
      <c r="S568" s="338"/>
      <c r="T568" s="338"/>
      <c r="U568" s="338"/>
      <c r="V568" s="338"/>
      <c r="W568" s="338"/>
      <c r="X568" s="338"/>
      <c r="Y568" s="338"/>
      <c r="Z568" s="338"/>
    </row>
    <row r="569" spans="1:26" ht="12.75" customHeight="1">
      <c r="A569" s="338"/>
      <c r="B569" s="338"/>
      <c r="C569" s="338"/>
      <c r="D569" s="339"/>
      <c r="E569" s="339"/>
      <c r="F569" s="339"/>
      <c r="G569" s="339"/>
      <c r="H569" s="339"/>
      <c r="I569" s="339"/>
      <c r="J569" s="339"/>
      <c r="K569" s="338"/>
      <c r="L569" s="338"/>
      <c r="M569" s="338"/>
      <c r="N569" s="338"/>
      <c r="O569" s="338"/>
      <c r="P569" s="338"/>
      <c r="Q569" s="338"/>
      <c r="R569" s="338"/>
      <c r="S569" s="338"/>
      <c r="T569" s="338"/>
      <c r="U569" s="338"/>
      <c r="V569" s="338"/>
      <c r="W569" s="338"/>
      <c r="X569" s="338"/>
      <c r="Y569" s="338"/>
      <c r="Z569" s="338"/>
    </row>
    <row r="570" spans="1:26" ht="12.75" customHeight="1">
      <c r="A570" s="338"/>
      <c r="B570" s="338"/>
      <c r="C570" s="338"/>
      <c r="D570" s="339"/>
      <c r="E570" s="339"/>
      <c r="F570" s="339"/>
      <c r="G570" s="339"/>
      <c r="H570" s="339"/>
      <c r="I570" s="339"/>
      <c r="J570" s="339"/>
      <c r="K570" s="338"/>
      <c r="L570" s="338"/>
      <c r="M570" s="338"/>
      <c r="N570" s="338"/>
      <c r="O570" s="338"/>
      <c r="P570" s="338"/>
      <c r="Q570" s="338"/>
      <c r="R570" s="338"/>
      <c r="S570" s="338"/>
      <c r="T570" s="338"/>
      <c r="U570" s="338"/>
      <c r="V570" s="338"/>
      <c r="W570" s="338"/>
      <c r="X570" s="338"/>
      <c r="Y570" s="338"/>
      <c r="Z570" s="338"/>
    </row>
    <row r="571" spans="1:26" ht="12.75" customHeight="1">
      <c r="A571" s="338"/>
      <c r="B571" s="338"/>
      <c r="C571" s="338"/>
      <c r="D571" s="339"/>
      <c r="E571" s="339"/>
      <c r="F571" s="339"/>
      <c r="G571" s="339"/>
      <c r="H571" s="339"/>
      <c r="I571" s="339"/>
      <c r="J571" s="339"/>
      <c r="K571" s="338"/>
      <c r="L571" s="338"/>
      <c r="M571" s="338"/>
      <c r="N571" s="338"/>
      <c r="O571" s="338"/>
      <c r="P571" s="338"/>
      <c r="Q571" s="338"/>
      <c r="R571" s="338"/>
      <c r="S571" s="338"/>
      <c r="T571" s="338"/>
      <c r="U571" s="338"/>
      <c r="V571" s="338"/>
      <c r="W571" s="338"/>
      <c r="X571" s="338"/>
      <c r="Y571" s="338"/>
      <c r="Z571" s="338"/>
    </row>
    <row r="572" spans="1:26" ht="12.75" customHeight="1">
      <c r="A572" s="338"/>
      <c r="B572" s="338"/>
      <c r="C572" s="338"/>
      <c r="D572" s="339"/>
      <c r="E572" s="339"/>
      <c r="F572" s="339"/>
      <c r="G572" s="339"/>
      <c r="H572" s="339"/>
      <c r="I572" s="339"/>
      <c r="J572" s="339"/>
      <c r="K572" s="338"/>
      <c r="L572" s="338"/>
      <c r="M572" s="338"/>
      <c r="N572" s="338"/>
      <c r="O572" s="338"/>
      <c r="P572" s="338"/>
      <c r="Q572" s="338"/>
      <c r="R572" s="338"/>
      <c r="S572" s="338"/>
      <c r="T572" s="338"/>
      <c r="U572" s="338"/>
      <c r="V572" s="338"/>
      <c r="W572" s="338"/>
      <c r="X572" s="338"/>
      <c r="Y572" s="338"/>
      <c r="Z572" s="338"/>
    </row>
    <row r="573" spans="1:26" ht="12.75" customHeight="1">
      <c r="A573" s="338"/>
      <c r="B573" s="338"/>
      <c r="C573" s="338"/>
      <c r="D573" s="339"/>
      <c r="E573" s="339"/>
      <c r="F573" s="339"/>
      <c r="G573" s="339"/>
      <c r="H573" s="339"/>
      <c r="I573" s="339"/>
      <c r="J573" s="339"/>
      <c r="K573" s="338"/>
      <c r="L573" s="338"/>
      <c r="M573" s="338"/>
      <c r="N573" s="338"/>
      <c r="O573" s="338"/>
      <c r="P573" s="338"/>
      <c r="Q573" s="338"/>
      <c r="R573" s="338"/>
      <c r="S573" s="338"/>
      <c r="T573" s="338"/>
      <c r="U573" s="338"/>
      <c r="V573" s="338"/>
      <c r="W573" s="338"/>
      <c r="X573" s="338"/>
      <c r="Y573" s="338"/>
      <c r="Z573" s="338"/>
    </row>
    <row r="574" spans="1:26" ht="12.75" customHeight="1">
      <c r="A574" s="338"/>
      <c r="B574" s="338"/>
      <c r="C574" s="338"/>
      <c r="D574" s="339"/>
      <c r="E574" s="339"/>
      <c r="F574" s="339"/>
      <c r="G574" s="339"/>
      <c r="H574" s="339"/>
      <c r="I574" s="339"/>
      <c r="J574" s="339"/>
      <c r="K574" s="338"/>
      <c r="L574" s="338"/>
      <c r="M574" s="338"/>
      <c r="N574" s="338"/>
      <c r="O574" s="338"/>
      <c r="P574" s="338"/>
      <c r="Q574" s="338"/>
      <c r="R574" s="338"/>
      <c r="S574" s="338"/>
      <c r="T574" s="338"/>
      <c r="U574" s="338"/>
      <c r="V574" s="338"/>
      <c r="W574" s="338"/>
      <c r="X574" s="338"/>
      <c r="Y574" s="338"/>
      <c r="Z574" s="338"/>
    </row>
    <row r="575" spans="1:26" ht="12.75" customHeight="1">
      <c r="A575" s="338"/>
      <c r="B575" s="338"/>
      <c r="C575" s="338"/>
      <c r="D575" s="339"/>
      <c r="E575" s="339"/>
      <c r="F575" s="339"/>
      <c r="G575" s="339"/>
      <c r="H575" s="339"/>
      <c r="I575" s="339"/>
      <c r="J575" s="339"/>
      <c r="K575" s="338"/>
      <c r="L575" s="338"/>
      <c r="M575" s="338"/>
      <c r="N575" s="338"/>
      <c r="O575" s="338"/>
      <c r="P575" s="338"/>
      <c r="Q575" s="338"/>
      <c r="R575" s="338"/>
      <c r="S575" s="338"/>
      <c r="T575" s="338"/>
      <c r="U575" s="338"/>
      <c r="V575" s="338"/>
      <c r="W575" s="338"/>
      <c r="X575" s="338"/>
      <c r="Y575" s="338"/>
      <c r="Z575" s="338"/>
    </row>
    <row r="576" spans="1:26" ht="12.75" customHeight="1">
      <c r="A576" s="338"/>
      <c r="B576" s="338"/>
      <c r="C576" s="338"/>
      <c r="D576" s="339"/>
      <c r="E576" s="339"/>
      <c r="F576" s="339"/>
      <c r="G576" s="339"/>
      <c r="H576" s="339"/>
      <c r="I576" s="339"/>
      <c r="J576" s="339"/>
      <c r="K576" s="338"/>
      <c r="L576" s="338"/>
      <c r="M576" s="338"/>
      <c r="N576" s="338"/>
      <c r="O576" s="338"/>
      <c r="P576" s="338"/>
      <c r="Q576" s="338"/>
      <c r="R576" s="338"/>
      <c r="S576" s="338"/>
      <c r="T576" s="338"/>
      <c r="U576" s="338"/>
      <c r="V576" s="338"/>
      <c r="W576" s="338"/>
      <c r="X576" s="338"/>
      <c r="Y576" s="338"/>
      <c r="Z576" s="338"/>
    </row>
    <row r="577" spans="1:26" ht="12.75" customHeight="1">
      <c r="A577" s="338"/>
      <c r="B577" s="338"/>
      <c r="C577" s="338"/>
      <c r="D577" s="339"/>
      <c r="E577" s="339"/>
      <c r="F577" s="339"/>
      <c r="G577" s="339"/>
      <c r="H577" s="339"/>
      <c r="I577" s="339"/>
      <c r="J577" s="339"/>
      <c r="K577" s="338"/>
      <c r="L577" s="338"/>
      <c r="M577" s="338"/>
      <c r="N577" s="338"/>
      <c r="O577" s="338"/>
      <c r="P577" s="338"/>
      <c r="Q577" s="338"/>
      <c r="R577" s="338"/>
      <c r="S577" s="338"/>
      <c r="T577" s="338"/>
      <c r="U577" s="338"/>
      <c r="V577" s="338"/>
      <c r="W577" s="338"/>
      <c r="X577" s="338"/>
      <c r="Y577" s="338"/>
      <c r="Z577" s="338"/>
    </row>
    <row r="578" spans="1:26" ht="12.75" customHeight="1">
      <c r="A578" s="338"/>
      <c r="B578" s="338"/>
      <c r="C578" s="338"/>
      <c r="D578" s="339"/>
      <c r="E578" s="339"/>
      <c r="F578" s="339"/>
      <c r="G578" s="339"/>
      <c r="H578" s="339"/>
      <c r="I578" s="339"/>
      <c r="J578" s="339"/>
      <c r="K578" s="338"/>
      <c r="L578" s="338"/>
      <c r="M578" s="338"/>
      <c r="N578" s="338"/>
      <c r="O578" s="338"/>
      <c r="P578" s="338"/>
      <c r="Q578" s="338"/>
      <c r="R578" s="338"/>
      <c r="S578" s="338"/>
      <c r="T578" s="338"/>
      <c r="U578" s="338"/>
      <c r="V578" s="338"/>
      <c r="W578" s="338"/>
      <c r="X578" s="338"/>
      <c r="Y578" s="338"/>
      <c r="Z578" s="338"/>
    </row>
    <row r="579" spans="1:26" ht="12.75" customHeight="1">
      <c r="A579" s="338"/>
      <c r="B579" s="338"/>
      <c r="C579" s="338"/>
      <c r="D579" s="339"/>
      <c r="E579" s="339"/>
      <c r="F579" s="339"/>
      <c r="G579" s="339"/>
      <c r="H579" s="339"/>
      <c r="I579" s="339"/>
      <c r="J579" s="339"/>
      <c r="K579" s="338"/>
      <c r="L579" s="338"/>
      <c r="M579" s="338"/>
      <c r="N579" s="338"/>
      <c r="O579" s="338"/>
      <c r="P579" s="338"/>
      <c r="Q579" s="338"/>
      <c r="R579" s="338"/>
      <c r="S579" s="338"/>
      <c r="T579" s="338"/>
      <c r="U579" s="338"/>
      <c r="V579" s="338"/>
      <c r="W579" s="338"/>
      <c r="X579" s="338"/>
      <c r="Y579" s="338"/>
      <c r="Z579" s="338"/>
    </row>
    <row r="580" spans="1:26" ht="12.75" customHeight="1">
      <c r="A580" s="338"/>
      <c r="B580" s="338"/>
      <c r="C580" s="338"/>
      <c r="D580" s="339"/>
      <c r="E580" s="339"/>
      <c r="F580" s="339"/>
      <c r="G580" s="339"/>
      <c r="H580" s="339"/>
      <c r="I580" s="339"/>
      <c r="J580" s="339"/>
      <c r="K580" s="338"/>
      <c r="L580" s="338"/>
      <c r="M580" s="338"/>
      <c r="N580" s="338"/>
      <c r="O580" s="338"/>
      <c r="P580" s="338"/>
      <c r="Q580" s="338"/>
      <c r="R580" s="338"/>
      <c r="S580" s="338"/>
      <c r="T580" s="338"/>
      <c r="U580" s="338"/>
      <c r="V580" s="338"/>
      <c r="W580" s="338"/>
      <c r="X580" s="338"/>
      <c r="Y580" s="338"/>
      <c r="Z580" s="338"/>
    </row>
    <row r="581" spans="1:26" ht="12.75" customHeight="1">
      <c r="A581" s="338"/>
      <c r="B581" s="338"/>
      <c r="C581" s="338"/>
      <c r="D581" s="339"/>
      <c r="E581" s="339"/>
      <c r="F581" s="339"/>
      <c r="G581" s="339"/>
      <c r="H581" s="339"/>
      <c r="I581" s="339"/>
      <c r="J581" s="339"/>
      <c r="K581" s="338"/>
      <c r="L581" s="338"/>
      <c r="M581" s="338"/>
      <c r="N581" s="338"/>
      <c r="O581" s="338"/>
      <c r="P581" s="338"/>
      <c r="Q581" s="338"/>
      <c r="R581" s="338"/>
      <c r="S581" s="338"/>
      <c r="T581" s="338"/>
      <c r="U581" s="338"/>
      <c r="V581" s="338"/>
      <c r="W581" s="338"/>
      <c r="X581" s="338"/>
      <c r="Y581" s="338"/>
      <c r="Z581" s="338"/>
    </row>
    <row r="582" spans="1:26" ht="12.75" customHeight="1">
      <c r="A582" s="338"/>
      <c r="B582" s="338"/>
      <c r="C582" s="338"/>
      <c r="D582" s="339"/>
      <c r="E582" s="339"/>
      <c r="F582" s="339"/>
      <c r="G582" s="339"/>
      <c r="H582" s="339"/>
      <c r="I582" s="339"/>
      <c r="J582" s="339"/>
      <c r="K582" s="338"/>
      <c r="L582" s="338"/>
      <c r="M582" s="338"/>
      <c r="N582" s="338"/>
      <c r="O582" s="338"/>
      <c r="P582" s="338"/>
      <c r="Q582" s="338"/>
      <c r="R582" s="338"/>
      <c r="S582" s="338"/>
      <c r="T582" s="338"/>
      <c r="U582" s="338"/>
      <c r="V582" s="338"/>
      <c r="W582" s="338"/>
      <c r="X582" s="338"/>
      <c r="Y582" s="338"/>
      <c r="Z582" s="338"/>
    </row>
    <row r="583" spans="1:26" ht="12.75" customHeight="1">
      <c r="A583" s="338"/>
      <c r="B583" s="338"/>
      <c r="C583" s="338"/>
      <c r="D583" s="339"/>
      <c r="E583" s="339"/>
      <c r="F583" s="339"/>
      <c r="G583" s="339"/>
      <c r="H583" s="339"/>
      <c r="I583" s="339"/>
      <c r="J583" s="339"/>
      <c r="K583" s="338"/>
      <c r="L583" s="338"/>
      <c r="M583" s="338"/>
      <c r="N583" s="338"/>
      <c r="O583" s="338"/>
      <c r="P583" s="338"/>
      <c r="Q583" s="338"/>
      <c r="R583" s="338"/>
      <c r="S583" s="338"/>
      <c r="T583" s="338"/>
      <c r="U583" s="338"/>
      <c r="V583" s="338"/>
      <c r="W583" s="338"/>
      <c r="X583" s="338"/>
      <c r="Y583" s="338"/>
      <c r="Z583" s="338"/>
    </row>
    <row r="584" spans="1:26" ht="12.75" customHeight="1">
      <c r="A584" s="338"/>
      <c r="B584" s="338"/>
      <c r="C584" s="338"/>
      <c r="D584" s="339"/>
      <c r="E584" s="339"/>
      <c r="F584" s="339"/>
      <c r="G584" s="339"/>
      <c r="H584" s="339"/>
      <c r="I584" s="339"/>
      <c r="J584" s="339"/>
      <c r="K584" s="338"/>
      <c r="L584" s="338"/>
      <c r="M584" s="338"/>
      <c r="N584" s="338"/>
      <c r="O584" s="338"/>
      <c r="P584" s="338"/>
      <c r="Q584" s="338"/>
      <c r="R584" s="338"/>
      <c r="S584" s="338"/>
      <c r="T584" s="338"/>
      <c r="U584" s="338"/>
      <c r="V584" s="338"/>
      <c r="W584" s="338"/>
      <c r="X584" s="338"/>
      <c r="Y584" s="338"/>
      <c r="Z584" s="338"/>
    </row>
    <row r="585" spans="1:26" ht="12.75" customHeight="1">
      <c r="A585" s="338"/>
      <c r="B585" s="338"/>
      <c r="C585" s="338"/>
      <c r="D585" s="339"/>
      <c r="E585" s="339"/>
      <c r="F585" s="339"/>
      <c r="G585" s="339"/>
      <c r="H585" s="339"/>
      <c r="I585" s="339"/>
      <c r="J585" s="339"/>
      <c r="K585" s="338"/>
      <c r="L585" s="338"/>
      <c r="M585" s="338"/>
      <c r="N585" s="338"/>
      <c r="O585" s="338"/>
      <c r="P585" s="338"/>
      <c r="Q585" s="338"/>
      <c r="R585" s="338"/>
      <c r="S585" s="338"/>
      <c r="T585" s="338"/>
      <c r="U585" s="338"/>
      <c r="V585" s="338"/>
      <c r="W585" s="338"/>
      <c r="X585" s="338"/>
      <c r="Y585" s="338"/>
      <c r="Z585" s="338"/>
    </row>
    <row r="586" spans="1:26" ht="12.75" customHeight="1">
      <c r="A586" s="338"/>
      <c r="B586" s="338"/>
      <c r="C586" s="338"/>
      <c r="D586" s="339"/>
      <c r="E586" s="339"/>
      <c r="F586" s="339"/>
      <c r="G586" s="339"/>
      <c r="H586" s="339"/>
      <c r="I586" s="339"/>
      <c r="J586" s="339"/>
      <c r="K586" s="338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  <c r="X586" s="338"/>
      <c r="Y586" s="338"/>
      <c r="Z586" s="338"/>
    </row>
    <row r="587" spans="1:26" ht="12.75" customHeight="1">
      <c r="A587" s="338"/>
      <c r="B587" s="338"/>
      <c r="C587" s="338"/>
      <c r="D587" s="339"/>
      <c r="E587" s="339"/>
      <c r="F587" s="339"/>
      <c r="G587" s="339"/>
      <c r="H587" s="339"/>
      <c r="I587" s="339"/>
      <c r="J587" s="339"/>
      <c r="K587" s="338"/>
      <c r="L587" s="338"/>
      <c r="M587" s="338"/>
      <c r="N587" s="338"/>
      <c r="O587" s="338"/>
      <c r="P587" s="338"/>
      <c r="Q587" s="338"/>
      <c r="R587" s="338"/>
      <c r="S587" s="338"/>
      <c r="T587" s="338"/>
      <c r="U587" s="338"/>
      <c r="V587" s="338"/>
      <c r="W587" s="338"/>
      <c r="X587" s="338"/>
      <c r="Y587" s="338"/>
      <c r="Z587" s="338"/>
    </row>
    <row r="588" spans="1:26" ht="12.75" customHeight="1">
      <c r="A588" s="338"/>
      <c r="B588" s="338"/>
      <c r="C588" s="338"/>
      <c r="D588" s="339"/>
      <c r="E588" s="339"/>
      <c r="F588" s="339"/>
      <c r="G588" s="339"/>
      <c r="H588" s="339"/>
      <c r="I588" s="339"/>
      <c r="J588" s="339"/>
      <c r="K588" s="338"/>
      <c r="L588" s="338"/>
      <c r="M588" s="338"/>
      <c r="N588" s="338"/>
      <c r="O588" s="338"/>
      <c r="P588" s="338"/>
      <c r="Q588" s="338"/>
      <c r="R588" s="338"/>
      <c r="S588" s="338"/>
      <c r="T588" s="338"/>
      <c r="U588" s="338"/>
      <c r="V588" s="338"/>
      <c r="W588" s="338"/>
      <c r="X588" s="338"/>
      <c r="Y588" s="338"/>
      <c r="Z588" s="338"/>
    </row>
    <row r="589" spans="1:26" ht="12.75" customHeight="1">
      <c r="A589" s="338"/>
      <c r="B589" s="338"/>
      <c r="C589" s="338"/>
      <c r="D589" s="339"/>
      <c r="E589" s="339"/>
      <c r="F589" s="339"/>
      <c r="G589" s="339"/>
      <c r="H589" s="339"/>
      <c r="I589" s="339"/>
      <c r="J589" s="339"/>
      <c r="K589" s="338"/>
      <c r="L589" s="338"/>
      <c r="M589" s="338"/>
      <c r="N589" s="338"/>
      <c r="O589" s="338"/>
      <c r="P589" s="338"/>
      <c r="Q589" s="338"/>
      <c r="R589" s="338"/>
      <c r="S589" s="338"/>
      <c r="T589" s="338"/>
      <c r="U589" s="338"/>
      <c r="V589" s="338"/>
      <c r="W589" s="338"/>
      <c r="X589" s="338"/>
      <c r="Y589" s="338"/>
      <c r="Z589" s="338"/>
    </row>
    <row r="590" spans="1:26" ht="12.75" customHeight="1">
      <c r="A590" s="338"/>
      <c r="B590" s="338"/>
      <c r="C590" s="338"/>
      <c r="D590" s="339"/>
      <c r="E590" s="339"/>
      <c r="F590" s="339"/>
      <c r="G590" s="339"/>
      <c r="H590" s="339"/>
      <c r="I590" s="339"/>
      <c r="J590" s="339"/>
      <c r="K590" s="338"/>
      <c r="L590" s="338"/>
      <c r="M590" s="338"/>
      <c r="N590" s="338"/>
      <c r="O590" s="338"/>
      <c r="P590" s="338"/>
      <c r="Q590" s="338"/>
      <c r="R590" s="338"/>
      <c r="S590" s="338"/>
      <c r="T590" s="338"/>
      <c r="U590" s="338"/>
      <c r="V590" s="338"/>
      <c r="W590" s="338"/>
      <c r="X590" s="338"/>
      <c r="Y590" s="338"/>
      <c r="Z590" s="338"/>
    </row>
    <row r="591" spans="1:26" ht="12.75" customHeight="1">
      <c r="A591" s="338"/>
      <c r="B591" s="338"/>
      <c r="C591" s="338"/>
      <c r="D591" s="339"/>
      <c r="E591" s="339"/>
      <c r="F591" s="339"/>
      <c r="G591" s="339"/>
      <c r="H591" s="339"/>
      <c r="I591" s="339"/>
      <c r="J591" s="339"/>
      <c r="K591" s="338"/>
      <c r="L591" s="338"/>
      <c r="M591" s="338"/>
      <c r="N591" s="338"/>
      <c r="O591" s="338"/>
      <c r="P591" s="338"/>
      <c r="Q591" s="338"/>
      <c r="R591" s="338"/>
      <c r="S591" s="338"/>
      <c r="T591" s="338"/>
      <c r="U591" s="338"/>
      <c r="V591" s="338"/>
      <c r="W591" s="338"/>
      <c r="X591" s="338"/>
      <c r="Y591" s="338"/>
      <c r="Z591" s="338"/>
    </row>
    <row r="592" spans="1:26" ht="12.75" customHeight="1">
      <c r="A592" s="338"/>
      <c r="B592" s="338"/>
      <c r="C592" s="338"/>
      <c r="D592" s="339"/>
      <c r="E592" s="339"/>
      <c r="F592" s="339"/>
      <c r="G592" s="339"/>
      <c r="H592" s="339"/>
      <c r="I592" s="339"/>
      <c r="J592" s="339"/>
      <c r="K592" s="338"/>
      <c r="L592" s="338"/>
      <c r="M592" s="338"/>
      <c r="N592" s="338"/>
      <c r="O592" s="338"/>
      <c r="P592" s="338"/>
      <c r="Q592" s="338"/>
      <c r="R592" s="338"/>
      <c r="S592" s="338"/>
      <c r="T592" s="338"/>
      <c r="U592" s="338"/>
      <c r="V592" s="338"/>
      <c r="W592" s="338"/>
      <c r="X592" s="338"/>
      <c r="Y592" s="338"/>
      <c r="Z592" s="338"/>
    </row>
    <row r="593" spans="1:26" ht="12.75" customHeight="1">
      <c r="A593" s="338"/>
      <c r="B593" s="338"/>
      <c r="C593" s="338"/>
      <c r="D593" s="339"/>
      <c r="E593" s="339"/>
      <c r="F593" s="339"/>
      <c r="G593" s="339"/>
      <c r="H593" s="339"/>
      <c r="I593" s="339"/>
      <c r="J593" s="339"/>
      <c r="K593" s="338"/>
      <c r="L593" s="338"/>
      <c r="M593" s="338"/>
      <c r="N593" s="338"/>
      <c r="O593" s="338"/>
      <c r="P593" s="338"/>
      <c r="Q593" s="338"/>
      <c r="R593" s="338"/>
      <c r="S593" s="338"/>
      <c r="T593" s="338"/>
      <c r="U593" s="338"/>
      <c r="V593" s="338"/>
      <c r="W593" s="338"/>
      <c r="X593" s="338"/>
      <c r="Y593" s="338"/>
      <c r="Z593" s="338"/>
    </row>
    <row r="594" spans="1:26" ht="12.75" customHeight="1">
      <c r="A594" s="338"/>
      <c r="B594" s="338"/>
      <c r="C594" s="338"/>
      <c r="D594" s="339"/>
      <c r="E594" s="339"/>
      <c r="F594" s="339"/>
      <c r="G594" s="339"/>
      <c r="H594" s="339"/>
      <c r="I594" s="339"/>
      <c r="J594" s="339"/>
      <c r="K594" s="338"/>
      <c r="L594" s="338"/>
      <c r="M594" s="338"/>
      <c r="N594" s="338"/>
      <c r="O594" s="338"/>
      <c r="P594" s="338"/>
      <c r="Q594" s="338"/>
      <c r="R594" s="338"/>
      <c r="S594" s="338"/>
      <c r="T594" s="338"/>
      <c r="U594" s="338"/>
      <c r="V594" s="338"/>
      <c r="W594" s="338"/>
      <c r="X594" s="338"/>
      <c r="Y594" s="338"/>
      <c r="Z594" s="338"/>
    </row>
    <row r="595" spans="1:26" ht="12.75" customHeight="1">
      <c r="A595" s="338"/>
      <c r="B595" s="338"/>
      <c r="C595" s="338"/>
      <c r="D595" s="339"/>
      <c r="E595" s="339"/>
      <c r="F595" s="339"/>
      <c r="G595" s="339"/>
      <c r="H595" s="339"/>
      <c r="I595" s="339"/>
      <c r="J595" s="339"/>
      <c r="K595" s="338"/>
      <c r="L595" s="338"/>
      <c r="M595" s="338"/>
      <c r="N595" s="338"/>
      <c r="O595" s="338"/>
      <c r="P595" s="338"/>
      <c r="Q595" s="338"/>
      <c r="R595" s="338"/>
      <c r="S595" s="338"/>
      <c r="T595" s="338"/>
      <c r="U595" s="338"/>
      <c r="V595" s="338"/>
      <c r="W595" s="338"/>
      <c r="X595" s="338"/>
      <c r="Y595" s="338"/>
      <c r="Z595" s="338"/>
    </row>
    <row r="596" spans="1:26" ht="12.75" customHeight="1">
      <c r="A596" s="338"/>
      <c r="B596" s="338"/>
      <c r="C596" s="338"/>
      <c r="D596" s="339"/>
      <c r="E596" s="339"/>
      <c r="F596" s="339"/>
      <c r="G596" s="339"/>
      <c r="H596" s="339"/>
      <c r="I596" s="339"/>
      <c r="J596" s="339"/>
      <c r="K596" s="338"/>
      <c r="L596" s="338"/>
      <c r="M596" s="338"/>
      <c r="N596" s="338"/>
      <c r="O596" s="338"/>
      <c r="P596" s="338"/>
      <c r="Q596" s="338"/>
      <c r="R596" s="338"/>
      <c r="S596" s="338"/>
      <c r="T596" s="338"/>
      <c r="U596" s="338"/>
      <c r="V596" s="338"/>
      <c r="W596" s="338"/>
      <c r="X596" s="338"/>
      <c r="Y596" s="338"/>
      <c r="Z596" s="338"/>
    </row>
    <row r="597" spans="1:26" ht="12.75" customHeight="1">
      <c r="A597" s="338"/>
      <c r="B597" s="338"/>
      <c r="C597" s="338"/>
      <c r="D597" s="339"/>
      <c r="E597" s="339"/>
      <c r="F597" s="339"/>
      <c r="G597" s="339"/>
      <c r="H597" s="339"/>
      <c r="I597" s="339"/>
      <c r="J597" s="339"/>
      <c r="K597" s="338"/>
      <c r="L597" s="338"/>
      <c r="M597" s="338"/>
      <c r="N597" s="338"/>
      <c r="O597" s="338"/>
      <c r="P597" s="338"/>
      <c r="Q597" s="338"/>
      <c r="R597" s="338"/>
      <c r="S597" s="338"/>
      <c r="T597" s="338"/>
      <c r="U597" s="338"/>
      <c r="V597" s="338"/>
      <c r="W597" s="338"/>
      <c r="X597" s="338"/>
      <c r="Y597" s="338"/>
      <c r="Z597" s="338"/>
    </row>
    <row r="598" spans="1:26" ht="12.75" customHeight="1">
      <c r="A598" s="338"/>
      <c r="B598" s="338"/>
      <c r="C598" s="338"/>
      <c r="D598" s="339"/>
      <c r="E598" s="339"/>
      <c r="F598" s="339"/>
      <c r="G598" s="339"/>
      <c r="H598" s="339"/>
      <c r="I598" s="339"/>
      <c r="J598" s="339"/>
      <c r="K598" s="338"/>
      <c r="L598" s="338"/>
      <c r="M598" s="338"/>
      <c r="N598" s="338"/>
      <c r="O598" s="338"/>
      <c r="P598" s="338"/>
      <c r="Q598" s="338"/>
      <c r="R598" s="338"/>
      <c r="S598" s="338"/>
      <c r="T598" s="338"/>
      <c r="U598" s="338"/>
      <c r="V598" s="338"/>
      <c r="W598" s="338"/>
      <c r="X598" s="338"/>
      <c r="Y598" s="338"/>
      <c r="Z598" s="338"/>
    </row>
    <row r="599" spans="1:26" ht="12.75" customHeight="1">
      <c r="A599" s="338"/>
      <c r="B599" s="338"/>
      <c r="C599" s="338"/>
      <c r="D599" s="339"/>
      <c r="E599" s="339"/>
      <c r="F599" s="339"/>
      <c r="G599" s="339"/>
      <c r="H599" s="339"/>
      <c r="I599" s="339"/>
      <c r="J599" s="339"/>
      <c r="K599" s="338"/>
      <c r="L599" s="338"/>
      <c r="M599" s="338"/>
      <c r="N599" s="338"/>
      <c r="O599" s="338"/>
      <c r="P599" s="338"/>
      <c r="Q599" s="338"/>
      <c r="R599" s="338"/>
      <c r="S599" s="338"/>
      <c r="T599" s="338"/>
      <c r="U599" s="338"/>
      <c r="V599" s="338"/>
      <c r="W599" s="338"/>
      <c r="X599" s="338"/>
      <c r="Y599" s="338"/>
      <c r="Z599" s="338"/>
    </row>
    <row r="600" spans="1:26" ht="12.75" customHeight="1">
      <c r="A600" s="338"/>
      <c r="B600" s="338"/>
      <c r="C600" s="338"/>
      <c r="D600" s="339"/>
      <c r="E600" s="339"/>
      <c r="F600" s="339"/>
      <c r="G600" s="339"/>
      <c r="H600" s="339"/>
      <c r="I600" s="339"/>
      <c r="J600" s="339"/>
      <c r="K600" s="338"/>
      <c r="L600" s="338"/>
      <c r="M600" s="338"/>
      <c r="N600" s="338"/>
      <c r="O600" s="338"/>
      <c r="P600" s="338"/>
      <c r="Q600" s="338"/>
      <c r="R600" s="338"/>
      <c r="S600" s="338"/>
      <c r="T600" s="338"/>
      <c r="U600" s="338"/>
      <c r="V600" s="338"/>
      <c r="W600" s="338"/>
      <c r="X600" s="338"/>
      <c r="Y600" s="338"/>
      <c r="Z600" s="338"/>
    </row>
    <row r="601" spans="1:26" ht="12.75" customHeight="1">
      <c r="A601" s="338"/>
      <c r="B601" s="338"/>
      <c r="C601" s="338"/>
      <c r="D601" s="339"/>
      <c r="E601" s="339"/>
      <c r="F601" s="339"/>
      <c r="G601" s="339"/>
      <c r="H601" s="339"/>
      <c r="I601" s="339"/>
      <c r="J601" s="339"/>
      <c r="K601" s="338"/>
      <c r="L601" s="338"/>
      <c r="M601" s="338"/>
      <c r="N601" s="338"/>
      <c r="O601" s="338"/>
      <c r="P601" s="338"/>
      <c r="Q601" s="338"/>
      <c r="R601" s="338"/>
      <c r="S601" s="338"/>
      <c r="T601" s="338"/>
      <c r="U601" s="338"/>
      <c r="V601" s="338"/>
      <c r="W601" s="338"/>
      <c r="X601" s="338"/>
      <c r="Y601" s="338"/>
      <c r="Z601" s="338"/>
    </row>
    <row r="602" spans="1:26" ht="12.75" customHeight="1">
      <c r="A602" s="338"/>
      <c r="B602" s="338"/>
      <c r="C602" s="338"/>
      <c r="D602" s="339"/>
      <c r="E602" s="339"/>
      <c r="F602" s="339"/>
      <c r="G602" s="339"/>
      <c r="H602" s="339"/>
      <c r="I602" s="339"/>
      <c r="J602" s="339"/>
      <c r="K602" s="338"/>
      <c r="L602" s="338"/>
      <c r="M602" s="338"/>
      <c r="N602" s="338"/>
      <c r="O602" s="338"/>
      <c r="P602" s="338"/>
      <c r="Q602" s="338"/>
      <c r="R602" s="338"/>
      <c r="S602" s="338"/>
      <c r="T602" s="338"/>
      <c r="U602" s="338"/>
      <c r="V602" s="338"/>
      <c r="W602" s="338"/>
      <c r="X602" s="338"/>
      <c r="Y602" s="338"/>
      <c r="Z602" s="338"/>
    </row>
    <row r="603" spans="1:26" ht="12.75" customHeight="1">
      <c r="A603" s="338"/>
      <c r="B603" s="338"/>
      <c r="C603" s="338"/>
      <c r="D603" s="339"/>
      <c r="E603" s="339"/>
      <c r="F603" s="339"/>
      <c r="G603" s="339"/>
      <c r="H603" s="339"/>
      <c r="I603" s="339"/>
      <c r="J603" s="339"/>
      <c r="K603" s="338"/>
      <c r="L603" s="338"/>
      <c r="M603" s="338"/>
      <c r="N603" s="338"/>
      <c r="O603" s="338"/>
      <c r="P603" s="338"/>
      <c r="Q603" s="338"/>
      <c r="R603" s="338"/>
      <c r="S603" s="338"/>
      <c r="T603" s="338"/>
      <c r="U603" s="338"/>
      <c r="V603" s="338"/>
      <c r="W603" s="338"/>
      <c r="X603" s="338"/>
      <c r="Y603" s="338"/>
      <c r="Z603" s="338"/>
    </row>
    <row r="604" spans="1:26" ht="12.75" customHeight="1">
      <c r="A604" s="338"/>
      <c r="B604" s="338"/>
      <c r="C604" s="338"/>
      <c r="D604" s="339"/>
      <c r="E604" s="339"/>
      <c r="F604" s="339"/>
      <c r="G604" s="339"/>
      <c r="H604" s="339"/>
      <c r="I604" s="339"/>
      <c r="J604" s="339"/>
      <c r="K604" s="338"/>
      <c r="L604" s="338"/>
      <c r="M604" s="338"/>
      <c r="N604" s="338"/>
      <c r="O604" s="338"/>
      <c r="P604" s="338"/>
      <c r="Q604" s="338"/>
      <c r="R604" s="338"/>
      <c r="S604" s="338"/>
      <c r="T604" s="338"/>
      <c r="U604" s="338"/>
      <c r="V604" s="338"/>
      <c r="W604" s="338"/>
      <c r="X604" s="338"/>
      <c r="Y604" s="338"/>
      <c r="Z604" s="338"/>
    </row>
    <row r="605" spans="1:26" ht="12.75" customHeight="1">
      <c r="A605" s="338"/>
      <c r="B605" s="338"/>
      <c r="C605" s="338"/>
      <c r="D605" s="339"/>
      <c r="E605" s="339"/>
      <c r="F605" s="339"/>
      <c r="G605" s="339"/>
      <c r="H605" s="339"/>
      <c r="I605" s="339"/>
      <c r="J605" s="339"/>
      <c r="K605" s="338"/>
      <c r="L605" s="338"/>
      <c r="M605" s="338"/>
      <c r="N605" s="338"/>
      <c r="O605" s="338"/>
      <c r="P605" s="338"/>
      <c r="Q605" s="338"/>
      <c r="R605" s="338"/>
      <c r="S605" s="338"/>
      <c r="T605" s="338"/>
      <c r="U605" s="338"/>
      <c r="V605" s="338"/>
      <c r="W605" s="338"/>
      <c r="X605" s="338"/>
      <c r="Y605" s="338"/>
      <c r="Z605" s="338"/>
    </row>
    <row r="606" spans="1:26" ht="12.75" customHeight="1">
      <c r="A606" s="338"/>
      <c r="B606" s="338"/>
      <c r="C606" s="338"/>
      <c r="D606" s="339"/>
      <c r="E606" s="339"/>
      <c r="F606" s="339"/>
      <c r="G606" s="339"/>
      <c r="H606" s="339"/>
      <c r="I606" s="339"/>
      <c r="J606" s="339"/>
      <c r="K606" s="338"/>
      <c r="L606" s="338"/>
      <c r="M606" s="338"/>
      <c r="N606" s="338"/>
      <c r="O606" s="338"/>
      <c r="P606" s="338"/>
      <c r="Q606" s="338"/>
      <c r="R606" s="338"/>
      <c r="S606" s="338"/>
      <c r="T606" s="338"/>
      <c r="U606" s="338"/>
      <c r="V606" s="338"/>
      <c r="W606" s="338"/>
      <c r="X606" s="338"/>
      <c r="Y606" s="338"/>
      <c r="Z606" s="338"/>
    </row>
    <row r="607" spans="1:26" ht="12.75" customHeight="1">
      <c r="A607" s="338"/>
      <c r="B607" s="338"/>
      <c r="C607" s="338"/>
      <c r="D607" s="339"/>
      <c r="E607" s="339"/>
      <c r="F607" s="339"/>
      <c r="G607" s="339"/>
      <c r="H607" s="339"/>
      <c r="I607" s="339"/>
      <c r="J607" s="339"/>
      <c r="K607" s="338"/>
      <c r="L607" s="338"/>
      <c r="M607" s="338"/>
      <c r="N607" s="338"/>
      <c r="O607" s="338"/>
      <c r="P607" s="338"/>
      <c r="Q607" s="338"/>
      <c r="R607" s="338"/>
      <c r="S607" s="338"/>
      <c r="T607" s="338"/>
      <c r="U607" s="338"/>
      <c r="V607" s="338"/>
      <c r="W607" s="338"/>
      <c r="X607" s="338"/>
      <c r="Y607" s="338"/>
      <c r="Z607" s="338"/>
    </row>
    <row r="608" spans="1:26" ht="12.75" customHeight="1">
      <c r="A608" s="338"/>
      <c r="B608" s="338"/>
      <c r="C608" s="338"/>
      <c r="D608" s="339"/>
      <c r="E608" s="339"/>
      <c r="F608" s="339"/>
      <c r="G608" s="339"/>
      <c r="H608" s="339"/>
      <c r="I608" s="339"/>
      <c r="J608" s="339"/>
      <c r="K608" s="338"/>
      <c r="L608" s="338"/>
      <c r="M608" s="338"/>
      <c r="N608" s="338"/>
      <c r="O608" s="338"/>
      <c r="P608" s="338"/>
      <c r="Q608" s="338"/>
      <c r="R608" s="338"/>
      <c r="S608" s="338"/>
      <c r="T608" s="338"/>
      <c r="U608" s="338"/>
      <c r="V608" s="338"/>
      <c r="W608" s="338"/>
      <c r="X608" s="338"/>
      <c r="Y608" s="338"/>
      <c r="Z608" s="338"/>
    </row>
    <row r="609" spans="1:26" ht="12.75" customHeight="1">
      <c r="A609" s="338"/>
      <c r="B609" s="338"/>
      <c r="C609" s="338"/>
      <c r="D609" s="339"/>
      <c r="E609" s="339"/>
      <c r="F609" s="339"/>
      <c r="G609" s="339"/>
      <c r="H609" s="339"/>
      <c r="I609" s="339"/>
      <c r="J609" s="339"/>
      <c r="K609" s="338"/>
      <c r="L609" s="338"/>
      <c r="M609" s="338"/>
      <c r="N609" s="338"/>
      <c r="O609" s="338"/>
      <c r="P609" s="338"/>
      <c r="Q609" s="338"/>
      <c r="R609" s="338"/>
      <c r="S609" s="338"/>
      <c r="T609" s="338"/>
      <c r="U609" s="338"/>
      <c r="V609" s="338"/>
      <c r="W609" s="338"/>
      <c r="X609" s="338"/>
      <c r="Y609" s="338"/>
      <c r="Z609" s="338"/>
    </row>
    <row r="610" spans="1:26" ht="12.75" customHeight="1">
      <c r="A610" s="338"/>
      <c r="B610" s="338"/>
      <c r="C610" s="338"/>
      <c r="D610" s="339"/>
      <c r="E610" s="339"/>
      <c r="F610" s="339"/>
      <c r="G610" s="339"/>
      <c r="H610" s="339"/>
      <c r="I610" s="339"/>
      <c r="J610" s="339"/>
      <c r="K610" s="338"/>
      <c r="L610" s="338"/>
      <c r="M610" s="338"/>
      <c r="N610" s="338"/>
      <c r="O610" s="338"/>
      <c r="P610" s="338"/>
      <c r="Q610" s="338"/>
      <c r="R610" s="338"/>
      <c r="S610" s="338"/>
      <c r="T610" s="338"/>
      <c r="U610" s="338"/>
      <c r="V610" s="338"/>
      <c r="W610" s="338"/>
      <c r="X610" s="338"/>
      <c r="Y610" s="338"/>
      <c r="Z610" s="338"/>
    </row>
    <row r="611" spans="1:26" ht="12.75" customHeight="1">
      <c r="A611" s="338"/>
      <c r="B611" s="338"/>
      <c r="C611" s="338"/>
      <c r="D611" s="339"/>
      <c r="E611" s="339"/>
      <c r="F611" s="339"/>
      <c r="G611" s="339"/>
      <c r="H611" s="339"/>
      <c r="I611" s="339"/>
      <c r="J611" s="339"/>
      <c r="K611" s="338"/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  <c r="X611" s="338"/>
      <c r="Y611" s="338"/>
      <c r="Z611" s="338"/>
    </row>
    <row r="612" spans="1:26" ht="12.75" customHeight="1">
      <c r="A612" s="338"/>
      <c r="B612" s="338"/>
      <c r="C612" s="338"/>
      <c r="D612" s="339"/>
      <c r="E612" s="339"/>
      <c r="F612" s="339"/>
      <c r="G612" s="339"/>
      <c r="H612" s="339"/>
      <c r="I612" s="339"/>
      <c r="J612" s="339"/>
      <c r="K612" s="338"/>
      <c r="L612" s="338"/>
      <c r="M612" s="338"/>
      <c r="N612" s="338"/>
      <c r="O612" s="338"/>
      <c r="P612" s="338"/>
      <c r="Q612" s="338"/>
      <c r="R612" s="338"/>
      <c r="S612" s="338"/>
      <c r="T612" s="338"/>
      <c r="U612" s="338"/>
      <c r="V612" s="338"/>
      <c r="W612" s="338"/>
      <c r="X612" s="338"/>
      <c r="Y612" s="338"/>
      <c r="Z612" s="338"/>
    </row>
    <row r="613" spans="1:26" ht="12.75" customHeight="1">
      <c r="A613" s="338"/>
      <c r="B613" s="338"/>
      <c r="C613" s="338"/>
      <c r="D613" s="339"/>
      <c r="E613" s="339"/>
      <c r="F613" s="339"/>
      <c r="G613" s="339"/>
      <c r="H613" s="339"/>
      <c r="I613" s="339"/>
      <c r="J613" s="339"/>
      <c r="K613" s="338"/>
      <c r="L613" s="338"/>
      <c r="M613" s="338"/>
      <c r="N613" s="338"/>
      <c r="O613" s="338"/>
      <c r="P613" s="338"/>
      <c r="Q613" s="338"/>
      <c r="R613" s="338"/>
      <c r="S613" s="338"/>
      <c r="T613" s="338"/>
      <c r="U613" s="338"/>
      <c r="V613" s="338"/>
      <c r="W613" s="338"/>
      <c r="X613" s="338"/>
      <c r="Y613" s="338"/>
      <c r="Z613" s="338"/>
    </row>
    <row r="614" spans="1:26" ht="12.75" customHeight="1">
      <c r="A614" s="338"/>
      <c r="B614" s="338"/>
      <c r="C614" s="338"/>
      <c r="D614" s="339"/>
      <c r="E614" s="339"/>
      <c r="F614" s="339"/>
      <c r="G614" s="339"/>
      <c r="H614" s="339"/>
      <c r="I614" s="339"/>
      <c r="J614" s="339"/>
      <c r="K614" s="338"/>
      <c r="L614" s="338"/>
      <c r="M614" s="338"/>
      <c r="N614" s="338"/>
      <c r="O614" s="338"/>
      <c r="P614" s="338"/>
      <c r="Q614" s="338"/>
      <c r="R614" s="338"/>
      <c r="S614" s="338"/>
      <c r="T614" s="338"/>
      <c r="U614" s="338"/>
      <c r="V614" s="338"/>
      <c r="W614" s="338"/>
      <c r="X614" s="338"/>
      <c r="Y614" s="338"/>
      <c r="Z614" s="338"/>
    </row>
    <row r="615" spans="1:26" ht="12.75" customHeight="1">
      <c r="A615" s="338"/>
      <c r="B615" s="338"/>
      <c r="C615" s="338"/>
      <c r="D615" s="339"/>
      <c r="E615" s="339"/>
      <c r="F615" s="339"/>
      <c r="G615" s="339"/>
      <c r="H615" s="339"/>
      <c r="I615" s="339"/>
      <c r="J615" s="339"/>
      <c r="K615" s="338"/>
      <c r="L615" s="338"/>
      <c r="M615" s="338"/>
      <c r="N615" s="338"/>
      <c r="O615" s="338"/>
      <c r="P615" s="338"/>
      <c r="Q615" s="338"/>
      <c r="R615" s="338"/>
      <c r="S615" s="338"/>
      <c r="T615" s="338"/>
      <c r="U615" s="338"/>
      <c r="V615" s="338"/>
      <c r="W615" s="338"/>
      <c r="X615" s="338"/>
      <c r="Y615" s="338"/>
      <c r="Z615" s="338"/>
    </row>
    <row r="616" spans="1:26" ht="12.75" customHeight="1">
      <c r="A616" s="338"/>
      <c r="B616" s="338"/>
      <c r="C616" s="338"/>
      <c r="D616" s="339"/>
      <c r="E616" s="339"/>
      <c r="F616" s="339"/>
      <c r="G616" s="339"/>
      <c r="H616" s="339"/>
      <c r="I616" s="339"/>
      <c r="J616" s="339"/>
      <c r="K616" s="338"/>
      <c r="L616" s="338"/>
      <c r="M616" s="338"/>
      <c r="N616" s="338"/>
      <c r="O616" s="338"/>
      <c r="P616" s="338"/>
      <c r="Q616" s="338"/>
      <c r="R616" s="338"/>
      <c r="S616" s="338"/>
      <c r="T616" s="338"/>
      <c r="U616" s="338"/>
      <c r="V616" s="338"/>
      <c r="W616" s="338"/>
      <c r="X616" s="338"/>
      <c r="Y616" s="338"/>
      <c r="Z616" s="338"/>
    </row>
    <row r="617" spans="1:26" ht="12.75" customHeight="1">
      <c r="A617" s="338"/>
      <c r="B617" s="338"/>
      <c r="C617" s="338"/>
      <c r="D617" s="339"/>
      <c r="E617" s="339"/>
      <c r="F617" s="339"/>
      <c r="G617" s="339"/>
      <c r="H617" s="339"/>
      <c r="I617" s="339"/>
      <c r="J617" s="339"/>
      <c r="K617" s="338"/>
      <c r="L617" s="338"/>
      <c r="M617" s="338"/>
      <c r="N617" s="338"/>
      <c r="O617" s="338"/>
      <c r="P617" s="338"/>
      <c r="Q617" s="338"/>
      <c r="R617" s="338"/>
      <c r="S617" s="338"/>
      <c r="T617" s="338"/>
      <c r="U617" s="338"/>
      <c r="V617" s="338"/>
      <c r="W617" s="338"/>
      <c r="X617" s="338"/>
      <c r="Y617" s="338"/>
      <c r="Z617" s="338"/>
    </row>
    <row r="618" spans="1:26" ht="12.75" customHeight="1">
      <c r="A618" s="338"/>
      <c r="B618" s="338"/>
      <c r="C618" s="338"/>
      <c r="D618" s="339"/>
      <c r="E618" s="339"/>
      <c r="F618" s="339"/>
      <c r="G618" s="339"/>
      <c r="H618" s="339"/>
      <c r="I618" s="339"/>
      <c r="J618" s="339"/>
      <c r="K618" s="338"/>
      <c r="L618" s="338"/>
      <c r="M618" s="338"/>
      <c r="N618" s="338"/>
      <c r="O618" s="338"/>
      <c r="P618" s="338"/>
      <c r="Q618" s="338"/>
      <c r="R618" s="338"/>
      <c r="S618" s="338"/>
      <c r="T618" s="338"/>
      <c r="U618" s="338"/>
      <c r="V618" s="338"/>
      <c r="W618" s="338"/>
      <c r="X618" s="338"/>
      <c r="Y618" s="338"/>
      <c r="Z618" s="338"/>
    </row>
    <row r="619" spans="1:26" ht="12.75" customHeight="1">
      <c r="A619" s="338"/>
      <c r="B619" s="338"/>
      <c r="C619" s="338"/>
      <c r="D619" s="339"/>
      <c r="E619" s="339"/>
      <c r="F619" s="339"/>
      <c r="G619" s="339"/>
      <c r="H619" s="339"/>
      <c r="I619" s="339"/>
      <c r="J619" s="339"/>
      <c r="K619" s="338"/>
      <c r="L619" s="338"/>
      <c r="M619" s="338"/>
      <c r="N619" s="338"/>
      <c r="O619" s="338"/>
      <c r="P619" s="338"/>
      <c r="Q619" s="338"/>
      <c r="R619" s="338"/>
      <c r="S619" s="338"/>
      <c r="T619" s="338"/>
      <c r="U619" s="338"/>
      <c r="V619" s="338"/>
      <c r="W619" s="338"/>
      <c r="X619" s="338"/>
      <c r="Y619" s="338"/>
      <c r="Z619" s="338"/>
    </row>
    <row r="620" spans="1:26" ht="12.75" customHeight="1">
      <c r="A620" s="338"/>
      <c r="B620" s="338"/>
      <c r="C620" s="338"/>
      <c r="D620" s="339"/>
      <c r="E620" s="339"/>
      <c r="F620" s="339"/>
      <c r="G620" s="339"/>
      <c r="H620" s="339"/>
      <c r="I620" s="339"/>
      <c r="J620" s="339"/>
      <c r="K620" s="338"/>
      <c r="L620" s="338"/>
      <c r="M620" s="338"/>
      <c r="N620" s="338"/>
      <c r="O620" s="338"/>
      <c r="P620" s="338"/>
      <c r="Q620" s="338"/>
      <c r="R620" s="338"/>
      <c r="S620" s="338"/>
      <c r="T620" s="338"/>
      <c r="U620" s="338"/>
      <c r="V620" s="338"/>
      <c r="W620" s="338"/>
      <c r="X620" s="338"/>
      <c r="Y620" s="338"/>
      <c r="Z620" s="338"/>
    </row>
    <row r="621" spans="1:26" ht="12.75" customHeight="1">
      <c r="A621" s="338"/>
      <c r="B621" s="338"/>
      <c r="C621" s="338"/>
      <c r="D621" s="339"/>
      <c r="E621" s="339"/>
      <c r="F621" s="339"/>
      <c r="G621" s="339"/>
      <c r="H621" s="339"/>
      <c r="I621" s="339"/>
      <c r="J621" s="339"/>
      <c r="K621" s="338"/>
      <c r="L621" s="338"/>
      <c r="M621" s="338"/>
      <c r="N621" s="338"/>
      <c r="O621" s="338"/>
      <c r="P621" s="338"/>
      <c r="Q621" s="338"/>
      <c r="R621" s="338"/>
      <c r="S621" s="338"/>
      <c r="T621" s="338"/>
      <c r="U621" s="338"/>
      <c r="V621" s="338"/>
      <c r="W621" s="338"/>
      <c r="X621" s="338"/>
      <c r="Y621" s="338"/>
      <c r="Z621" s="338"/>
    </row>
    <row r="622" spans="1:26" ht="12.75" customHeight="1">
      <c r="A622" s="338"/>
      <c r="B622" s="338"/>
      <c r="C622" s="338"/>
      <c r="D622" s="339"/>
      <c r="E622" s="339"/>
      <c r="F622" s="339"/>
      <c r="G622" s="339"/>
      <c r="H622" s="339"/>
      <c r="I622" s="339"/>
      <c r="J622" s="339"/>
      <c r="K622" s="338"/>
      <c r="L622" s="338"/>
      <c r="M622" s="338"/>
      <c r="N622" s="338"/>
      <c r="O622" s="338"/>
      <c r="P622" s="338"/>
      <c r="Q622" s="338"/>
      <c r="R622" s="338"/>
      <c r="S622" s="338"/>
      <c r="T622" s="338"/>
      <c r="U622" s="338"/>
      <c r="V622" s="338"/>
      <c r="W622" s="338"/>
      <c r="X622" s="338"/>
      <c r="Y622" s="338"/>
      <c r="Z622" s="338"/>
    </row>
    <row r="623" spans="1:26" ht="12.75" customHeight="1">
      <c r="A623" s="338"/>
      <c r="B623" s="338"/>
      <c r="C623" s="338"/>
      <c r="D623" s="339"/>
      <c r="E623" s="339"/>
      <c r="F623" s="339"/>
      <c r="G623" s="339"/>
      <c r="H623" s="339"/>
      <c r="I623" s="339"/>
      <c r="J623" s="339"/>
      <c r="K623" s="338"/>
      <c r="L623" s="338"/>
      <c r="M623" s="338"/>
      <c r="N623" s="338"/>
      <c r="O623" s="338"/>
      <c r="P623" s="338"/>
      <c r="Q623" s="338"/>
      <c r="R623" s="338"/>
      <c r="S623" s="338"/>
      <c r="T623" s="338"/>
      <c r="U623" s="338"/>
      <c r="V623" s="338"/>
      <c r="W623" s="338"/>
      <c r="X623" s="338"/>
      <c r="Y623" s="338"/>
      <c r="Z623" s="338"/>
    </row>
    <row r="624" spans="1:26" ht="12.75" customHeight="1">
      <c r="A624" s="338"/>
      <c r="B624" s="338"/>
      <c r="C624" s="338"/>
      <c r="D624" s="339"/>
      <c r="E624" s="339"/>
      <c r="F624" s="339"/>
      <c r="G624" s="339"/>
      <c r="H624" s="339"/>
      <c r="I624" s="339"/>
      <c r="J624" s="339"/>
      <c r="K624" s="338"/>
      <c r="L624" s="338"/>
      <c r="M624" s="338"/>
      <c r="N624" s="338"/>
      <c r="O624" s="338"/>
      <c r="P624" s="338"/>
      <c r="Q624" s="338"/>
      <c r="R624" s="338"/>
      <c r="S624" s="338"/>
      <c r="T624" s="338"/>
      <c r="U624" s="338"/>
      <c r="V624" s="338"/>
      <c r="W624" s="338"/>
      <c r="X624" s="338"/>
      <c r="Y624" s="338"/>
      <c r="Z624" s="338"/>
    </row>
    <row r="625" spans="1:26" ht="12.75" customHeight="1">
      <c r="A625" s="338"/>
      <c r="B625" s="338"/>
      <c r="C625" s="338"/>
      <c r="D625" s="339"/>
      <c r="E625" s="339"/>
      <c r="F625" s="339"/>
      <c r="G625" s="339"/>
      <c r="H625" s="339"/>
      <c r="I625" s="339"/>
      <c r="J625" s="339"/>
      <c r="K625" s="338"/>
      <c r="L625" s="338"/>
      <c r="M625" s="338"/>
      <c r="N625" s="338"/>
      <c r="O625" s="338"/>
      <c r="P625" s="338"/>
      <c r="Q625" s="338"/>
      <c r="R625" s="338"/>
      <c r="S625" s="338"/>
      <c r="T625" s="338"/>
      <c r="U625" s="338"/>
      <c r="V625" s="338"/>
      <c r="W625" s="338"/>
      <c r="X625" s="338"/>
      <c r="Y625" s="338"/>
      <c r="Z625" s="338"/>
    </row>
    <row r="626" spans="1:26" ht="12.75" customHeight="1">
      <c r="A626" s="338"/>
      <c r="B626" s="338"/>
      <c r="C626" s="338"/>
      <c r="D626" s="339"/>
      <c r="E626" s="339"/>
      <c r="F626" s="339"/>
      <c r="G626" s="339"/>
      <c r="H626" s="339"/>
      <c r="I626" s="339"/>
      <c r="J626" s="339"/>
      <c r="K626" s="338"/>
      <c r="L626" s="338"/>
      <c r="M626" s="338"/>
      <c r="N626" s="338"/>
      <c r="O626" s="338"/>
      <c r="P626" s="338"/>
      <c r="Q626" s="338"/>
      <c r="R626" s="338"/>
      <c r="S626" s="338"/>
      <c r="T626" s="338"/>
      <c r="U626" s="338"/>
      <c r="V626" s="338"/>
      <c r="W626" s="338"/>
      <c r="X626" s="338"/>
      <c r="Y626" s="338"/>
      <c r="Z626" s="338"/>
    </row>
    <row r="627" spans="1:26" ht="12.75" customHeight="1">
      <c r="A627" s="338"/>
      <c r="B627" s="338"/>
      <c r="C627" s="338"/>
      <c r="D627" s="339"/>
      <c r="E627" s="339"/>
      <c r="F627" s="339"/>
      <c r="G627" s="339"/>
      <c r="H627" s="339"/>
      <c r="I627" s="339"/>
      <c r="J627" s="339"/>
      <c r="K627" s="338"/>
      <c r="L627" s="338"/>
      <c r="M627" s="338"/>
      <c r="N627" s="338"/>
      <c r="O627" s="338"/>
      <c r="P627" s="338"/>
      <c r="Q627" s="338"/>
      <c r="R627" s="338"/>
      <c r="S627" s="338"/>
      <c r="T627" s="338"/>
      <c r="U627" s="338"/>
      <c r="V627" s="338"/>
      <c r="W627" s="338"/>
      <c r="X627" s="338"/>
      <c r="Y627" s="338"/>
      <c r="Z627" s="338"/>
    </row>
    <row r="628" spans="1:26" ht="12.75" customHeight="1">
      <c r="A628" s="338"/>
      <c r="B628" s="338"/>
      <c r="C628" s="338"/>
      <c r="D628" s="339"/>
      <c r="E628" s="339"/>
      <c r="F628" s="339"/>
      <c r="G628" s="339"/>
      <c r="H628" s="339"/>
      <c r="I628" s="339"/>
      <c r="J628" s="339"/>
      <c r="K628" s="338"/>
      <c r="L628" s="338"/>
      <c r="M628" s="338"/>
      <c r="N628" s="338"/>
      <c r="O628" s="338"/>
      <c r="P628" s="338"/>
      <c r="Q628" s="338"/>
      <c r="R628" s="338"/>
      <c r="S628" s="338"/>
      <c r="T628" s="338"/>
      <c r="U628" s="338"/>
      <c r="V628" s="338"/>
      <c r="W628" s="338"/>
      <c r="X628" s="338"/>
      <c r="Y628" s="338"/>
      <c r="Z628" s="338"/>
    </row>
    <row r="629" spans="1:26" ht="12.75" customHeight="1">
      <c r="A629" s="338"/>
      <c r="B629" s="338"/>
      <c r="C629" s="338"/>
      <c r="D629" s="339"/>
      <c r="E629" s="339"/>
      <c r="F629" s="339"/>
      <c r="G629" s="339"/>
      <c r="H629" s="339"/>
      <c r="I629" s="339"/>
      <c r="J629" s="339"/>
      <c r="K629" s="338"/>
      <c r="L629" s="338"/>
      <c r="M629" s="338"/>
      <c r="N629" s="338"/>
      <c r="O629" s="338"/>
      <c r="P629" s="338"/>
      <c r="Q629" s="338"/>
      <c r="R629" s="338"/>
      <c r="S629" s="338"/>
      <c r="T629" s="338"/>
      <c r="U629" s="338"/>
      <c r="V629" s="338"/>
      <c r="W629" s="338"/>
      <c r="X629" s="338"/>
      <c r="Y629" s="338"/>
      <c r="Z629" s="338"/>
    </row>
    <row r="630" spans="1:26" ht="12.75" customHeight="1">
      <c r="A630" s="338"/>
      <c r="B630" s="338"/>
      <c r="C630" s="338"/>
      <c r="D630" s="339"/>
      <c r="E630" s="339"/>
      <c r="F630" s="339"/>
      <c r="G630" s="339"/>
      <c r="H630" s="339"/>
      <c r="I630" s="339"/>
      <c r="J630" s="339"/>
      <c r="K630" s="338"/>
      <c r="L630" s="338"/>
      <c r="M630" s="338"/>
      <c r="N630" s="338"/>
      <c r="O630" s="338"/>
      <c r="P630" s="338"/>
      <c r="Q630" s="338"/>
      <c r="R630" s="338"/>
      <c r="S630" s="338"/>
      <c r="T630" s="338"/>
      <c r="U630" s="338"/>
      <c r="V630" s="338"/>
      <c r="W630" s="338"/>
      <c r="X630" s="338"/>
      <c r="Y630" s="338"/>
      <c r="Z630" s="338"/>
    </row>
    <row r="631" spans="1:26" ht="12.75" customHeight="1">
      <c r="A631" s="338"/>
      <c r="B631" s="338"/>
      <c r="C631" s="338"/>
      <c r="D631" s="339"/>
      <c r="E631" s="339"/>
      <c r="F631" s="339"/>
      <c r="G631" s="339"/>
      <c r="H631" s="339"/>
      <c r="I631" s="339"/>
      <c r="J631" s="339"/>
      <c r="K631" s="338"/>
      <c r="L631" s="338"/>
      <c r="M631" s="338"/>
      <c r="N631" s="338"/>
      <c r="O631" s="338"/>
      <c r="P631" s="338"/>
      <c r="Q631" s="338"/>
      <c r="R631" s="338"/>
      <c r="S631" s="338"/>
      <c r="T631" s="338"/>
      <c r="U631" s="338"/>
      <c r="V631" s="338"/>
      <c r="W631" s="338"/>
      <c r="X631" s="338"/>
      <c r="Y631" s="338"/>
      <c r="Z631" s="338"/>
    </row>
    <row r="632" spans="1:26" ht="12.75" customHeight="1">
      <c r="A632" s="338"/>
      <c r="B632" s="338"/>
      <c r="C632" s="338"/>
      <c r="D632" s="339"/>
      <c r="E632" s="339"/>
      <c r="F632" s="339"/>
      <c r="G632" s="339"/>
      <c r="H632" s="339"/>
      <c r="I632" s="339"/>
      <c r="J632" s="339"/>
      <c r="K632" s="338"/>
      <c r="L632" s="338"/>
      <c r="M632" s="338"/>
      <c r="N632" s="338"/>
      <c r="O632" s="338"/>
      <c r="P632" s="338"/>
      <c r="Q632" s="338"/>
      <c r="R632" s="338"/>
      <c r="S632" s="338"/>
      <c r="T632" s="338"/>
      <c r="U632" s="338"/>
      <c r="V632" s="338"/>
      <c r="W632" s="338"/>
      <c r="X632" s="338"/>
      <c r="Y632" s="338"/>
      <c r="Z632" s="338"/>
    </row>
    <row r="633" spans="1:26" ht="12.75" customHeight="1">
      <c r="A633" s="338"/>
      <c r="B633" s="338"/>
      <c r="C633" s="338"/>
      <c r="D633" s="339"/>
      <c r="E633" s="339"/>
      <c r="F633" s="339"/>
      <c r="G633" s="339"/>
      <c r="H633" s="339"/>
      <c r="I633" s="339"/>
      <c r="J633" s="339"/>
      <c r="K633" s="338"/>
      <c r="L633" s="338"/>
      <c r="M633" s="338"/>
      <c r="N633" s="338"/>
      <c r="O633" s="338"/>
      <c r="P633" s="338"/>
      <c r="Q633" s="338"/>
      <c r="R633" s="338"/>
      <c r="S633" s="338"/>
      <c r="T633" s="338"/>
      <c r="U633" s="338"/>
      <c r="V633" s="338"/>
      <c r="W633" s="338"/>
      <c r="X633" s="338"/>
      <c r="Y633" s="338"/>
      <c r="Z633" s="338"/>
    </row>
    <row r="634" spans="1:26" ht="12.75" customHeight="1">
      <c r="A634" s="338"/>
      <c r="B634" s="338"/>
      <c r="C634" s="338"/>
      <c r="D634" s="339"/>
      <c r="E634" s="339"/>
      <c r="F634" s="339"/>
      <c r="G634" s="339"/>
      <c r="H634" s="339"/>
      <c r="I634" s="339"/>
      <c r="J634" s="339"/>
      <c r="K634" s="338"/>
      <c r="L634" s="338"/>
      <c r="M634" s="338"/>
      <c r="N634" s="338"/>
      <c r="O634" s="338"/>
      <c r="P634" s="338"/>
      <c r="Q634" s="338"/>
      <c r="R634" s="338"/>
      <c r="S634" s="338"/>
      <c r="T634" s="338"/>
      <c r="U634" s="338"/>
      <c r="V634" s="338"/>
      <c r="W634" s="338"/>
      <c r="X634" s="338"/>
      <c r="Y634" s="338"/>
      <c r="Z634" s="338"/>
    </row>
    <row r="635" spans="1:26" ht="12.75" customHeight="1">
      <c r="A635" s="338"/>
      <c r="B635" s="338"/>
      <c r="C635" s="338"/>
      <c r="D635" s="339"/>
      <c r="E635" s="339"/>
      <c r="F635" s="339"/>
      <c r="G635" s="339"/>
      <c r="H635" s="339"/>
      <c r="I635" s="339"/>
      <c r="J635" s="339"/>
      <c r="K635" s="338"/>
      <c r="L635" s="338"/>
      <c r="M635" s="338"/>
      <c r="N635" s="338"/>
      <c r="O635" s="338"/>
      <c r="P635" s="338"/>
      <c r="Q635" s="338"/>
      <c r="R635" s="338"/>
      <c r="S635" s="338"/>
      <c r="T635" s="338"/>
      <c r="U635" s="338"/>
      <c r="V635" s="338"/>
      <c r="W635" s="338"/>
      <c r="X635" s="338"/>
      <c r="Y635" s="338"/>
      <c r="Z635" s="338"/>
    </row>
    <row r="636" spans="1:26" ht="12.75" customHeight="1">
      <c r="A636" s="338"/>
      <c r="B636" s="338"/>
      <c r="C636" s="338"/>
      <c r="D636" s="339"/>
      <c r="E636" s="339"/>
      <c r="F636" s="339"/>
      <c r="G636" s="339"/>
      <c r="H636" s="339"/>
      <c r="I636" s="339"/>
      <c r="J636" s="339"/>
      <c r="K636" s="338"/>
      <c r="L636" s="338"/>
      <c r="M636" s="338"/>
      <c r="N636" s="338"/>
      <c r="O636" s="338"/>
      <c r="P636" s="338"/>
      <c r="Q636" s="338"/>
      <c r="R636" s="338"/>
      <c r="S636" s="338"/>
      <c r="T636" s="338"/>
      <c r="U636" s="338"/>
      <c r="V636" s="338"/>
      <c r="W636" s="338"/>
      <c r="X636" s="338"/>
      <c r="Y636" s="338"/>
      <c r="Z636" s="338"/>
    </row>
    <row r="637" spans="1:26" ht="12.75" customHeight="1">
      <c r="A637" s="338"/>
      <c r="B637" s="338"/>
      <c r="C637" s="338"/>
      <c r="D637" s="339"/>
      <c r="E637" s="339"/>
      <c r="F637" s="339"/>
      <c r="G637" s="339"/>
      <c r="H637" s="339"/>
      <c r="I637" s="339"/>
      <c r="J637" s="339"/>
      <c r="K637" s="338"/>
      <c r="L637" s="338"/>
      <c r="M637" s="338"/>
      <c r="N637" s="338"/>
      <c r="O637" s="338"/>
      <c r="P637" s="338"/>
      <c r="Q637" s="338"/>
      <c r="R637" s="338"/>
      <c r="S637" s="338"/>
      <c r="T637" s="338"/>
      <c r="U637" s="338"/>
      <c r="V637" s="338"/>
      <c r="W637" s="338"/>
      <c r="X637" s="338"/>
      <c r="Y637" s="338"/>
      <c r="Z637" s="338"/>
    </row>
    <row r="638" spans="1:26" ht="12.75" customHeight="1">
      <c r="A638" s="338"/>
      <c r="B638" s="338"/>
      <c r="C638" s="338"/>
      <c r="D638" s="339"/>
      <c r="E638" s="339"/>
      <c r="F638" s="339"/>
      <c r="G638" s="339"/>
      <c r="H638" s="339"/>
      <c r="I638" s="339"/>
      <c r="J638" s="339"/>
      <c r="K638" s="338"/>
      <c r="L638" s="338"/>
      <c r="M638" s="338"/>
      <c r="N638" s="338"/>
      <c r="O638" s="338"/>
      <c r="P638" s="338"/>
      <c r="Q638" s="338"/>
      <c r="R638" s="338"/>
      <c r="S638" s="338"/>
      <c r="T638" s="338"/>
      <c r="U638" s="338"/>
      <c r="V638" s="338"/>
      <c r="W638" s="338"/>
      <c r="X638" s="338"/>
      <c r="Y638" s="338"/>
      <c r="Z638" s="338"/>
    </row>
    <row r="639" spans="1:26" ht="12.75" customHeight="1">
      <c r="A639" s="338"/>
      <c r="B639" s="338"/>
      <c r="C639" s="338"/>
      <c r="D639" s="339"/>
      <c r="E639" s="339"/>
      <c r="F639" s="339"/>
      <c r="G639" s="339"/>
      <c r="H639" s="339"/>
      <c r="I639" s="339"/>
      <c r="J639" s="339"/>
      <c r="K639" s="338"/>
      <c r="L639" s="338"/>
      <c r="M639" s="338"/>
      <c r="N639" s="338"/>
      <c r="O639" s="338"/>
      <c r="P639" s="338"/>
      <c r="Q639" s="338"/>
      <c r="R639" s="338"/>
      <c r="S639" s="338"/>
      <c r="T639" s="338"/>
      <c r="U639" s="338"/>
      <c r="V639" s="338"/>
      <c r="W639" s="338"/>
      <c r="X639" s="338"/>
      <c r="Y639" s="338"/>
      <c r="Z639" s="338"/>
    </row>
    <row r="640" spans="1:26" ht="12.75" customHeight="1">
      <c r="A640" s="338"/>
      <c r="B640" s="338"/>
      <c r="C640" s="338"/>
      <c r="D640" s="339"/>
      <c r="E640" s="339"/>
      <c r="F640" s="339"/>
      <c r="G640" s="339"/>
      <c r="H640" s="339"/>
      <c r="I640" s="339"/>
      <c r="J640" s="339"/>
      <c r="K640" s="338"/>
      <c r="L640" s="338"/>
      <c r="M640" s="338"/>
      <c r="N640" s="338"/>
      <c r="O640" s="338"/>
      <c r="P640" s="338"/>
      <c r="Q640" s="338"/>
      <c r="R640" s="338"/>
      <c r="S640" s="338"/>
      <c r="T640" s="338"/>
      <c r="U640" s="338"/>
      <c r="V640" s="338"/>
      <c r="W640" s="338"/>
      <c r="X640" s="338"/>
      <c r="Y640" s="338"/>
      <c r="Z640" s="338"/>
    </row>
    <row r="641" spans="1:26" ht="12.75" customHeight="1">
      <c r="A641" s="338"/>
      <c r="B641" s="338"/>
      <c r="C641" s="338"/>
      <c r="D641" s="339"/>
      <c r="E641" s="339"/>
      <c r="F641" s="339"/>
      <c r="G641" s="339"/>
      <c r="H641" s="339"/>
      <c r="I641" s="339"/>
      <c r="J641" s="339"/>
      <c r="K641" s="338"/>
      <c r="L641" s="338"/>
      <c r="M641" s="338"/>
      <c r="N641" s="338"/>
      <c r="O641" s="338"/>
      <c r="P641" s="338"/>
      <c r="Q641" s="338"/>
      <c r="R641" s="338"/>
      <c r="S641" s="338"/>
      <c r="T641" s="338"/>
      <c r="U641" s="338"/>
      <c r="V641" s="338"/>
      <c r="W641" s="338"/>
      <c r="X641" s="338"/>
      <c r="Y641" s="338"/>
      <c r="Z641" s="338"/>
    </row>
    <row r="642" spans="1:26" ht="12.75" customHeight="1">
      <c r="A642" s="338"/>
      <c r="B642" s="338"/>
      <c r="C642" s="338"/>
      <c r="D642" s="339"/>
      <c r="E642" s="339"/>
      <c r="F642" s="339"/>
      <c r="G642" s="339"/>
      <c r="H642" s="339"/>
      <c r="I642" s="339"/>
      <c r="J642" s="339"/>
      <c r="K642" s="338"/>
      <c r="L642" s="338"/>
      <c r="M642" s="338"/>
      <c r="N642" s="338"/>
      <c r="O642" s="338"/>
      <c r="P642" s="338"/>
      <c r="Q642" s="338"/>
      <c r="R642" s="338"/>
      <c r="S642" s="338"/>
      <c r="T642" s="338"/>
      <c r="U642" s="338"/>
      <c r="V642" s="338"/>
      <c r="W642" s="338"/>
      <c r="X642" s="338"/>
      <c r="Y642" s="338"/>
      <c r="Z642" s="338"/>
    </row>
    <row r="643" spans="1:26" ht="12.75" customHeight="1">
      <c r="A643" s="338"/>
      <c r="B643" s="338"/>
      <c r="C643" s="338"/>
      <c r="D643" s="339"/>
      <c r="E643" s="339"/>
      <c r="F643" s="339"/>
      <c r="G643" s="339"/>
      <c r="H643" s="339"/>
      <c r="I643" s="339"/>
      <c r="J643" s="339"/>
      <c r="K643" s="338"/>
      <c r="L643" s="338"/>
      <c r="M643" s="338"/>
      <c r="N643" s="338"/>
      <c r="O643" s="338"/>
      <c r="P643" s="338"/>
      <c r="Q643" s="338"/>
      <c r="R643" s="338"/>
      <c r="S643" s="338"/>
      <c r="T643" s="338"/>
      <c r="U643" s="338"/>
      <c r="V643" s="338"/>
      <c r="W643" s="338"/>
      <c r="X643" s="338"/>
      <c r="Y643" s="338"/>
      <c r="Z643" s="338"/>
    </row>
    <row r="644" spans="1:26" ht="12.75" customHeight="1">
      <c r="A644" s="338"/>
      <c r="B644" s="338"/>
      <c r="C644" s="338"/>
      <c r="D644" s="339"/>
      <c r="E644" s="339"/>
      <c r="F644" s="339"/>
      <c r="G644" s="339"/>
      <c r="H644" s="339"/>
      <c r="I644" s="339"/>
      <c r="J644" s="339"/>
      <c r="K644" s="338"/>
      <c r="L644" s="338"/>
      <c r="M644" s="338"/>
      <c r="N644" s="338"/>
      <c r="O644" s="338"/>
      <c r="P644" s="338"/>
      <c r="Q644" s="338"/>
      <c r="R644" s="338"/>
      <c r="S644" s="338"/>
      <c r="T644" s="338"/>
      <c r="U644" s="338"/>
      <c r="V644" s="338"/>
      <c r="W644" s="338"/>
      <c r="X644" s="338"/>
      <c r="Y644" s="338"/>
      <c r="Z644" s="338"/>
    </row>
    <row r="645" spans="1:26" ht="12.75" customHeight="1">
      <c r="A645" s="338"/>
      <c r="B645" s="338"/>
      <c r="C645" s="338"/>
      <c r="D645" s="339"/>
      <c r="E645" s="339"/>
      <c r="F645" s="339"/>
      <c r="G645" s="339"/>
      <c r="H645" s="339"/>
      <c r="I645" s="339"/>
      <c r="J645" s="339"/>
      <c r="K645" s="338"/>
      <c r="L645" s="338"/>
      <c r="M645" s="338"/>
      <c r="N645" s="338"/>
      <c r="O645" s="338"/>
      <c r="P645" s="338"/>
      <c r="Q645" s="338"/>
      <c r="R645" s="338"/>
      <c r="S645" s="338"/>
      <c r="T645" s="338"/>
      <c r="U645" s="338"/>
      <c r="V645" s="338"/>
      <c r="W645" s="338"/>
      <c r="X645" s="338"/>
      <c r="Y645" s="338"/>
      <c r="Z645" s="338"/>
    </row>
    <row r="646" spans="1:26" ht="12.75" customHeight="1">
      <c r="A646" s="338"/>
      <c r="B646" s="338"/>
      <c r="C646" s="338"/>
      <c r="D646" s="339"/>
      <c r="E646" s="339"/>
      <c r="F646" s="339"/>
      <c r="G646" s="339"/>
      <c r="H646" s="339"/>
      <c r="I646" s="339"/>
      <c r="J646" s="339"/>
      <c r="K646" s="338"/>
      <c r="L646" s="338"/>
      <c r="M646" s="338"/>
      <c r="N646" s="338"/>
      <c r="O646" s="338"/>
      <c r="P646" s="338"/>
      <c r="Q646" s="338"/>
      <c r="R646" s="338"/>
      <c r="S646" s="338"/>
      <c r="T646" s="338"/>
      <c r="U646" s="338"/>
      <c r="V646" s="338"/>
      <c r="W646" s="338"/>
      <c r="X646" s="338"/>
      <c r="Y646" s="338"/>
      <c r="Z646" s="338"/>
    </row>
    <row r="647" spans="1:26" ht="12.75" customHeight="1">
      <c r="A647" s="338"/>
      <c r="B647" s="338"/>
      <c r="C647" s="338"/>
      <c r="D647" s="339"/>
      <c r="E647" s="339"/>
      <c r="F647" s="339"/>
      <c r="G647" s="339"/>
      <c r="H647" s="339"/>
      <c r="I647" s="339"/>
      <c r="J647" s="339"/>
      <c r="K647" s="338"/>
      <c r="L647" s="338"/>
      <c r="M647" s="338"/>
      <c r="N647" s="338"/>
      <c r="O647" s="338"/>
      <c r="P647" s="338"/>
      <c r="Q647" s="338"/>
      <c r="R647" s="338"/>
      <c r="S647" s="338"/>
      <c r="T647" s="338"/>
      <c r="U647" s="338"/>
      <c r="V647" s="338"/>
      <c r="W647" s="338"/>
      <c r="X647" s="338"/>
      <c r="Y647" s="338"/>
      <c r="Z647" s="338"/>
    </row>
    <row r="648" spans="1:26" ht="12.75" customHeight="1">
      <c r="A648" s="338"/>
      <c r="B648" s="338"/>
      <c r="C648" s="338"/>
      <c r="D648" s="339"/>
      <c r="E648" s="339"/>
      <c r="F648" s="339"/>
      <c r="G648" s="339"/>
      <c r="H648" s="339"/>
      <c r="I648" s="339"/>
      <c r="J648" s="339"/>
      <c r="K648" s="338"/>
      <c r="L648" s="338"/>
      <c r="M648" s="338"/>
      <c r="N648" s="338"/>
      <c r="O648" s="338"/>
      <c r="P648" s="338"/>
      <c r="Q648" s="338"/>
      <c r="R648" s="338"/>
      <c r="S648" s="338"/>
      <c r="T648" s="338"/>
      <c r="U648" s="338"/>
      <c r="V648" s="338"/>
      <c r="W648" s="338"/>
      <c r="X648" s="338"/>
      <c r="Y648" s="338"/>
      <c r="Z648" s="338"/>
    </row>
    <row r="649" spans="1:26" ht="12.75" customHeight="1">
      <c r="A649" s="338"/>
      <c r="B649" s="338"/>
      <c r="C649" s="338"/>
      <c r="D649" s="339"/>
      <c r="E649" s="339"/>
      <c r="F649" s="339"/>
      <c r="G649" s="339"/>
      <c r="H649" s="339"/>
      <c r="I649" s="339"/>
      <c r="J649" s="339"/>
      <c r="K649" s="338"/>
      <c r="L649" s="338"/>
      <c r="M649" s="338"/>
      <c r="N649" s="338"/>
      <c r="O649" s="338"/>
      <c r="P649" s="338"/>
      <c r="Q649" s="338"/>
      <c r="R649" s="338"/>
      <c r="S649" s="338"/>
      <c r="T649" s="338"/>
      <c r="U649" s="338"/>
      <c r="V649" s="338"/>
      <c r="W649" s="338"/>
      <c r="X649" s="338"/>
      <c r="Y649" s="338"/>
      <c r="Z649" s="338"/>
    </row>
    <row r="650" spans="1:26" ht="12.75" customHeight="1">
      <c r="A650" s="338"/>
      <c r="B650" s="338"/>
      <c r="C650" s="338"/>
      <c r="D650" s="339"/>
      <c r="E650" s="339"/>
      <c r="F650" s="339"/>
      <c r="G650" s="339"/>
      <c r="H650" s="339"/>
      <c r="I650" s="339"/>
      <c r="J650" s="339"/>
      <c r="K650" s="338"/>
      <c r="L650" s="338"/>
      <c r="M650" s="338"/>
      <c r="N650" s="338"/>
      <c r="O650" s="338"/>
      <c r="P650" s="338"/>
      <c r="Q650" s="338"/>
      <c r="R650" s="338"/>
      <c r="S650" s="338"/>
      <c r="T650" s="338"/>
      <c r="U650" s="338"/>
      <c r="V650" s="338"/>
      <c r="W650" s="338"/>
      <c r="X650" s="338"/>
      <c r="Y650" s="338"/>
      <c r="Z650" s="338"/>
    </row>
    <row r="651" spans="1:26" ht="12.75" customHeight="1">
      <c r="A651" s="338"/>
      <c r="B651" s="338"/>
      <c r="C651" s="338"/>
      <c r="D651" s="339"/>
      <c r="E651" s="339"/>
      <c r="F651" s="339"/>
      <c r="G651" s="339"/>
      <c r="H651" s="339"/>
      <c r="I651" s="339"/>
      <c r="J651" s="339"/>
      <c r="K651" s="338"/>
      <c r="L651" s="338"/>
      <c r="M651" s="338"/>
      <c r="N651" s="338"/>
      <c r="O651" s="338"/>
      <c r="P651" s="338"/>
      <c r="Q651" s="338"/>
      <c r="R651" s="338"/>
      <c r="S651" s="338"/>
      <c r="T651" s="338"/>
      <c r="U651" s="338"/>
      <c r="V651" s="338"/>
      <c r="W651" s="338"/>
      <c r="X651" s="338"/>
      <c r="Y651" s="338"/>
      <c r="Z651" s="338"/>
    </row>
    <row r="652" spans="1:26" ht="12.75" customHeight="1">
      <c r="A652" s="338"/>
      <c r="B652" s="338"/>
      <c r="C652" s="338"/>
      <c r="D652" s="339"/>
      <c r="E652" s="339"/>
      <c r="F652" s="339"/>
      <c r="G652" s="339"/>
      <c r="H652" s="339"/>
      <c r="I652" s="339"/>
      <c r="J652" s="339"/>
      <c r="K652" s="338"/>
      <c r="L652" s="338"/>
      <c r="M652" s="338"/>
      <c r="N652" s="338"/>
      <c r="O652" s="338"/>
      <c r="P652" s="338"/>
      <c r="Q652" s="338"/>
      <c r="R652" s="338"/>
      <c r="S652" s="338"/>
      <c r="T652" s="338"/>
      <c r="U652" s="338"/>
      <c r="V652" s="338"/>
      <c r="W652" s="338"/>
      <c r="X652" s="338"/>
      <c r="Y652" s="338"/>
      <c r="Z652" s="338"/>
    </row>
    <row r="653" spans="1:26" ht="12.75" customHeight="1">
      <c r="A653" s="338"/>
      <c r="B653" s="338"/>
      <c r="C653" s="338"/>
      <c r="D653" s="339"/>
      <c r="E653" s="339"/>
      <c r="F653" s="339"/>
      <c r="G653" s="339"/>
      <c r="H653" s="339"/>
      <c r="I653" s="339"/>
      <c r="J653" s="339"/>
      <c r="K653" s="338"/>
      <c r="L653" s="338"/>
      <c r="M653" s="338"/>
      <c r="N653" s="338"/>
      <c r="O653" s="338"/>
      <c r="P653" s="338"/>
      <c r="Q653" s="338"/>
      <c r="R653" s="338"/>
      <c r="S653" s="338"/>
      <c r="T653" s="338"/>
      <c r="U653" s="338"/>
      <c r="V653" s="338"/>
      <c r="W653" s="338"/>
      <c r="X653" s="338"/>
      <c r="Y653" s="338"/>
      <c r="Z653" s="338"/>
    </row>
    <row r="654" spans="1:26" ht="12.75" customHeight="1">
      <c r="A654" s="338"/>
      <c r="B654" s="338"/>
      <c r="C654" s="338"/>
      <c r="D654" s="339"/>
      <c r="E654" s="339"/>
      <c r="F654" s="339"/>
      <c r="G654" s="339"/>
      <c r="H654" s="339"/>
      <c r="I654" s="339"/>
      <c r="J654" s="339"/>
      <c r="K654" s="338"/>
      <c r="L654" s="338"/>
      <c r="M654" s="338"/>
      <c r="N654" s="338"/>
      <c r="O654" s="338"/>
      <c r="P654" s="338"/>
      <c r="Q654" s="338"/>
      <c r="R654" s="338"/>
      <c r="S654" s="338"/>
      <c r="T654" s="338"/>
      <c r="U654" s="338"/>
      <c r="V654" s="338"/>
      <c r="W654" s="338"/>
      <c r="X654" s="338"/>
      <c r="Y654" s="338"/>
      <c r="Z654" s="338"/>
    </row>
    <row r="655" spans="1:26" ht="12.75" customHeight="1">
      <c r="A655" s="338"/>
      <c r="B655" s="338"/>
      <c r="C655" s="338"/>
      <c r="D655" s="339"/>
      <c r="E655" s="339"/>
      <c r="F655" s="339"/>
      <c r="G655" s="339"/>
      <c r="H655" s="339"/>
      <c r="I655" s="339"/>
      <c r="J655" s="339"/>
      <c r="K655" s="338"/>
      <c r="L655" s="338"/>
      <c r="M655" s="338"/>
      <c r="N655" s="338"/>
      <c r="O655" s="338"/>
      <c r="P655" s="338"/>
      <c r="Q655" s="338"/>
      <c r="R655" s="338"/>
      <c r="S655" s="338"/>
      <c r="T655" s="338"/>
      <c r="U655" s="338"/>
      <c r="V655" s="338"/>
      <c r="W655" s="338"/>
      <c r="X655" s="338"/>
      <c r="Y655" s="338"/>
      <c r="Z655" s="338"/>
    </row>
    <row r="656" spans="1:26" ht="12.75" customHeight="1">
      <c r="A656" s="338"/>
      <c r="B656" s="338"/>
      <c r="C656" s="338"/>
      <c r="D656" s="339"/>
      <c r="E656" s="339"/>
      <c r="F656" s="339"/>
      <c r="G656" s="339"/>
      <c r="H656" s="339"/>
      <c r="I656" s="339"/>
      <c r="J656" s="339"/>
      <c r="K656" s="338"/>
      <c r="L656" s="338"/>
      <c r="M656" s="338"/>
      <c r="N656" s="338"/>
      <c r="O656" s="338"/>
      <c r="P656" s="338"/>
      <c r="Q656" s="338"/>
      <c r="R656" s="338"/>
      <c r="S656" s="338"/>
      <c r="T656" s="338"/>
      <c r="U656" s="338"/>
      <c r="V656" s="338"/>
      <c r="W656" s="338"/>
      <c r="X656" s="338"/>
      <c r="Y656" s="338"/>
      <c r="Z656" s="338"/>
    </row>
    <row r="657" spans="1:26" ht="12.75" customHeight="1">
      <c r="A657" s="338"/>
      <c r="B657" s="338"/>
      <c r="C657" s="338"/>
      <c r="D657" s="339"/>
      <c r="E657" s="339"/>
      <c r="F657" s="339"/>
      <c r="G657" s="339"/>
      <c r="H657" s="339"/>
      <c r="I657" s="339"/>
      <c r="J657" s="339"/>
      <c r="K657" s="338"/>
      <c r="L657" s="338"/>
      <c r="M657" s="338"/>
      <c r="N657" s="338"/>
      <c r="O657" s="338"/>
      <c r="P657" s="338"/>
      <c r="Q657" s="338"/>
      <c r="R657" s="338"/>
      <c r="S657" s="338"/>
      <c r="T657" s="338"/>
      <c r="U657" s="338"/>
      <c r="V657" s="338"/>
      <c r="W657" s="338"/>
      <c r="X657" s="338"/>
      <c r="Y657" s="338"/>
      <c r="Z657" s="338"/>
    </row>
    <row r="658" spans="1:26" ht="12.75" customHeight="1">
      <c r="A658" s="338"/>
      <c r="B658" s="338"/>
      <c r="C658" s="338"/>
      <c r="D658" s="339"/>
      <c r="E658" s="339"/>
      <c r="F658" s="339"/>
      <c r="G658" s="339"/>
      <c r="H658" s="339"/>
      <c r="I658" s="339"/>
      <c r="J658" s="339"/>
      <c r="K658" s="338"/>
      <c r="L658" s="338"/>
      <c r="M658" s="338"/>
      <c r="N658" s="338"/>
      <c r="O658" s="338"/>
      <c r="P658" s="338"/>
      <c r="Q658" s="338"/>
      <c r="R658" s="338"/>
      <c r="S658" s="338"/>
      <c r="T658" s="338"/>
      <c r="U658" s="338"/>
      <c r="V658" s="338"/>
      <c r="W658" s="338"/>
      <c r="X658" s="338"/>
      <c r="Y658" s="338"/>
      <c r="Z658" s="338"/>
    </row>
    <row r="659" spans="1:26" ht="12.75" customHeight="1">
      <c r="A659" s="338"/>
      <c r="B659" s="338"/>
      <c r="C659" s="338"/>
      <c r="D659" s="339"/>
      <c r="E659" s="339"/>
      <c r="F659" s="339"/>
      <c r="G659" s="339"/>
      <c r="H659" s="339"/>
      <c r="I659" s="339"/>
      <c r="J659" s="339"/>
      <c r="K659" s="338"/>
      <c r="L659" s="338"/>
      <c r="M659" s="338"/>
      <c r="N659" s="338"/>
      <c r="O659" s="338"/>
      <c r="P659" s="338"/>
      <c r="Q659" s="338"/>
      <c r="R659" s="338"/>
      <c r="S659" s="338"/>
      <c r="T659" s="338"/>
      <c r="U659" s="338"/>
      <c r="V659" s="338"/>
      <c r="W659" s="338"/>
      <c r="X659" s="338"/>
      <c r="Y659" s="338"/>
      <c r="Z659" s="338"/>
    </row>
    <row r="660" spans="1:26" ht="12.75" customHeight="1">
      <c r="A660" s="338"/>
      <c r="B660" s="338"/>
      <c r="C660" s="338"/>
      <c r="D660" s="339"/>
      <c r="E660" s="339"/>
      <c r="F660" s="339"/>
      <c r="G660" s="339"/>
      <c r="H660" s="339"/>
      <c r="I660" s="339"/>
      <c r="J660" s="339"/>
      <c r="K660" s="338"/>
      <c r="L660" s="338"/>
      <c r="M660" s="338"/>
      <c r="N660" s="338"/>
      <c r="O660" s="338"/>
      <c r="P660" s="338"/>
      <c r="Q660" s="338"/>
      <c r="R660" s="338"/>
      <c r="S660" s="338"/>
      <c r="T660" s="338"/>
      <c r="U660" s="338"/>
      <c r="V660" s="338"/>
      <c r="W660" s="338"/>
      <c r="X660" s="338"/>
      <c r="Y660" s="338"/>
      <c r="Z660" s="338"/>
    </row>
    <row r="661" spans="1:26" ht="12.75" customHeight="1">
      <c r="A661" s="338"/>
      <c r="B661" s="338"/>
      <c r="C661" s="338"/>
      <c r="D661" s="339"/>
      <c r="E661" s="339"/>
      <c r="F661" s="339"/>
      <c r="G661" s="339"/>
      <c r="H661" s="339"/>
      <c r="I661" s="339"/>
      <c r="J661" s="339"/>
      <c r="K661" s="338"/>
      <c r="L661" s="338"/>
      <c r="M661" s="338"/>
      <c r="N661" s="338"/>
      <c r="O661" s="338"/>
      <c r="P661" s="338"/>
      <c r="Q661" s="338"/>
      <c r="R661" s="338"/>
      <c r="S661" s="338"/>
      <c r="T661" s="338"/>
      <c r="U661" s="338"/>
      <c r="V661" s="338"/>
      <c r="W661" s="338"/>
      <c r="X661" s="338"/>
      <c r="Y661" s="338"/>
      <c r="Z661" s="338"/>
    </row>
    <row r="662" spans="1:26" ht="12.75" customHeight="1">
      <c r="A662" s="338"/>
      <c r="B662" s="338"/>
      <c r="C662" s="338"/>
      <c r="D662" s="339"/>
      <c r="E662" s="339"/>
      <c r="F662" s="339"/>
      <c r="G662" s="339"/>
      <c r="H662" s="339"/>
      <c r="I662" s="339"/>
      <c r="J662" s="339"/>
      <c r="K662" s="338"/>
      <c r="L662" s="338"/>
      <c r="M662" s="338"/>
      <c r="N662" s="338"/>
      <c r="O662" s="338"/>
      <c r="P662" s="338"/>
      <c r="Q662" s="338"/>
      <c r="R662" s="338"/>
      <c r="S662" s="338"/>
      <c r="T662" s="338"/>
      <c r="U662" s="338"/>
      <c r="V662" s="338"/>
      <c r="W662" s="338"/>
      <c r="X662" s="338"/>
      <c r="Y662" s="338"/>
      <c r="Z662" s="338"/>
    </row>
    <row r="663" spans="1:26" ht="12.75" customHeight="1">
      <c r="A663" s="338"/>
      <c r="B663" s="338"/>
      <c r="C663" s="338"/>
      <c r="D663" s="339"/>
      <c r="E663" s="339"/>
      <c r="F663" s="339"/>
      <c r="G663" s="339"/>
      <c r="H663" s="339"/>
      <c r="I663" s="339"/>
      <c r="J663" s="339"/>
      <c r="K663" s="338"/>
      <c r="L663" s="338"/>
      <c r="M663" s="338"/>
      <c r="N663" s="338"/>
      <c r="O663" s="338"/>
      <c r="P663" s="338"/>
      <c r="Q663" s="338"/>
      <c r="R663" s="338"/>
      <c r="S663" s="338"/>
      <c r="T663" s="338"/>
      <c r="U663" s="338"/>
      <c r="V663" s="338"/>
      <c r="W663" s="338"/>
      <c r="X663" s="338"/>
      <c r="Y663" s="338"/>
      <c r="Z663" s="338"/>
    </row>
    <row r="664" spans="1:26" ht="12.75" customHeight="1">
      <c r="A664" s="338"/>
      <c r="B664" s="338"/>
      <c r="C664" s="338"/>
      <c r="D664" s="339"/>
      <c r="E664" s="339"/>
      <c r="F664" s="339"/>
      <c r="G664" s="339"/>
      <c r="H664" s="339"/>
      <c r="I664" s="339"/>
      <c r="J664" s="339"/>
      <c r="K664" s="338"/>
      <c r="L664" s="338"/>
      <c r="M664" s="338"/>
      <c r="N664" s="338"/>
      <c r="O664" s="338"/>
      <c r="P664" s="338"/>
      <c r="Q664" s="338"/>
      <c r="R664" s="338"/>
      <c r="S664" s="338"/>
      <c r="T664" s="338"/>
      <c r="U664" s="338"/>
      <c r="V664" s="338"/>
      <c r="W664" s="338"/>
      <c r="X664" s="338"/>
      <c r="Y664" s="338"/>
      <c r="Z664" s="338"/>
    </row>
    <row r="665" spans="1:26" ht="12.75" customHeight="1">
      <c r="A665" s="338"/>
      <c r="B665" s="338"/>
      <c r="C665" s="338"/>
      <c r="D665" s="339"/>
      <c r="E665" s="339"/>
      <c r="F665" s="339"/>
      <c r="G665" s="339"/>
      <c r="H665" s="339"/>
      <c r="I665" s="339"/>
      <c r="J665" s="339"/>
      <c r="K665" s="338"/>
      <c r="L665" s="338"/>
      <c r="M665" s="338"/>
      <c r="N665" s="338"/>
      <c r="O665" s="338"/>
      <c r="P665" s="338"/>
      <c r="Q665" s="338"/>
      <c r="R665" s="338"/>
      <c r="S665" s="338"/>
      <c r="T665" s="338"/>
      <c r="U665" s="338"/>
      <c r="V665" s="338"/>
      <c r="W665" s="338"/>
      <c r="X665" s="338"/>
      <c r="Y665" s="338"/>
      <c r="Z665" s="338"/>
    </row>
    <row r="666" spans="1:26" ht="12.75" customHeight="1">
      <c r="A666" s="338"/>
      <c r="B666" s="338"/>
      <c r="C666" s="338"/>
      <c r="D666" s="339"/>
      <c r="E666" s="339"/>
      <c r="F666" s="339"/>
      <c r="G666" s="339"/>
      <c r="H666" s="339"/>
      <c r="I666" s="339"/>
      <c r="J666" s="339"/>
      <c r="K666" s="338"/>
      <c r="L666" s="338"/>
      <c r="M666" s="338"/>
      <c r="N666" s="338"/>
      <c r="O666" s="338"/>
      <c r="P666" s="338"/>
      <c r="Q666" s="338"/>
      <c r="R666" s="338"/>
      <c r="S666" s="338"/>
      <c r="T666" s="338"/>
      <c r="U666" s="338"/>
      <c r="V666" s="338"/>
      <c r="W666" s="338"/>
      <c r="X666" s="338"/>
      <c r="Y666" s="338"/>
      <c r="Z666" s="338"/>
    </row>
    <row r="667" spans="1:26" ht="12.75" customHeight="1">
      <c r="A667" s="338"/>
      <c r="B667" s="338"/>
      <c r="C667" s="338"/>
      <c r="D667" s="339"/>
      <c r="E667" s="339"/>
      <c r="F667" s="339"/>
      <c r="G667" s="339"/>
      <c r="H667" s="339"/>
      <c r="I667" s="339"/>
      <c r="J667" s="339"/>
      <c r="K667" s="338"/>
      <c r="L667" s="338"/>
      <c r="M667" s="338"/>
      <c r="N667" s="338"/>
      <c r="O667" s="338"/>
      <c r="P667" s="338"/>
      <c r="Q667" s="338"/>
      <c r="R667" s="338"/>
      <c r="S667" s="338"/>
      <c r="T667" s="338"/>
      <c r="U667" s="338"/>
      <c r="V667" s="338"/>
      <c r="W667" s="338"/>
      <c r="X667" s="338"/>
      <c r="Y667" s="338"/>
      <c r="Z667" s="338"/>
    </row>
    <row r="668" spans="1:26" ht="12.75" customHeight="1">
      <c r="A668" s="338"/>
      <c r="B668" s="338"/>
      <c r="C668" s="338"/>
      <c r="D668" s="339"/>
      <c r="E668" s="339"/>
      <c r="F668" s="339"/>
      <c r="G668" s="339"/>
      <c r="H668" s="339"/>
      <c r="I668" s="339"/>
      <c r="J668" s="339"/>
      <c r="K668" s="338"/>
      <c r="L668" s="338"/>
      <c r="M668" s="338"/>
      <c r="N668" s="338"/>
      <c r="O668" s="338"/>
      <c r="P668" s="338"/>
      <c r="Q668" s="338"/>
      <c r="R668" s="338"/>
      <c r="S668" s="338"/>
      <c r="T668" s="338"/>
      <c r="U668" s="338"/>
      <c r="V668" s="338"/>
      <c r="W668" s="338"/>
      <c r="X668" s="338"/>
      <c r="Y668" s="338"/>
      <c r="Z668" s="338"/>
    </row>
    <row r="669" spans="1:26" ht="12.75" customHeight="1">
      <c r="A669" s="338"/>
      <c r="B669" s="338"/>
      <c r="C669" s="338"/>
      <c r="D669" s="339"/>
      <c r="E669" s="339"/>
      <c r="F669" s="339"/>
      <c r="G669" s="339"/>
      <c r="H669" s="339"/>
      <c r="I669" s="339"/>
      <c r="J669" s="339"/>
      <c r="K669" s="338"/>
      <c r="L669" s="338"/>
      <c r="M669" s="338"/>
      <c r="N669" s="338"/>
      <c r="O669" s="338"/>
      <c r="P669" s="338"/>
      <c r="Q669" s="338"/>
      <c r="R669" s="338"/>
      <c r="S669" s="338"/>
      <c r="T669" s="338"/>
      <c r="U669" s="338"/>
      <c r="V669" s="338"/>
      <c r="W669" s="338"/>
      <c r="X669" s="338"/>
      <c r="Y669" s="338"/>
      <c r="Z669" s="338"/>
    </row>
    <row r="670" spans="1:26" ht="12.75" customHeight="1">
      <c r="A670" s="338"/>
      <c r="B670" s="338"/>
      <c r="C670" s="338"/>
      <c r="D670" s="339"/>
      <c r="E670" s="339"/>
      <c r="F670" s="339"/>
      <c r="G670" s="339"/>
      <c r="H670" s="339"/>
      <c r="I670" s="339"/>
      <c r="J670" s="339"/>
      <c r="K670" s="338"/>
      <c r="L670" s="338"/>
      <c r="M670" s="338"/>
      <c r="N670" s="338"/>
      <c r="O670" s="338"/>
      <c r="P670" s="338"/>
      <c r="Q670" s="338"/>
      <c r="R670" s="338"/>
      <c r="S670" s="338"/>
      <c r="T670" s="338"/>
      <c r="U670" s="338"/>
      <c r="V670" s="338"/>
      <c r="W670" s="338"/>
      <c r="X670" s="338"/>
      <c r="Y670" s="338"/>
      <c r="Z670" s="338"/>
    </row>
    <row r="671" spans="1:26" ht="12.75" customHeight="1">
      <c r="A671" s="338"/>
      <c r="B671" s="338"/>
      <c r="C671" s="338"/>
      <c r="D671" s="339"/>
      <c r="E671" s="339"/>
      <c r="F671" s="339"/>
      <c r="G671" s="339"/>
      <c r="H671" s="339"/>
      <c r="I671" s="339"/>
      <c r="J671" s="339"/>
      <c r="K671" s="338"/>
      <c r="L671" s="338"/>
      <c r="M671" s="338"/>
      <c r="N671" s="338"/>
      <c r="O671" s="338"/>
      <c r="P671" s="338"/>
      <c r="Q671" s="338"/>
      <c r="R671" s="338"/>
      <c r="S671" s="338"/>
      <c r="T671" s="338"/>
      <c r="U671" s="338"/>
      <c r="V671" s="338"/>
      <c r="W671" s="338"/>
      <c r="X671" s="338"/>
      <c r="Y671" s="338"/>
      <c r="Z671" s="338"/>
    </row>
    <row r="672" spans="1:26" ht="12.75" customHeight="1">
      <c r="A672" s="338"/>
      <c r="B672" s="338"/>
      <c r="C672" s="338"/>
      <c r="D672" s="339"/>
      <c r="E672" s="339"/>
      <c r="F672" s="339"/>
      <c r="G672" s="339"/>
      <c r="H672" s="339"/>
      <c r="I672" s="339"/>
      <c r="J672" s="339"/>
      <c r="K672" s="338"/>
      <c r="L672" s="338"/>
      <c r="M672" s="338"/>
      <c r="N672" s="338"/>
      <c r="O672" s="338"/>
      <c r="P672" s="338"/>
      <c r="Q672" s="338"/>
      <c r="R672" s="338"/>
      <c r="S672" s="338"/>
      <c r="T672" s="338"/>
      <c r="U672" s="338"/>
      <c r="V672" s="338"/>
      <c r="W672" s="338"/>
      <c r="X672" s="338"/>
      <c r="Y672" s="338"/>
      <c r="Z672" s="338"/>
    </row>
    <row r="673" spans="1:26" ht="12.75" customHeight="1">
      <c r="A673" s="338"/>
      <c r="B673" s="338"/>
      <c r="C673" s="338"/>
      <c r="D673" s="339"/>
      <c r="E673" s="339"/>
      <c r="F673" s="339"/>
      <c r="G673" s="339"/>
      <c r="H673" s="339"/>
      <c r="I673" s="339"/>
      <c r="J673" s="339"/>
      <c r="K673" s="338"/>
      <c r="L673" s="338"/>
      <c r="M673" s="338"/>
      <c r="N673" s="338"/>
      <c r="O673" s="338"/>
      <c r="P673" s="338"/>
      <c r="Q673" s="338"/>
      <c r="R673" s="338"/>
      <c r="S673" s="338"/>
      <c r="T673" s="338"/>
      <c r="U673" s="338"/>
      <c r="V673" s="338"/>
      <c r="W673" s="338"/>
      <c r="X673" s="338"/>
      <c r="Y673" s="338"/>
      <c r="Z673" s="338"/>
    </row>
    <row r="674" spans="1:26" ht="12.75" customHeight="1">
      <c r="A674" s="338"/>
      <c r="B674" s="338"/>
      <c r="C674" s="338"/>
      <c r="D674" s="339"/>
      <c r="E674" s="339"/>
      <c r="F674" s="339"/>
      <c r="G674" s="339"/>
      <c r="H674" s="339"/>
      <c r="I674" s="339"/>
      <c r="J674" s="339"/>
      <c r="K674" s="338"/>
      <c r="L674" s="338"/>
      <c r="M674" s="338"/>
      <c r="N674" s="338"/>
      <c r="O674" s="338"/>
      <c r="P674" s="338"/>
      <c r="Q674" s="338"/>
      <c r="R674" s="338"/>
      <c r="S674" s="338"/>
      <c r="T674" s="338"/>
      <c r="U674" s="338"/>
      <c r="V674" s="338"/>
      <c r="W674" s="338"/>
      <c r="X674" s="338"/>
      <c r="Y674" s="338"/>
      <c r="Z674" s="338"/>
    </row>
    <row r="675" spans="1:26" ht="12.75" customHeight="1">
      <c r="A675" s="338"/>
      <c r="B675" s="338"/>
      <c r="C675" s="338"/>
      <c r="D675" s="339"/>
      <c r="E675" s="339"/>
      <c r="F675" s="339"/>
      <c r="G675" s="339"/>
      <c r="H675" s="339"/>
      <c r="I675" s="339"/>
      <c r="J675" s="339"/>
      <c r="K675" s="338"/>
      <c r="L675" s="338"/>
      <c r="M675" s="338"/>
      <c r="N675" s="338"/>
      <c r="O675" s="338"/>
      <c r="P675" s="338"/>
      <c r="Q675" s="338"/>
      <c r="R675" s="338"/>
      <c r="S675" s="338"/>
      <c r="T675" s="338"/>
      <c r="U675" s="338"/>
      <c r="V675" s="338"/>
      <c r="W675" s="338"/>
      <c r="X675" s="338"/>
      <c r="Y675" s="338"/>
      <c r="Z675" s="338"/>
    </row>
    <row r="676" spans="1:26" ht="12.75" customHeight="1">
      <c r="A676" s="338"/>
      <c r="B676" s="338"/>
      <c r="C676" s="338"/>
      <c r="D676" s="339"/>
      <c r="E676" s="339"/>
      <c r="F676" s="339"/>
      <c r="G676" s="339"/>
      <c r="H676" s="339"/>
      <c r="I676" s="339"/>
      <c r="J676" s="339"/>
      <c r="K676" s="338"/>
      <c r="L676" s="338"/>
      <c r="M676" s="338"/>
      <c r="N676" s="338"/>
      <c r="O676" s="338"/>
      <c r="P676" s="338"/>
      <c r="Q676" s="338"/>
      <c r="R676" s="338"/>
      <c r="S676" s="338"/>
      <c r="T676" s="338"/>
      <c r="U676" s="338"/>
      <c r="V676" s="338"/>
      <c r="W676" s="338"/>
      <c r="X676" s="338"/>
      <c r="Y676" s="338"/>
      <c r="Z676" s="338"/>
    </row>
    <row r="677" spans="1:26" ht="12.75" customHeight="1">
      <c r="A677" s="338"/>
      <c r="B677" s="338"/>
      <c r="C677" s="338"/>
      <c r="D677" s="339"/>
      <c r="E677" s="339"/>
      <c r="F677" s="339"/>
      <c r="G677" s="339"/>
      <c r="H677" s="339"/>
      <c r="I677" s="339"/>
      <c r="J677" s="339"/>
      <c r="K677" s="338"/>
      <c r="L677" s="338"/>
      <c r="M677" s="338"/>
      <c r="N677" s="338"/>
      <c r="O677" s="338"/>
      <c r="P677" s="338"/>
      <c r="Q677" s="338"/>
      <c r="R677" s="338"/>
      <c r="S677" s="338"/>
      <c r="T677" s="338"/>
      <c r="U677" s="338"/>
      <c r="V677" s="338"/>
      <c r="W677" s="338"/>
      <c r="X677" s="338"/>
      <c r="Y677" s="338"/>
      <c r="Z677" s="338"/>
    </row>
    <row r="678" spans="1:26" ht="12.75" customHeight="1">
      <c r="A678" s="338"/>
      <c r="B678" s="338"/>
      <c r="C678" s="338"/>
      <c r="D678" s="339"/>
      <c r="E678" s="339"/>
      <c r="F678" s="339"/>
      <c r="G678" s="339"/>
      <c r="H678" s="339"/>
      <c r="I678" s="339"/>
      <c r="J678" s="339"/>
      <c r="K678" s="338"/>
      <c r="L678" s="338"/>
      <c r="M678" s="338"/>
      <c r="N678" s="338"/>
      <c r="O678" s="338"/>
      <c r="P678" s="338"/>
      <c r="Q678" s="338"/>
      <c r="R678" s="338"/>
      <c r="S678" s="338"/>
      <c r="T678" s="338"/>
      <c r="U678" s="338"/>
      <c r="V678" s="338"/>
      <c r="W678" s="338"/>
      <c r="X678" s="338"/>
      <c r="Y678" s="338"/>
      <c r="Z678" s="338"/>
    </row>
    <row r="679" spans="1:26" ht="12.75" customHeight="1">
      <c r="A679" s="338"/>
      <c r="B679" s="338"/>
      <c r="C679" s="338"/>
      <c r="D679" s="339"/>
      <c r="E679" s="339"/>
      <c r="F679" s="339"/>
      <c r="G679" s="339"/>
      <c r="H679" s="339"/>
      <c r="I679" s="339"/>
      <c r="J679" s="339"/>
      <c r="K679" s="338"/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338"/>
      <c r="Y679" s="338"/>
      <c r="Z679" s="338"/>
    </row>
    <row r="680" spans="1:26" ht="12.75" customHeight="1">
      <c r="A680" s="338"/>
      <c r="B680" s="338"/>
      <c r="C680" s="338"/>
      <c r="D680" s="339"/>
      <c r="E680" s="339"/>
      <c r="F680" s="339"/>
      <c r="G680" s="339"/>
      <c r="H680" s="339"/>
      <c r="I680" s="339"/>
      <c r="J680" s="339"/>
      <c r="K680" s="338"/>
      <c r="L680" s="338"/>
      <c r="M680" s="338"/>
      <c r="N680" s="338"/>
      <c r="O680" s="338"/>
      <c r="P680" s="338"/>
      <c r="Q680" s="338"/>
      <c r="R680" s="338"/>
      <c r="S680" s="338"/>
      <c r="T680" s="338"/>
      <c r="U680" s="338"/>
      <c r="V680" s="338"/>
      <c r="W680" s="338"/>
      <c r="X680" s="338"/>
      <c r="Y680" s="338"/>
      <c r="Z680" s="338"/>
    </row>
    <row r="681" spans="1:26" ht="12.75" customHeight="1">
      <c r="A681" s="338"/>
      <c r="B681" s="338"/>
      <c r="C681" s="338"/>
      <c r="D681" s="339"/>
      <c r="E681" s="339"/>
      <c r="F681" s="339"/>
      <c r="G681" s="339"/>
      <c r="H681" s="339"/>
      <c r="I681" s="339"/>
      <c r="J681" s="339"/>
      <c r="K681" s="338"/>
      <c r="L681" s="338"/>
      <c r="M681" s="338"/>
      <c r="N681" s="338"/>
      <c r="O681" s="338"/>
      <c r="P681" s="338"/>
      <c r="Q681" s="338"/>
      <c r="R681" s="338"/>
      <c r="S681" s="338"/>
      <c r="T681" s="338"/>
      <c r="U681" s="338"/>
      <c r="V681" s="338"/>
      <c r="W681" s="338"/>
      <c r="X681" s="338"/>
      <c r="Y681" s="338"/>
      <c r="Z681" s="338"/>
    </row>
    <row r="682" spans="1:26" ht="12.75" customHeight="1">
      <c r="A682" s="338"/>
      <c r="B682" s="338"/>
      <c r="C682" s="338"/>
      <c r="D682" s="339"/>
      <c r="E682" s="339"/>
      <c r="F682" s="339"/>
      <c r="G682" s="339"/>
      <c r="H682" s="339"/>
      <c r="I682" s="339"/>
      <c r="J682" s="339"/>
      <c r="K682" s="338"/>
      <c r="L682" s="338"/>
      <c r="M682" s="338"/>
      <c r="N682" s="338"/>
      <c r="O682" s="338"/>
      <c r="P682" s="338"/>
      <c r="Q682" s="338"/>
      <c r="R682" s="338"/>
      <c r="S682" s="338"/>
      <c r="T682" s="338"/>
      <c r="U682" s="338"/>
      <c r="V682" s="338"/>
      <c r="W682" s="338"/>
      <c r="X682" s="338"/>
      <c r="Y682" s="338"/>
      <c r="Z682" s="338"/>
    </row>
    <row r="683" spans="1:26" ht="12.75" customHeight="1">
      <c r="A683" s="338"/>
      <c r="B683" s="338"/>
      <c r="C683" s="338"/>
      <c r="D683" s="339"/>
      <c r="E683" s="339"/>
      <c r="F683" s="339"/>
      <c r="G683" s="339"/>
      <c r="H683" s="339"/>
      <c r="I683" s="339"/>
      <c r="J683" s="339"/>
      <c r="K683" s="338"/>
      <c r="L683" s="338"/>
      <c r="M683" s="338"/>
      <c r="N683" s="338"/>
      <c r="O683" s="338"/>
      <c r="P683" s="338"/>
      <c r="Q683" s="338"/>
      <c r="R683" s="338"/>
      <c r="S683" s="338"/>
      <c r="T683" s="338"/>
      <c r="U683" s="338"/>
      <c r="V683" s="338"/>
      <c r="W683" s="338"/>
      <c r="X683" s="338"/>
      <c r="Y683" s="338"/>
      <c r="Z683" s="338"/>
    </row>
    <row r="684" spans="1:26" ht="12.75" customHeight="1">
      <c r="A684" s="338"/>
      <c r="B684" s="338"/>
      <c r="C684" s="338"/>
      <c r="D684" s="339"/>
      <c r="E684" s="339"/>
      <c r="F684" s="339"/>
      <c r="G684" s="339"/>
      <c r="H684" s="339"/>
      <c r="I684" s="339"/>
      <c r="J684" s="339"/>
      <c r="K684" s="338"/>
      <c r="L684" s="338"/>
      <c r="M684" s="338"/>
      <c r="N684" s="338"/>
      <c r="O684" s="338"/>
      <c r="P684" s="338"/>
      <c r="Q684" s="338"/>
      <c r="R684" s="338"/>
      <c r="S684" s="338"/>
      <c r="T684" s="338"/>
      <c r="U684" s="338"/>
      <c r="V684" s="338"/>
      <c r="W684" s="338"/>
      <c r="X684" s="338"/>
      <c r="Y684" s="338"/>
      <c r="Z684" s="338"/>
    </row>
    <row r="685" spans="1:26" ht="12.75" customHeight="1">
      <c r="A685" s="338"/>
      <c r="B685" s="338"/>
      <c r="C685" s="338"/>
      <c r="D685" s="339"/>
      <c r="E685" s="339"/>
      <c r="F685" s="339"/>
      <c r="G685" s="339"/>
      <c r="H685" s="339"/>
      <c r="I685" s="339"/>
      <c r="J685" s="339"/>
      <c r="K685" s="338"/>
      <c r="L685" s="338"/>
      <c r="M685" s="338"/>
      <c r="N685" s="338"/>
      <c r="O685" s="338"/>
      <c r="P685" s="338"/>
      <c r="Q685" s="338"/>
      <c r="R685" s="338"/>
      <c r="S685" s="338"/>
      <c r="T685" s="338"/>
      <c r="U685" s="338"/>
      <c r="V685" s="338"/>
      <c r="W685" s="338"/>
      <c r="X685" s="338"/>
      <c r="Y685" s="338"/>
      <c r="Z685" s="338"/>
    </row>
    <row r="686" spans="1:26" ht="12.75" customHeight="1">
      <c r="A686" s="338"/>
      <c r="B686" s="338"/>
      <c r="C686" s="338"/>
      <c r="D686" s="339"/>
      <c r="E686" s="339"/>
      <c r="F686" s="339"/>
      <c r="G686" s="339"/>
      <c r="H686" s="339"/>
      <c r="I686" s="339"/>
      <c r="J686" s="339"/>
      <c r="K686" s="338"/>
      <c r="L686" s="338"/>
      <c r="M686" s="338"/>
      <c r="N686" s="338"/>
      <c r="O686" s="338"/>
      <c r="P686" s="338"/>
      <c r="Q686" s="338"/>
      <c r="R686" s="338"/>
      <c r="S686" s="338"/>
      <c r="T686" s="338"/>
      <c r="U686" s="338"/>
      <c r="V686" s="338"/>
      <c r="W686" s="338"/>
      <c r="X686" s="338"/>
      <c r="Y686" s="338"/>
      <c r="Z686" s="338"/>
    </row>
    <row r="687" spans="1:26" ht="12.75" customHeight="1">
      <c r="A687" s="338"/>
      <c r="B687" s="338"/>
      <c r="C687" s="338"/>
      <c r="D687" s="339"/>
      <c r="E687" s="339"/>
      <c r="F687" s="339"/>
      <c r="G687" s="339"/>
      <c r="H687" s="339"/>
      <c r="I687" s="339"/>
      <c r="J687" s="339"/>
      <c r="K687" s="338"/>
      <c r="L687" s="338"/>
      <c r="M687" s="338"/>
      <c r="N687" s="338"/>
      <c r="O687" s="338"/>
      <c r="P687" s="338"/>
      <c r="Q687" s="338"/>
      <c r="R687" s="338"/>
      <c r="S687" s="338"/>
      <c r="T687" s="338"/>
      <c r="U687" s="338"/>
      <c r="V687" s="338"/>
      <c r="W687" s="338"/>
      <c r="X687" s="338"/>
      <c r="Y687" s="338"/>
      <c r="Z687" s="338"/>
    </row>
    <row r="688" spans="1:26" ht="12.75" customHeight="1">
      <c r="A688" s="338"/>
      <c r="B688" s="338"/>
      <c r="C688" s="338"/>
      <c r="D688" s="339"/>
      <c r="E688" s="339"/>
      <c r="F688" s="339"/>
      <c r="G688" s="339"/>
      <c r="H688" s="339"/>
      <c r="I688" s="339"/>
      <c r="J688" s="339"/>
      <c r="K688" s="338"/>
      <c r="L688" s="338"/>
      <c r="M688" s="338"/>
      <c r="N688" s="338"/>
      <c r="O688" s="338"/>
      <c r="P688" s="338"/>
      <c r="Q688" s="338"/>
      <c r="R688" s="338"/>
      <c r="S688" s="338"/>
      <c r="T688" s="338"/>
      <c r="U688" s="338"/>
      <c r="V688" s="338"/>
      <c r="W688" s="338"/>
      <c r="X688" s="338"/>
      <c r="Y688" s="338"/>
      <c r="Z688" s="338"/>
    </row>
    <row r="689" spans="1:26" ht="12.75" customHeight="1">
      <c r="A689" s="338"/>
      <c r="B689" s="338"/>
      <c r="C689" s="338"/>
      <c r="D689" s="339"/>
      <c r="E689" s="339"/>
      <c r="F689" s="339"/>
      <c r="G689" s="339"/>
      <c r="H689" s="339"/>
      <c r="I689" s="339"/>
      <c r="J689" s="339"/>
      <c r="K689" s="338"/>
      <c r="L689" s="338"/>
      <c r="M689" s="338"/>
      <c r="N689" s="338"/>
      <c r="O689" s="338"/>
      <c r="P689" s="338"/>
      <c r="Q689" s="338"/>
      <c r="R689" s="338"/>
      <c r="S689" s="338"/>
      <c r="T689" s="338"/>
      <c r="U689" s="338"/>
      <c r="V689" s="338"/>
      <c r="W689" s="338"/>
      <c r="X689" s="338"/>
      <c r="Y689" s="338"/>
      <c r="Z689" s="338"/>
    </row>
    <row r="690" spans="1:26" ht="12.75" customHeight="1">
      <c r="A690" s="338"/>
      <c r="B690" s="338"/>
      <c r="C690" s="338"/>
      <c r="D690" s="339"/>
      <c r="E690" s="339"/>
      <c r="F690" s="339"/>
      <c r="G690" s="339"/>
      <c r="H690" s="339"/>
      <c r="I690" s="339"/>
      <c r="J690" s="339"/>
      <c r="K690" s="338"/>
      <c r="L690" s="338"/>
      <c r="M690" s="338"/>
      <c r="N690" s="338"/>
      <c r="O690" s="338"/>
      <c r="P690" s="338"/>
      <c r="Q690" s="338"/>
      <c r="R690" s="338"/>
      <c r="S690" s="338"/>
      <c r="T690" s="338"/>
      <c r="U690" s="338"/>
      <c r="V690" s="338"/>
      <c r="W690" s="338"/>
      <c r="X690" s="338"/>
      <c r="Y690" s="338"/>
      <c r="Z690" s="338"/>
    </row>
    <row r="691" spans="1:26" ht="12.75" customHeight="1">
      <c r="A691" s="338"/>
      <c r="B691" s="338"/>
      <c r="C691" s="338"/>
      <c r="D691" s="339"/>
      <c r="E691" s="339"/>
      <c r="F691" s="339"/>
      <c r="G691" s="339"/>
      <c r="H691" s="339"/>
      <c r="I691" s="339"/>
      <c r="J691" s="339"/>
      <c r="K691" s="338"/>
      <c r="L691" s="338"/>
      <c r="M691" s="338"/>
      <c r="N691" s="338"/>
      <c r="O691" s="338"/>
      <c r="P691" s="338"/>
      <c r="Q691" s="338"/>
      <c r="R691" s="338"/>
      <c r="S691" s="338"/>
      <c r="T691" s="338"/>
      <c r="U691" s="338"/>
      <c r="V691" s="338"/>
      <c r="W691" s="338"/>
      <c r="X691" s="338"/>
      <c r="Y691" s="338"/>
      <c r="Z691" s="338"/>
    </row>
    <row r="692" spans="1:26" ht="12.75" customHeight="1">
      <c r="A692" s="338"/>
      <c r="B692" s="338"/>
      <c r="C692" s="338"/>
      <c r="D692" s="339"/>
      <c r="E692" s="339"/>
      <c r="F692" s="339"/>
      <c r="G692" s="339"/>
      <c r="H692" s="339"/>
      <c r="I692" s="339"/>
      <c r="J692" s="339"/>
      <c r="K692" s="338"/>
      <c r="L692" s="338"/>
      <c r="M692" s="338"/>
      <c r="N692" s="338"/>
      <c r="O692" s="338"/>
      <c r="P692" s="338"/>
      <c r="Q692" s="338"/>
      <c r="R692" s="338"/>
      <c r="S692" s="338"/>
      <c r="T692" s="338"/>
      <c r="U692" s="338"/>
      <c r="V692" s="338"/>
      <c r="W692" s="338"/>
      <c r="X692" s="338"/>
      <c r="Y692" s="338"/>
      <c r="Z692" s="338"/>
    </row>
    <row r="693" spans="1:26" ht="12.75" customHeight="1">
      <c r="A693" s="338"/>
      <c r="B693" s="338"/>
      <c r="C693" s="338"/>
      <c r="D693" s="339"/>
      <c r="E693" s="339"/>
      <c r="F693" s="339"/>
      <c r="G693" s="339"/>
      <c r="H693" s="339"/>
      <c r="I693" s="339"/>
      <c r="J693" s="339"/>
      <c r="K693" s="338"/>
      <c r="L693" s="338"/>
      <c r="M693" s="338"/>
      <c r="N693" s="338"/>
      <c r="O693" s="338"/>
      <c r="P693" s="338"/>
      <c r="Q693" s="338"/>
      <c r="R693" s="338"/>
      <c r="S693" s="338"/>
      <c r="T693" s="338"/>
      <c r="U693" s="338"/>
      <c r="V693" s="338"/>
      <c r="W693" s="338"/>
      <c r="X693" s="338"/>
      <c r="Y693" s="338"/>
      <c r="Z693" s="338"/>
    </row>
    <row r="694" spans="1:26" ht="12.75" customHeight="1">
      <c r="A694" s="338"/>
      <c r="B694" s="338"/>
      <c r="C694" s="338"/>
      <c r="D694" s="339"/>
      <c r="E694" s="339"/>
      <c r="F694" s="339"/>
      <c r="G694" s="339"/>
      <c r="H694" s="339"/>
      <c r="I694" s="339"/>
      <c r="J694" s="339"/>
      <c r="K694" s="338"/>
      <c r="L694" s="338"/>
      <c r="M694" s="338"/>
      <c r="N694" s="338"/>
      <c r="O694" s="338"/>
      <c r="P694" s="338"/>
      <c r="Q694" s="338"/>
      <c r="R694" s="338"/>
      <c r="S694" s="338"/>
      <c r="T694" s="338"/>
      <c r="U694" s="338"/>
      <c r="V694" s="338"/>
      <c r="W694" s="338"/>
      <c r="X694" s="338"/>
      <c r="Y694" s="338"/>
      <c r="Z694" s="338"/>
    </row>
    <row r="695" spans="1:26" ht="12.75" customHeight="1">
      <c r="A695" s="338"/>
      <c r="B695" s="338"/>
      <c r="C695" s="338"/>
      <c r="D695" s="339"/>
      <c r="E695" s="339"/>
      <c r="F695" s="339"/>
      <c r="G695" s="339"/>
      <c r="H695" s="339"/>
      <c r="I695" s="339"/>
      <c r="J695" s="339"/>
      <c r="K695" s="338"/>
      <c r="L695" s="338"/>
      <c r="M695" s="338"/>
      <c r="N695" s="338"/>
      <c r="O695" s="338"/>
      <c r="P695" s="338"/>
      <c r="Q695" s="338"/>
      <c r="R695" s="338"/>
      <c r="S695" s="338"/>
      <c r="T695" s="338"/>
      <c r="U695" s="338"/>
      <c r="V695" s="338"/>
      <c r="W695" s="338"/>
      <c r="X695" s="338"/>
      <c r="Y695" s="338"/>
      <c r="Z695" s="338"/>
    </row>
    <row r="696" spans="1:26" ht="12.75" customHeight="1">
      <c r="A696" s="338"/>
      <c r="B696" s="338"/>
      <c r="C696" s="338"/>
      <c r="D696" s="339"/>
      <c r="E696" s="339"/>
      <c r="F696" s="339"/>
      <c r="G696" s="339"/>
      <c r="H696" s="339"/>
      <c r="I696" s="339"/>
      <c r="J696" s="339"/>
      <c r="K696" s="338"/>
      <c r="L696" s="338"/>
      <c r="M696" s="338"/>
      <c r="N696" s="338"/>
      <c r="O696" s="338"/>
      <c r="P696" s="338"/>
      <c r="Q696" s="338"/>
      <c r="R696" s="338"/>
      <c r="S696" s="338"/>
      <c r="T696" s="338"/>
      <c r="U696" s="338"/>
      <c r="V696" s="338"/>
      <c r="W696" s="338"/>
      <c r="X696" s="338"/>
      <c r="Y696" s="338"/>
      <c r="Z696" s="338"/>
    </row>
    <row r="697" spans="1:26" ht="12.75" customHeight="1">
      <c r="A697" s="338"/>
      <c r="B697" s="338"/>
      <c r="C697" s="338"/>
      <c r="D697" s="339"/>
      <c r="E697" s="339"/>
      <c r="F697" s="339"/>
      <c r="G697" s="339"/>
      <c r="H697" s="339"/>
      <c r="I697" s="339"/>
      <c r="J697" s="339"/>
      <c r="K697" s="338"/>
      <c r="L697" s="338"/>
      <c r="M697" s="338"/>
      <c r="N697" s="338"/>
      <c r="O697" s="338"/>
      <c r="P697" s="338"/>
      <c r="Q697" s="338"/>
      <c r="R697" s="338"/>
      <c r="S697" s="338"/>
      <c r="T697" s="338"/>
      <c r="U697" s="338"/>
      <c r="V697" s="338"/>
      <c r="W697" s="338"/>
      <c r="X697" s="338"/>
      <c r="Y697" s="338"/>
      <c r="Z697" s="338"/>
    </row>
    <row r="698" spans="1:26" ht="12.75" customHeight="1">
      <c r="A698" s="338"/>
      <c r="B698" s="338"/>
      <c r="C698" s="338"/>
      <c r="D698" s="339"/>
      <c r="E698" s="339"/>
      <c r="F698" s="339"/>
      <c r="G698" s="339"/>
      <c r="H698" s="339"/>
      <c r="I698" s="339"/>
      <c r="J698" s="339"/>
      <c r="K698" s="338"/>
      <c r="L698" s="338"/>
      <c r="M698" s="338"/>
      <c r="N698" s="338"/>
      <c r="O698" s="338"/>
      <c r="P698" s="338"/>
      <c r="Q698" s="338"/>
      <c r="R698" s="338"/>
      <c r="S698" s="338"/>
      <c r="T698" s="338"/>
      <c r="U698" s="338"/>
      <c r="V698" s="338"/>
      <c r="W698" s="338"/>
      <c r="X698" s="338"/>
      <c r="Y698" s="338"/>
      <c r="Z698" s="338"/>
    </row>
    <row r="699" spans="1:26" ht="12.75" customHeight="1">
      <c r="A699" s="338"/>
      <c r="B699" s="338"/>
      <c r="C699" s="338"/>
      <c r="D699" s="339"/>
      <c r="E699" s="339"/>
      <c r="F699" s="339"/>
      <c r="G699" s="339"/>
      <c r="H699" s="339"/>
      <c r="I699" s="339"/>
      <c r="J699" s="339"/>
      <c r="K699" s="338"/>
      <c r="L699" s="338"/>
      <c r="M699" s="338"/>
      <c r="N699" s="338"/>
      <c r="O699" s="338"/>
      <c r="P699" s="338"/>
      <c r="Q699" s="338"/>
      <c r="R699" s="338"/>
      <c r="S699" s="338"/>
      <c r="T699" s="338"/>
      <c r="U699" s="338"/>
      <c r="V699" s="338"/>
      <c r="W699" s="338"/>
      <c r="X699" s="338"/>
      <c r="Y699" s="338"/>
      <c r="Z699" s="338"/>
    </row>
    <row r="700" spans="1:26" ht="12.75" customHeight="1">
      <c r="A700" s="338"/>
      <c r="B700" s="338"/>
      <c r="C700" s="338"/>
      <c r="D700" s="339"/>
      <c r="E700" s="339"/>
      <c r="F700" s="339"/>
      <c r="G700" s="339"/>
      <c r="H700" s="339"/>
      <c r="I700" s="339"/>
      <c r="J700" s="339"/>
      <c r="K700" s="338"/>
      <c r="L700" s="338"/>
      <c r="M700" s="338"/>
      <c r="N700" s="338"/>
      <c r="O700" s="338"/>
      <c r="P700" s="338"/>
      <c r="Q700" s="338"/>
      <c r="R700" s="338"/>
      <c r="S700" s="338"/>
      <c r="T700" s="338"/>
      <c r="U700" s="338"/>
      <c r="V700" s="338"/>
      <c r="W700" s="338"/>
      <c r="X700" s="338"/>
      <c r="Y700" s="338"/>
      <c r="Z700" s="338"/>
    </row>
    <row r="701" spans="1:26" ht="12.75" customHeight="1">
      <c r="A701" s="338"/>
      <c r="B701" s="338"/>
      <c r="C701" s="338"/>
      <c r="D701" s="339"/>
      <c r="E701" s="339"/>
      <c r="F701" s="339"/>
      <c r="G701" s="339"/>
      <c r="H701" s="339"/>
      <c r="I701" s="339"/>
      <c r="J701" s="339"/>
      <c r="K701" s="338"/>
      <c r="L701" s="338"/>
      <c r="M701" s="338"/>
      <c r="N701" s="338"/>
      <c r="O701" s="338"/>
      <c r="P701" s="338"/>
      <c r="Q701" s="338"/>
      <c r="R701" s="338"/>
      <c r="S701" s="338"/>
      <c r="T701" s="338"/>
      <c r="U701" s="338"/>
      <c r="V701" s="338"/>
      <c r="W701" s="338"/>
      <c r="X701" s="338"/>
      <c r="Y701" s="338"/>
      <c r="Z701" s="338"/>
    </row>
    <row r="702" spans="1:26" ht="12.75" customHeight="1">
      <c r="A702" s="338"/>
      <c r="B702" s="338"/>
      <c r="C702" s="338"/>
      <c r="D702" s="339"/>
      <c r="E702" s="339"/>
      <c r="F702" s="339"/>
      <c r="G702" s="339"/>
      <c r="H702" s="339"/>
      <c r="I702" s="339"/>
      <c r="J702" s="339"/>
      <c r="K702" s="338"/>
      <c r="L702" s="338"/>
      <c r="M702" s="338"/>
      <c r="N702" s="338"/>
      <c r="O702" s="338"/>
      <c r="P702" s="338"/>
      <c r="Q702" s="338"/>
      <c r="R702" s="338"/>
      <c r="S702" s="338"/>
      <c r="T702" s="338"/>
      <c r="U702" s="338"/>
      <c r="V702" s="338"/>
      <c r="W702" s="338"/>
      <c r="X702" s="338"/>
      <c r="Y702" s="338"/>
      <c r="Z702" s="338"/>
    </row>
    <row r="703" spans="1:26" ht="12.75" customHeight="1">
      <c r="A703" s="338"/>
      <c r="B703" s="338"/>
      <c r="C703" s="338"/>
      <c r="D703" s="339"/>
      <c r="E703" s="339"/>
      <c r="F703" s="339"/>
      <c r="G703" s="339"/>
      <c r="H703" s="339"/>
      <c r="I703" s="339"/>
      <c r="J703" s="339"/>
      <c r="K703" s="338"/>
      <c r="L703" s="338"/>
      <c r="M703" s="338"/>
      <c r="N703" s="338"/>
      <c r="O703" s="338"/>
      <c r="P703" s="338"/>
      <c r="Q703" s="338"/>
      <c r="R703" s="338"/>
      <c r="S703" s="338"/>
      <c r="T703" s="338"/>
      <c r="U703" s="338"/>
      <c r="V703" s="338"/>
      <c r="W703" s="338"/>
      <c r="X703" s="338"/>
      <c r="Y703" s="338"/>
      <c r="Z703" s="338"/>
    </row>
    <row r="704" spans="1:26" ht="12.75" customHeight="1">
      <c r="A704" s="338"/>
      <c r="B704" s="338"/>
      <c r="C704" s="338"/>
      <c r="D704" s="339"/>
      <c r="E704" s="339"/>
      <c r="F704" s="339"/>
      <c r="G704" s="339"/>
      <c r="H704" s="339"/>
      <c r="I704" s="339"/>
      <c r="J704" s="339"/>
      <c r="K704" s="338"/>
      <c r="L704" s="338"/>
      <c r="M704" s="338"/>
      <c r="N704" s="338"/>
      <c r="O704" s="338"/>
      <c r="P704" s="338"/>
      <c r="Q704" s="338"/>
      <c r="R704" s="338"/>
      <c r="S704" s="338"/>
      <c r="T704" s="338"/>
      <c r="U704" s="338"/>
      <c r="V704" s="338"/>
      <c r="W704" s="338"/>
      <c r="X704" s="338"/>
      <c r="Y704" s="338"/>
      <c r="Z704" s="338"/>
    </row>
    <row r="705" spans="1:26" ht="12.75" customHeight="1">
      <c r="A705" s="338"/>
      <c r="B705" s="338"/>
      <c r="C705" s="338"/>
      <c r="D705" s="339"/>
      <c r="E705" s="339"/>
      <c r="F705" s="339"/>
      <c r="G705" s="339"/>
      <c r="H705" s="339"/>
      <c r="I705" s="339"/>
      <c r="J705" s="339"/>
      <c r="K705" s="338"/>
      <c r="L705" s="338"/>
      <c r="M705" s="338"/>
      <c r="N705" s="338"/>
      <c r="O705" s="338"/>
      <c r="P705" s="338"/>
      <c r="Q705" s="338"/>
      <c r="R705" s="338"/>
      <c r="S705" s="338"/>
      <c r="T705" s="338"/>
      <c r="U705" s="338"/>
      <c r="V705" s="338"/>
      <c r="W705" s="338"/>
      <c r="X705" s="338"/>
      <c r="Y705" s="338"/>
      <c r="Z705" s="338"/>
    </row>
    <row r="706" spans="1:26" ht="12.75" customHeight="1">
      <c r="A706" s="338"/>
      <c r="B706" s="338"/>
      <c r="C706" s="338"/>
      <c r="D706" s="339"/>
      <c r="E706" s="339"/>
      <c r="F706" s="339"/>
      <c r="G706" s="339"/>
      <c r="H706" s="339"/>
      <c r="I706" s="339"/>
      <c r="J706" s="339"/>
      <c r="K706" s="338"/>
      <c r="L706" s="338"/>
      <c r="M706" s="338"/>
      <c r="N706" s="338"/>
      <c r="O706" s="338"/>
      <c r="P706" s="338"/>
      <c r="Q706" s="338"/>
      <c r="R706" s="338"/>
      <c r="S706" s="338"/>
      <c r="T706" s="338"/>
      <c r="U706" s="338"/>
      <c r="V706" s="338"/>
      <c r="W706" s="338"/>
      <c r="X706" s="338"/>
      <c r="Y706" s="338"/>
      <c r="Z706" s="338"/>
    </row>
    <row r="707" spans="1:26" ht="12.75" customHeight="1">
      <c r="A707" s="338"/>
      <c r="B707" s="338"/>
      <c r="C707" s="338"/>
      <c r="D707" s="339"/>
      <c r="E707" s="339"/>
      <c r="F707" s="339"/>
      <c r="G707" s="339"/>
      <c r="H707" s="339"/>
      <c r="I707" s="339"/>
      <c r="J707" s="339"/>
      <c r="K707" s="338"/>
      <c r="L707" s="338"/>
      <c r="M707" s="338"/>
      <c r="N707" s="338"/>
      <c r="O707" s="338"/>
      <c r="P707" s="338"/>
      <c r="Q707" s="338"/>
      <c r="R707" s="338"/>
      <c r="S707" s="338"/>
      <c r="T707" s="338"/>
      <c r="U707" s="338"/>
      <c r="V707" s="338"/>
      <c r="W707" s="338"/>
      <c r="X707" s="338"/>
      <c r="Y707" s="338"/>
      <c r="Z707" s="338"/>
    </row>
    <row r="708" spans="1:26" ht="12.75" customHeight="1">
      <c r="A708" s="338"/>
      <c r="B708" s="338"/>
      <c r="C708" s="338"/>
      <c r="D708" s="339"/>
      <c r="E708" s="339"/>
      <c r="F708" s="339"/>
      <c r="G708" s="339"/>
      <c r="H708" s="339"/>
      <c r="I708" s="339"/>
      <c r="J708" s="339"/>
      <c r="K708" s="338"/>
      <c r="L708" s="338"/>
      <c r="M708" s="338"/>
      <c r="N708" s="338"/>
      <c r="O708" s="338"/>
      <c r="P708" s="338"/>
      <c r="Q708" s="338"/>
      <c r="R708" s="338"/>
      <c r="S708" s="338"/>
      <c r="T708" s="338"/>
      <c r="U708" s="338"/>
      <c r="V708" s="338"/>
      <c r="W708" s="338"/>
      <c r="X708" s="338"/>
      <c r="Y708" s="338"/>
      <c r="Z708" s="338"/>
    </row>
    <row r="709" spans="1:26" ht="12.75" customHeight="1">
      <c r="A709" s="338"/>
      <c r="B709" s="338"/>
      <c r="C709" s="338"/>
      <c r="D709" s="339"/>
      <c r="E709" s="339"/>
      <c r="F709" s="339"/>
      <c r="G709" s="339"/>
      <c r="H709" s="339"/>
      <c r="I709" s="339"/>
      <c r="J709" s="339"/>
      <c r="K709" s="338"/>
      <c r="L709" s="338"/>
      <c r="M709" s="338"/>
      <c r="N709" s="338"/>
      <c r="O709" s="338"/>
      <c r="P709" s="338"/>
      <c r="Q709" s="338"/>
      <c r="R709" s="338"/>
      <c r="S709" s="338"/>
      <c r="T709" s="338"/>
      <c r="U709" s="338"/>
      <c r="V709" s="338"/>
      <c r="W709" s="338"/>
      <c r="X709" s="338"/>
      <c r="Y709" s="338"/>
      <c r="Z709" s="338"/>
    </row>
    <row r="710" spans="1:26" ht="12.75" customHeight="1">
      <c r="A710" s="338"/>
      <c r="B710" s="338"/>
      <c r="C710" s="338"/>
      <c r="D710" s="339"/>
      <c r="E710" s="339"/>
      <c r="F710" s="339"/>
      <c r="G710" s="339"/>
      <c r="H710" s="339"/>
      <c r="I710" s="339"/>
      <c r="J710" s="339"/>
      <c r="K710" s="338"/>
      <c r="L710" s="338"/>
      <c r="M710" s="338"/>
      <c r="N710" s="338"/>
      <c r="O710" s="338"/>
      <c r="P710" s="338"/>
      <c r="Q710" s="338"/>
      <c r="R710" s="338"/>
      <c r="S710" s="338"/>
      <c r="T710" s="338"/>
      <c r="U710" s="338"/>
      <c r="V710" s="338"/>
      <c r="W710" s="338"/>
      <c r="X710" s="338"/>
      <c r="Y710" s="338"/>
      <c r="Z710" s="338"/>
    </row>
    <row r="711" spans="1:26" ht="12.75" customHeight="1">
      <c r="A711" s="338"/>
      <c r="B711" s="338"/>
      <c r="C711" s="338"/>
      <c r="D711" s="339"/>
      <c r="E711" s="339"/>
      <c r="F711" s="339"/>
      <c r="G711" s="339"/>
      <c r="H711" s="339"/>
      <c r="I711" s="339"/>
      <c r="J711" s="339"/>
      <c r="K711" s="338"/>
      <c r="L711" s="338"/>
      <c r="M711" s="338"/>
      <c r="N711" s="338"/>
      <c r="O711" s="338"/>
      <c r="P711" s="338"/>
      <c r="Q711" s="338"/>
      <c r="R711" s="338"/>
      <c r="S711" s="338"/>
      <c r="T711" s="338"/>
      <c r="U711" s="338"/>
      <c r="V711" s="338"/>
      <c r="W711" s="338"/>
      <c r="X711" s="338"/>
      <c r="Y711" s="338"/>
      <c r="Z711" s="338"/>
    </row>
    <row r="712" spans="1:26" ht="12.75" customHeight="1">
      <c r="A712" s="338"/>
      <c r="B712" s="338"/>
      <c r="C712" s="338"/>
      <c r="D712" s="339"/>
      <c r="E712" s="339"/>
      <c r="F712" s="339"/>
      <c r="G712" s="339"/>
      <c r="H712" s="339"/>
      <c r="I712" s="339"/>
      <c r="J712" s="339"/>
      <c r="K712" s="338"/>
      <c r="L712" s="338"/>
      <c r="M712" s="338"/>
      <c r="N712" s="338"/>
      <c r="O712" s="338"/>
      <c r="P712" s="338"/>
      <c r="Q712" s="338"/>
      <c r="R712" s="338"/>
      <c r="S712" s="338"/>
      <c r="T712" s="338"/>
      <c r="U712" s="338"/>
      <c r="V712" s="338"/>
      <c r="W712" s="338"/>
      <c r="X712" s="338"/>
      <c r="Y712" s="338"/>
      <c r="Z712" s="338"/>
    </row>
    <row r="713" spans="1:26" ht="12.75" customHeight="1">
      <c r="A713" s="338"/>
      <c r="B713" s="338"/>
      <c r="C713" s="338"/>
      <c r="D713" s="339"/>
      <c r="E713" s="339"/>
      <c r="F713" s="339"/>
      <c r="G713" s="339"/>
      <c r="H713" s="339"/>
      <c r="I713" s="339"/>
      <c r="J713" s="339"/>
      <c r="K713" s="338"/>
      <c r="L713" s="338"/>
      <c r="M713" s="338"/>
      <c r="N713" s="338"/>
      <c r="O713" s="338"/>
      <c r="P713" s="338"/>
      <c r="Q713" s="338"/>
      <c r="R713" s="338"/>
      <c r="S713" s="338"/>
      <c r="T713" s="338"/>
      <c r="U713" s="338"/>
      <c r="V713" s="338"/>
      <c r="W713" s="338"/>
      <c r="X713" s="338"/>
      <c r="Y713" s="338"/>
      <c r="Z713" s="338"/>
    </row>
    <row r="714" spans="1:26" ht="12.75" customHeight="1">
      <c r="A714" s="338"/>
      <c r="B714" s="338"/>
      <c r="C714" s="338"/>
      <c r="D714" s="339"/>
      <c r="E714" s="339"/>
      <c r="F714" s="339"/>
      <c r="G714" s="339"/>
      <c r="H714" s="339"/>
      <c r="I714" s="339"/>
      <c r="J714" s="339"/>
      <c r="K714" s="338"/>
      <c r="L714" s="338"/>
      <c r="M714" s="338"/>
      <c r="N714" s="338"/>
      <c r="O714" s="338"/>
      <c r="P714" s="338"/>
      <c r="Q714" s="338"/>
      <c r="R714" s="338"/>
      <c r="S714" s="338"/>
      <c r="T714" s="338"/>
      <c r="U714" s="338"/>
      <c r="V714" s="338"/>
      <c r="W714" s="338"/>
      <c r="X714" s="338"/>
      <c r="Y714" s="338"/>
      <c r="Z714" s="338"/>
    </row>
    <row r="715" spans="1:26" ht="12.75" customHeight="1">
      <c r="A715" s="338"/>
      <c r="B715" s="338"/>
      <c r="C715" s="338"/>
      <c r="D715" s="339"/>
      <c r="E715" s="339"/>
      <c r="F715" s="339"/>
      <c r="G715" s="339"/>
      <c r="H715" s="339"/>
      <c r="I715" s="339"/>
      <c r="J715" s="339"/>
      <c r="K715" s="338"/>
      <c r="L715" s="338"/>
      <c r="M715" s="338"/>
      <c r="N715" s="338"/>
      <c r="O715" s="338"/>
      <c r="P715" s="338"/>
      <c r="Q715" s="338"/>
      <c r="R715" s="338"/>
      <c r="S715" s="338"/>
      <c r="T715" s="338"/>
      <c r="U715" s="338"/>
      <c r="V715" s="338"/>
      <c r="W715" s="338"/>
      <c r="X715" s="338"/>
      <c r="Y715" s="338"/>
      <c r="Z715" s="338"/>
    </row>
    <row r="716" spans="1:26" ht="12.75" customHeight="1">
      <c r="A716" s="338"/>
      <c r="B716" s="338"/>
      <c r="C716" s="338"/>
      <c r="D716" s="339"/>
      <c r="E716" s="339"/>
      <c r="F716" s="339"/>
      <c r="G716" s="339"/>
      <c r="H716" s="339"/>
      <c r="I716" s="339"/>
      <c r="J716" s="339"/>
      <c r="K716" s="338"/>
      <c r="L716" s="338"/>
      <c r="M716" s="338"/>
      <c r="N716" s="338"/>
      <c r="O716" s="338"/>
      <c r="P716" s="338"/>
      <c r="Q716" s="338"/>
      <c r="R716" s="338"/>
      <c r="S716" s="338"/>
      <c r="T716" s="338"/>
      <c r="U716" s="338"/>
      <c r="V716" s="338"/>
      <c r="W716" s="338"/>
      <c r="X716" s="338"/>
      <c r="Y716" s="338"/>
      <c r="Z716" s="338"/>
    </row>
    <row r="717" spans="1:26" ht="12.75" customHeight="1">
      <c r="A717" s="338"/>
      <c r="B717" s="338"/>
      <c r="C717" s="338"/>
      <c r="D717" s="339"/>
      <c r="E717" s="339"/>
      <c r="F717" s="339"/>
      <c r="G717" s="339"/>
      <c r="H717" s="339"/>
      <c r="I717" s="339"/>
      <c r="J717" s="339"/>
      <c r="K717" s="338"/>
      <c r="L717" s="338"/>
      <c r="M717" s="338"/>
      <c r="N717" s="338"/>
      <c r="O717" s="338"/>
      <c r="P717" s="338"/>
      <c r="Q717" s="338"/>
      <c r="R717" s="338"/>
      <c r="S717" s="338"/>
      <c r="T717" s="338"/>
      <c r="U717" s="338"/>
      <c r="V717" s="338"/>
      <c r="W717" s="338"/>
      <c r="X717" s="338"/>
      <c r="Y717" s="338"/>
      <c r="Z717" s="338"/>
    </row>
    <row r="718" spans="1:26" ht="12.75" customHeight="1">
      <c r="A718" s="338"/>
      <c r="B718" s="338"/>
      <c r="C718" s="338"/>
      <c r="D718" s="339"/>
      <c r="E718" s="339"/>
      <c r="F718" s="339"/>
      <c r="G718" s="339"/>
      <c r="H718" s="339"/>
      <c r="I718" s="339"/>
      <c r="J718" s="339"/>
      <c r="K718" s="338"/>
      <c r="L718" s="338"/>
      <c r="M718" s="338"/>
      <c r="N718" s="338"/>
      <c r="O718" s="338"/>
      <c r="P718" s="338"/>
      <c r="Q718" s="338"/>
      <c r="R718" s="338"/>
      <c r="S718" s="338"/>
      <c r="T718" s="338"/>
      <c r="U718" s="338"/>
      <c r="V718" s="338"/>
      <c r="W718" s="338"/>
      <c r="X718" s="338"/>
      <c r="Y718" s="338"/>
      <c r="Z718" s="338"/>
    </row>
    <row r="719" spans="1:26" ht="12.75" customHeight="1">
      <c r="A719" s="338"/>
      <c r="B719" s="338"/>
      <c r="C719" s="338"/>
      <c r="D719" s="339"/>
      <c r="E719" s="339"/>
      <c r="F719" s="339"/>
      <c r="G719" s="339"/>
      <c r="H719" s="339"/>
      <c r="I719" s="339"/>
      <c r="J719" s="339"/>
      <c r="K719" s="338"/>
      <c r="L719" s="338"/>
      <c r="M719" s="338"/>
      <c r="N719" s="338"/>
      <c r="O719" s="338"/>
      <c r="P719" s="338"/>
      <c r="Q719" s="338"/>
      <c r="R719" s="338"/>
      <c r="S719" s="338"/>
      <c r="T719" s="338"/>
      <c r="U719" s="338"/>
      <c r="V719" s="338"/>
      <c r="W719" s="338"/>
      <c r="X719" s="338"/>
      <c r="Y719" s="338"/>
      <c r="Z719" s="338"/>
    </row>
    <row r="720" spans="1:26" ht="12.75" customHeight="1">
      <c r="A720" s="338"/>
      <c r="B720" s="338"/>
      <c r="C720" s="338"/>
      <c r="D720" s="339"/>
      <c r="E720" s="339"/>
      <c r="F720" s="339"/>
      <c r="G720" s="339"/>
      <c r="H720" s="339"/>
      <c r="I720" s="339"/>
      <c r="J720" s="339"/>
      <c r="K720" s="338"/>
      <c r="L720" s="338"/>
      <c r="M720" s="338"/>
      <c r="N720" s="338"/>
      <c r="O720" s="338"/>
      <c r="P720" s="338"/>
      <c r="Q720" s="338"/>
      <c r="R720" s="338"/>
      <c r="S720" s="338"/>
      <c r="T720" s="338"/>
      <c r="U720" s="338"/>
      <c r="V720" s="338"/>
      <c r="W720" s="338"/>
      <c r="X720" s="338"/>
      <c r="Y720" s="338"/>
      <c r="Z720" s="338"/>
    </row>
    <row r="721" spans="1:26" ht="12.75" customHeight="1">
      <c r="A721" s="338"/>
      <c r="B721" s="338"/>
      <c r="C721" s="338"/>
      <c r="D721" s="339"/>
      <c r="E721" s="339"/>
      <c r="F721" s="339"/>
      <c r="G721" s="339"/>
      <c r="H721" s="339"/>
      <c r="I721" s="339"/>
      <c r="J721" s="339"/>
      <c r="K721" s="338"/>
      <c r="L721" s="338"/>
      <c r="M721" s="338"/>
      <c r="N721" s="338"/>
      <c r="O721" s="338"/>
      <c r="P721" s="338"/>
      <c r="Q721" s="338"/>
      <c r="R721" s="338"/>
      <c r="S721" s="338"/>
      <c r="T721" s="338"/>
      <c r="U721" s="338"/>
      <c r="V721" s="338"/>
      <c r="W721" s="338"/>
      <c r="X721" s="338"/>
      <c r="Y721" s="338"/>
      <c r="Z721" s="338"/>
    </row>
    <row r="722" spans="1:26" ht="12.75" customHeight="1">
      <c r="A722" s="338"/>
      <c r="B722" s="338"/>
      <c r="C722" s="338"/>
      <c r="D722" s="339"/>
      <c r="E722" s="339"/>
      <c r="F722" s="339"/>
      <c r="G722" s="339"/>
      <c r="H722" s="339"/>
      <c r="I722" s="339"/>
      <c r="J722" s="339"/>
      <c r="K722" s="338"/>
      <c r="L722" s="338"/>
      <c r="M722" s="338"/>
      <c r="N722" s="338"/>
      <c r="O722" s="338"/>
      <c r="P722" s="338"/>
      <c r="Q722" s="338"/>
      <c r="R722" s="338"/>
      <c r="S722" s="338"/>
      <c r="T722" s="338"/>
      <c r="U722" s="338"/>
      <c r="V722" s="338"/>
      <c r="W722" s="338"/>
      <c r="X722" s="338"/>
      <c r="Y722" s="338"/>
      <c r="Z722" s="338"/>
    </row>
    <row r="723" spans="1:26" ht="12.75" customHeight="1">
      <c r="A723" s="338"/>
      <c r="B723" s="338"/>
      <c r="C723" s="338"/>
      <c r="D723" s="339"/>
      <c r="E723" s="339"/>
      <c r="F723" s="339"/>
      <c r="G723" s="339"/>
      <c r="H723" s="339"/>
      <c r="I723" s="339"/>
      <c r="J723" s="339"/>
      <c r="K723" s="338"/>
      <c r="L723" s="338"/>
      <c r="M723" s="338"/>
      <c r="N723" s="338"/>
      <c r="O723" s="338"/>
      <c r="P723" s="338"/>
      <c r="Q723" s="338"/>
      <c r="R723" s="338"/>
      <c r="S723" s="338"/>
      <c r="T723" s="338"/>
      <c r="U723" s="338"/>
      <c r="V723" s="338"/>
      <c r="W723" s="338"/>
      <c r="X723" s="338"/>
      <c r="Y723" s="338"/>
      <c r="Z723" s="338"/>
    </row>
    <row r="724" spans="1:26" ht="12.75" customHeight="1">
      <c r="A724" s="338"/>
      <c r="B724" s="338"/>
      <c r="C724" s="338"/>
      <c r="D724" s="339"/>
      <c r="E724" s="339"/>
      <c r="F724" s="339"/>
      <c r="G724" s="339"/>
      <c r="H724" s="339"/>
      <c r="I724" s="339"/>
      <c r="J724" s="339"/>
      <c r="K724" s="338"/>
      <c r="L724" s="338"/>
      <c r="M724" s="338"/>
      <c r="N724" s="338"/>
      <c r="O724" s="338"/>
      <c r="P724" s="338"/>
      <c r="Q724" s="338"/>
      <c r="R724" s="338"/>
      <c r="S724" s="338"/>
      <c r="T724" s="338"/>
      <c r="U724" s="338"/>
      <c r="V724" s="338"/>
      <c r="W724" s="338"/>
      <c r="X724" s="338"/>
      <c r="Y724" s="338"/>
      <c r="Z724" s="338"/>
    </row>
    <row r="725" spans="1:26" ht="12.75" customHeight="1">
      <c r="A725" s="338"/>
      <c r="B725" s="338"/>
      <c r="C725" s="338"/>
      <c r="D725" s="339"/>
      <c r="E725" s="339"/>
      <c r="F725" s="339"/>
      <c r="G725" s="339"/>
      <c r="H725" s="339"/>
      <c r="I725" s="339"/>
      <c r="J725" s="339"/>
      <c r="K725" s="338"/>
      <c r="L725" s="338"/>
      <c r="M725" s="338"/>
      <c r="N725" s="338"/>
      <c r="O725" s="338"/>
      <c r="P725" s="338"/>
      <c r="Q725" s="338"/>
      <c r="R725" s="338"/>
      <c r="S725" s="338"/>
      <c r="T725" s="338"/>
      <c r="U725" s="338"/>
      <c r="V725" s="338"/>
      <c r="W725" s="338"/>
      <c r="X725" s="338"/>
      <c r="Y725" s="338"/>
      <c r="Z725" s="338"/>
    </row>
    <row r="726" spans="1:26" ht="12.75" customHeight="1">
      <c r="A726" s="338"/>
      <c r="B726" s="338"/>
      <c r="C726" s="338"/>
      <c r="D726" s="339"/>
      <c r="E726" s="339"/>
      <c r="F726" s="339"/>
      <c r="G726" s="339"/>
      <c r="H726" s="339"/>
      <c r="I726" s="339"/>
      <c r="J726" s="339"/>
      <c r="K726" s="338"/>
      <c r="L726" s="338"/>
      <c r="M726" s="338"/>
      <c r="N726" s="338"/>
      <c r="O726" s="338"/>
      <c r="P726" s="338"/>
      <c r="Q726" s="338"/>
      <c r="R726" s="338"/>
      <c r="S726" s="338"/>
      <c r="T726" s="338"/>
      <c r="U726" s="338"/>
      <c r="V726" s="338"/>
      <c r="W726" s="338"/>
      <c r="X726" s="338"/>
      <c r="Y726" s="338"/>
      <c r="Z726" s="338"/>
    </row>
    <row r="727" spans="1:26" ht="12.75" customHeight="1">
      <c r="A727" s="338"/>
      <c r="B727" s="338"/>
      <c r="C727" s="338"/>
      <c r="D727" s="339"/>
      <c r="E727" s="339"/>
      <c r="F727" s="339"/>
      <c r="G727" s="339"/>
      <c r="H727" s="339"/>
      <c r="I727" s="339"/>
      <c r="J727" s="339"/>
      <c r="K727" s="338"/>
      <c r="L727" s="338"/>
      <c r="M727" s="338"/>
      <c r="N727" s="338"/>
      <c r="O727" s="338"/>
      <c r="P727" s="338"/>
      <c r="Q727" s="338"/>
      <c r="R727" s="338"/>
      <c r="S727" s="338"/>
      <c r="T727" s="338"/>
      <c r="U727" s="338"/>
      <c r="V727" s="338"/>
      <c r="W727" s="338"/>
      <c r="X727" s="338"/>
      <c r="Y727" s="338"/>
      <c r="Z727" s="338"/>
    </row>
    <row r="728" spans="1:26" ht="12.75" customHeight="1">
      <c r="A728" s="338"/>
      <c r="B728" s="338"/>
      <c r="C728" s="338"/>
      <c r="D728" s="339"/>
      <c r="E728" s="339"/>
      <c r="F728" s="339"/>
      <c r="G728" s="339"/>
      <c r="H728" s="339"/>
      <c r="I728" s="339"/>
      <c r="J728" s="339"/>
      <c r="K728" s="338"/>
      <c r="L728" s="338"/>
      <c r="M728" s="338"/>
      <c r="N728" s="338"/>
      <c r="O728" s="338"/>
      <c r="P728" s="338"/>
      <c r="Q728" s="338"/>
      <c r="R728" s="338"/>
      <c r="S728" s="338"/>
      <c r="T728" s="338"/>
      <c r="U728" s="338"/>
      <c r="V728" s="338"/>
      <c r="W728" s="338"/>
      <c r="X728" s="338"/>
      <c r="Y728" s="338"/>
      <c r="Z728" s="338"/>
    </row>
    <row r="729" spans="1:26" ht="12.75" customHeight="1">
      <c r="A729" s="338"/>
      <c r="B729" s="338"/>
      <c r="C729" s="338"/>
      <c r="D729" s="339"/>
      <c r="E729" s="339"/>
      <c r="F729" s="339"/>
      <c r="G729" s="339"/>
      <c r="H729" s="339"/>
      <c r="I729" s="339"/>
      <c r="J729" s="339"/>
      <c r="K729" s="338"/>
      <c r="L729" s="338"/>
      <c r="M729" s="338"/>
      <c r="N729" s="338"/>
      <c r="O729" s="338"/>
      <c r="P729" s="338"/>
      <c r="Q729" s="338"/>
      <c r="R729" s="338"/>
      <c r="S729" s="338"/>
      <c r="T729" s="338"/>
      <c r="U729" s="338"/>
      <c r="V729" s="338"/>
      <c r="W729" s="338"/>
      <c r="X729" s="338"/>
      <c r="Y729" s="338"/>
      <c r="Z729" s="338"/>
    </row>
    <row r="730" spans="1:26" ht="12.75" customHeight="1">
      <c r="A730" s="338"/>
      <c r="B730" s="338"/>
      <c r="C730" s="338"/>
      <c r="D730" s="339"/>
      <c r="E730" s="339"/>
      <c r="F730" s="339"/>
      <c r="G730" s="339"/>
      <c r="H730" s="339"/>
      <c r="I730" s="339"/>
      <c r="J730" s="339"/>
      <c r="K730" s="338"/>
      <c r="L730" s="338"/>
      <c r="M730" s="338"/>
      <c r="N730" s="338"/>
      <c r="O730" s="338"/>
      <c r="P730" s="338"/>
      <c r="Q730" s="338"/>
      <c r="R730" s="338"/>
      <c r="S730" s="338"/>
      <c r="T730" s="338"/>
      <c r="U730" s="338"/>
      <c r="V730" s="338"/>
      <c r="W730" s="338"/>
      <c r="X730" s="338"/>
      <c r="Y730" s="338"/>
      <c r="Z730" s="338"/>
    </row>
    <row r="731" spans="1:26" ht="12.75" customHeight="1">
      <c r="A731" s="338"/>
      <c r="B731" s="338"/>
      <c r="C731" s="338"/>
      <c r="D731" s="339"/>
      <c r="E731" s="339"/>
      <c r="F731" s="339"/>
      <c r="G731" s="339"/>
      <c r="H731" s="339"/>
      <c r="I731" s="339"/>
      <c r="J731" s="339"/>
      <c r="K731" s="338"/>
      <c r="L731" s="338"/>
      <c r="M731" s="338"/>
      <c r="N731" s="338"/>
      <c r="O731" s="338"/>
      <c r="P731" s="338"/>
      <c r="Q731" s="338"/>
      <c r="R731" s="338"/>
      <c r="S731" s="338"/>
      <c r="T731" s="338"/>
      <c r="U731" s="338"/>
      <c r="V731" s="338"/>
      <c r="W731" s="338"/>
      <c r="X731" s="338"/>
      <c r="Y731" s="338"/>
      <c r="Z731" s="338"/>
    </row>
    <row r="732" spans="1:26" ht="12.75" customHeight="1">
      <c r="A732" s="338"/>
      <c r="B732" s="338"/>
      <c r="C732" s="338"/>
      <c r="D732" s="339"/>
      <c r="E732" s="339"/>
      <c r="F732" s="339"/>
      <c r="G732" s="339"/>
      <c r="H732" s="339"/>
      <c r="I732" s="339"/>
      <c r="J732" s="339"/>
      <c r="K732" s="338"/>
      <c r="L732" s="338"/>
      <c r="M732" s="338"/>
      <c r="N732" s="338"/>
      <c r="O732" s="338"/>
      <c r="P732" s="338"/>
      <c r="Q732" s="338"/>
      <c r="R732" s="338"/>
      <c r="S732" s="338"/>
      <c r="T732" s="338"/>
      <c r="U732" s="338"/>
      <c r="V732" s="338"/>
      <c r="W732" s="338"/>
      <c r="X732" s="338"/>
      <c r="Y732" s="338"/>
      <c r="Z732" s="338"/>
    </row>
    <row r="733" spans="1:26" ht="12.75" customHeight="1">
      <c r="A733" s="338"/>
      <c r="B733" s="338"/>
      <c r="C733" s="338"/>
      <c r="D733" s="339"/>
      <c r="E733" s="339"/>
      <c r="F733" s="339"/>
      <c r="G733" s="339"/>
      <c r="H733" s="339"/>
      <c r="I733" s="339"/>
      <c r="J733" s="339"/>
      <c r="K733" s="338"/>
      <c r="L733" s="338"/>
      <c r="M733" s="338"/>
      <c r="N733" s="338"/>
      <c r="O733" s="338"/>
      <c r="P733" s="338"/>
      <c r="Q733" s="338"/>
      <c r="R733" s="338"/>
      <c r="S733" s="338"/>
      <c r="T733" s="338"/>
      <c r="U733" s="338"/>
      <c r="V733" s="338"/>
      <c r="W733" s="338"/>
      <c r="X733" s="338"/>
      <c r="Y733" s="338"/>
      <c r="Z733" s="338"/>
    </row>
    <row r="734" spans="1:26" ht="12.75" customHeight="1">
      <c r="A734" s="338"/>
      <c r="B734" s="338"/>
      <c r="C734" s="338"/>
      <c r="D734" s="339"/>
      <c r="E734" s="339"/>
      <c r="F734" s="339"/>
      <c r="G734" s="339"/>
      <c r="H734" s="339"/>
      <c r="I734" s="339"/>
      <c r="J734" s="339"/>
      <c r="K734" s="338"/>
      <c r="L734" s="338"/>
      <c r="M734" s="338"/>
      <c r="N734" s="338"/>
      <c r="O734" s="338"/>
      <c r="P734" s="338"/>
      <c r="Q734" s="338"/>
      <c r="R734" s="338"/>
      <c r="S734" s="338"/>
      <c r="T734" s="338"/>
      <c r="U734" s="338"/>
      <c r="V734" s="338"/>
      <c r="W734" s="338"/>
      <c r="X734" s="338"/>
      <c r="Y734" s="338"/>
      <c r="Z734" s="338"/>
    </row>
    <row r="735" spans="1:26" ht="12.75" customHeight="1">
      <c r="A735" s="338"/>
      <c r="B735" s="338"/>
      <c r="C735" s="338"/>
      <c r="D735" s="339"/>
      <c r="E735" s="339"/>
      <c r="F735" s="339"/>
      <c r="G735" s="339"/>
      <c r="H735" s="339"/>
      <c r="I735" s="339"/>
      <c r="J735" s="339"/>
      <c r="K735" s="338"/>
      <c r="L735" s="338"/>
      <c r="M735" s="338"/>
      <c r="N735" s="338"/>
      <c r="O735" s="338"/>
      <c r="P735" s="338"/>
      <c r="Q735" s="338"/>
      <c r="R735" s="338"/>
      <c r="S735" s="338"/>
      <c r="T735" s="338"/>
      <c r="U735" s="338"/>
      <c r="V735" s="338"/>
      <c r="W735" s="338"/>
      <c r="X735" s="338"/>
      <c r="Y735" s="338"/>
      <c r="Z735" s="338"/>
    </row>
    <row r="736" spans="1:26" ht="12.75" customHeight="1">
      <c r="A736" s="338"/>
      <c r="B736" s="338"/>
      <c r="C736" s="338"/>
      <c r="D736" s="339"/>
      <c r="E736" s="339"/>
      <c r="F736" s="339"/>
      <c r="G736" s="339"/>
      <c r="H736" s="339"/>
      <c r="I736" s="339"/>
      <c r="J736" s="339"/>
      <c r="K736" s="338"/>
      <c r="L736" s="338"/>
      <c r="M736" s="338"/>
      <c r="N736" s="338"/>
      <c r="O736" s="338"/>
      <c r="P736" s="338"/>
      <c r="Q736" s="338"/>
      <c r="R736" s="338"/>
      <c r="S736" s="338"/>
      <c r="T736" s="338"/>
      <c r="U736" s="338"/>
      <c r="V736" s="338"/>
      <c r="W736" s="338"/>
      <c r="X736" s="338"/>
      <c r="Y736" s="338"/>
      <c r="Z736" s="338"/>
    </row>
    <row r="737" spans="1:26" ht="12.75" customHeight="1">
      <c r="A737" s="338"/>
      <c r="B737" s="338"/>
      <c r="C737" s="338"/>
      <c r="D737" s="339"/>
      <c r="E737" s="339"/>
      <c r="F737" s="339"/>
      <c r="G737" s="339"/>
      <c r="H737" s="339"/>
      <c r="I737" s="339"/>
      <c r="J737" s="339"/>
      <c r="K737" s="338"/>
      <c r="L737" s="338"/>
      <c r="M737" s="338"/>
      <c r="N737" s="338"/>
      <c r="O737" s="338"/>
      <c r="P737" s="338"/>
      <c r="Q737" s="338"/>
      <c r="R737" s="338"/>
      <c r="S737" s="338"/>
      <c r="T737" s="338"/>
      <c r="U737" s="338"/>
      <c r="V737" s="338"/>
      <c r="W737" s="338"/>
      <c r="X737" s="338"/>
      <c r="Y737" s="338"/>
      <c r="Z737" s="338"/>
    </row>
    <row r="738" spans="1:26" ht="12.75" customHeight="1">
      <c r="A738" s="338"/>
      <c r="B738" s="338"/>
      <c r="C738" s="338"/>
      <c r="D738" s="339"/>
      <c r="E738" s="339"/>
      <c r="F738" s="339"/>
      <c r="G738" s="339"/>
      <c r="H738" s="339"/>
      <c r="I738" s="339"/>
      <c r="J738" s="339"/>
      <c r="K738" s="338"/>
      <c r="L738" s="338"/>
      <c r="M738" s="338"/>
      <c r="N738" s="338"/>
      <c r="O738" s="338"/>
      <c r="P738" s="338"/>
      <c r="Q738" s="338"/>
      <c r="R738" s="338"/>
      <c r="S738" s="338"/>
      <c r="T738" s="338"/>
      <c r="U738" s="338"/>
      <c r="V738" s="338"/>
      <c r="W738" s="338"/>
      <c r="X738" s="338"/>
      <c r="Y738" s="338"/>
      <c r="Z738" s="338"/>
    </row>
    <row r="739" spans="1:26" ht="12.75" customHeight="1">
      <c r="A739" s="338"/>
      <c r="B739" s="338"/>
      <c r="C739" s="338"/>
      <c r="D739" s="339"/>
      <c r="E739" s="339"/>
      <c r="F739" s="339"/>
      <c r="G739" s="339"/>
      <c r="H739" s="339"/>
      <c r="I739" s="339"/>
      <c r="J739" s="339"/>
      <c r="K739" s="338"/>
      <c r="L739" s="338"/>
      <c r="M739" s="338"/>
      <c r="N739" s="338"/>
      <c r="O739" s="338"/>
      <c r="P739" s="338"/>
      <c r="Q739" s="338"/>
      <c r="R739" s="338"/>
      <c r="S739" s="338"/>
      <c r="T739" s="338"/>
      <c r="U739" s="338"/>
      <c r="V739" s="338"/>
      <c r="W739" s="338"/>
      <c r="X739" s="338"/>
      <c r="Y739" s="338"/>
      <c r="Z739" s="338"/>
    </row>
    <row r="740" spans="1:26" ht="12.75" customHeight="1">
      <c r="A740" s="338"/>
      <c r="B740" s="338"/>
      <c r="C740" s="338"/>
      <c r="D740" s="339"/>
      <c r="E740" s="339"/>
      <c r="F740" s="339"/>
      <c r="G740" s="339"/>
      <c r="H740" s="339"/>
      <c r="I740" s="339"/>
      <c r="J740" s="339"/>
      <c r="K740" s="338"/>
      <c r="L740" s="338"/>
      <c r="M740" s="338"/>
      <c r="N740" s="338"/>
      <c r="O740" s="338"/>
      <c r="P740" s="338"/>
      <c r="Q740" s="338"/>
      <c r="R740" s="338"/>
      <c r="S740" s="338"/>
      <c r="T740" s="338"/>
      <c r="U740" s="338"/>
      <c r="V740" s="338"/>
      <c r="W740" s="338"/>
      <c r="X740" s="338"/>
      <c r="Y740" s="338"/>
      <c r="Z740" s="338"/>
    </row>
    <row r="741" spans="1:26" ht="12.75" customHeight="1">
      <c r="A741" s="338"/>
      <c r="B741" s="338"/>
      <c r="C741" s="338"/>
      <c r="D741" s="339"/>
      <c r="E741" s="339"/>
      <c r="F741" s="339"/>
      <c r="G741" s="339"/>
      <c r="H741" s="339"/>
      <c r="I741" s="339"/>
      <c r="J741" s="339"/>
      <c r="K741" s="338"/>
      <c r="L741" s="338"/>
      <c r="M741" s="338"/>
      <c r="N741" s="338"/>
      <c r="O741" s="338"/>
      <c r="P741" s="338"/>
      <c r="Q741" s="338"/>
      <c r="R741" s="338"/>
      <c r="S741" s="338"/>
      <c r="T741" s="338"/>
      <c r="U741" s="338"/>
      <c r="V741" s="338"/>
      <c r="W741" s="338"/>
      <c r="X741" s="338"/>
      <c r="Y741" s="338"/>
      <c r="Z741" s="338"/>
    </row>
    <row r="742" spans="1:26" ht="12.75" customHeight="1">
      <c r="A742" s="338"/>
      <c r="B742" s="338"/>
      <c r="C742" s="338"/>
      <c r="D742" s="339"/>
      <c r="E742" s="339"/>
      <c r="F742" s="339"/>
      <c r="G742" s="339"/>
      <c r="H742" s="339"/>
      <c r="I742" s="339"/>
      <c r="J742" s="339"/>
      <c r="K742" s="338"/>
      <c r="L742" s="338"/>
      <c r="M742" s="338"/>
      <c r="N742" s="338"/>
      <c r="O742" s="338"/>
      <c r="P742" s="338"/>
      <c r="Q742" s="338"/>
      <c r="R742" s="338"/>
      <c r="S742" s="338"/>
      <c r="T742" s="338"/>
      <c r="U742" s="338"/>
      <c r="V742" s="338"/>
      <c r="W742" s="338"/>
      <c r="X742" s="338"/>
      <c r="Y742" s="338"/>
      <c r="Z742" s="338"/>
    </row>
    <row r="743" spans="1:26" ht="12.75" customHeight="1">
      <c r="A743" s="338"/>
      <c r="B743" s="338"/>
      <c r="C743" s="338"/>
      <c r="D743" s="339"/>
      <c r="E743" s="339"/>
      <c r="F743" s="339"/>
      <c r="G743" s="339"/>
      <c r="H743" s="339"/>
      <c r="I743" s="339"/>
      <c r="J743" s="339"/>
      <c r="K743" s="338"/>
      <c r="L743" s="338"/>
      <c r="M743" s="338"/>
      <c r="N743" s="338"/>
      <c r="O743" s="338"/>
      <c r="P743" s="338"/>
      <c r="Q743" s="338"/>
      <c r="R743" s="338"/>
      <c r="S743" s="338"/>
      <c r="T743" s="338"/>
      <c r="U743" s="338"/>
      <c r="V743" s="338"/>
      <c r="W743" s="338"/>
      <c r="X743" s="338"/>
      <c r="Y743" s="338"/>
      <c r="Z743" s="338"/>
    </row>
    <row r="744" spans="1:26" ht="12.75" customHeight="1">
      <c r="A744" s="338"/>
      <c r="B744" s="338"/>
      <c r="C744" s="338"/>
      <c r="D744" s="339"/>
      <c r="E744" s="339"/>
      <c r="F744" s="339"/>
      <c r="G744" s="339"/>
      <c r="H744" s="339"/>
      <c r="I744" s="339"/>
      <c r="J744" s="339"/>
      <c r="K744" s="338"/>
      <c r="L744" s="338"/>
      <c r="M744" s="338"/>
      <c r="N744" s="338"/>
      <c r="O744" s="338"/>
      <c r="P744" s="338"/>
      <c r="Q744" s="338"/>
      <c r="R744" s="338"/>
      <c r="S744" s="338"/>
      <c r="T744" s="338"/>
      <c r="U744" s="338"/>
      <c r="V744" s="338"/>
      <c r="W744" s="338"/>
      <c r="X744" s="338"/>
      <c r="Y744" s="338"/>
      <c r="Z744" s="338"/>
    </row>
    <row r="745" spans="1:26" ht="12.75" customHeight="1">
      <c r="A745" s="338"/>
      <c r="B745" s="338"/>
      <c r="C745" s="338"/>
      <c r="D745" s="339"/>
      <c r="E745" s="339"/>
      <c r="F745" s="339"/>
      <c r="G745" s="339"/>
      <c r="H745" s="339"/>
      <c r="I745" s="339"/>
      <c r="J745" s="339"/>
      <c r="K745" s="338"/>
      <c r="L745" s="338"/>
      <c r="M745" s="338"/>
      <c r="N745" s="338"/>
      <c r="O745" s="338"/>
      <c r="P745" s="338"/>
      <c r="Q745" s="338"/>
      <c r="R745" s="338"/>
      <c r="S745" s="338"/>
      <c r="T745" s="338"/>
      <c r="U745" s="338"/>
      <c r="V745" s="338"/>
      <c r="W745" s="338"/>
      <c r="X745" s="338"/>
      <c r="Y745" s="338"/>
      <c r="Z745" s="338"/>
    </row>
    <row r="746" spans="1:26" ht="12.75" customHeight="1">
      <c r="A746" s="338"/>
      <c r="B746" s="338"/>
      <c r="C746" s="338"/>
      <c r="D746" s="339"/>
      <c r="E746" s="339"/>
      <c r="F746" s="339"/>
      <c r="G746" s="339"/>
      <c r="H746" s="339"/>
      <c r="I746" s="339"/>
      <c r="J746" s="339"/>
      <c r="K746" s="338"/>
      <c r="L746" s="338"/>
      <c r="M746" s="338"/>
      <c r="N746" s="338"/>
      <c r="O746" s="338"/>
      <c r="P746" s="338"/>
      <c r="Q746" s="338"/>
      <c r="R746" s="338"/>
      <c r="S746" s="338"/>
      <c r="T746" s="338"/>
      <c r="U746" s="338"/>
      <c r="V746" s="338"/>
      <c r="W746" s="338"/>
      <c r="X746" s="338"/>
      <c r="Y746" s="338"/>
      <c r="Z746" s="338"/>
    </row>
    <row r="747" spans="1:26" ht="12.75" customHeight="1">
      <c r="A747" s="338"/>
      <c r="B747" s="338"/>
      <c r="C747" s="338"/>
      <c r="D747" s="339"/>
      <c r="E747" s="339"/>
      <c r="F747" s="339"/>
      <c r="G747" s="339"/>
      <c r="H747" s="339"/>
      <c r="I747" s="339"/>
      <c r="J747" s="339"/>
      <c r="K747" s="338"/>
      <c r="L747" s="338"/>
      <c r="M747" s="338"/>
      <c r="N747" s="338"/>
      <c r="O747" s="338"/>
      <c r="P747" s="338"/>
      <c r="Q747" s="338"/>
      <c r="R747" s="338"/>
      <c r="S747" s="338"/>
      <c r="T747" s="338"/>
      <c r="U747" s="338"/>
      <c r="V747" s="338"/>
      <c r="W747" s="338"/>
      <c r="X747" s="338"/>
      <c r="Y747" s="338"/>
      <c r="Z747" s="338"/>
    </row>
    <row r="748" spans="1:26" ht="12.75" customHeight="1">
      <c r="A748" s="338"/>
      <c r="B748" s="338"/>
      <c r="C748" s="338"/>
      <c r="D748" s="339"/>
      <c r="E748" s="339"/>
      <c r="F748" s="339"/>
      <c r="G748" s="339"/>
      <c r="H748" s="339"/>
      <c r="I748" s="339"/>
      <c r="J748" s="339"/>
      <c r="K748" s="338"/>
      <c r="L748" s="338"/>
      <c r="M748" s="338"/>
      <c r="N748" s="338"/>
      <c r="O748" s="338"/>
      <c r="P748" s="338"/>
      <c r="Q748" s="338"/>
      <c r="R748" s="338"/>
      <c r="S748" s="338"/>
      <c r="T748" s="338"/>
      <c r="U748" s="338"/>
      <c r="V748" s="338"/>
      <c r="W748" s="338"/>
      <c r="X748" s="338"/>
      <c r="Y748" s="338"/>
      <c r="Z748" s="338"/>
    </row>
    <row r="749" spans="1:26" ht="12.75" customHeight="1">
      <c r="A749" s="338"/>
      <c r="B749" s="338"/>
      <c r="C749" s="338"/>
      <c r="D749" s="339"/>
      <c r="E749" s="339"/>
      <c r="F749" s="339"/>
      <c r="G749" s="339"/>
      <c r="H749" s="339"/>
      <c r="I749" s="339"/>
      <c r="J749" s="339"/>
      <c r="K749" s="338"/>
      <c r="L749" s="338"/>
      <c r="M749" s="338"/>
      <c r="N749" s="338"/>
      <c r="O749" s="338"/>
      <c r="P749" s="338"/>
      <c r="Q749" s="338"/>
      <c r="R749" s="338"/>
      <c r="S749" s="338"/>
      <c r="T749" s="338"/>
      <c r="U749" s="338"/>
      <c r="V749" s="338"/>
      <c r="W749" s="338"/>
      <c r="X749" s="338"/>
      <c r="Y749" s="338"/>
      <c r="Z749" s="338"/>
    </row>
    <row r="750" spans="1:26" ht="12.75" customHeight="1">
      <c r="A750" s="338"/>
      <c r="B750" s="338"/>
      <c r="C750" s="338"/>
      <c r="D750" s="339"/>
      <c r="E750" s="339"/>
      <c r="F750" s="339"/>
      <c r="G750" s="339"/>
      <c r="H750" s="339"/>
      <c r="I750" s="339"/>
      <c r="J750" s="339"/>
      <c r="K750" s="338"/>
      <c r="L750" s="338"/>
      <c r="M750" s="338"/>
      <c r="N750" s="338"/>
      <c r="O750" s="338"/>
      <c r="P750" s="338"/>
      <c r="Q750" s="338"/>
      <c r="R750" s="338"/>
      <c r="S750" s="338"/>
      <c r="T750" s="338"/>
      <c r="U750" s="338"/>
      <c r="V750" s="338"/>
      <c r="W750" s="338"/>
      <c r="X750" s="338"/>
      <c r="Y750" s="338"/>
      <c r="Z750" s="338"/>
    </row>
    <row r="751" spans="1:26" ht="12.75" customHeight="1">
      <c r="A751" s="338"/>
      <c r="B751" s="338"/>
      <c r="C751" s="338"/>
      <c r="D751" s="339"/>
      <c r="E751" s="339"/>
      <c r="F751" s="339"/>
      <c r="G751" s="339"/>
      <c r="H751" s="339"/>
      <c r="I751" s="339"/>
      <c r="J751" s="339"/>
      <c r="K751" s="338"/>
      <c r="L751" s="338"/>
      <c r="M751" s="338"/>
      <c r="N751" s="338"/>
      <c r="O751" s="338"/>
      <c r="P751" s="338"/>
      <c r="Q751" s="338"/>
      <c r="R751" s="338"/>
      <c r="S751" s="338"/>
      <c r="T751" s="338"/>
      <c r="U751" s="338"/>
      <c r="V751" s="338"/>
      <c r="W751" s="338"/>
      <c r="X751" s="338"/>
      <c r="Y751" s="338"/>
      <c r="Z751" s="338"/>
    </row>
    <row r="752" spans="1:26" ht="12.75" customHeight="1">
      <c r="A752" s="338"/>
      <c r="B752" s="338"/>
      <c r="C752" s="338"/>
      <c r="D752" s="339"/>
      <c r="E752" s="339"/>
      <c r="F752" s="339"/>
      <c r="G752" s="339"/>
      <c r="H752" s="339"/>
      <c r="I752" s="339"/>
      <c r="J752" s="339"/>
      <c r="K752" s="338"/>
      <c r="L752" s="338"/>
      <c r="M752" s="338"/>
      <c r="N752" s="338"/>
      <c r="O752" s="338"/>
      <c r="P752" s="338"/>
      <c r="Q752" s="338"/>
      <c r="R752" s="338"/>
      <c r="S752" s="338"/>
      <c r="T752" s="338"/>
      <c r="U752" s="338"/>
      <c r="V752" s="338"/>
      <c r="W752" s="338"/>
      <c r="X752" s="338"/>
      <c r="Y752" s="338"/>
      <c r="Z752" s="338"/>
    </row>
    <row r="753" spans="1:26" ht="12.75" customHeight="1">
      <c r="A753" s="338"/>
      <c r="B753" s="338"/>
      <c r="C753" s="338"/>
      <c r="D753" s="339"/>
      <c r="E753" s="339"/>
      <c r="F753" s="339"/>
      <c r="G753" s="339"/>
      <c r="H753" s="339"/>
      <c r="I753" s="339"/>
      <c r="J753" s="339"/>
      <c r="K753" s="338"/>
      <c r="L753" s="338"/>
      <c r="M753" s="338"/>
      <c r="N753" s="338"/>
      <c r="O753" s="338"/>
      <c r="P753" s="338"/>
      <c r="Q753" s="338"/>
      <c r="R753" s="338"/>
      <c r="S753" s="338"/>
      <c r="T753" s="338"/>
      <c r="U753" s="338"/>
      <c r="V753" s="338"/>
      <c r="W753" s="338"/>
      <c r="X753" s="338"/>
      <c r="Y753" s="338"/>
      <c r="Z753" s="338"/>
    </row>
    <row r="754" spans="1:26" ht="12.75" customHeight="1">
      <c r="A754" s="338"/>
      <c r="B754" s="338"/>
      <c r="C754" s="338"/>
      <c r="D754" s="339"/>
      <c r="E754" s="339"/>
      <c r="F754" s="339"/>
      <c r="G754" s="339"/>
      <c r="H754" s="339"/>
      <c r="I754" s="339"/>
      <c r="J754" s="339"/>
      <c r="K754" s="338"/>
      <c r="L754" s="338"/>
      <c r="M754" s="338"/>
      <c r="N754" s="338"/>
      <c r="O754" s="338"/>
      <c r="P754" s="338"/>
      <c r="Q754" s="338"/>
      <c r="R754" s="338"/>
      <c r="S754" s="338"/>
      <c r="T754" s="338"/>
      <c r="U754" s="338"/>
      <c r="V754" s="338"/>
      <c r="W754" s="338"/>
      <c r="X754" s="338"/>
      <c r="Y754" s="338"/>
      <c r="Z754" s="338"/>
    </row>
    <row r="755" spans="1:26" ht="12.75" customHeight="1">
      <c r="A755" s="338"/>
      <c r="B755" s="338"/>
      <c r="C755" s="338"/>
      <c r="D755" s="339"/>
      <c r="E755" s="339"/>
      <c r="F755" s="339"/>
      <c r="G755" s="339"/>
      <c r="H755" s="339"/>
      <c r="I755" s="339"/>
      <c r="J755" s="339"/>
      <c r="K755" s="338"/>
      <c r="L755" s="338"/>
      <c r="M755" s="338"/>
      <c r="N755" s="338"/>
      <c r="O755" s="338"/>
      <c r="P755" s="338"/>
      <c r="Q755" s="338"/>
      <c r="R755" s="338"/>
      <c r="S755" s="338"/>
      <c r="T755" s="338"/>
      <c r="U755" s="338"/>
      <c r="V755" s="338"/>
      <c r="W755" s="338"/>
      <c r="X755" s="338"/>
      <c r="Y755" s="338"/>
      <c r="Z755" s="338"/>
    </row>
    <row r="756" spans="1:26" ht="12.75" customHeight="1">
      <c r="A756" s="338"/>
      <c r="B756" s="338"/>
      <c r="C756" s="338"/>
      <c r="D756" s="339"/>
      <c r="E756" s="339"/>
      <c r="F756" s="339"/>
      <c r="G756" s="339"/>
      <c r="H756" s="339"/>
      <c r="I756" s="339"/>
      <c r="J756" s="339"/>
      <c r="K756" s="338"/>
      <c r="L756" s="338"/>
      <c r="M756" s="338"/>
      <c r="N756" s="338"/>
      <c r="O756" s="338"/>
      <c r="P756" s="338"/>
      <c r="Q756" s="338"/>
      <c r="R756" s="338"/>
      <c r="S756" s="338"/>
      <c r="T756" s="338"/>
      <c r="U756" s="338"/>
      <c r="V756" s="338"/>
      <c r="W756" s="338"/>
      <c r="X756" s="338"/>
      <c r="Y756" s="338"/>
      <c r="Z756" s="338"/>
    </row>
    <row r="757" spans="1:26" ht="12.75" customHeight="1">
      <c r="A757" s="338"/>
      <c r="B757" s="338"/>
      <c r="C757" s="338"/>
      <c r="D757" s="339"/>
      <c r="E757" s="339"/>
      <c r="F757" s="339"/>
      <c r="G757" s="339"/>
      <c r="H757" s="339"/>
      <c r="I757" s="339"/>
      <c r="J757" s="339"/>
      <c r="K757" s="338"/>
      <c r="L757" s="338"/>
      <c r="M757" s="338"/>
      <c r="N757" s="338"/>
      <c r="O757" s="338"/>
      <c r="P757" s="338"/>
      <c r="Q757" s="338"/>
      <c r="R757" s="338"/>
      <c r="S757" s="338"/>
      <c r="T757" s="338"/>
      <c r="U757" s="338"/>
      <c r="V757" s="338"/>
      <c r="W757" s="338"/>
      <c r="X757" s="338"/>
      <c r="Y757" s="338"/>
      <c r="Z757" s="338"/>
    </row>
    <row r="758" spans="1:26" ht="12.75" customHeight="1">
      <c r="A758" s="338"/>
      <c r="B758" s="338"/>
      <c r="C758" s="338"/>
      <c r="D758" s="339"/>
      <c r="E758" s="339"/>
      <c r="F758" s="339"/>
      <c r="G758" s="339"/>
      <c r="H758" s="339"/>
      <c r="I758" s="339"/>
      <c r="J758" s="339"/>
      <c r="K758" s="338"/>
      <c r="L758" s="338"/>
      <c r="M758" s="338"/>
      <c r="N758" s="338"/>
      <c r="O758" s="338"/>
      <c r="P758" s="338"/>
      <c r="Q758" s="338"/>
      <c r="R758" s="338"/>
      <c r="S758" s="338"/>
      <c r="T758" s="338"/>
      <c r="U758" s="338"/>
      <c r="V758" s="338"/>
      <c r="W758" s="338"/>
      <c r="X758" s="338"/>
      <c r="Y758" s="338"/>
      <c r="Z758" s="338"/>
    </row>
    <row r="759" spans="1:26" ht="12.75" customHeight="1">
      <c r="A759" s="338"/>
      <c r="B759" s="338"/>
      <c r="C759" s="338"/>
      <c r="D759" s="339"/>
      <c r="E759" s="339"/>
      <c r="F759" s="339"/>
      <c r="G759" s="339"/>
      <c r="H759" s="339"/>
      <c r="I759" s="339"/>
      <c r="J759" s="339"/>
      <c r="K759" s="338"/>
      <c r="L759" s="338"/>
      <c r="M759" s="338"/>
      <c r="N759" s="338"/>
      <c r="O759" s="338"/>
      <c r="P759" s="338"/>
      <c r="Q759" s="338"/>
      <c r="R759" s="338"/>
      <c r="S759" s="338"/>
      <c r="T759" s="338"/>
      <c r="U759" s="338"/>
      <c r="V759" s="338"/>
      <c r="W759" s="338"/>
      <c r="X759" s="338"/>
      <c r="Y759" s="338"/>
      <c r="Z759" s="338"/>
    </row>
    <row r="760" spans="1:26" ht="12.75" customHeight="1">
      <c r="A760" s="338"/>
      <c r="B760" s="338"/>
      <c r="C760" s="338"/>
      <c r="D760" s="339"/>
      <c r="E760" s="339"/>
      <c r="F760" s="339"/>
      <c r="G760" s="339"/>
      <c r="H760" s="339"/>
      <c r="I760" s="339"/>
      <c r="J760" s="339"/>
      <c r="K760" s="338"/>
      <c r="L760" s="338"/>
      <c r="M760" s="338"/>
      <c r="N760" s="338"/>
      <c r="O760" s="338"/>
      <c r="P760" s="338"/>
      <c r="Q760" s="338"/>
      <c r="R760" s="338"/>
      <c r="S760" s="338"/>
      <c r="T760" s="338"/>
      <c r="U760" s="338"/>
      <c r="V760" s="338"/>
      <c r="W760" s="338"/>
      <c r="X760" s="338"/>
      <c r="Y760" s="338"/>
      <c r="Z760" s="338"/>
    </row>
    <row r="761" spans="1:26" ht="12.75" customHeight="1">
      <c r="A761" s="338"/>
      <c r="B761" s="338"/>
      <c r="C761" s="338"/>
      <c r="D761" s="339"/>
      <c r="E761" s="339"/>
      <c r="F761" s="339"/>
      <c r="G761" s="339"/>
      <c r="H761" s="339"/>
      <c r="I761" s="339"/>
      <c r="J761" s="339"/>
      <c r="K761" s="338"/>
      <c r="L761" s="338"/>
      <c r="M761" s="338"/>
      <c r="N761" s="338"/>
      <c r="O761" s="338"/>
      <c r="P761" s="338"/>
      <c r="Q761" s="338"/>
      <c r="R761" s="338"/>
      <c r="S761" s="338"/>
      <c r="T761" s="338"/>
      <c r="U761" s="338"/>
      <c r="V761" s="338"/>
      <c r="W761" s="338"/>
      <c r="X761" s="338"/>
      <c r="Y761" s="338"/>
      <c r="Z761" s="338"/>
    </row>
    <row r="762" spans="1:26" ht="12.75" customHeight="1">
      <c r="A762" s="338"/>
      <c r="B762" s="338"/>
      <c r="C762" s="338"/>
      <c r="D762" s="339"/>
      <c r="E762" s="339"/>
      <c r="F762" s="339"/>
      <c r="G762" s="339"/>
      <c r="H762" s="339"/>
      <c r="I762" s="339"/>
      <c r="J762" s="339"/>
      <c r="K762" s="338"/>
      <c r="L762" s="338"/>
      <c r="M762" s="338"/>
      <c r="N762" s="338"/>
      <c r="O762" s="338"/>
      <c r="P762" s="338"/>
      <c r="Q762" s="338"/>
      <c r="R762" s="338"/>
      <c r="S762" s="338"/>
      <c r="T762" s="338"/>
      <c r="U762" s="338"/>
      <c r="V762" s="338"/>
      <c r="W762" s="338"/>
      <c r="X762" s="338"/>
      <c r="Y762" s="338"/>
      <c r="Z762" s="338"/>
    </row>
    <row r="763" spans="1:26" ht="12.75" customHeight="1">
      <c r="A763" s="338"/>
      <c r="B763" s="338"/>
      <c r="C763" s="338"/>
      <c r="D763" s="339"/>
      <c r="E763" s="339"/>
      <c r="F763" s="339"/>
      <c r="G763" s="339"/>
      <c r="H763" s="339"/>
      <c r="I763" s="339"/>
      <c r="J763" s="339"/>
      <c r="K763" s="338"/>
      <c r="L763" s="338"/>
      <c r="M763" s="338"/>
      <c r="N763" s="338"/>
      <c r="O763" s="338"/>
      <c r="P763" s="338"/>
      <c r="Q763" s="338"/>
      <c r="R763" s="338"/>
      <c r="S763" s="338"/>
      <c r="T763" s="338"/>
      <c r="U763" s="338"/>
      <c r="V763" s="338"/>
      <c r="W763" s="338"/>
      <c r="X763" s="338"/>
      <c r="Y763" s="338"/>
      <c r="Z763" s="338"/>
    </row>
    <row r="764" spans="1:26" ht="12.75" customHeight="1">
      <c r="A764" s="338"/>
      <c r="B764" s="338"/>
      <c r="C764" s="338"/>
      <c r="D764" s="339"/>
      <c r="E764" s="339"/>
      <c r="F764" s="339"/>
      <c r="G764" s="339"/>
      <c r="H764" s="339"/>
      <c r="I764" s="339"/>
      <c r="J764" s="339"/>
      <c r="K764" s="338"/>
      <c r="L764" s="338"/>
      <c r="M764" s="338"/>
      <c r="N764" s="338"/>
      <c r="O764" s="338"/>
      <c r="P764" s="338"/>
      <c r="Q764" s="338"/>
      <c r="R764" s="338"/>
      <c r="S764" s="338"/>
      <c r="T764" s="338"/>
      <c r="U764" s="338"/>
      <c r="V764" s="338"/>
      <c r="W764" s="338"/>
      <c r="X764" s="338"/>
      <c r="Y764" s="338"/>
      <c r="Z764" s="338"/>
    </row>
    <row r="765" spans="1:26" ht="12.75" customHeight="1">
      <c r="A765" s="338"/>
      <c r="B765" s="338"/>
      <c r="C765" s="338"/>
      <c r="D765" s="339"/>
      <c r="E765" s="339"/>
      <c r="F765" s="339"/>
      <c r="G765" s="339"/>
      <c r="H765" s="339"/>
      <c r="I765" s="339"/>
      <c r="J765" s="339"/>
      <c r="K765" s="338"/>
      <c r="L765" s="338"/>
      <c r="M765" s="338"/>
      <c r="N765" s="338"/>
      <c r="O765" s="338"/>
      <c r="P765" s="338"/>
      <c r="Q765" s="338"/>
      <c r="R765" s="338"/>
      <c r="S765" s="338"/>
      <c r="T765" s="338"/>
      <c r="U765" s="338"/>
      <c r="V765" s="338"/>
      <c r="W765" s="338"/>
      <c r="X765" s="338"/>
      <c r="Y765" s="338"/>
      <c r="Z765" s="338"/>
    </row>
    <row r="766" spans="1:26" ht="12.75" customHeight="1">
      <c r="A766" s="338"/>
      <c r="B766" s="338"/>
      <c r="C766" s="338"/>
      <c r="D766" s="339"/>
      <c r="E766" s="339"/>
      <c r="F766" s="339"/>
      <c r="G766" s="339"/>
      <c r="H766" s="339"/>
      <c r="I766" s="339"/>
      <c r="J766" s="339"/>
      <c r="K766" s="338"/>
      <c r="L766" s="338"/>
      <c r="M766" s="338"/>
      <c r="N766" s="338"/>
      <c r="O766" s="338"/>
      <c r="P766" s="338"/>
      <c r="Q766" s="338"/>
      <c r="R766" s="338"/>
      <c r="S766" s="338"/>
      <c r="T766" s="338"/>
      <c r="U766" s="338"/>
      <c r="V766" s="338"/>
      <c r="W766" s="338"/>
      <c r="X766" s="338"/>
      <c r="Y766" s="338"/>
      <c r="Z766" s="338"/>
    </row>
    <row r="767" spans="1:26" ht="12.75" customHeight="1">
      <c r="A767" s="338"/>
      <c r="B767" s="338"/>
      <c r="C767" s="338"/>
      <c r="D767" s="339"/>
      <c r="E767" s="339"/>
      <c r="F767" s="339"/>
      <c r="G767" s="339"/>
      <c r="H767" s="339"/>
      <c r="I767" s="339"/>
      <c r="J767" s="339"/>
      <c r="K767" s="338"/>
      <c r="L767" s="338"/>
      <c r="M767" s="338"/>
      <c r="N767" s="338"/>
      <c r="O767" s="338"/>
      <c r="P767" s="338"/>
      <c r="Q767" s="338"/>
      <c r="R767" s="338"/>
      <c r="S767" s="338"/>
      <c r="T767" s="338"/>
      <c r="U767" s="338"/>
      <c r="V767" s="338"/>
      <c r="W767" s="338"/>
      <c r="X767" s="338"/>
      <c r="Y767" s="338"/>
      <c r="Z767" s="338"/>
    </row>
    <row r="768" spans="1:26" ht="12.75" customHeight="1">
      <c r="A768" s="338"/>
      <c r="B768" s="338"/>
      <c r="C768" s="338"/>
      <c r="D768" s="339"/>
      <c r="E768" s="339"/>
      <c r="F768" s="339"/>
      <c r="G768" s="339"/>
      <c r="H768" s="339"/>
      <c r="I768" s="339"/>
      <c r="J768" s="339"/>
      <c r="K768" s="338"/>
      <c r="L768" s="338"/>
      <c r="M768" s="338"/>
      <c r="N768" s="338"/>
      <c r="O768" s="338"/>
      <c r="P768" s="338"/>
      <c r="Q768" s="338"/>
      <c r="R768" s="338"/>
      <c r="S768" s="338"/>
      <c r="T768" s="338"/>
      <c r="U768" s="338"/>
      <c r="V768" s="338"/>
      <c r="W768" s="338"/>
      <c r="X768" s="338"/>
      <c r="Y768" s="338"/>
      <c r="Z768" s="338"/>
    </row>
    <row r="769" spans="1:26" ht="12.75" customHeight="1">
      <c r="A769" s="338"/>
      <c r="B769" s="338"/>
      <c r="C769" s="338"/>
      <c r="D769" s="339"/>
      <c r="E769" s="339"/>
      <c r="F769" s="339"/>
      <c r="G769" s="339"/>
      <c r="H769" s="339"/>
      <c r="I769" s="339"/>
      <c r="J769" s="339"/>
      <c r="K769" s="338"/>
      <c r="L769" s="338"/>
      <c r="M769" s="338"/>
      <c r="N769" s="338"/>
      <c r="O769" s="338"/>
      <c r="P769" s="338"/>
      <c r="Q769" s="338"/>
      <c r="R769" s="338"/>
      <c r="S769" s="338"/>
      <c r="T769" s="338"/>
      <c r="U769" s="338"/>
      <c r="V769" s="338"/>
      <c r="W769" s="338"/>
      <c r="X769" s="338"/>
      <c r="Y769" s="338"/>
      <c r="Z769" s="338"/>
    </row>
    <row r="770" spans="1:26" ht="12.75" customHeight="1">
      <c r="A770" s="338"/>
      <c r="B770" s="338"/>
      <c r="C770" s="338"/>
      <c r="D770" s="339"/>
      <c r="E770" s="339"/>
      <c r="F770" s="339"/>
      <c r="G770" s="339"/>
      <c r="H770" s="339"/>
      <c r="I770" s="339"/>
      <c r="J770" s="339"/>
      <c r="K770" s="338"/>
      <c r="L770" s="338"/>
      <c r="M770" s="338"/>
      <c r="N770" s="338"/>
      <c r="O770" s="338"/>
      <c r="P770" s="338"/>
      <c r="Q770" s="338"/>
      <c r="R770" s="338"/>
      <c r="S770" s="338"/>
      <c r="T770" s="338"/>
      <c r="U770" s="338"/>
      <c r="V770" s="338"/>
      <c r="W770" s="338"/>
      <c r="X770" s="338"/>
      <c r="Y770" s="338"/>
      <c r="Z770" s="338"/>
    </row>
    <row r="771" spans="1:26" ht="12.75" customHeight="1">
      <c r="A771" s="338"/>
      <c r="B771" s="338"/>
      <c r="C771" s="338"/>
      <c r="D771" s="339"/>
      <c r="E771" s="339"/>
      <c r="F771" s="339"/>
      <c r="G771" s="339"/>
      <c r="H771" s="339"/>
      <c r="I771" s="339"/>
      <c r="J771" s="339"/>
      <c r="K771" s="338"/>
      <c r="L771" s="338"/>
      <c r="M771" s="338"/>
      <c r="N771" s="338"/>
      <c r="O771" s="338"/>
      <c r="P771" s="338"/>
      <c r="Q771" s="338"/>
      <c r="R771" s="338"/>
      <c r="S771" s="338"/>
      <c r="T771" s="338"/>
      <c r="U771" s="338"/>
      <c r="V771" s="338"/>
      <c r="W771" s="338"/>
      <c r="X771" s="338"/>
      <c r="Y771" s="338"/>
      <c r="Z771" s="338"/>
    </row>
    <row r="772" spans="1:26" ht="12.75" customHeight="1">
      <c r="A772" s="338"/>
      <c r="B772" s="338"/>
      <c r="C772" s="338"/>
      <c r="D772" s="339"/>
      <c r="E772" s="339"/>
      <c r="F772" s="339"/>
      <c r="G772" s="339"/>
      <c r="H772" s="339"/>
      <c r="I772" s="339"/>
      <c r="J772" s="339"/>
      <c r="K772" s="338"/>
      <c r="L772" s="338"/>
      <c r="M772" s="338"/>
      <c r="N772" s="338"/>
      <c r="O772" s="338"/>
      <c r="P772" s="338"/>
      <c r="Q772" s="338"/>
      <c r="R772" s="338"/>
      <c r="S772" s="338"/>
      <c r="T772" s="338"/>
      <c r="U772" s="338"/>
      <c r="V772" s="338"/>
      <c r="W772" s="338"/>
      <c r="X772" s="338"/>
      <c r="Y772" s="338"/>
      <c r="Z772" s="338"/>
    </row>
    <row r="773" spans="1:26" ht="12.75" customHeight="1">
      <c r="A773" s="338"/>
      <c r="B773" s="338"/>
      <c r="C773" s="338"/>
      <c r="D773" s="339"/>
      <c r="E773" s="339"/>
      <c r="F773" s="339"/>
      <c r="G773" s="339"/>
      <c r="H773" s="339"/>
      <c r="I773" s="339"/>
      <c r="J773" s="339"/>
      <c r="K773" s="338"/>
      <c r="L773" s="338"/>
      <c r="M773" s="338"/>
      <c r="N773" s="338"/>
      <c r="O773" s="338"/>
      <c r="P773" s="338"/>
      <c r="Q773" s="338"/>
      <c r="R773" s="338"/>
      <c r="S773" s="338"/>
      <c r="T773" s="338"/>
      <c r="U773" s="338"/>
      <c r="V773" s="338"/>
      <c r="W773" s="338"/>
      <c r="X773" s="338"/>
      <c r="Y773" s="338"/>
      <c r="Z773" s="338"/>
    </row>
    <row r="774" spans="1:26" ht="12.75" customHeight="1">
      <c r="A774" s="338"/>
      <c r="B774" s="338"/>
      <c r="C774" s="338"/>
      <c r="D774" s="339"/>
      <c r="E774" s="339"/>
      <c r="F774" s="339"/>
      <c r="G774" s="339"/>
      <c r="H774" s="339"/>
      <c r="I774" s="339"/>
      <c r="J774" s="339"/>
      <c r="K774" s="338"/>
      <c r="L774" s="338"/>
      <c r="M774" s="338"/>
      <c r="N774" s="338"/>
      <c r="O774" s="338"/>
      <c r="P774" s="338"/>
      <c r="Q774" s="338"/>
      <c r="R774" s="338"/>
      <c r="S774" s="338"/>
      <c r="T774" s="338"/>
      <c r="U774" s="338"/>
      <c r="V774" s="338"/>
      <c r="W774" s="338"/>
      <c r="X774" s="338"/>
      <c r="Y774" s="338"/>
      <c r="Z774" s="338"/>
    </row>
    <row r="775" spans="1:26" ht="12.75" customHeight="1">
      <c r="A775" s="338"/>
      <c r="B775" s="338"/>
      <c r="C775" s="338"/>
      <c r="D775" s="339"/>
      <c r="E775" s="339"/>
      <c r="F775" s="339"/>
      <c r="G775" s="339"/>
      <c r="H775" s="339"/>
      <c r="I775" s="339"/>
      <c r="J775" s="339"/>
      <c r="K775" s="338"/>
      <c r="L775" s="338"/>
      <c r="M775" s="338"/>
      <c r="N775" s="338"/>
      <c r="O775" s="338"/>
      <c r="P775" s="338"/>
      <c r="Q775" s="338"/>
      <c r="R775" s="338"/>
      <c r="S775" s="338"/>
      <c r="T775" s="338"/>
      <c r="U775" s="338"/>
      <c r="V775" s="338"/>
      <c r="W775" s="338"/>
      <c r="X775" s="338"/>
      <c r="Y775" s="338"/>
      <c r="Z775" s="338"/>
    </row>
    <row r="776" spans="1:26" ht="12.75" customHeight="1">
      <c r="A776" s="338"/>
      <c r="B776" s="338"/>
      <c r="C776" s="338"/>
      <c r="D776" s="339"/>
      <c r="E776" s="339"/>
      <c r="F776" s="339"/>
      <c r="G776" s="339"/>
      <c r="H776" s="339"/>
      <c r="I776" s="339"/>
      <c r="J776" s="339"/>
      <c r="K776" s="338"/>
      <c r="L776" s="338"/>
      <c r="M776" s="338"/>
      <c r="N776" s="338"/>
      <c r="O776" s="338"/>
      <c r="P776" s="338"/>
      <c r="Q776" s="338"/>
      <c r="R776" s="338"/>
      <c r="S776" s="338"/>
      <c r="T776" s="338"/>
      <c r="U776" s="338"/>
      <c r="V776" s="338"/>
      <c r="W776" s="338"/>
      <c r="X776" s="338"/>
      <c r="Y776" s="338"/>
      <c r="Z776" s="338"/>
    </row>
    <row r="777" spans="1:26" ht="12.75" customHeight="1">
      <c r="A777" s="338"/>
      <c r="B777" s="338"/>
      <c r="C777" s="338"/>
      <c r="D777" s="339"/>
      <c r="E777" s="339"/>
      <c r="F777" s="339"/>
      <c r="G777" s="339"/>
      <c r="H777" s="339"/>
      <c r="I777" s="339"/>
      <c r="J777" s="339"/>
      <c r="K777" s="338"/>
      <c r="L777" s="338"/>
      <c r="M777" s="338"/>
      <c r="N777" s="338"/>
      <c r="O777" s="338"/>
      <c r="P777" s="338"/>
      <c r="Q777" s="338"/>
      <c r="R777" s="338"/>
      <c r="S777" s="338"/>
      <c r="T777" s="338"/>
      <c r="U777" s="338"/>
      <c r="V777" s="338"/>
      <c r="W777" s="338"/>
      <c r="X777" s="338"/>
      <c r="Y777" s="338"/>
      <c r="Z777" s="338"/>
    </row>
    <row r="778" spans="1:26" ht="12.75" customHeight="1">
      <c r="A778" s="338"/>
      <c r="B778" s="338"/>
      <c r="C778" s="338"/>
      <c r="D778" s="339"/>
      <c r="E778" s="339"/>
      <c r="F778" s="339"/>
      <c r="G778" s="339"/>
      <c r="H778" s="339"/>
      <c r="I778" s="339"/>
      <c r="J778" s="339"/>
      <c r="K778" s="338"/>
      <c r="L778" s="338"/>
      <c r="M778" s="338"/>
      <c r="N778" s="338"/>
      <c r="O778" s="338"/>
      <c r="P778" s="338"/>
      <c r="Q778" s="338"/>
      <c r="R778" s="338"/>
      <c r="S778" s="338"/>
      <c r="T778" s="338"/>
      <c r="U778" s="338"/>
      <c r="V778" s="338"/>
      <c r="W778" s="338"/>
      <c r="X778" s="338"/>
      <c r="Y778" s="338"/>
      <c r="Z778" s="338"/>
    </row>
    <row r="779" spans="1:26" ht="12.75" customHeight="1">
      <c r="A779" s="338"/>
      <c r="B779" s="338"/>
      <c r="C779" s="338"/>
      <c r="D779" s="339"/>
      <c r="E779" s="339"/>
      <c r="F779" s="339"/>
      <c r="G779" s="339"/>
      <c r="H779" s="339"/>
      <c r="I779" s="339"/>
      <c r="J779" s="339"/>
      <c r="K779" s="338"/>
      <c r="L779" s="338"/>
      <c r="M779" s="338"/>
      <c r="N779" s="338"/>
      <c r="O779" s="338"/>
      <c r="P779" s="338"/>
      <c r="Q779" s="338"/>
      <c r="R779" s="338"/>
      <c r="S779" s="338"/>
      <c r="T779" s="338"/>
      <c r="U779" s="338"/>
      <c r="V779" s="338"/>
      <c r="W779" s="338"/>
      <c r="X779" s="338"/>
      <c r="Y779" s="338"/>
      <c r="Z779" s="338"/>
    </row>
    <row r="780" spans="1:26" ht="12.75" customHeight="1">
      <c r="A780" s="338"/>
      <c r="B780" s="338"/>
      <c r="C780" s="338"/>
      <c r="D780" s="339"/>
      <c r="E780" s="339"/>
      <c r="F780" s="339"/>
      <c r="G780" s="339"/>
      <c r="H780" s="339"/>
      <c r="I780" s="339"/>
      <c r="J780" s="339"/>
      <c r="K780" s="338"/>
      <c r="L780" s="338"/>
      <c r="M780" s="338"/>
      <c r="N780" s="338"/>
      <c r="O780" s="338"/>
      <c r="P780" s="338"/>
      <c r="Q780" s="338"/>
      <c r="R780" s="338"/>
      <c r="S780" s="338"/>
      <c r="T780" s="338"/>
      <c r="U780" s="338"/>
      <c r="V780" s="338"/>
      <c r="W780" s="338"/>
      <c r="X780" s="338"/>
      <c r="Y780" s="338"/>
      <c r="Z780" s="338"/>
    </row>
    <row r="781" spans="1:26" ht="12.75" customHeight="1">
      <c r="A781" s="338"/>
      <c r="B781" s="338"/>
      <c r="C781" s="338"/>
      <c r="D781" s="339"/>
      <c r="E781" s="339"/>
      <c r="F781" s="339"/>
      <c r="G781" s="339"/>
      <c r="H781" s="339"/>
      <c r="I781" s="339"/>
      <c r="J781" s="339"/>
      <c r="K781" s="338"/>
      <c r="L781" s="338"/>
      <c r="M781" s="338"/>
      <c r="N781" s="338"/>
      <c r="O781" s="338"/>
      <c r="P781" s="338"/>
      <c r="Q781" s="338"/>
      <c r="R781" s="338"/>
      <c r="S781" s="338"/>
      <c r="T781" s="338"/>
      <c r="U781" s="338"/>
      <c r="V781" s="338"/>
      <c r="W781" s="338"/>
      <c r="X781" s="338"/>
      <c r="Y781" s="338"/>
      <c r="Z781" s="338"/>
    </row>
    <row r="782" spans="1:26" ht="12.75" customHeight="1">
      <c r="A782" s="338"/>
      <c r="B782" s="338"/>
      <c r="C782" s="338"/>
      <c r="D782" s="339"/>
      <c r="E782" s="339"/>
      <c r="F782" s="339"/>
      <c r="G782" s="339"/>
      <c r="H782" s="339"/>
      <c r="I782" s="339"/>
      <c r="J782" s="339"/>
      <c r="K782" s="338"/>
      <c r="L782" s="338"/>
      <c r="M782" s="338"/>
      <c r="N782" s="338"/>
      <c r="O782" s="338"/>
      <c r="P782" s="338"/>
      <c r="Q782" s="338"/>
      <c r="R782" s="338"/>
      <c r="S782" s="338"/>
      <c r="T782" s="338"/>
      <c r="U782" s="338"/>
      <c r="V782" s="338"/>
      <c r="W782" s="338"/>
      <c r="X782" s="338"/>
      <c r="Y782" s="338"/>
      <c r="Z782" s="338"/>
    </row>
    <row r="783" spans="1:26" ht="12.75" customHeight="1">
      <c r="A783" s="338"/>
      <c r="B783" s="338"/>
      <c r="C783" s="338"/>
      <c r="D783" s="339"/>
      <c r="E783" s="339"/>
      <c r="F783" s="339"/>
      <c r="G783" s="339"/>
      <c r="H783" s="339"/>
      <c r="I783" s="339"/>
      <c r="J783" s="339"/>
      <c r="K783" s="338"/>
      <c r="L783" s="338"/>
      <c r="M783" s="338"/>
      <c r="N783" s="338"/>
      <c r="O783" s="338"/>
      <c r="P783" s="338"/>
      <c r="Q783" s="338"/>
      <c r="R783" s="338"/>
      <c r="S783" s="338"/>
      <c r="T783" s="338"/>
      <c r="U783" s="338"/>
      <c r="V783" s="338"/>
      <c r="W783" s="338"/>
      <c r="X783" s="338"/>
      <c r="Y783" s="338"/>
      <c r="Z783" s="338"/>
    </row>
    <row r="784" spans="1:26" ht="12.75" customHeight="1">
      <c r="A784" s="338"/>
      <c r="B784" s="338"/>
      <c r="C784" s="338"/>
      <c r="D784" s="339"/>
      <c r="E784" s="339"/>
      <c r="F784" s="339"/>
      <c r="G784" s="339"/>
      <c r="H784" s="339"/>
      <c r="I784" s="339"/>
      <c r="J784" s="339"/>
      <c r="K784" s="338"/>
      <c r="L784" s="338"/>
      <c r="M784" s="338"/>
      <c r="N784" s="338"/>
      <c r="O784" s="338"/>
      <c r="P784" s="338"/>
      <c r="Q784" s="338"/>
      <c r="R784" s="338"/>
      <c r="S784" s="338"/>
      <c r="T784" s="338"/>
      <c r="U784" s="338"/>
      <c r="V784" s="338"/>
      <c r="W784" s="338"/>
      <c r="X784" s="338"/>
      <c r="Y784" s="338"/>
      <c r="Z784" s="338"/>
    </row>
    <row r="785" spans="1:26" ht="12.75" customHeight="1">
      <c r="A785" s="338"/>
      <c r="B785" s="338"/>
      <c r="C785" s="338"/>
      <c r="D785" s="339"/>
      <c r="E785" s="339"/>
      <c r="F785" s="339"/>
      <c r="G785" s="339"/>
      <c r="H785" s="339"/>
      <c r="I785" s="339"/>
      <c r="J785" s="339"/>
      <c r="K785" s="338"/>
      <c r="L785" s="338"/>
      <c r="M785" s="338"/>
      <c r="N785" s="338"/>
      <c r="O785" s="338"/>
      <c r="P785" s="338"/>
      <c r="Q785" s="338"/>
      <c r="R785" s="338"/>
      <c r="S785" s="338"/>
      <c r="T785" s="338"/>
      <c r="U785" s="338"/>
      <c r="V785" s="338"/>
      <c r="W785" s="338"/>
      <c r="X785" s="338"/>
      <c r="Y785" s="338"/>
      <c r="Z785" s="338"/>
    </row>
    <row r="786" spans="1:26" ht="12.75" customHeight="1">
      <c r="A786" s="338"/>
      <c r="B786" s="338"/>
      <c r="C786" s="338"/>
      <c r="D786" s="339"/>
      <c r="E786" s="339"/>
      <c r="F786" s="339"/>
      <c r="G786" s="339"/>
      <c r="H786" s="339"/>
      <c r="I786" s="339"/>
      <c r="J786" s="339"/>
      <c r="K786" s="338"/>
      <c r="L786" s="338"/>
      <c r="M786" s="338"/>
      <c r="N786" s="338"/>
      <c r="O786" s="338"/>
      <c r="P786" s="338"/>
      <c r="Q786" s="338"/>
      <c r="R786" s="338"/>
      <c r="S786" s="338"/>
      <c r="T786" s="338"/>
      <c r="U786" s="338"/>
      <c r="V786" s="338"/>
      <c r="W786" s="338"/>
      <c r="X786" s="338"/>
      <c r="Y786" s="338"/>
      <c r="Z786" s="338"/>
    </row>
    <row r="787" spans="1:26" ht="12.75" customHeight="1">
      <c r="A787" s="338"/>
      <c r="B787" s="338"/>
      <c r="C787" s="338"/>
      <c r="D787" s="339"/>
      <c r="E787" s="339"/>
      <c r="F787" s="339"/>
      <c r="G787" s="339"/>
      <c r="H787" s="339"/>
      <c r="I787" s="339"/>
      <c r="J787" s="339"/>
      <c r="K787" s="338"/>
      <c r="L787" s="338"/>
      <c r="M787" s="338"/>
      <c r="N787" s="338"/>
      <c r="O787" s="338"/>
      <c r="P787" s="338"/>
      <c r="Q787" s="338"/>
      <c r="R787" s="338"/>
      <c r="S787" s="338"/>
      <c r="T787" s="338"/>
      <c r="U787" s="338"/>
      <c r="V787" s="338"/>
      <c r="W787" s="338"/>
      <c r="X787" s="338"/>
      <c r="Y787" s="338"/>
      <c r="Z787" s="338"/>
    </row>
    <row r="788" spans="1:26" ht="12.75" customHeight="1">
      <c r="A788" s="338"/>
      <c r="B788" s="338"/>
      <c r="C788" s="338"/>
      <c r="D788" s="339"/>
      <c r="E788" s="339"/>
      <c r="F788" s="339"/>
      <c r="G788" s="339"/>
      <c r="H788" s="339"/>
      <c r="I788" s="339"/>
      <c r="J788" s="339"/>
      <c r="K788" s="338"/>
      <c r="L788" s="338"/>
      <c r="M788" s="338"/>
      <c r="N788" s="338"/>
      <c r="O788" s="338"/>
      <c r="P788" s="338"/>
      <c r="Q788" s="338"/>
      <c r="R788" s="338"/>
      <c r="S788" s="338"/>
      <c r="T788" s="338"/>
      <c r="U788" s="338"/>
      <c r="V788" s="338"/>
      <c r="W788" s="338"/>
      <c r="X788" s="338"/>
      <c r="Y788" s="338"/>
      <c r="Z788" s="338"/>
    </row>
    <row r="789" spans="1:26" ht="12.75" customHeight="1">
      <c r="A789" s="338"/>
      <c r="B789" s="338"/>
      <c r="C789" s="338"/>
      <c r="D789" s="339"/>
      <c r="E789" s="339"/>
      <c r="F789" s="339"/>
      <c r="G789" s="339"/>
      <c r="H789" s="339"/>
      <c r="I789" s="339"/>
      <c r="J789" s="339"/>
      <c r="K789" s="338"/>
      <c r="L789" s="338"/>
      <c r="M789" s="338"/>
      <c r="N789" s="338"/>
      <c r="O789" s="338"/>
      <c r="P789" s="338"/>
      <c r="Q789" s="338"/>
      <c r="R789" s="338"/>
      <c r="S789" s="338"/>
      <c r="T789" s="338"/>
      <c r="U789" s="338"/>
      <c r="V789" s="338"/>
      <c r="W789" s="338"/>
      <c r="X789" s="338"/>
      <c r="Y789" s="338"/>
      <c r="Z789" s="338"/>
    </row>
    <row r="790" spans="1:26" ht="12.75" customHeight="1">
      <c r="A790" s="338"/>
      <c r="B790" s="338"/>
      <c r="C790" s="338"/>
      <c r="D790" s="339"/>
      <c r="E790" s="339"/>
      <c r="F790" s="339"/>
      <c r="G790" s="339"/>
      <c r="H790" s="339"/>
      <c r="I790" s="339"/>
      <c r="J790" s="339"/>
      <c r="K790" s="338"/>
      <c r="L790" s="338"/>
      <c r="M790" s="338"/>
      <c r="N790" s="338"/>
      <c r="O790" s="338"/>
      <c r="P790" s="338"/>
      <c r="Q790" s="338"/>
      <c r="R790" s="338"/>
      <c r="S790" s="338"/>
      <c r="T790" s="338"/>
      <c r="U790" s="338"/>
      <c r="V790" s="338"/>
      <c r="W790" s="338"/>
      <c r="X790" s="338"/>
      <c r="Y790" s="338"/>
      <c r="Z790" s="338"/>
    </row>
    <row r="791" spans="1:26" ht="12.75" customHeight="1">
      <c r="A791" s="338"/>
      <c r="B791" s="338"/>
      <c r="C791" s="338"/>
      <c r="D791" s="339"/>
      <c r="E791" s="339"/>
      <c r="F791" s="339"/>
      <c r="G791" s="339"/>
      <c r="H791" s="339"/>
      <c r="I791" s="339"/>
      <c r="J791" s="339"/>
      <c r="K791" s="338"/>
      <c r="L791" s="338"/>
      <c r="M791" s="338"/>
      <c r="N791" s="338"/>
      <c r="O791" s="338"/>
      <c r="P791" s="338"/>
      <c r="Q791" s="338"/>
      <c r="R791" s="338"/>
      <c r="S791" s="338"/>
      <c r="T791" s="338"/>
      <c r="U791" s="338"/>
      <c r="V791" s="338"/>
      <c r="W791" s="338"/>
      <c r="X791" s="338"/>
      <c r="Y791" s="338"/>
      <c r="Z791" s="338"/>
    </row>
    <row r="792" spans="1:26" ht="12.75" customHeight="1">
      <c r="A792" s="338"/>
      <c r="B792" s="338"/>
      <c r="C792" s="338"/>
      <c r="D792" s="339"/>
      <c r="E792" s="339"/>
      <c r="F792" s="339"/>
      <c r="G792" s="339"/>
      <c r="H792" s="339"/>
      <c r="I792" s="339"/>
      <c r="J792" s="339"/>
      <c r="K792" s="338"/>
      <c r="L792" s="338"/>
      <c r="M792" s="338"/>
      <c r="N792" s="338"/>
      <c r="O792" s="338"/>
      <c r="P792" s="338"/>
      <c r="Q792" s="338"/>
      <c r="R792" s="338"/>
      <c r="S792" s="338"/>
      <c r="T792" s="338"/>
      <c r="U792" s="338"/>
      <c r="V792" s="338"/>
      <c r="W792" s="338"/>
      <c r="X792" s="338"/>
      <c r="Y792" s="338"/>
      <c r="Z792" s="338"/>
    </row>
    <row r="793" spans="1:26" ht="12.75" customHeight="1">
      <c r="A793" s="338"/>
      <c r="B793" s="338"/>
      <c r="C793" s="338"/>
      <c r="D793" s="339"/>
      <c r="E793" s="339"/>
      <c r="F793" s="339"/>
      <c r="G793" s="339"/>
      <c r="H793" s="339"/>
      <c r="I793" s="339"/>
      <c r="J793" s="339"/>
      <c r="K793" s="338"/>
      <c r="L793" s="338"/>
      <c r="M793" s="338"/>
      <c r="N793" s="338"/>
      <c r="O793" s="338"/>
      <c r="P793" s="338"/>
      <c r="Q793" s="338"/>
      <c r="R793" s="338"/>
      <c r="S793" s="338"/>
      <c r="T793" s="338"/>
      <c r="U793" s="338"/>
      <c r="V793" s="338"/>
      <c r="W793" s="338"/>
      <c r="X793" s="338"/>
      <c r="Y793" s="338"/>
      <c r="Z793" s="338"/>
    </row>
    <row r="794" spans="1:26" ht="12.75" customHeight="1">
      <c r="A794" s="338"/>
      <c r="B794" s="338"/>
      <c r="C794" s="338"/>
      <c r="D794" s="339"/>
      <c r="E794" s="339"/>
      <c r="F794" s="339"/>
      <c r="G794" s="339"/>
      <c r="H794" s="339"/>
      <c r="I794" s="339"/>
      <c r="J794" s="339"/>
      <c r="K794" s="338"/>
      <c r="L794" s="338"/>
      <c r="M794" s="338"/>
      <c r="N794" s="338"/>
      <c r="O794" s="338"/>
      <c r="P794" s="338"/>
      <c r="Q794" s="338"/>
      <c r="R794" s="338"/>
      <c r="S794" s="338"/>
      <c r="T794" s="338"/>
      <c r="U794" s="338"/>
      <c r="V794" s="338"/>
      <c r="W794" s="338"/>
      <c r="X794" s="338"/>
      <c r="Y794" s="338"/>
      <c r="Z794" s="338"/>
    </row>
    <row r="795" spans="1:26" ht="12.75" customHeight="1">
      <c r="A795" s="338"/>
      <c r="B795" s="338"/>
      <c r="C795" s="338"/>
      <c r="D795" s="339"/>
      <c r="E795" s="339"/>
      <c r="F795" s="339"/>
      <c r="G795" s="339"/>
      <c r="H795" s="339"/>
      <c r="I795" s="339"/>
      <c r="J795" s="339"/>
      <c r="K795" s="338"/>
      <c r="L795" s="338"/>
      <c r="M795" s="338"/>
      <c r="N795" s="338"/>
      <c r="O795" s="338"/>
      <c r="P795" s="338"/>
      <c r="Q795" s="338"/>
      <c r="R795" s="338"/>
      <c r="S795" s="338"/>
      <c r="T795" s="338"/>
      <c r="U795" s="338"/>
      <c r="V795" s="338"/>
      <c r="W795" s="338"/>
      <c r="X795" s="338"/>
      <c r="Y795" s="338"/>
      <c r="Z795" s="338"/>
    </row>
    <row r="796" spans="1:26" ht="12.75" customHeight="1">
      <c r="A796" s="338"/>
      <c r="B796" s="338"/>
      <c r="C796" s="338"/>
      <c r="D796" s="339"/>
      <c r="E796" s="339"/>
      <c r="F796" s="339"/>
      <c r="G796" s="339"/>
      <c r="H796" s="339"/>
      <c r="I796" s="339"/>
      <c r="J796" s="339"/>
      <c r="K796" s="338"/>
      <c r="L796" s="338"/>
      <c r="M796" s="338"/>
      <c r="N796" s="338"/>
      <c r="O796" s="338"/>
      <c r="P796" s="338"/>
      <c r="Q796" s="338"/>
      <c r="R796" s="338"/>
      <c r="S796" s="338"/>
      <c r="T796" s="338"/>
      <c r="U796" s="338"/>
      <c r="V796" s="338"/>
      <c r="W796" s="338"/>
      <c r="X796" s="338"/>
      <c r="Y796" s="338"/>
      <c r="Z796" s="338"/>
    </row>
    <row r="797" spans="1:26" ht="12.75" customHeight="1">
      <c r="A797" s="338"/>
      <c r="B797" s="338"/>
      <c r="C797" s="338"/>
      <c r="D797" s="339"/>
      <c r="E797" s="339"/>
      <c r="F797" s="339"/>
      <c r="G797" s="339"/>
      <c r="H797" s="339"/>
      <c r="I797" s="339"/>
      <c r="J797" s="339"/>
      <c r="K797" s="338"/>
      <c r="L797" s="338"/>
      <c r="M797" s="338"/>
      <c r="N797" s="338"/>
      <c r="O797" s="338"/>
      <c r="P797" s="338"/>
      <c r="Q797" s="338"/>
      <c r="R797" s="338"/>
      <c r="S797" s="338"/>
      <c r="T797" s="338"/>
      <c r="U797" s="338"/>
      <c r="V797" s="338"/>
      <c r="W797" s="338"/>
      <c r="X797" s="338"/>
      <c r="Y797" s="338"/>
      <c r="Z797" s="338"/>
    </row>
    <row r="798" spans="1:26" ht="12.75" customHeight="1">
      <c r="A798" s="338"/>
      <c r="B798" s="338"/>
      <c r="C798" s="338"/>
      <c r="D798" s="339"/>
      <c r="E798" s="339"/>
      <c r="F798" s="339"/>
      <c r="G798" s="339"/>
      <c r="H798" s="339"/>
      <c r="I798" s="339"/>
      <c r="J798" s="339"/>
      <c r="K798" s="338"/>
      <c r="L798" s="338"/>
      <c r="M798" s="338"/>
      <c r="N798" s="338"/>
      <c r="O798" s="338"/>
      <c r="P798" s="338"/>
      <c r="Q798" s="338"/>
      <c r="R798" s="338"/>
      <c r="S798" s="338"/>
      <c r="T798" s="338"/>
      <c r="U798" s="338"/>
      <c r="V798" s="338"/>
      <c r="W798" s="338"/>
      <c r="X798" s="338"/>
      <c r="Y798" s="338"/>
      <c r="Z798" s="338"/>
    </row>
    <row r="799" spans="1:26" ht="12.75" customHeight="1">
      <c r="A799" s="338"/>
      <c r="B799" s="338"/>
      <c r="C799" s="338"/>
      <c r="D799" s="339"/>
      <c r="E799" s="339"/>
      <c r="F799" s="339"/>
      <c r="G799" s="339"/>
      <c r="H799" s="339"/>
      <c r="I799" s="339"/>
      <c r="J799" s="339"/>
      <c r="K799" s="338"/>
      <c r="L799" s="338"/>
      <c r="M799" s="338"/>
      <c r="N799" s="338"/>
      <c r="O799" s="338"/>
      <c r="P799" s="338"/>
      <c r="Q799" s="338"/>
      <c r="R799" s="338"/>
      <c r="S799" s="338"/>
      <c r="T799" s="338"/>
      <c r="U799" s="338"/>
      <c r="V799" s="338"/>
      <c r="W799" s="338"/>
      <c r="X799" s="338"/>
      <c r="Y799" s="338"/>
      <c r="Z799" s="338"/>
    </row>
    <row r="800" spans="1:26" ht="12.75" customHeight="1">
      <c r="A800" s="338"/>
      <c r="B800" s="338"/>
      <c r="C800" s="338"/>
      <c r="D800" s="339"/>
      <c r="E800" s="339"/>
      <c r="F800" s="339"/>
      <c r="G800" s="339"/>
      <c r="H800" s="339"/>
      <c r="I800" s="339"/>
      <c r="J800" s="339"/>
      <c r="K800" s="338"/>
      <c r="L800" s="338"/>
      <c r="M800" s="338"/>
      <c r="N800" s="338"/>
      <c r="O800" s="338"/>
      <c r="P800" s="338"/>
      <c r="Q800" s="338"/>
      <c r="R800" s="338"/>
      <c r="S800" s="338"/>
      <c r="T800" s="338"/>
      <c r="U800" s="338"/>
      <c r="V800" s="338"/>
      <c r="W800" s="338"/>
      <c r="X800" s="338"/>
      <c r="Y800" s="338"/>
      <c r="Z800" s="338"/>
    </row>
    <row r="801" spans="1:26" ht="12.75" customHeight="1">
      <c r="A801" s="338"/>
      <c r="B801" s="338"/>
      <c r="C801" s="338"/>
      <c r="D801" s="339"/>
      <c r="E801" s="339"/>
      <c r="F801" s="339"/>
      <c r="G801" s="339"/>
      <c r="H801" s="339"/>
      <c r="I801" s="339"/>
      <c r="J801" s="339"/>
      <c r="K801" s="338"/>
      <c r="L801" s="338"/>
      <c r="M801" s="338"/>
      <c r="N801" s="338"/>
      <c r="O801" s="338"/>
      <c r="P801" s="338"/>
      <c r="Q801" s="338"/>
      <c r="R801" s="338"/>
      <c r="S801" s="338"/>
      <c r="T801" s="338"/>
      <c r="U801" s="338"/>
      <c r="V801" s="338"/>
      <c r="W801" s="338"/>
      <c r="X801" s="338"/>
      <c r="Y801" s="338"/>
      <c r="Z801" s="338"/>
    </row>
    <row r="802" spans="1:26" ht="12.75" customHeight="1">
      <c r="A802" s="338"/>
      <c r="B802" s="338"/>
      <c r="C802" s="338"/>
      <c r="D802" s="339"/>
      <c r="E802" s="339"/>
      <c r="F802" s="339"/>
      <c r="G802" s="339"/>
      <c r="H802" s="339"/>
      <c r="I802" s="339"/>
      <c r="J802" s="339"/>
      <c r="K802" s="338"/>
      <c r="L802" s="338"/>
      <c r="M802" s="338"/>
      <c r="N802" s="338"/>
      <c r="O802" s="338"/>
      <c r="P802" s="338"/>
      <c r="Q802" s="338"/>
      <c r="R802" s="338"/>
      <c r="S802" s="338"/>
      <c r="T802" s="338"/>
      <c r="U802" s="338"/>
      <c r="V802" s="338"/>
      <c r="W802" s="338"/>
      <c r="X802" s="338"/>
      <c r="Y802" s="338"/>
      <c r="Z802" s="338"/>
    </row>
    <row r="803" spans="1:26" ht="12.75" customHeight="1">
      <c r="A803" s="338"/>
      <c r="B803" s="338"/>
      <c r="C803" s="338"/>
      <c r="D803" s="339"/>
      <c r="E803" s="339"/>
      <c r="F803" s="339"/>
      <c r="G803" s="339"/>
      <c r="H803" s="339"/>
      <c r="I803" s="339"/>
      <c r="J803" s="339"/>
      <c r="K803" s="338"/>
      <c r="L803" s="338"/>
      <c r="M803" s="338"/>
      <c r="N803" s="338"/>
      <c r="O803" s="338"/>
      <c r="P803" s="338"/>
      <c r="Q803" s="338"/>
      <c r="R803" s="338"/>
      <c r="S803" s="338"/>
      <c r="T803" s="338"/>
      <c r="U803" s="338"/>
      <c r="V803" s="338"/>
      <c r="W803" s="338"/>
      <c r="X803" s="338"/>
      <c r="Y803" s="338"/>
      <c r="Z803" s="338"/>
    </row>
    <row r="804" spans="1:26" ht="12.75" customHeight="1">
      <c r="A804" s="338"/>
      <c r="B804" s="338"/>
      <c r="C804" s="338"/>
      <c r="D804" s="339"/>
      <c r="E804" s="339"/>
      <c r="F804" s="339"/>
      <c r="G804" s="339"/>
      <c r="H804" s="339"/>
      <c r="I804" s="339"/>
      <c r="J804" s="339"/>
      <c r="K804" s="338"/>
      <c r="L804" s="338"/>
      <c r="M804" s="338"/>
      <c r="N804" s="338"/>
      <c r="O804" s="338"/>
      <c r="P804" s="338"/>
      <c r="Q804" s="338"/>
      <c r="R804" s="338"/>
      <c r="S804" s="338"/>
      <c r="T804" s="338"/>
      <c r="U804" s="338"/>
      <c r="V804" s="338"/>
      <c r="W804" s="338"/>
      <c r="X804" s="338"/>
      <c r="Y804" s="338"/>
      <c r="Z804" s="338"/>
    </row>
    <row r="805" spans="1:26" ht="12.75" customHeight="1">
      <c r="A805" s="338"/>
      <c r="B805" s="338"/>
      <c r="C805" s="338"/>
      <c r="D805" s="339"/>
      <c r="E805" s="339"/>
      <c r="F805" s="339"/>
      <c r="G805" s="339"/>
      <c r="H805" s="339"/>
      <c r="I805" s="339"/>
      <c r="J805" s="339"/>
      <c r="K805" s="338"/>
      <c r="L805" s="338"/>
      <c r="M805" s="338"/>
      <c r="N805" s="338"/>
      <c r="O805" s="338"/>
      <c r="P805" s="338"/>
      <c r="Q805" s="338"/>
      <c r="R805" s="338"/>
      <c r="S805" s="338"/>
      <c r="T805" s="338"/>
      <c r="U805" s="338"/>
      <c r="V805" s="338"/>
      <c r="W805" s="338"/>
      <c r="X805" s="338"/>
      <c r="Y805" s="338"/>
      <c r="Z805" s="338"/>
    </row>
    <row r="806" spans="1:26" ht="12.75" customHeight="1">
      <c r="A806" s="338"/>
      <c r="B806" s="338"/>
      <c r="C806" s="338"/>
      <c r="D806" s="339"/>
      <c r="E806" s="339"/>
      <c r="F806" s="339"/>
      <c r="G806" s="339"/>
      <c r="H806" s="339"/>
      <c r="I806" s="339"/>
      <c r="J806" s="339"/>
      <c r="K806" s="338"/>
      <c r="L806" s="338"/>
      <c r="M806" s="338"/>
      <c r="N806" s="338"/>
      <c r="O806" s="338"/>
      <c r="P806" s="338"/>
      <c r="Q806" s="338"/>
      <c r="R806" s="338"/>
      <c r="S806" s="338"/>
      <c r="T806" s="338"/>
      <c r="U806" s="338"/>
      <c r="V806" s="338"/>
      <c r="W806" s="338"/>
      <c r="X806" s="338"/>
      <c r="Y806" s="338"/>
      <c r="Z806" s="338"/>
    </row>
    <row r="807" spans="1:26" ht="12.75" customHeight="1">
      <c r="A807" s="338"/>
      <c r="B807" s="338"/>
      <c r="C807" s="338"/>
      <c r="D807" s="339"/>
      <c r="E807" s="339"/>
      <c r="F807" s="339"/>
      <c r="G807" s="339"/>
      <c r="H807" s="339"/>
      <c r="I807" s="339"/>
      <c r="J807" s="339"/>
      <c r="K807" s="338"/>
      <c r="L807" s="338"/>
      <c r="M807" s="338"/>
      <c r="N807" s="338"/>
      <c r="O807" s="338"/>
      <c r="P807" s="338"/>
      <c r="Q807" s="338"/>
      <c r="R807" s="338"/>
      <c r="S807" s="338"/>
      <c r="T807" s="338"/>
      <c r="U807" s="338"/>
      <c r="V807" s="338"/>
      <c r="W807" s="338"/>
      <c r="X807" s="338"/>
      <c r="Y807" s="338"/>
      <c r="Z807" s="338"/>
    </row>
    <row r="808" spans="1:26" ht="12.75" customHeight="1">
      <c r="A808" s="338"/>
      <c r="B808" s="338"/>
      <c r="C808" s="338"/>
      <c r="D808" s="339"/>
      <c r="E808" s="339"/>
      <c r="F808" s="339"/>
      <c r="G808" s="339"/>
      <c r="H808" s="339"/>
      <c r="I808" s="339"/>
      <c r="J808" s="339"/>
      <c r="K808" s="338"/>
      <c r="L808" s="338"/>
      <c r="M808" s="338"/>
      <c r="N808" s="338"/>
      <c r="O808" s="338"/>
      <c r="P808" s="338"/>
      <c r="Q808" s="338"/>
      <c r="R808" s="338"/>
      <c r="S808" s="338"/>
      <c r="T808" s="338"/>
      <c r="U808" s="338"/>
      <c r="V808" s="338"/>
      <c r="W808" s="338"/>
      <c r="X808" s="338"/>
      <c r="Y808" s="338"/>
      <c r="Z808" s="338"/>
    </row>
    <row r="809" spans="1:26" ht="12.75" customHeight="1">
      <c r="A809" s="338"/>
      <c r="B809" s="338"/>
      <c r="C809" s="338"/>
      <c r="D809" s="339"/>
      <c r="E809" s="339"/>
      <c r="F809" s="339"/>
      <c r="G809" s="339"/>
      <c r="H809" s="339"/>
      <c r="I809" s="339"/>
      <c r="J809" s="339"/>
      <c r="K809" s="338"/>
      <c r="L809" s="338"/>
      <c r="M809" s="338"/>
      <c r="N809" s="338"/>
      <c r="O809" s="338"/>
      <c r="P809" s="338"/>
      <c r="Q809" s="338"/>
      <c r="R809" s="338"/>
      <c r="S809" s="338"/>
      <c r="T809" s="338"/>
      <c r="U809" s="338"/>
      <c r="V809" s="338"/>
      <c r="W809" s="338"/>
      <c r="X809" s="338"/>
      <c r="Y809" s="338"/>
      <c r="Z809" s="338"/>
    </row>
    <row r="810" spans="1:26" ht="12.75" customHeight="1">
      <c r="A810" s="338"/>
      <c r="B810" s="338"/>
      <c r="C810" s="338"/>
      <c r="D810" s="339"/>
      <c r="E810" s="339"/>
      <c r="F810" s="339"/>
      <c r="G810" s="339"/>
      <c r="H810" s="339"/>
      <c r="I810" s="339"/>
      <c r="J810" s="339"/>
      <c r="K810" s="338"/>
      <c r="L810" s="338"/>
      <c r="M810" s="338"/>
      <c r="N810" s="338"/>
      <c r="O810" s="338"/>
      <c r="P810" s="338"/>
      <c r="Q810" s="338"/>
      <c r="R810" s="338"/>
      <c r="S810" s="338"/>
      <c r="T810" s="338"/>
      <c r="U810" s="338"/>
      <c r="V810" s="338"/>
      <c r="W810" s="338"/>
      <c r="X810" s="338"/>
      <c r="Y810" s="338"/>
      <c r="Z810" s="338"/>
    </row>
    <row r="811" spans="1:26" ht="12.75" customHeight="1">
      <c r="A811" s="338"/>
      <c r="B811" s="338"/>
      <c r="C811" s="338"/>
      <c r="D811" s="339"/>
      <c r="E811" s="339"/>
      <c r="F811" s="339"/>
      <c r="G811" s="339"/>
      <c r="H811" s="339"/>
      <c r="I811" s="339"/>
      <c r="J811" s="339"/>
      <c r="K811" s="338"/>
      <c r="L811" s="338"/>
      <c r="M811" s="338"/>
      <c r="N811" s="338"/>
      <c r="O811" s="338"/>
      <c r="P811" s="338"/>
      <c r="Q811" s="338"/>
      <c r="R811" s="338"/>
      <c r="S811" s="338"/>
      <c r="T811" s="338"/>
      <c r="U811" s="338"/>
      <c r="V811" s="338"/>
      <c r="W811" s="338"/>
      <c r="X811" s="338"/>
      <c r="Y811" s="338"/>
      <c r="Z811" s="338"/>
    </row>
    <row r="812" spans="1:26" ht="12.75" customHeight="1">
      <c r="A812" s="338"/>
      <c r="B812" s="338"/>
      <c r="C812" s="338"/>
      <c r="D812" s="339"/>
      <c r="E812" s="339"/>
      <c r="F812" s="339"/>
      <c r="G812" s="339"/>
      <c r="H812" s="339"/>
      <c r="I812" s="339"/>
      <c r="J812" s="339"/>
      <c r="K812" s="338"/>
      <c r="L812" s="338"/>
      <c r="M812" s="338"/>
      <c r="N812" s="338"/>
      <c r="O812" s="338"/>
      <c r="P812" s="338"/>
      <c r="Q812" s="338"/>
      <c r="R812" s="338"/>
      <c r="S812" s="338"/>
      <c r="T812" s="338"/>
      <c r="U812" s="338"/>
      <c r="V812" s="338"/>
      <c r="W812" s="338"/>
      <c r="X812" s="338"/>
      <c r="Y812" s="338"/>
      <c r="Z812" s="338"/>
    </row>
    <row r="813" spans="1:26" ht="12.75" customHeight="1">
      <c r="A813" s="338"/>
      <c r="B813" s="338"/>
      <c r="C813" s="338"/>
      <c r="D813" s="339"/>
      <c r="E813" s="339"/>
      <c r="F813" s="339"/>
      <c r="G813" s="339"/>
      <c r="H813" s="339"/>
      <c r="I813" s="339"/>
      <c r="J813" s="339"/>
      <c r="K813" s="338"/>
      <c r="L813" s="338"/>
      <c r="M813" s="338"/>
      <c r="N813" s="338"/>
      <c r="O813" s="338"/>
      <c r="P813" s="338"/>
      <c r="Q813" s="338"/>
      <c r="R813" s="338"/>
      <c r="S813" s="338"/>
      <c r="T813" s="338"/>
      <c r="U813" s="338"/>
      <c r="V813" s="338"/>
      <c r="W813" s="338"/>
      <c r="X813" s="338"/>
      <c r="Y813" s="338"/>
      <c r="Z813" s="338"/>
    </row>
    <row r="814" spans="1:26" ht="12.75" customHeight="1">
      <c r="A814" s="338"/>
      <c r="B814" s="338"/>
      <c r="C814" s="338"/>
      <c r="D814" s="339"/>
      <c r="E814" s="339"/>
      <c r="F814" s="339"/>
      <c r="G814" s="339"/>
      <c r="H814" s="339"/>
      <c r="I814" s="339"/>
      <c r="J814" s="339"/>
      <c r="K814" s="338"/>
      <c r="L814" s="338"/>
      <c r="M814" s="338"/>
      <c r="N814" s="338"/>
      <c r="O814" s="338"/>
      <c r="P814" s="338"/>
      <c r="Q814" s="338"/>
      <c r="R814" s="338"/>
      <c r="S814" s="338"/>
      <c r="T814" s="338"/>
      <c r="U814" s="338"/>
      <c r="V814" s="338"/>
      <c r="W814" s="338"/>
      <c r="X814" s="338"/>
      <c r="Y814" s="338"/>
      <c r="Z814" s="338"/>
    </row>
    <row r="815" spans="1:26" ht="12.75" customHeight="1">
      <c r="A815" s="338"/>
      <c r="B815" s="338"/>
      <c r="C815" s="338"/>
      <c r="D815" s="339"/>
      <c r="E815" s="339"/>
      <c r="F815" s="339"/>
      <c r="G815" s="339"/>
      <c r="H815" s="339"/>
      <c r="I815" s="339"/>
      <c r="J815" s="339"/>
      <c r="K815" s="338"/>
      <c r="L815" s="338"/>
      <c r="M815" s="338"/>
      <c r="N815" s="338"/>
      <c r="O815" s="338"/>
      <c r="P815" s="338"/>
      <c r="Q815" s="338"/>
      <c r="R815" s="338"/>
      <c r="S815" s="338"/>
      <c r="T815" s="338"/>
      <c r="U815" s="338"/>
      <c r="V815" s="338"/>
      <c r="W815" s="338"/>
      <c r="X815" s="338"/>
      <c r="Y815" s="338"/>
      <c r="Z815" s="338"/>
    </row>
    <row r="816" spans="1:26" ht="12.75" customHeight="1">
      <c r="A816" s="338"/>
      <c r="B816" s="338"/>
      <c r="C816" s="338"/>
      <c r="D816" s="339"/>
      <c r="E816" s="339"/>
      <c r="F816" s="339"/>
      <c r="G816" s="339"/>
      <c r="H816" s="339"/>
      <c r="I816" s="339"/>
      <c r="J816" s="339"/>
      <c r="K816" s="338"/>
      <c r="L816" s="338"/>
      <c r="M816" s="338"/>
      <c r="N816" s="338"/>
      <c r="O816" s="338"/>
      <c r="P816" s="338"/>
      <c r="Q816" s="338"/>
      <c r="R816" s="338"/>
      <c r="S816" s="338"/>
      <c r="T816" s="338"/>
      <c r="U816" s="338"/>
      <c r="V816" s="338"/>
      <c r="W816" s="338"/>
      <c r="X816" s="338"/>
      <c r="Y816" s="338"/>
      <c r="Z816" s="338"/>
    </row>
    <row r="817" spans="1:26" ht="12.75" customHeight="1">
      <c r="A817" s="338"/>
      <c r="B817" s="338"/>
      <c r="C817" s="338"/>
      <c r="D817" s="339"/>
      <c r="E817" s="339"/>
      <c r="F817" s="339"/>
      <c r="G817" s="339"/>
      <c r="H817" s="339"/>
      <c r="I817" s="339"/>
      <c r="J817" s="339"/>
      <c r="K817" s="338"/>
      <c r="L817" s="338"/>
      <c r="M817" s="338"/>
      <c r="N817" s="338"/>
      <c r="O817" s="338"/>
      <c r="P817" s="338"/>
      <c r="Q817" s="338"/>
      <c r="R817" s="338"/>
      <c r="S817" s="338"/>
      <c r="T817" s="338"/>
      <c r="U817" s="338"/>
      <c r="V817" s="338"/>
      <c r="W817" s="338"/>
      <c r="X817" s="338"/>
      <c r="Y817" s="338"/>
      <c r="Z817" s="338"/>
    </row>
    <row r="818" spans="1:26" ht="12.75" customHeight="1">
      <c r="A818" s="338"/>
      <c r="B818" s="338"/>
      <c r="C818" s="338"/>
      <c r="D818" s="339"/>
      <c r="E818" s="339"/>
      <c r="F818" s="339"/>
      <c r="G818" s="339"/>
      <c r="H818" s="339"/>
      <c r="I818" s="339"/>
      <c r="J818" s="339"/>
      <c r="K818" s="338"/>
      <c r="L818" s="338"/>
      <c r="M818" s="338"/>
      <c r="N818" s="338"/>
      <c r="O818" s="338"/>
      <c r="P818" s="338"/>
      <c r="Q818" s="338"/>
      <c r="R818" s="338"/>
      <c r="S818" s="338"/>
      <c r="T818" s="338"/>
      <c r="U818" s="338"/>
      <c r="V818" s="338"/>
      <c r="W818" s="338"/>
      <c r="X818" s="338"/>
      <c r="Y818" s="338"/>
      <c r="Z818" s="338"/>
    </row>
    <row r="819" spans="1:26" ht="12.75" customHeight="1">
      <c r="A819" s="338"/>
      <c r="B819" s="338"/>
      <c r="C819" s="338"/>
      <c r="D819" s="339"/>
      <c r="E819" s="339"/>
      <c r="F819" s="339"/>
      <c r="G819" s="339"/>
      <c r="H819" s="339"/>
      <c r="I819" s="339"/>
      <c r="J819" s="339"/>
      <c r="K819" s="338"/>
      <c r="L819" s="338"/>
      <c r="M819" s="338"/>
      <c r="N819" s="338"/>
      <c r="O819" s="338"/>
      <c r="P819" s="338"/>
      <c r="Q819" s="338"/>
      <c r="R819" s="338"/>
      <c r="S819" s="338"/>
      <c r="T819" s="338"/>
      <c r="U819" s="338"/>
      <c r="V819" s="338"/>
      <c r="W819" s="338"/>
      <c r="X819" s="338"/>
      <c r="Y819" s="338"/>
      <c r="Z819" s="338"/>
    </row>
    <row r="820" spans="1:26" ht="12.75" customHeight="1">
      <c r="A820" s="338"/>
      <c r="B820" s="338"/>
      <c r="C820" s="338"/>
      <c r="D820" s="339"/>
      <c r="E820" s="339"/>
      <c r="F820" s="339"/>
      <c r="G820" s="339"/>
      <c r="H820" s="339"/>
      <c r="I820" s="339"/>
      <c r="J820" s="339"/>
      <c r="K820" s="338"/>
      <c r="L820" s="338"/>
      <c r="M820" s="338"/>
      <c r="N820" s="338"/>
      <c r="O820" s="338"/>
      <c r="P820" s="338"/>
      <c r="Q820" s="338"/>
      <c r="R820" s="338"/>
      <c r="S820" s="338"/>
      <c r="T820" s="338"/>
      <c r="U820" s="338"/>
      <c r="V820" s="338"/>
      <c r="W820" s="338"/>
      <c r="X820" s="338"/>
      <c r="Y820" s="338"/>
      <c r="Z820" s="338"/>
    </row>
    <row r="821" spans="1:26" ht="12.75" customHeight="1">
      <c r="A821" s="338"/>
      <c r="B821" s="338"/>
      <c r="C821" s="338"/>
      <c r="D821" s="339"/>
      <c r="E821" s="339"/>
      <c r="F821" s="339"/>
      <c r="G821" s="339"/>
      <c r="H821" s="339"/>
      <c r="I821" s="339"/>
      <c r="J821" s="339"/>
      <c r="K821" s="338"/>
      <c r="L821" s="338"/>
      <c r="M821" s="338"/>
      <c r="N821" s="338"/>
      <c r="O821" s="338"/>
      <c r="P821" s="338"/>
      <c r="Q821" s="338"/>
      <c r="R821" s="338"/>
      <c r="S821" s="338"/>
      <c r="T821" s="338"/>
      <c r="U821" s="338"/>
      <c r="V821" s="338"/>
      <c r="W821" s="338"/>
      <c r="X821" s="338"/>
      <c r="Y821" s="338"/>
      <c r="Z821" s="338"/>
    </row>
    <row r="822" spans="1:26" ht="12.75" customHeight="1">
      <c r="A822" s="338"/>
      <c r="B822" s="338"/>
      <c r="C822" s="338"/>
      <c r="D822" s="339"/>
      <c r="E822" s="339"/>
      <c r="F822" s="339"/>
      <c r="G822" s="339"/>
      <c r="H822" s="339"/>
      <c r="I822" s="339"/>
      <c r="J822" s="339"/>
      <c r="K822" s="338"/>
      <c r="L822" s="338"/>
      <c r="M822" s="338"/>
      <c r="N822" s="338"/>
      <c r="O822" s="338"/>
      <c r="P822" s="338"/>
      <c r="Q822" s="338"/>
      <c r="R822" s="338"/>
      <c r="S822" s="338"/>
      <c r="T822" s="338"/>
      <c r="U822" s="338"/>
      <c r="V822" s="338"/>
      <c r="W822" s="338"/>
      <c r="X822" s="338"/>
      <c r="Y822" s="338"/>
      <c r="Z822" s="338"/>
    </row>
    <row r="823" spans="1:26" ht="12.75" customHeight="1">
      <c r="A823" s="338"/>
      <c r="B823" s="338"/>
      <c r="C823" s="338"/>
      <c r="D823" s="339"/>
      <c r="E823" s="339"/>
      <c r="F823" s="339"/>
      <c r="G823" s="339"/>
      <c r="H823" s="339"/>
      <c r="I823" s="339"/>
      <c r="J823" s="339"/>
      <c r="K823" s="338"/>
      <c r="L823" s="338"/>
      <c r="M823" s="338"/>
      <c r="N823" s="338"/>
      <c r="O823" s="338"/>
      <c r="P823" s="338"/>
      <c r="Q823" s="338"/>
      <c r="R823" s="338"/>
      <c r="S823" s="338"/>
      <c r="T823" s="338"/>
      <c r="U823" s="338"/>
      <c r="V823" s="338"/>
      <c r="W823" s="338"/>
      <c r="X823" s="338"/>
      <c r="Y823" s="338"/>
      <c r="Z823" s="338"/>
    </row>
  </sheetData>
  <mergeCells count="20">
    <mergeCell ref="A1:H1"/>
    <mergeCell ref="A2:H2"/>
    <mergeCell ref="A3:H3"/>
    <mergeCell ref="A4:H4"/>
    <mergeCell ref="F6:H6"/>
    <mergeCell ref="L3:N3"/>
    <mergeCell ref="B38:B40"/>
    <mergeCell ref="A41:H41"/>
    <mergeCell ref="A37:H37"/>
    <mergeCell ref="B33:B36"/>
    <mergeCell ref="A32:H32"/>
    <mergeCell ref="B23:B26"/>
    <mergeCell ref="A9:H9"/>
    <mergeCell ref="B13:B16"/>
    <mergeCell ref="B19:B21"/>
    <mergeCell ref="A22:H22"/>
    <mergeCell ref="B10:B11"/>
    <mergeCell ref="A12:H12"/>
    <mergeCell ref="B28:B30"/>
    <mergeCell ref="A18:C18"/>
  </mergeCells>
  <conditionalFormatting sqref="A1:B4">
    <cfRule type="cellIs" dxfId="17" priority="1" stopIfTrue="1" operator="between">
      <formula>"a"</formula>
      <formula>"h"</formula>
    </cfRule>
  </conditionalFormatting>
  <hyperlinks>
    <hyperlink ref="A4" r:id="rId1" xr:uid="{00000000-0004-0000-1000-000000000000}"/>
    <hyperlink ref="I1" location="'Summary Sheet'!A1" display="Summary Sheet" xr:uid="{C4125D98-21FD-4955-9AE5-684E7FC1434B}"/>
  </hyperlinks>
  <pageMargins left="0.31496062992125984" right="0.15748031496062992" top="0.19685039370078741" bottom="0.15748031496062992" header="0" footer="0"/>
  <pageSetup paperSize="9" scale="60" fitToHeight="0" orientation="portrait" blackAndWhite="1" r:id="rId2"/>
  <headerFooter>
    <oddFooter>&amp;L&amp;A&amp;C&amp;B Confidential&amp;B&amp;RPage &amp;P</oddFooter>
  </headerFooter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0A4C-A5C4-463D-9665-4142825FFDC8}">
  <sheetPr>
    <pageSetUpPr fitToPage="1"/>
  </sheetPr>
  <dimension ref="A1:Z809"/>
  <sheetViews>
    <sheetView topLeftCell="A7" zoomScale="90" zoomScaleNormal="90" workbookViewId="0">
      <selection activeCell="C24" sqref="C24"/>
    </sheetView>
  </sheetViews>
  <sheetFormatPr defaultColWidth="14.42578125" defaultRowHeight="15" customHeight="1"/>
  <cols>
    <col min="1" max="1" width="7.28515625" customWidth="1"/>
    <col min="2" max="2" width="34.42578125" customWidth="1"/>
    <col min="3" max="3" width="73.7109375" bestFit="1" customWidth="1"/>
    <col min="4" max="4" width="8.42578125" customWidth="1"/>
    <col min="5" max="5" width="10.140625" customWidth="1"/>
    <col min="6" max="6" width="7.7109375" customWidth="1"/>
    <col min="7" max="7" width="7.5703125" customWidth="1"/>
    <col min="8" max="8" width="10" customWidth="1"/>
    <col min="9" max="9" width="8.28515625" style="994" customWidth="1"/>
    <col min="10" max="10" width="8" style="994" customWidth="1"/>
    <col min="11" max="11" width="3.7109375" customWidth="1"/>
    <col min="12" max="12" width="5.7109375" customWidth="1"/>
    <col min="13" max="13" width="9.140625" customWidth="1"/>
    <col min="14" max="14" width="10.42578125" customWidth="1"/>
    <col min="15" max="15" width="1.42578125" customWidth="1"/>
    <col min="16" max="16" width="9.140625" customWidth="1"/>
    <col min="17" max="20" width="8.7109375" customWidth="1"/>
    <col min="21" max="21" width="8.7109375" hidden="1" customWidth="1"/>
    <col min="22" max="26" width="8.7109375" customWidth="1"/>
  </cols>
  <sheetData>
    <row r="1" spans="1:26" ht="46.5" customHeight="1" thickBot="1">
      <c r="A1" s="5553" t="s">
        <v>2518</v>
      </c>
      <c r="B1" s="5696"/>
      <c r="C1" s="5696"/>
      <c r="D1" s="5696"/>
      <c r="E1" s="5696"/>
      <c r="F1" s="5696"/>
      <c r="G1" s="5696"/>
      <c r="H1" s="5697"/>
      <c r="I1" s="2800" t="s">
        <v>4058</v>
      </c>
      <c r="J1" s="339"/>
      <c r="K1" s="338"/>
      <c r="N1" s="185"/>
      <c r="O1" s="185"/>
      <c r="P1" s="185" t="s">
        <v>3537</v>
      </c>
      <c r="Q1" s="185"/>
      <c r="R1" s="338"/>
      <c r="S1" s="338"/>
      <c r="T1" s="338"/>
      <c r="U1" s="338"/>
      <c r="V1" s="338"/>
      <c r="W1" s="338"/>
      <c r="X1" s="338"/>
      <c r="Y1" s="338"/>
      <c r="Z1" s="338"/>
    </row>
    <row r="2" spans="1:26" ht="20.25" thickBot="1">
      <c r="A2" s="5345" t="s">
        <v>3770</v>
      </c>
      <c r="B2" s="5346"/>
      <c r="C2" s="5346"/>
      <c r="D2" s="5346"/>
      <c r="E2" s="5346"/>
      <c r="F2" s="5346"/>
      <c r="G2" s="5346"/>
      <c r="H2" s="5347"/>
      <c r="I2" s="339"/>
      <c r="J2" s="339"/>
      <c r="K2" s="338"/>
      <c r="L2" s="1015"/>
      <c r="P2" s="1017" t="s">
        <v>103</v>
      </c>
      <c r="Q2" s="1018" t="s">
        <v>3141</v>
      </c>
      <c r="R2" s="338"/>
      <c r="S2" s="338"/>
      <c r="T2" s="338"/>
      <c r="U2" s="338"/>
      <c r="V2" s="338"/>
      <c r="W2" s="338"/>
      <c r="X2" s="338"/>
      <c r="Y2" s="338"/>
      <c r="Z2" s="338"/>
    </row>
    <row r="3" spans="1:26" ht="19.5" thickTop="1" thickBot="1">
      <c r="A3" s="5348" t="s">
        <v>51</v>
      </c>
      <c r="B3" s="5349"/>
      <c r="C3" s="5349"/>
      <c r="D3" s="5349"/>
      <c r="E3" s="5349"/>
      <c r="F3" s="5349"/>
      <c r="G3" s="5349"/>
      <c r="H3" s="5350"/>
      <c r="I3" s="339"/>
      <c r="J3" s="339"/>
      <c r="K3" s="338"/>
      <c r="L3" s="5606" t="s">
        <v>3765</v>
      </c>
      <c r="M3" s="5607"/>
      <c r="N3" s="5608"/>
      <c r="P3" s="1019" t="s">
        <v>79</v>
      </c>
      <c r="Q3" s="1020" t="s">
        <v>3142</v>
      </c>
      <c r="R3" s="338"/>
      <c r="S3" s="338"/>
      <c r="T3" s="338"/>
      <c r="U3" s="338"/>
      <c r="V3" s="338"/>
      <c r="W3" s="338"/>
      <c r="X3" s="338"/>
      <c r="Y3" s="338"/>
      <c r="Z3" s="338"/>
    </row>
    <row r="4" spans="1:26" ht="19.5" thickTop="1" thickBot="1">
      <c r="A4" s="5351" t="s">
        <v>141</v>
      </c>
      <c r="B4" s="5352"/>
      <c r="C4" s="5352"/>
      <c r="D4" s="5352"/>
      <c r="E4" s="5352"/>
      <c r="F4" s="5352"/>
      <c r="G4" s="5352"/>
      <c r="H4" s="5353"/>
      <c r="I4" s="339"/>
      <c r="J4" s="339"/>
      <c r="K4" s="338"/>
      <c r="L4" s="1027" t="s">
        <v>67</v>
      </c>
      <c r="M4" s="1606"/>
      <c r="N4" s="1028" t="s">
        <v>68</v>
      </c>
      <c r="P4" s="1019" t="s">
        <v>1977</v>
      </c>
      <c r="Q4" s="1020" t="s">
        <v>3145</v>
      </c>
      <c r="R4" s="338"/>
      <c r="S4" s="338"/>
      <c r="T4" s="338"/>
      <c r="U4" s="338"/>
      <c r="V4" s="338"/>
      <c r="W4" s="338"/>
      <c r="X4" s="338"/>
      <c r="Y4" s="338"/>
      <c r="Z4" s="338"/>
    </row>
    <row r="5" spans="1:26">
      <c r="A5" s="1486"/>
      <c r="B5" s="1487"/>
      <c r="C5" s="1487"/>
      <c r="D5" s="1488"/>
      <c r="E5" s="1488"/>
      <c r="F5" s="1488"/>
      <c r="G5" s="1488"/>
      <c r="H5" s="1489"/>
      <c r="I5" s="339"/>
      <c r="J5" s="339"/>
      <c r="K5" s="338"/>
      <c r="L5" s="1027" t="s">
        <v>3124</v>
      </c>
      <c r="M5" s="1023" t="s">
        <v>3125</v>
      </c>
      <c r="N5" s="1028" t="s">
        <v>72</v>
      </c>
      <c r="P5" s="1019" t="s">
        <v>70</v>
      </c>
      <c r="Q5" s="1020" t="s">
        <v>3143</v>
      </c>
      <c r="R5" s="338"/>
      <c r="S5" s="338"/>
      <c r="T5" s="338"/>
      <c r="U5" s="338"/>
      <c r="V5" s="338"/>
      <c r="W5" s="338"/>
      <c r="X5" s="338"/>
      <c r="Y5" s="338"/>
      <c r="Z5" s="338"/>
    </row>
    <row r="6" spans="1:26" ht="27" thickBot="1">
      <c r="A6" s="2797" t="s">
        <v>4438</v>
      </c>
      <c r="B6" s="1197"/>
      <c r="C6" s="1198"/>
      <c r="D6" s="1199"/>
      <c r="E6" s="1199"/>
      <c r="F6" s="5722" t="str">
        <f>'Summary Sheet'!C7</f>
        <v>Date 16.06.2026</v>
      </c>
      <c r="G6" s="5722"/>
      <c r="H6" s="5723"/>
      <c r="I6" s="339"/>
      <c r="J6" s="339"/>
      <c r="K6" s="338"/>
      <c r="L6" s="1029" t="s">
        <v>3126</v>
      </c>
      <c r="M6" s="1030" t="s">
        <v>3127</v>
      </c>
      <c r="N6" s="2798" t="s">
        <v>4449</v>
      </c>
      <c r="P6" s="1021" t="s">
        <v>96</v>
      </c>
      <c r="Q6" s="1022" t="s">
        <v>3144</v>
      </c>
      <c r="R6" s="338"/>
      <c r="S6" s="338"/>
      <c r="T6" s="338"/>
      <c r="U6" s="338"/>
      <c r="V6" s="338"/>
      <c r="W6" s="338"/>
      <c r="X6" s="338"/>
      <c r="Y6" s="338"/>
      <c r="Z6" s="338"/>
    </row>
    <row r="7" spans="1:26" ht="12.75" customHeight="1" thickBot="1">
      <c r="A7" s="1490"/>
      <c r="B7" s="1491"/>
      <c r="C7" s="1491" t="s">
        <v>3180</v>
      </c>
      <c r="D7" s="1492"/>
      <c r="E7" s="1492"/>
      <c r="F7" s="1492"/>
      <c r="G7" s="1492"/>
      <c r="H7" s="1493"/>
      <c r="I7" s="339"/>
      <c r="J7" s="339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</row>
    <row r="8" spans="1:26" ht="43.5" thickBot="1">
      <c r="A8" s="2801" t="s">
        <v>54</v>
      </c>
      <c r="B8" s="2802" t="s">
        <v>1164</v>
      </c>
      <c r="C8" s="2802" t="s">
        <v>56</v>
      </c>
      <c r="D8" s="2802" t="s">
        <v>143</v>
      </c>
      <c r="E8" s="2803" t="s">
        <v>144</v>
      </c>
      <c r="F8" s="2802" t="s">
        <v>145</v>
      </c>
      <c r="G8" s="2802" t="s">
        <v>60</v>
      </c>
      <c r="H8" s="2804" t="s">
        <v>146</v>
      </c>
      <c r="I8" s="2832" t="s">
        <v>772</v>
      </c>
      <c r="J8" s="2833" t="s">
        <v>63</v>
      </c>
      <c r="K8" s="338"/>
      <c r="L8" s="338"/>
      <c r="N8" s="338"/>
      <c r="O8" s="338"/>
      <c r="P8" s="338"/>
      <c r="Q8" s="338"/>
      <c r="R8" s="338"/>
      <c r="S8" s="338"/>
      <c r="T8" s="338"/>
      <c r="U8" s="2890"/>
      <c r="V8" s="338"/>
      <c r="W8" s="338"/>
      <c r="X8" s="338"/>
      <c r="Y8" s="338"/>
      <c r="Z8" s="338"/>
    </row>
    <row r="9" spans="1:26" ht="15.75" customHeight="1" thickBot="1">
      <c r="A9" s="5727" t="s">
        <v>4440</v>
      </c>
      <c r="B9" s="5728"/>
      <c r="C9" s="5728"/>
      <c r="D9" s="2805"/>
      <c r="E9" s="2805"/>
      <c r="F9" s="2805"/>
      <c r="G9" s="2805"/>
      <c r="H9" s="2806"/>
      <c r="I9" s="2834"/>
      <c r="J9" s="2835"/>
      <c r="K9" s="338"/>
      <c r="L9" s="338"/>
      <c r="N9" s="338"/>
      <c r="O9" s="338"/>
      <c r="P9" s="338"/>
      <c r="Q9" s="338"/>
      <c r="R9" s="338"/>
      <c r="S9" s="338"/>
      <c r="T9" s="338"/>
      <c r="U9" s="2890"/>
      <c r="V9" s="338"/>
      <c r="W9" s="338"/>
      <c r="X9" s="338"/>
      <c r="Y9" s="338"/>
      <c r="Z9" s="338"/>
    </row>
    <row r="10" spans="1:26" ht="15.75" customHeight="1">
      <c r="A10" s="2807">
        <v>1</v>
      </c>
      <c r="B10" s="5714"/>
      <c r="C10" s="1038" t="s">
        <v>4489</v>
      </c>
      <c r="D10" s="2973">
        <v>0.65</v>
      </c>
      <c r="E10" s="2974">
        <f t="shared" ref="E10:E11" si="0">D10+D10*H10</f>
        <v>0.76700000000000002</v>
      </c>
      <c r="F10" s="2975" t="s">
        <v>76</v>
      </c>
      <c r="G10" s="2976">
        <v>5000</v>
      </c>
      <c r="H10" s="2977">
        <v>0.18</v>
      </c>
      <c r="I10" s="2840"/>
      <c r="J10" s="2799" t="s">
        <v>3126</v>
      </c>
      <c r="K10" s="338"/>
      <c r="L10" s="338"/>
      <c r="N10" s="338"/>
      <c r="O10" s="338"/>
      <c r="P10" s="338"/>
      <c r="Q10" s="338"/>
      <c r="R10" s="338"/>
      <c r="S10" s="338"/>
      <c r="T10" s="338"/>
      <c r="U10" s="2808" t="s">
        <v>4439</v>
      </c>
      <c r="V10" s="338"/>
      <c r="W10" s="338"/>
      <c r="X10" s="338"/>
      <c r="Y10" s="338"/>
      <c r="Z10" s="338"/>
    </row>
    <row r="11" spans="1:26" ht="15.75" customHeight="1">
      <c r="A11" s="2809">
        <v>2</v>
      </c>
      <c r="B11" s="5715"/>
      <c r="C11" s="1038" t="s">
        <v>4461</v>
      </c>
      <c r="D11" s="1037">
        <v>1.1000000000000001</v>
      </c>
      <c r="E11" s="1039">
        <f t="shared" si="0"/>
        <v>1.298</v>
      </c>
      <c r="F11" s="1040" t="s">
        <v>76</v>
      </c>
      <c r="G11" s="1041">
        <v>4000</v>
      </c>
      <c r="H11" s="1510">
        <v>0.18</v>
      </c>
      <c r="I11" s="2838" t="s">
        <v>3143</v>
      </c>
      <c r="J11" s="2839" t="s">
        <v>3124</v>
      </c>
      <c r="K11" s="338"/>
      <c r="L11" s="338"/>
      <c r="N11" s="338"/>
      <c r="O11" s="338"/>
      <c r="P11" s="338"/>
      <c r="Q11" s="338"/>
      <c r="R11" s="338"/>
      <c r="S11" s="338"/>
      <c r="T11" s="338"/>
      <c r="U11" s="2890"/>
      <c r="V11" s="338"/>
      <c r="W11" s="338"/>
      <c r="X11" s="338"/>
      <c r="Y11" s="338"/>
      <c r="Z11" s="338"/>
    </row>
    <row r="12" spans="1:26" ht="15.75" customHeight="1" thickBot="1">
      <c r="A12" s="2811"/>
      <c r="B12" s="2812"/>
      <c r="C12" s="2813"/>
      <c r="D12" s="2814"/>
      <c r="E12" s="2815"/>
      <c r="F12" s="2816"/>
      <c r="G12" s="2817"/>
      <c r="H12" s="2818"/>
      <c r="I12" s="2834"/>
      <c r="J12" s="2835"/>
      <c r="K12" s="338"/>
      <c r="L12" s="338"/>
      <c r="N12" s="338"/>
      <c r="O12" s="338"/>
      <c r="P12" s="338"/>
      <c r="Q12" s="338"/>
      <c r="R12" s="338"/>
      <c r="S12" s="338"/>
      <c r="T12" s="338"/>
      <c r="U12" s="2890"/>
      <c r="V12" s="338"/>
      <c r="W12" s="338"/>
      <c r="X12" s="338"/>
      <c r="Y12" s="338"/>
      <c r="Z12" s="338"/>
    </row>
    <row r="13" spans="1:26" ht="15.75" customHeight="1" thickBot="1">
      <c r="A13" s="5716" t="s">
        <v>4441</v>
      </c>
      <c r="B13" s="5717"/>
      <c r="C13" s="5717"/>
      <c r="D13" s="5717"/>
      <c r="E13" s="5717"/>
      <c r="F13" s="5717"/>
      <c r="G13" s="5717"/>
      <c r="H13" s="5718"/>
      <c r="I13" s="2834"/>
      <c r="J13" s="2835"/>
      <c r="K13" s="338"/>
      <c r="L13" s="338"/>
      <c r="N13" s="338"/>
      <c r="O13" s="338"/>
      <c r="P13" s="338"/>
      <c r="Q13" s="338"/>
      <c r="R13" s="338"/>
      <c r="S13" s="338"/>
      <c r="T13" s="338"/>
      <c r="U13" s="2890"/>
      <c r="V13" s="338"/>
      <c r="W13" s="338"/>
      <c r="X13" s="338"/>
      <c r="Y13" s="338"/>
      <c r="Z13" s="338"/>
    </row>
    <row r="14" spans="1:26" ht="41.25" customHeight="1">
      <c r="A14" s="2819">
        <v>1</v>
      </c>
      <c r="B14" s="2820"/>
      <c r="C14" s="3796" t="s">
        <v>5198</v>
      </c>
      <c r="D14" s="3779">
        <v>1.52</v>
      </c>
      <c r="E14" s="3065">
        <f t="shared" ref="E14" si="1">D14+D14*H14</f>
        <v>1.7936000000000001</v>
      </c>
      <c r="F14" s="3068" t="s">
        <v>76</v>
      </c>
      <c r="G14" s="3780">
        <v>2000</v>
      </c>
      <c r="H14" s="3781">
        <v>0.18</v>
      </c>
      <c r="I14" s="2840"/>
      <c r="J14" s="2799" t="s">
        <v>3126</v>
      </c>
      <c r="K14" s="340"/>
      <c r="L14" s="340"/>
      <c r="N14" s="340"/>
      <c r="O14" s="340"/>
      <c r="P14" s="340"/>
      <c r="Q14" s="340"/>
      <c r="R14" s="340"/>
      <c r="S14" s="340"/>
      <c r="T14" s="340"/>
      <c r="U14" s="2821" t="s">
        <v>4442</v>
      </c>
      <c r="V14" s="340"/>
      <c r="W14" s="340"/>
      <c r="X14" s="340"/>
      <c r="Y14" s="340"/>
      <c r="Z14" s="340"/>
    </row>
    <row r="15" spans="1:26" ht="11.25" customHeight="1" thickBot="1">
      <c r="A15" s="2822"/>
      <c r="B15" s="2823"/>
      <c r="C15" s="2824"/>
      <c r="D15" s="2825"/>
      <c r="E15" s="2781"/>
      <c r="F15" s="2782"/>
      <c r="G15" s="2826"/>
      <c r="H15" s="2827"/>
      <c r="I15" s="2834"/>
      <c r="J15" s="2835"/>
      <c r="K15" s="340"/>
      <c r="L15" s="340"/>
      <c r="N15" s="340"/>
      <c r="O15" s="340"/>
      <c r="P15" s="340"/>
      <c r="Q15" s="340"/>
      <c r="R15" s="340"/>
      <c r="S15" s="340"/>
      <c r="T15" s="340"/>
      <c r="U15" s="2891"/>
      <c r="V15" s="340"/>
      <c r="W15" s="340"/>
      <c r="X15" s="340"/>
      <c r="Y15" s="340"/>
      <c r="Z15" s="340"/>
    </row>
    <row r="16" spans="1:26" ht="12.75" customHeight="1" thickBot="1">
      <c r="A16" s="5724" t="s">
        <v>5190</v>
      </c>
      <c r="B16" s="5725"/>
      <c r="C16" s="5725"/>
      <c r="D16" s="5725"/>
      <c r="E16" s="5725"/>
      <c r="F16" s="5725"/>
      <c r="G16" s="5725"/>
      <c r="H16" s="5726"/>
      <c r="I16" s="2834"/>
      <c r="J16" s="2835"/>
      <c r="K16" s="340"/>
      <c r="L16" s="340"/>
      <c r="N16" s="340"/>
      <c r="O16" s="340"/>
      <c r="P16" s="340"/>
      <c r="Q16" s="340"/>
      <c r="R16" s="340"/>
      <c r="S16" s="340"/>
      <c r="T16" s="340"/>
      <c r="U16" s="2891"/>
      <c r="V16" s="340"/>
      <c r="W16" s="340"/>
      <c r="X16" s="340"/>
      <c r="Y16" s="340"/>
      <c r="Z16" s="340"/>
    </row>
    <row r="17" spans="1:26" ht="18.75" customHeight="1">
      <c r="A17" s="2888">
        <v>1</v>
      </c>
      <c r="B17" s="5719"/>
      <c r="C17" s="3784" t="s">
        <v>5192</v>
      </c>
      <c r="D17" s="4494">
        <v>4.3</v>
      </c>
      <c r="E17" s="3785">
        <f t="shared" ref="E17:E19" si="2">D17+D17*H17</f>
        <v>5.0739999999999998</v>
      </c>
      <c r="F17" s="3786" t="s">
        <v>76</v>
      </c>
      <c r="G17" s="3787">
        <v>500</v>
      </c>
      <c r="H17" s="3522">
        <v>0.18</v>
      </c>
      <c r="I17" s="2838" t="s">
        <v>3143</v>
      </c>
      <c r="J17" s="2839" t="s">
        <v>3124</v>
      </c>
      <c r="K17" s="340"/>
      <c r="L17" s="3803"/>
      <c r="N17" s="340"/>
      <c r="O17" s="340"/>
      <c r="P17" s="346"/>
      <c r="Q17" s="340"/>
      <c r="R17" s="340"/>
      <c r="S17" s="340"/>
      <c r="T17" s="340"/>
      <c r="U17" s="2891"/>
      <c r="V17" s="340"/>
      <c r="W17" s="340"/>
      <c r="X17" s="340"/>
      <c r="Y17" s="340"/>
      <c r="Z17" s="340"/>
    </row>
    <row r="18" spans="1:26" ht="18.75" customHeight="1">
      <c r="A18" s="2809">
        <v>2</v>
      </c>
      <c r="B18" s="5720"/>
      <c r="C18" s="3226" t="s">
        <v>5193</v>
      </c>
      <c r="D18" s="4495">
        <v>5.0999999999999996</v>
      </c>
      <c r="E18" s="1039">
        <f t="shared" si="2"/>
        <v>6.0179999999999998</v>
      </c>
      <c r="F18" s="1040" t="s">
        <v>76</v>
      </c>
      <c r="G18" s="1041">
        <v>500</v>
      </c>
      <c r="H18" s="1510">
        <v>0.18</v>
      </c>
      <c r="I18" s="2840"/>
      <c r="J18" s="2799" t="s">
        <v>3126</v>
      </c>
      <c r="K18" s="340"/>
      <c r="L18" s="3803"/>
      <c r="N18" s="340"/>
      <c r="O18" s="340"/>
      <c r="P18" s="346"/>
      <c r="Q18" s="340"/>
      <c r="R18" s="340"/>
      <c r="S18" s="340"/>
      <c r="T18" s="340"/>
      <c r="U18" s="2810" t="s">
        <v>4443</v>
      </c>
      <c r="V18" s="340"/>
      <c r="W18" s="340"/>
      <c r="X18" s="340"/>
      <c r="Y18" s="340"/>
      <c r="Z18" s="340"/>
    </row>
    <row r="19" spans="1:26" ht="18.75" customHeight="1" thickBot="1">
      <c r="A19" s="2889">
        <v>3</v>
      </c>
      <c r="B19" s="5721"/>
      <c r="C19" s="3788" t="s">
        <v>5194</v>
      </c>
      <c r="D19" s="4496">
        <v>5.55</v>
      </c>
      <c r="E19" s="3789">
        <f t="shared" si="2"/>
        <v>6.5489999999999995</v>
      </c>
      <c r="F19" s="3523" t="s">
        <v>76</v>
      </c>
      <c r="G19" s="3790">
        <v>500</v>
      </c>
      <c r="H19" s="3397">
        <v>0.18</v>
      </c>
      <c r="I19" s="2840"/>
      <c r="J19" s="2799" t="s">
        <v>3126</v>
      </c>
      <c r="K19" s="340"/>
      <c r="L19" s="3803"/>
      <c r="N19" s="340"/>
      <c r="O19" s="340"/>
      <c r="P19" s="340"/>
      <c r="Q19" s="340"/>
      <c r="R19" s="340"/>
      <c r="S19" s="340"/>
      <c r="T19" s="340"/>
      <c r="U19" s="2810" t="s">
        <v>4444</v>
      </c>
      <c r="V19" s="340"/>
      <c r="W19" s="340"/>
      <c r="X19" s="340"/>
      <c r="Y19" s="340"/>
      <c r="Z19" s="340"/>
    </row>
    <row r="20" spans="1:26" ht="15.75" customHeight="1" thickBot="1">
      <c r="A20" s="5698" t="s">
        <v>5191</v>
      </c>
      <c r="B20" s="5699"/>
      <c r="C20" s="5699"/>
      <c r="D20" s="5699"/>
      <c r="E20" s="5699"/>
      <c r="F20" s="5699"/>
      <c r="G20" s="5699"/>
      <c r="H20" s="5700"/>
      <c r="I20" s="2834"/>
      <c r="J20" s="2835"/>
      <c r="K20" s="340"/>
      <c r="L20" s="340"/>
      <c r="N20" s="340"/>
      <c r="O20" s="340"/>
      <c r="P20" s="340"/>
      <c r="Q20" s="340"/>
      <c r="R20" s="340"/>
      <c r="S20" s="340"/>
      <c r="T20" s="340"/>
      <c r="U20" s="2891"/>
      <c r="V20" s="340"/>
      <c r="W20" s="340"/>
      <c r="X20" s="340"/>
      <c r="Y20" s="340"/>
      <c r="Z20" s="340"/>
    </row>
    <row r="21" spans="1:26" ht="20.25" customHeight="1">
      <c r="A21" s="2828">
        <v>1</v>
      </c>
      <c r="B21" s="5701"/>
      <c r="C21" s="1505" t="s">
        <v>4490</v>
      </c>
      <c r="D21" s="1495">
        <v>4.8</v>
      </c>
      <c r="E21" s="1506">
        <f t="shared" ref="E21:E24" si="3">D21+D21*H21</f>
        <v>5.6639999999999997</v>
      </c>
      <c r="F21" s="1507" t="s">
        <v>76</v>
      </c>
      <c r="G21" s="1508">
        <v>500</v>
      </c>
      <c r="H21" s="1509">
        <v>0.18</v>
      </c>
      <c r="I21" s="2840"/>
      <c r="J21" s="2799" t="s">
        <v>3126</v>
      </c>
      <c r="K21" s="340"/>
      <c r="L21" s="340"/>
      <c r="N21" s="340"/>
      <c r="O21" s="340"/>
      <c r="P21" s="340"/>
      <c r="Q21" s="340"/>
      <c r="R21" s="340"/>
      <c r="S21" s="340"/>
      <c r="T21" s="340"/>
      <c r="U21" s="2892" t="s">
        <v>4445</v>
      </c>
      <c r="V21" s="340"/>
      <c r="W21" s="340"/>
      <c r="X21" s="340"/>
      <c r="Y21" s="340"/>
      <c r="Z21" s="340"/>
    </row>
    <row r="22" spans="1:26" ht="19.5" customHeight="1">
      <c r="A22" s="2828">
        <v>2</v>
      </c>
      <c r="B22" s="5702"/>
      <c r="C22" s="1505" t="s">
        <v>4462</v>
      </c>
      <c r="D22" s="1495">
        <v>5.5</v>
      </c>
      <c r="E22" s="1506">
        <f t="shared" si="3"/>
        <v>6.49</v>
      </c>
      <c r="F22" s="1507" t="s">
        <v>76</v>
      </c>
      <c r="G22" s="1508">
        <v>500</v>
      </c>
      <c r="H22" s="1509">
        <v>0.18</v>
      </c>
      <c r="I22" s="2838" t="s">
        <v>3143</v>
      </c>
      <c r="J22" s="2839" t="s">
        <v>3124</v>
      </c>
      <c r="K22" s="340"/>
      <c r="L22" s="3803"/>
      <c r="N22" s="340"/>
      <c r="O22" s="340"/>
      <c r="P22" s="340"/>
      <c r="Q22" s="340"/>
      <c r="R22" s="340"/>
      <c r="S22" s="340"/>
      <c r="T22" s="340"/>
      <c r="U22" s="2891"/>
      <c r="V22" s="340"/>
      <c r="W22" s="340"/>
      <c r="X22" s="340"/>
      <c r="Y22" s="340"/>
      <c r="Z22" s="340"/>
    </row>
    <row r="23" spans="1:26" ht="22.5" customHeight="1">
      <c r="A23" s="2809">
        <v>3</v>
      </c>
      <c r="B23" s="5702"/>
      <c r="C23" s="1505" t="s">
        <v>4491</v>
      </c>
      <c r="D23" s="1037">
        <v>6.85</v>
      </c>
      <c r="E23" s="1039">
        <f t="shared" si="3"/>
        <v>8.0830000000000002</v>
      </c>
      <c r="F23" s="1040" t="s">
        <v>76</v>
      </c>
      <c r="G23" s="1041">
        <v>500</v>
      </c>
      <c r="H23" s="1510">
        <v>0.18</v>
      </c>
      <c r="I23" s="2840"/>
      <c r="J23" s="2799" t="s">
        <v>3126</v>
      </c>
      <c r="K23" s="340"/>
      <c r="N23" s="340"/>
      <c r="O23" s="340"/>
      <c r="P23" s="340"/>
      <c r="Q23" s="340"/>
      <c r="R23" s="340"/>
      <c r="S23" s="340"/>
      <c r="T23" s="340"/>
      <c r="U23" s="2810" t="s">
        <v>4446</v>
      </c>
      <c r="V23" s="340"/>
      <c r="W23" s="340"/>
      <c r="X23" s="340"/>
      <c r="Y23" s="340"/>
      <c r="Z23" s="340"/>
    </row>
    <row r="24" spans="1:26" ht="23.25" customHeight="1" thickBot="1">
      <c r="A24" s="3196">
        <v>4</v>
      </c>
      <c r="B24" s="5702"/>
      <c r="C24" s="846" t="s">
        <v>5195</v>
      </c>
      <c r="D24" s="847">
        <v>8.35</v>
      </c>
      <c r="E24" s="848">
        <f t="shared" si="3"/>
        <v>9.8529999999999998</v>
      </c>
      <c r="F24" s="849" t="s">
        <v>76</v>
      </c>
      <c r="G24" s="850">
        <v>500</v>
      </c>
      <c r="H24" s="1512">
        <v>0.18</v>
      </c>
      <c r="I24" s="2838" t="s">
        <v>3143</v>
      </c>
      <c r="J24" s="2839" t="s">
        <v>3124</v>
      </c>
      <c r="K24" s="340"/>
      <c r="N24" s="340"/>
      <c r="O24" s="340"/>
      <c r="P24" s="340"/>
      <c r="Q24" s="340"/>
      <c r="R24" s="340"/>
      <c r="S24" s="340"/>
      <c r="T24" s="340"/>
      <c r="U24" s="2891"/>
      <c r="V24" s="340"/>
      <c r="W24" s="340"/>
      <c r="X24" s="340"/>
      <c r="Y24" s="340"/>
      <c r="Z24" s="340"/>
    </row>
    <row r="25" spans="1:26" ht="12.75" customHeight="1" thickBot="1">
      <c r="A25" s="5711" t="s">
        <v>4447</v>
      </c>
      <c r="B25" s="5712"/>
      <c r="C25" s="5712"/>
      <c r="D25" s="5712"/>
      <c r="E25" s="5712"/>
      <c r="F25" s="5712"/>
      <c r="G25" s="5712"/>
      <c r="H25" s="5713"/>
      <c r="I25" s="2836"/>
      <c r="J25" s="2837"/>
      <c r="K25" s="340"/>
      <c r="L25" s="340"/>
      <c r="N25" s="340"/>
      <c r="O25" s="340"/>
      <c r="P25" s="340"/>
      <c r="Q25" s="340"/>
      <c r="R25" s="340"/>
      <c r="S25" s="340"/>
      <c r="T25" s="340"/>
      <c r="U25" s="2891"/>
      <c r="V25" s="340"/>
      <c r="W25" s="340"/>
      <c r="X25" s="340"/>
      <c r="Y25" s="340"/>
      <c r="Z25" s="340"/>
    </row>
    <row r="26" spans="1:26" ht="24" customHeight="1" thickBot="1">
      <c r="A26" s="3197">
        <v>1</v>
      </c>
      <c r="B26" s="5703"/>
      <c r="C26" s="3791" t="s">
        <v>5196</v>
      </c>
      <c r="D26" s="3025">
        <v>7.7</v>
      </c>
      <c r="E26" s="3025">
        <f t="shared" ref="E26:E27" si="4">D26+D26*H26</f>
        <v>9.0860000000000003</v>
      </c>
      <c r="F26" s="3026" t="s">
        <v>76</v>
      </c>
      <c r="G26" s="3792">
        <v>500</v>
      </c>
      <c r="H26" s="3793">
        <v>0.18</v>
      </c>
      <c r="I26" s="2840"/>
      <c r="J26" s="2799" t="s">
        <v>3126</v>
      </c>
      <c r="K26" s="340"/>
      <c r="L26" s="340"/>
      <c r="N26" s="340"/>
      <c r="O26" s="340"/>
      <c r="P26" s="340"/>
      <c r="Q26" s="340"/>
      <c r="R26" s="340"/>
      <c r="S26" s="340"/>
      <c r="T26" s="340"/>
      <c r="U26" s="2821" t="s">
        <v>4446</v>
      </c>
      <c r="V26" s="340"/>
      <c r="W26" s="340"/>
      <c r="X26" s="340"/>
      <c r="Y26" s="340"/>
      <c r="Z26" s="340"/>
    </row>
    <row r="27" spans="1:26" ht="17.25" customHeight="1" thickBot="1">
      <c r="A27" s="2822">
        <v>2</v>
      </c>
      <c r="B27" s="5704"/>
      <c r="C27" s="3794" t="s">
        <v>5197</v>
      </c>
      <c r="D27" s="3072">
        <v>9.15</v>
      </c>
      <c r="E27" s="3072">
        <f t="shared" si="4"/>
        <v>10.797000000000001</v>
      </c>
      <c r="F27" s="3075" t="s">
        <v>76</v>
      </c>
      <c r="G27" s="3795">
        <v>500</v>
      </c>
      <c r="H27" s="3422">
        <v>0.18</v>
      </c>
      <c r="I27" s="2838" t="s">
        <v>3143</v>
      </c>
      <c r="J27" s="2839" t="s">
        <v>3124</v>
      </c>
      <c r="K27" s="340"/>
      <c r="L27" s="340"/>
      <c r="N27" s="340"/>
      <c r="O27" s="340"/>
      <c r="P27" s="340"/>
      <c r="Q27" s="340"/>
      <c r="R27" s="340"/>
      <c r="S27" s="340"/>
      <c r="T27" s="340"/>
      <c r="U27" s="2891"/>
      <c r="V27" s="340"/>
      <c r="W27" s="340"/>
      <c r="X27" s="340"/>
      <c r="Y27" s="340"/>
      <c r="Z27" s="340"/>
    </row>
    <row r="28" spans="1:26" ht="15.75" customHeight="1" thickBot="1">
      <c r="A28" s="5705" t="s">
        <v>4448</v>
      </c>
      <c r="B28" s="5706"/>
      <c r="C28" s="5706"/>
      <c r="D28" s="5706"/>
      <c r="E28" s="5706"/>
      <c r="F28" s="5706"/>
      <c r="G28" s="5706"/>
      <c r="H28" s="5707"/>
      <c r="I28" s="2834"/>
      <c r="J28" s="2835"/>
      <c r="K28" s="340"/>
      <c r="L28" s="340"/>
      <c r="M28" s="2891"/>
      <c r="N28" s="340"/>
      <c r="O28" s="340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</row>
    <row r="29" spans="1:26" ht="15.75">
      <c r="A29" s="2829">
        <v>1</v>
      </c>
      <c r="B29" s="5708"/>
      <c r="C29" s="3778" t="s">
        <v>4666</v>
      </c>
      <c r="D29" s="3779">
        <v>5.45</v>
      </c>
      <c r="E29" s="3065">
        <f t="shared" ref="E29:E32" si="5">D29+D29*H29</f>
        <v>6.431</v>
      </c>
      <c r="F29" s="3068" t="s">
        <v>76</v>
      </c>
      <c r="G29" s="3780">
        <v>500</v>
      </c>
      <c r="H29" s="3781">
        <v>0.18</v>
      </c>
      <c r="I29" s="2840"/>
      <c r="J29" s="2799" t="s">
        <v>3126</v>
      </c>
      <c r="K29" s="340"/>
      <c r="L29" s="340"/>
      <c r="M29" s="2891"/>
      <c r="N29" s="340"/>
      <c r="O29" s="340"/>
      <c r="P29" s="340"/>
      <c r="Q29" s="340"/>
      <c r="R29" s="340"/>
      <c r="S29" s="340"/>
      <c r="T29" s="340"/>
      <c r="U29" s="340"/>
      <c r="V29" s="340"/>
      <c r="W29" s="340"/>
      <c r="X29" s="340"/>
      <c r="Y29" s="340"/>
      <c r="Z29" s="340"/>
    </row>
    <row r="30" spans="1:26" ht="15.75">
      <c r="A30" s="2830">
        <v>2</v>
      </c>
      <c r="B30" s="5709"/>
      <c r="C30" s="3782" t="s">
        <v>4756</v>
      </c>
      <c r="D30" s="3783">
        <v>5.85</v>
      </c>
      <c r="E30" s="2153">
        <f t="shared" si="5"/>
        <v>6.9029999999999996</v>
      </c>
      <c r="F30" s="2155" t="s">
        <v>76</v>
      </c>
      <c r="G30" s="3125">
        <v>500</v>
      </c>
      <c r="H30" s="3126">
        <v>0.18</v>
      </c>
      <c r="I30" s="2840"/>
      <c r="J30" s="2799" t="s">
        <v>3126</v>
      </c>
      <c r="K30" s="340"/>
      <c r="L30" s="340"/>
      <c r="M30" s="2891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</row>
    <row r="31" spans="1:26" ht="15.75">
      <c r="A31" s="2830">
        <v>3</v>
      </c>
      <c r="B31" s="5709"/>
      <c r="C31" s="3782" t="s">
        <v>4757</v>
      </c>
      <c r="D31" s="3783">
        <v>6.1</v>
      </c>
      <c r="E31" s="2153">
        <f t="shared" si="5"/>
        <v>7.1979999999999995</v>
      </c>
      <c r="F31" s="2155" t="s">
        <v>76</v>
      </c>
      <c r="G31" s="3125">
        <v>500</v>
      </c>
      <c r="H31" s="3126">
        <v>0.18</v>
      </c>
      <c r="I31" s="2840"/>
      <c r="J31" s="2799" t="s">
        <v>3126</v>
      </c>
      <c r="K31" s="340"/>
      <c r="L31" s="340"/>
      <c r="M31" s="2891"/>
      <c r="N31" s="340"/>
      <c r="O31" s="340"/>
      <c r="P31" s="340"/>
      <c r="Q31" s="340"/>
      <c r="R31" s="340"/>
      <c r="S31" s="340"/>
      <c r="T31" s="340"/>
      <c r="U31" s="340"/>
      <c r="V31" s="340"/>
      <c r="W31" s="340"/>
      <c r="X31" s="340"/>
      <c r="Y31" s="340"/>
      <c r="Z31" s="340"/>
    </row>
    <row r="32" spans="1:26" ht="16.5" thickBot="1">
      <c r="A32" s="2831">
        <v>4</v>
      </c>
      <c r="B32" s="5710"/>
      <c r="C32" s="3123" t="s">
        <v>4758</v>
      </c>
      <c r="D32" s="3124">
        <v>6.75</v>
      </c>
      <c r="E32" s="2153">
        <f t="shared" si="5"/>
        <v>7.9649999999999999</v>
      </c>
      <c r="F32" s="3075" t="s">
        <v>76</v>
      </c>
      <c r="G32" s="3125">
        <v>500</v>
      </c>
      <c r="H32" s="3126">
        <v>0.18</v>
      </c>
      <c r="I32" s="2834"/>
      <c r="J32" s="2799" t="s">
        <v>3126</v>
      </c>
      <c r="K32" s="340"/>
      <c r="L32" s="340"/>
      <c r="M32" s="2891"/>
      <c r="N32" s="340"/>
      <c r="O32" s="340"/>
      <c r="P32" s="340"/>
      <c r="Q32" s="340"/>
      <c r="R32" s="340"/>
      <c r="S32" s="340"/>
      <c r="T32" s="340"/>
      <c r="U32" s="340"/>
      <c r="V32" s="340"/>
      <c r="W32" s="340"/>
      <c r="X32" s="340"/>
      <c r="Y32" s="340"/>
      <c r="Z32" s="340"/>
    </row>
    <row r="33" spans="1:26">
      <c r="A33" s="338"/>
      <c r="B33" s="338"/>
      <c r="C33" s="338"/>
      <c r="D33" s="339"/>
      <c r="E33" s="339"/>
      <c r="F33" s="339"/>
      <c r="G33" s="339"/>
      <c r="H33" s="339"/>
      <c r="I33" s="339"/>
      <c r="J33" s="339"/>
      <c r="K33" s="338"/>
      <c r="L33" s="338"/>
      <c r="M33" s="338"/>
      <c r="N33" s="338"/>
      <c r="O33" s="338"/>
      <c r="P33" s="338"/>
      <c r="Q33" s="338"/>
      <c r="R33" s="338"/>
      <c r="S33" s="338"/>
      <c r="T33" s="338"/>
      <c r="U33" s="338"/>
      <c r="V33" s="338"/>
      <c r="W33" s="338"/>
      <c r="X33" s="338"/>
      <c r="Y33" s="338"/>
      <c r="Z33" s="338"/>
    </row>
    <row r="34" spans="1:26" ht="15.75" thickBot="1">
      <c r="A34" s="338"/>
      <c r="B34" s="338"/>
      <c r="C34" s="338"/>
      <c r="F34" s="185"/>
      <c r="G34" s="185"/>
      <c r="H34" s="185" t="s">
        <v>3537</v>
      </c>
      <c r="I34" s="185"/>
      <c r="J34" s="339"/>
      <c r="K34" s="338"/>
      <c r="L34" s="338"/>
      <c r="M34" s="338"/>
      <c r="N34" s="338"/>
      <c r="O34" s="338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38"/>
    </row>
    <row r="35" spans="1:26" ht="12.75" customHeight="1" thickBot="1">
      <c r="A35" s="338"/>
      <c r="B35" s="338"/>
      <c r="C35" s="338"/>
      <c r="D35" s="1015"/>
      <c r="H35" s="1017" t="s">
        <v>103</v>
      </c>
      <c r="I35" s="1018" t="s">
        <v>3141</v>
      </c>
      <c r="J35" s="339"/>
      <c r="K35" s="338"/>
      <c r="L35" s="338"/>
      <c r="M35" s="338"/>
      <c r="N35" s="338"/>
      <c r="O35" s="338"/>
      <c r="P35" s="338"/>
      <c r="Q35" s="338"/>
      <c r="R35" s="338"/>
      <c r="S35" s="338"/>
      <c r="T35" s="338"/>
      <c r="U35" s="338"/>
      <c r="V35" s="338"/>
      <c r="W35" s="338"/>
      <c r="X35" s="338"/>
      <c r="Y35" s="338"/>
      <c r="Z35" s="338"/>
    </row>
    <row r="36" spans="1:26" ht="12.75" customHeight="1">
      <c r="A36" s="338"/>
      <c r="B36" s="338"/>
      <c r="C36" s="338"/>
      <c r="D36" s="5606" t="s">
        <v>3765</v>
      </c>
      <c r="E36" s="5607"/>
      <c r="F36" s="5608"/>
      <c r="H36" s="1019" t="s">
        <v>79</v>
      </c>
      <c r="I36" s="1020" t="s">
        <v>3142</v>
      </c>
      <c r="J36" s="339"/>
      <c r="K36" s="338"/>
      <c r="L36" s="338"/>
      <c r="M36" s="338"/>
      <c r="N36" s="338"/>
      <c r="O36" s="338"/>
      <c r="P36" s="338"/>
      <c r="Q36" s="338"/>
      <c r="R36" s="338"/>
      <c r="S36" s="338"/>
      <c r="T36" s="338"/>
      <c r="U36" s="338"/>
      <c r="V36" s="338"/>
      <c r="W36" s="338"/>
      <c r="X36" s="338"/>
      <c r="Y36" s="338"/>
      <c r="Z36" s="338"/>
    </row>
    <row r="37" spans="1:26" ht="12.75" customHeight="1">
      <c r="A37" s="338"/>
      <c r="B37" s="338"/>
      <c r="C37" s="338"/>
      <c r="D37" s="1027" t="s">
        <v>67</v>
      </c>
      <c r="E37" s="1606"/>
      <c r="F37" s="1028" t="s">
        <v>68</v>
      </c>
      <c r="H37" s="1019" t="s">
        <v>1977</v>
      </c>
      <c r="I37" s="1020" t="s">
        <v>3145</v>
      </c>
      <c r="J37" s="339"/>
      <c r="K37" s="338"/>
      <c r="L37" s="338"/>
      <c r="M37" s="338"/>
      <c r="N37" s="338"/>
      <c r="O37" s="338"/>
      <c r="P37" s="338"/>
      <c r="Q37" s="338" t="s">
        <v>593</v>
      </c>
      <c r="R37" s="338"/>
      <c r="S37" s="338"/>
      <c r="T37" s="338"/>
      <c r="U37" s="338"/>
      <c r="V37" s="338"/>
      <c r="W37" s="338"/>
      <c r="X37" s="338"/>
      <c r="Y37" s="338"/>
      <c r="Z37" s="338"/>
    </row>
    <row r="38" spans="1:26" ht="12.75" customHeight="1">
      <c r="A38" s="338"/>
      <c r="B38" s="338"/>
      <c r="C38" s="338"/>
      <c r="D38" s="1027" t="s">
        <v>3124</v>
      </c>
      <c r="E38" s="1023" t="s">
        <v>3125</v>
      </c>
      <c r="F38" s="1028" t="s">
        <v>72</v>
      </c>
      <c r="H38" s="1019" t="s">
        <v>70</v>
      </c>
      <c r="I38" s="1020" t="s">
        <v>3143</v>
      </c>
      <c r="J38" s="339"/>
      <c r="K38" s="338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38"/>
    </row>
    <row r="39" spans="1:26" ht="12.75" customHeight="1" thickBot="1">
      <c r="A39" s="338"/>
      <c r="B39" s="338"/>
      <c r="C39" s="338"/>
      <c r="D39" s="1029" t="s">
        <v>3126</v>
      </c>
      <c r="E39" s="1030" t="s">
        <v>3127</v>
      </c>
      <c r="F39" s="2798" t="s">
        <v>4449</v>
      </c>
      <c r="H39" s="1021" t="s">
        <v>96</v>
      </c>
      <c r="I39" s="1022" t="s">
        <v>3144</v>
      </c>
      <c r="J39" s="339"/>
      <c r="K39" s="338"/>
      <c r="L39" s="338"/>
      <c r="M39" s="338"/>
      <c r="N39" s="338"/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8"/>
      <c r="Z39" s="338"/>
    </row>
    <row r="40" spans="1:26" ht="12.75" customHeight="1">
      <c r="A40" s="338"/>
      <c r="B40" s="338"/>
      <c r="C40" s="338"/>
      <c r="D40" s="339"/>
      <c r="E40" s="339"/>
      <c r="F40" s="339"/>
      <c r="G40" s="339"/>
      <c r="H40" s="339"/>
      <c r="I40" s="339"/>
      <c r="J40" s="339"/>
      <c r="K40" s="338"/>
      <c r="L40" s="338"/>
      <c r="M40" s="338"/>
      <c r="N40" s="338"/>
      <c r="O40" s="338"/>
      <c r="P40" s="338"/>
      <c r="Q40" s="338"/>
      <c r="R40" s="338"/>
      <c r="S40" s="338"/>
      <c r="T40" s="338"/>
      <c r="U40" s="338"/>
      <c r="V40" s="338"/>
      <c r="W40" s="338"/>
      <c r="X40" s="338"/>
      <c r="Y40" s="338"/>
      <c r="Z40" s="338"/>
    </row>
    <row r="41" spans="1:26" ht="12.75" customHeight="1">
      <c r="A41" s="338"/>
      <c r="B41" s="338"/>
      <c r="C41" s="338"/>
      <c r="D41" s="339"/>
      <c r="E41" s="339"/>
      <c r="F41" s="339"/>
      <c r="G41" s="339"/>
      <c r="H41" s="339"/>
      <c r="I41" s="339"/>
      <c r="J41" s="339"/>
      <c r="K41" s="338"/>
      <c r="L41" s="338"/>
      <c r="M41" s="338"/>
      <c r="N41" s="338"/>
      <c r="O41" s="338"/>
      <c r="P41" s="338"/>
      <c r="Q41" s="338"/>
      <c r="R41" s="338"/>
      <c r="S41" s="338"/>
      <c r="T41" s="338"/>
      <c r="U41" s="338"/>
      <c r="V41" s="338"/>
      <c r="W41" s="338"/>
      <c r="X41" s="338"/>
      <c r="Y41" s="338"/>
      <c r="Z41" s="338"/>
    </row>
    <row r="42" spans="1:26" ht="12.75" customHeight="1">
      <c r="A42" s="338"/>
      <c r="B42" s="338"/>
      <c r="C42" s="338"/>
      <c r="D42" s="339"/>
      <c r="E42" s="339"/>
      <c r="F42" s="339"/>
      <c r="G42" s="339"/>
      <c r="H42" s="339"/>
      <c r="I42" s="339"/>
      <c r="J42" s="339"/>
      <c r="K42" s="338"/>
      <c r="L42" s="338"/>
      <c r="M42" s="338"/>
      <c r="N42" s="338"/>
      <c r="O42" s="338"/>
      <c r="P42" s="338"/>
      <c r="Q42" s="338"/>
      <c r="R42" s="338"/>
      <c r="S42" s="338"/>
      <c r="T42" s="338"/>
      <c r="U42" s="338"/>
      <c r="V42" s="338"/>
      <c r="W42" s="338"/>
      <c r="X42" s="338"/>
      <c r="Y42" s="338"/>
      <c r="Z42" s="338"/>
    </row>
    <row r="43" spans="1:26" ht="12.75" customHeight="1">
      <c r="A43" s="338"/>
      <c r="B43" s="338"/>
      <c r="C43" s="338"/>
      <c r="D43" s="339"/>
      <c r="E43" s="339"/>
      <c r="F43" s="339"/>
      <c r="G43" s="339"/>
      <c r="H43" s="339"/>
      <c r="I43" s="339"/>
      <c r="J43" s="339"/>
      <c r="K43" s="338"/>
      <c r="L43" s="338"/>
      <c r="M43" s="338"/>
      <c r="N43" s="338"/>
      <c r="O43" s="338"/>
      <c r="P43" s="338"/>
      <c r="Q43" s="338"/>
      <c r="R43" s="338"/>
      <c r="S43" s="338"/>
      <c r="T43" s="338"/>
      <c r="U43" s="338"/>
      <c r="V43" s="338"/>
      <c r="W43" s="338"/>
      <c r="X43" s="338"/>
      <c r="Y43" s="338"/>
      <c r="Z43" s="338"/>
    </row>
    <row r="44" spans="1:26" ht="12.75" customHeight="1">
      <c r="A44" s="338"/>
      <c r="B44" s="338"/>
      <c r="C44" s="338"/>
      <c r="D44" s="339"/>
      <c r="E44" s="339"/>
      <c r="F44" s="339"/>
      <c r="G44" s="339"/>
      <c r="H44" s="339"/>
      <c r="I44" s="339"/>
      <c r="J44" s="339"/>
      <c r="K44" s="338"/>
      <c r="L44" s="338"/>
      <c r="M44" s="338"/>
      <c r="N44" s="338"/>
      <c r="O44" s="338"/>
      <c r="P44" s="338"/>
      <c r="Q44" s="338"/>
      <c r="R44" s="338"/>
      <c r="S44" s="338"/>
      <c r="T44" s="338"/>
      <c r="U44" s="338"/>
      <c r="V44" s="338"/>
      <c r="W44" s="338"/>
      <c r="X44" s="338"/>
      <c r="Y44" s="338"/>
      <c r="Z44" s="338"/>
    </row>
    <row r="45" spans="1:26" ht="12.75" customHeight="1">
      <c r="A45" s="338"/>
      <c r="B45" s="338"/>
      <c r="C45" s="338"/>
      <c r="D45" s="339"/>
      <c r="E45" s="339"/>
      <c r="F45" s="339"/>
      <c r="G45" s="339"/>
      <c r="H45" s="339"/>
      <c r="I45" s="339"/>
      <c r="J45" s="339"/>
      <c r="K45" s="338"/>
      <c r="L45" s="338"/>
      <c r="M45" s="338"/>
      <c r="N45" s="338"/>
      <c r="O45" s="338"/>
      <c r="P45" s="338"/>
      <c r="Q45" s="338"/>
      <c r="R45" s="338"/>
      <c r="S45" s="338"/>
      <c r="T45" s="338"/>
      <c r="U45" s="338"/>
      <c r="V45" s="338"/>
      <c r="W45" s="338"/>
      <c r="X45" s="338"/>
      <c r="Y45" s="338"/>
      <c r="Z45" s="338"/>
    </row>
    <row r="46" spans="1:26" ht="12.75" customHeight="1">
      <c r="A46" s="338"/>
      <c r="B46" s="338"/>
      <c r="C46" s="338"/>
      <c r="D46" s="339"/>
      <c r="E46" s="339"/>
      <c r="F46" s="339"/>
      <c r="G46" s="339"/>
      <c r="H46" s="339"/>
      <c r="I46" s="339"/>
      <c r="J46" s="339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38"/>
      <c r="W46" s="338"/>
      <c r="X46" s="338"/>
      <c r="Y46" s="338"/>
      <c r="Z46" s="338"/>
    </row>
    <row r="47" spans="1:26" ht="12.75" customHeight="1">
      <c r="A47" s="338"/>
      <c r="B47" s="338"/>
      <c r="C47" s="338"/>
      <c r="D47" s="339"/>
      <c r="E47" s="339"/>
      <c r="F47" s="339"/>
      <c r="G47" s="339"/>
      <c r="H47" s="339"/>
      <c r="I47" s="339"/>
      <c r="J47" s="339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</row>
    <row r="48" spans="1:26" ht="12.75" customHeight="1">
      <c r="A48" s="338"/>
      <c r="B48" s="338"/>
      <c r="C48" s="338"/>
      <c r="D48" s="339"/>
      <c r="E48" s="339"/>
      <c r="F48" s="339"/>
      <c r="G48" s="339"/>
      <c r="H48" s="339"/>
      <c r="I48" s="339"/>
      <c r="J48" s="339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</row>
    <row r="49" spans="1:26" ht="12.75" customHeight="1">
      <c r="A49" s="338"/>
      <c r="B49" s="338"/>
      <c r="C49" s="338"/>
      <c r="D49" s="339"/>
      <c r="E49" s="339"/>
      <c r="F49" s="339"/>
      <c r="G49" s="339"/>
      <c r="H49" s="339"/>
      <c r="I49" s="339"/>
      <c r="J49" s="339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ht="12.75" customHeight="1">
      <c r="A50" s="338"/>
      <c r="B50" s="338"/>
      <c r="C50" s="338"/>
      <c r="D50" s="339"/>
      <c r="E50" s="339"/>
      <c r="F50" s="339"/>
      <c r="G50" s="339"/>
      <c r="H50" s="339"/>
      <c r="I50" s="339"/>
      <c r="J50" s="339"/>
      <c r="K50" s="338"/>
      <c r="L50" s="338"/>
      <c r="M50" s="338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ht="12.75" customHeight="1">
      <c r="A51" s="338"/>
      <c r="B51" s="338"/>
      <c r="C51" s="338"/>
      <c r="D51" s="339"/>
      <c r="E51" s="339"/>
      <c r="F51" s="339"/>
      <c r="G51" s="339"/>
      <c r="H51" s="339"/>
      <c r="I51" s="339"/>
      <c r="J51" s="339"/>
      <c r="K51" s="338"/>
      <c r="L51" s="338"/>
      <c r="M51" s="338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ht="12.75" customHeight="1">
      <c r="A52" s="338"/>
      <c r="B52" s="338"/>
      <c r="C52" s="338"/>
      <c r="D52" s="339"/>
      <c r="E52" s="339"/>
      <c r="F52" s="339"/>
      <c r="G52" s="339"/>
      <c r="H52" s="339"/>
      <c r="I52" s="339"/>
      <c r="J52" s="339"/>
      <c r="K52" s="338"/>
      <c r="L52" s="338"/>
      <c r="M52" s="338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ht="12.75" customHeight="1">
      <c r="A53" s="338"/>
      <c r="B53" s="338"/>
      <c r="C53" s="338"/>
      <c r="D53" s="339"/>
      <c r="E53" s="339"/>
      <c r="F53" s="339"/>
      <c r="G53" s="339"/>
      <c r="H53" s="339"/>
      <c r="I53" s="339"/>
      <c r="J53" s="339"/>
      <c r="K53" s="338"/>
      <c r="L53" s="338"/>
      <c r="M53" s="338"/>
      <c r="N53" s="338"/>
      <c r="O53" s="338"/>
      <c r="P53" s="338"/>
      <c r="Q53" s="338"/>
      <c r="R53" s="338"/>
      <c r="S53" s="338"/>
      <c r="T53" s="338"/>
      <c r="U53" s="338"/>
      <c r="V53" s="338"/>
      <c r="W53" s="338"/>
      <c r="X53" s="338"/>
      <c r="Y53" s="338"/>
      <c r="Z53" s="338"/>
    </row>
    <row r="54" spans="1:26" ht="12.75" customHeight="1">
      <c r="A54" s="338"/>
      <c r="B54" s="338"/>
      <c r="C54" s="338"/>
      <c r="D54" s="339"/>
      <c r="E54" s="339"/>
      <c r="F54" s="339"/>
      <c r="G54" s="339"/>
      <c r="H54" s="339"/>
      <c r="I54" s="339"/>
      <c r="J54" s="339"/>
      <c r="K54" s="338"/>
      <c r="L54" s="338"/>
      <c r="M54" s="338"/>
      <c r="N54" s="338"/>
      <c r="O54" s="338"/>
      <c r="P54" s="338"/>
      <c r="Q54" s="338"/>
      <c r="R54" s="338"/>
      <c r="S54" s="338"/>
      <c r="T54" s="338"/>
      <c r="U54" s="338"/>
      <c r="V54" s="338"/>
      <c r="W54" s="338"/>
      <c r="X54" s="338"/>
      <c r="Y54" s="338"/>
      <c r="Z54" s="338"/>
    </row>
    <row r="55" spans="1:26" ht="12.75" customHeight="1">
      <c r="A55" s="338"/>
      <c r="B55" s="338"/>
      <c r="C55" s="338"/>
      <c r="D55" s="339"/>
      <c r="E55" s="339"/>
      <c r="F55" s="339"/>
      <c r="G55" s="339"/>
      <c r="H55" s="339"/>
      <c r="I55" s="339"/>
      <c r="J55" s="339"/>
      <c r="K55" s="338"/>
      <c r="L55" s="338"/>
      <c r="M55" s="338"/>
      <c r="N55" s="338"/>
      <c r="O55" s="338"/>
      <c r="P55" s="338"/>
      <c r="Q55" s="338"/>
      <c r="R55" s="338"/>
      <c r="S55" s="338"/>
      <c r="T55" s="338"/>
      <c r="U55" s="338"/>
      <c r="V55" s="338"/>
      <c r="W55" s="338"/>
      <c r="X55" s="338"/>
      <c r="Y55" s="338"/>
      <c r="Z55" s="338"/>
    </row>
    <row r="56" spans="1:26" ht="12.75" customHeight="1">
      <c r="A56" s="338"/>
      <c r="B56" s="338"/>
      <c r="C56" s="338"/>
      <c r="D56" s="339"/>
      <c r="E56" s="339"/>
      <c r="F56" s="339"/>
      <c r="G56" s="339"/>
      <c r="H56" s="339"/>
      <c r="I56" s="339"/>
      <c r="J56" s="339"/>
      <c r="K56" s="338"/>
      <c r="L56" s="338"/>
      <c r="M56" s="338"/>
      <c r="N56" s="338"/>
      <c r="O56" s="338"/>
      <c r="P56" s="338"/>
      <c r="Q56" s="338"/>
      <c r="R56" s="338"/>
      <c r="S56" s="338"/>
      <c r="T56" s="338"/>
      <c r="U56" s="338"/>
      <c r="V56" s="338"/>
      <c r="W56" s="338"/>
      <c r="X56" s="338"/>
      <c r="Y56" s="338"/>
      <c r="Z56" s="338"/>
    </row>
    <row r="57" spans="1:26" ht="12.75" customHeight="1">
      <c r="A57" s="338"/>
      <c r="B57" s="338"/>
      <c r="C57" s="338"/>
      <c r="D57" s="339"/>
      <c r="E57" s="339"/>
      <c r="F57" s="339"/>
      <c r="G57" s="339"/>
      <c r="H57" s="339"/>
      <c r="I57" s="339"/>
      <c r="J57" s="339"/>
      <c r="K57" s="338"/>
      <c r="L57" s="338"/>
      <c r="M57" s="338"/>
      <c r="N57" s="338"/>
      <c r="O57" s="338"/>
      <c r="P57" s="338"/>
      <c r="Q57" s="338"/>
      <c r="R57" s="338"/>
      <c r="S57" s="338"/>
      <c r="T57" s="338"/>
      <c r="U57" s="338"/>
      <c r="V57" s="338"/>
      <c r="W57" s="338"/>
      <c r="X57" s="338"/>
      <c r="Y57" s="338"/>
      <c r="Z57" s="338"/>
    </row>
    <row r="58" spans="1:26" ht="12.75" customHeight="1">
      <c r="A58" s="338"/>
      <c r="B58" s="338"/>
      <c r="C58" s="338"/>
      <c r="D58" s="339"/>
      <c r="E58" s="339"/>
      <c r="F58" s="339"/>
      <c r="G58" s="339"/>
      <c r="H58" s="339"/>
      <c r="I58" s="339"/>
      <c r="J58" s="339"/>
      <c r="K58" s="338"/>
      <c r="L58" s="338"/>
      <c r="M58" s="338"/>
      <c r="N58" s="338"/>
      <c r="O58" s="338"/>
      <c r="P58" s="338"/>
      <c r="Q58" s="338"/>
      <c r="R58" s="338"/>
      <c r="S58" s="338"/>
      <c r="T58" s="338"/>
      <c r="U58" s="338"/>
      <c r="V58" s="338"/>
      <c r="W58" s="338"/>
      <c r="X58" s="338"/>
      <c r="Y58" s="338"/>
      <c r="Z58" s="338"/>
    </row>
    <row r="59" spans="1:26" ht="12.75" customHeight="1">
      <c r="A59" s="338"/>
      <c r="B59" s="338"/>
      <c r="C59" s="338"/>
      <c r="D59" s="339"/>
      <c r="E59" s="339"/>
      <c r="F59" s="339"/>
      <c r="G59" s="339"/>
      <c r="H59" s="339"/>
      <c r="I59" s="339"/>
      <c r="J59" s="339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/>
    </row>
    <row r="60" spans="1:26" ht="12.75" customHeight="1">
      <c r="A60" s="338"/>
      <c r="B60" s="338"/>
      <c r="C60" s="338"/>
      <c r="D60" s="339"/>
      <c r="E60" s="339"/>
      <c r="F60" s="339"/>
      <c r="G60" s="339"/>
      <c r="H60" s="339"/>
      <c r="I60" s="339"/>
      <c r="J60" s="339"/>
      <c r="K60" s="338"/>
      <c r="L60" s="338"/>
      <c r="M60" s="338"/>
      <c r="N60" s="338"/>
      <c r="O60" s="338"/>
      <c r="P60" s="338"/>
      <c r="Q60" s="338"/>
      <c r="R60" s="338"/>
      <c r="S60" s="338"/>
      <c r="T60" s="338"/>
      <c r="U60" s="338"/>
      <c r="V60" s="338"/>
      <c r="W60" s="338"/>
      <c r="X60" s="338"/>
      <c r="Y60" s="338"/>
      <c r="Z60" s="338"/>
    </row>
    <row r="61" spans="1:26" ht="12.75" customHeight="1">
      <c r="A61" s="338"/>
      <c r="B61" s="338"/>
      <c r="C61" s="338"/>
      <c r="D61" s="339"/>
      <c r="E61" s="339"/>
      <c r="F61" s="339"/>
      <c r="G61" s="339"/>
      <c r="H61" s="339"/>
      <c r="I61" s="339"/>
      <c r="J61" s="339"/>
      <c r="K61" s="338"/>
      <c r="L61" s="338"/>
      <c r="M61" s="338"/>
      <c r="N61" s="338"/>
      <c r="O61" s="338"/>
      <c r="P61" s="338"/>
      <c r="Q61" s="338"/>
      <c r="R61" s="338"/>
      <c r="S61" s="338"/>
      <c r="T61" s="338"/>
      <c r="U61" s="338"/>
      <c r="V61" s="338"/>
      <c r="W61" s="338"/>
      <c r="X61" s="338"/>
      <c r="Y61" s="338"/>
      <c r="Z61" s="338"/>
    </row>
    <row r="62" spans="1:26" ht="12.75" customHeight="1">
      <c r="A62" s="338"/>
      <c r="B62" s="338"/>
      <c r="C62" s="338"/>
      <c r="D62" s="339"/>
      <c r="E62" s="339"/>
      <c r="F62" s="339"/>
      <c r="G62" s="339"/>
      <c r="H62" s="339"/>
      <c r="I62" s="339"/>
      <c r="J62" s="339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  <c r="Z62" s="338"/>
    </row>
    <row r="63" spans="1:26" ht="12.75" customHeight="1">
      <c r="A63" s="338"/>
      <c r="B63" s="338"/>
      <c r="C63" s="338"/>
      <c r="D63" s="339"/>
      <c r="E63" s="339"/>
      <c r="F63" s="339"/>
      <c r="G63" s="339"/>
      <c r="H63" s="339"/>
      <c r="I63" s="339"/>
      <c r="J63" s="339"/>
      <c r="K63" s="338"/>
      <c r="L63" s="338"/>
      <c r="M63" s="338"/>
      <c r="N63" s="338"/>
      <c r="O63" s="338"/>
      <c r="P63" s="338"/>
      <c r="Q63" s="338"/>
      <c r="R63" s="338"/>
      <c r="S63" s="338"/>
      <c r="T63" s="338"/>
      <c r="U63" s="338"/>
      <c r="V63" s="338"/>
      <c r="W63" s="338"/>
      <c r="X63" s="338"/>
      <c r="Y63" s="338"/>
      <c r="Z63" s="338"/>
    </row>
    <row r="64" spans="1:26" ht="12.75" customHeight="1">
      <c r="A64" s="338"/>
      <c r="B64" s="338"/>
      <c r="C64" s="338"/>
      <c r="D64" s="339"/>
      <c r="E64" s="339"/>
      <c r="F64" s="339"/>
      <c r="G64" s="339"/>
      <c r="H64" s="339"/>
      <c r="I64" s="339"/>
      <c r="J64" s="339"/>
      <c r="K64" s="338"/>
      <c r="L64" s="338"/>
      <c r="M64" s="338"/>
      <c r="N64" s="338"/>
      <c r="O64" s="338"/>
      <c r="P64" s="338"/>
      <c r="Q64" s="338"/>
      <c r="R64" s="338"/>
      <c r="S64" s="338"/>
      <c r="T64" s="338"/>
      <c r="U64" s="338"/>
      <c r="V64" s="338"/>
      <c r="W64" s="338"/>
      <c r="X64" s="338"/>
      <c r="Y64" s="338"/>
      <c r="Z64" s="338"/>
    </row>
    <row r="65" spans="1:26" ht="12.75" customHeight="1">
      <c r="A65" s="338"/>
      <c r="B65" s="338"/>
      <c r="C65" s="338"/>
      <c r="D65" s="339"/>
      <c r="E65" s="339"/>
      <c r="F65" s="339"/>
      <c r="G65" s="339"/>
      <c r="H65" s="339"/>
      <c r="I65" s="339"/>
      <c r="J65" s="339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8"/>
      <c r="V65" s="338"/>
      <c r="W65" s="338"/>
      <c r="X65" s="338"/>
      <c r="Y65" s="338"/>
      <c r="Z65" s="338"/>
    </row>
    <row r="66" spans="1:26" ht="12.75" customHeight="1">
      <c r="A66" s="338"/>
      <c r="B66" s="338"/>
      <c r="C66" s="338"/>
      <c r="D66" s="339"/>
      <c r="E66" s="339"/>
      <c r="F66" s="339"/>
      <c r="G66" s="339"/>
      <c r="H66" s="339"/>
      <c r="I66" s="339"/>
      <c r="J66" s="339"/>
      <c r="K66" s="338"/>
      <c r="L66" s="338"/>
      <c r="M66" s="338"/>
      <c r="N66" s="338"/>
      <c r="O66" s="338"/>
      <c r="P66" s="338"/>
      <c r="Q66" s="338"/>
      <c r="R66" s="338"/>
      <c r="S66" s="338"/>
      <c r="T66" s="338"/>
      <c r="U66" s="338"/>
      <c r="V66" s="338"/>
      <c r="W66" s="338"/>
      <c r="X66" s="338"/>
      <c r="Y66" s="338"/>
      <c r="Z66" s="338"/>
    </row>
    <row r="67" spans="1:26" ht="12.75" customHeight="1">
      <c r="A67" s="338"/>
      <c r="B67" s="338"/>
      <c r="C67" s="338"/>
      <c r="D67" s="339"/>
      <c r="E67" s="339"/>
      <c r="F67" s="339"/>
      <c r="G67" s="339"/>
      <c r="H67" s="339"/>
      <c r="I67" s="339"/>
      <c r="J67" s="339"/>
      <c r="K67" s="338"/>
      <c r="L67" s="338"/>
      <c r="M67" s="338"/>
      <c r="N67" s="338"/>
      <c r="O67" s="338"/>
      <c r="P67" s="338"/>
      <c r="Q67" s="338"/>
      <c r="R67" s="338"/>
      <c r="S67" s="338"/>
      <c r="T67" s="338"/>
      <c r="U67" s="338"/>
      <c r="V67" s="338"/>
      <c r="W67" s="338"/>
      <c r="X67" s="338"/>
      <c r="Y67" s="338"/>
      <c r="Z67" s="338"/>
    </row>
    <row r="68" spans="1:26" ht="12.75" customHeight="1">
      <c r="A68" s="338"/>
      <c r="B68" s="338"/>
      <c r="C68" s="338"/>
      <c r="D68" s="339"/>
      <c r="E68" s="339"/>
      <c r="F68" s="339"/>
      <c r="G68" s="339"/>
      <c r="H68" s="339"/>
      <c r="I68" s="339"/>
      <c r="J68" s="339"/>
      <c r="K68" s="338"/>
      <c r="L68" s="338"/>
      <c r="M68" s="338"/>
      <c r="N68" s="338"/>
      <c r="O68" s="338"/>
      <c r="P68" s="338"/>
      <c r="Q68" s="338"/>
      <c r="R68" s="338"/>
      <c r="S68" s="338"/>
      <c r="T68" s="338"/>
      <c r="U68" s="338"/>
      <c r="V68" s="338"/>
      <c r="W68" s="338"/>
      <c r="X68" s="338"/>
      <c r="Y68" s="338"/>
      <c r="Z68" s="338"/>
    </row>
    <row r="69" spans="1:26" ht="12.75" customHeight="1">
      <c r="A69" s="338"/>
      <c r="B69" s="338"/>
      <c r="C69" s="338"/>
      <c r="D69" s="339"/>
      <c r="E69" s="339"/>
      <c r="F69" s="339"/>
      <c r="G69" s="339"/>
      <c r="H69" s="339"/>
      <c r="I69" s="339"/>
      <c r="J69" s="339"/>
      <c r="K69" s="338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8"/>
      <c r="Y69" s="338"/>
      <c r="Z69" s="338"/>
    </row>
    <row r="70" spans="1:26" ht="12.75" customHeight="1">
      <c r="A70" s="338"/>
      <c r="B70" s="338"/>
      <c r="C70" s="338"/>
      <c r="D70" s="339"/>
      <c r="E70" s="339"/>
      <c r="F70" s="339"/>
      <c r="G70" s="339"/>
      <c r="H70" s="339"/>
      <c r="I70" s="339"/>
      <c r="J70" s="339"/>
      <c r="K70" s="338"/>
      <c r="L70" s="338"/>
      <c r="M70" s="338"/>
      <c r="N70" s="338"/>
      <c r="O70" s="338"/>
      <c r="P70" s="338"/>
      <c r="Q70" s="338"/>
      <c r="R70" s="338"/>
      <c r="S70" s="338"/>
      <c r="T70" s="338"/>
      <c r="U70" s="338"/>
      <c r="V70" s="338"/>
      <c r="W70" s="338"/>
      <c r="X70" s="338"/>
      <c r="Y70" s="338"/>
      <c r="Z70" s="338"/>
    </row>
    <row r="71" spans="1:26" ht="12.75" customHeight="1">
      <c r="A71" s="338"/>
      <c r="B71" s="338"/>
      <c r="C71" s="338"/>
      <c r="D71" s="339"/>
      <c r="E71" s="339"/>
      <c r="F71" s="339"/>
      <c r="G71" s="339"/>
      <c r="H71" s="339"/>
      <c r="I71" s="339"/>
      <c r="J71" s="339"/>
      <c r="K71" s="338"/>
      <c r="L71" s="338"/>
      <c r="M71" s="338"/>
      <c r="N71" s="338"/>
      <c r="O71" s="338"/>
      <c r="P71" s="338"/>
      <c r="Q71" s="338"/>
      <c r="R71" s="338"/>
      <c r="S71" s="338"/>
      <c r="T71" s="338"/>
      <c r="U71" s="338"/>
      <c r="V71" s="338"/>
      <c r="W71" s="338"/>
      <c r="X71" s="338"/>
      <c r="Y71" s="338"/>
      <c r="Z71" s="338"/>
    </row>
    <row r="72" spans="1:26" ht="12.75" customHeight="1">
      <c r="A72" s="338"/>
      <c r="B72" s="338"/>
      <c r="C72" s="338"/>
      <c r="D72" s="339"/>
      <c r="E72" s="339"/>
      <c r="F72" s="339"/>
      <c r="G72" s="339"/>
      <c r="H72" s="339"/>
      <c r="I72" s="339"/>
      <c r="J72" s="339"/>
      <c r="K72" s="338"/>
      <c r="L72" s="338"/>
      <c r="M72" s="338"/>
      <c r="N72" s="338"/>
      <c r="O72" s="338"/>
      <c r="P72" s="338"/>
      <c r="Q72" s="338"/>
      <c r="R72" s="338"/>
      <c r="S72" s="338"/>
      <c r="T72" s="338"/>
      <c r="U72" s="338"/>
      <c r="V72" s="338"/>
      <c r="W72" s="338"/>
      <c r="X72" s="338"/>
      <c r="Y72" s="338"/>
      <c r="Z72" s="338"/>
    </row>
    <row r="73" spans="1:26" ht="12.75" customHeight="1">
      <c r="A73" s="338"/>
      <c r="B73" s="338"/>
      <c r="C73" s="338"/>
      <c r="D73" s="339"/>
      <c r="E73" s="339"/>
      <c r="F73" s="339"/>
      <c r="G73" s="339"/>
      <c r="H73" s="339"/>
      <c r="I73" s="339"/>
      <c r="J73" s="339"/>
      <c r="K73" s="338"/>
      <c r="L73" s="338"/>
      <c r="M73" s="338"/>
      <c r="N73" s="338"/>
      <c r="O73" s="338"/>
      <c r="P73" s="338"/>
      <c r="Q73" s="338"/>
      <c r="R73" s="338"/>
      <c r="S73" s="338"/>
      <c r="T73" s="338"/>
      <c r="U73" s="338"/>
      <c r="V73" s="338"/>
      <c r="W73" s="338"/>
      <c r="X73" s="338"/>
      <c r="Y73" s="338"/>
      <c r="Z73" s="338"/>
    </row>
    <row r="74" spans="1:26" ht="12.75" customHeight="1">
      <c r="A74" s="338"/>
      <c r="B74" s="338"/>
      <c r="C74" s="338"/>
      <c r="D74" s="339"/>
      <c r="E74" s="339"/>
      <c r="F74" s="339"/>
      <c r="G74" s="339"/>
      <c r="H74" s="339"/>
      <c r="I74" s="339"/>
      <c r="J74" s="339"/>
      <c r="K74" s="338"/>
      <c r="L74" s="338"/>
      <c r="M74" s="338"/>
      <c r="N74" s="338"/>
      <c r="O74" s="338"/>
      <c r="P74" s="338"/>
      <c r="Q74" s="338"/>
      <c r="R74" s="338"/>
      <c r="S74" s="338"/>
      <c r="T74" s="338"/>
      <c r="U74" s="338"/>
      <c r="V74" s="338"/>
      <c r="W74" s="338"/>
      <c r="X74" s="338"/>
      <c r="Y74" s="338"/>
      <c r="Z74" s="338"/>
    </row>
    <row r="75" spans="1:26" ht="12.75" customHeight="1">
      <c r="A75" s="338"/>
      <c r="B75" s="338"/>
      <c r="C75" s="338"/>
      <c r="D75" s="339"/>
      <c r="E75" s="339"/>
      <c r="F75" s="339"/>
      <c r="G75" s="339"/>
      <c r="H75" s="339"/>
      <c r="I75" s="339"/>
      <c r="J75" s="339"/>
      <c r="K75" s="338"/>
      <c r="L75" s="338"/>
      <c r="M75" s="338"/>
      <c r="N75" s="338"/>
      <c r="O75" s="338"/>
      <c r="P75" s="338"/>
      <c r="Q75" s="338"/>
      <c r="R75" s="338"/>
      <c r="S75" s="338"/>
      <c r="T75" s="338"/>
      <c r="U75" s="338"/>
      <c r="V75" s="338"/>
      <c r="W75" s="338"/>
      <c r="X75" s="338"/>
      <c r="Y75" s="338"/>
      <c r="Z75" s="338"/>
    </row>
    <row r="76" spans="1:26" ht="12.75" customHeight="1">
      <c r="A76" s="338"/>
      <c r="B76" s="338"/>
      <c r="C76" s="338"/>
      <c r="D76" s="339"/>
      <c r="E76" s="339"/>
      <c r="F76" s="339"/>
      <c r="G76" s="339"/>
      <c r="H76" s="339"/>
      <c r="I76" s="339"/>
      <c r="J76" s="339"/>
      <c r="K76" s="338"/>
      <c r="L76" s="338"/>
      <c r="M76" s="338"/>
      <c r="N76" s="338"/>
      <c r="O76" s="338"/>
      <c r="P76" s="338"/>
      <c r="Q76" s="338"/>
      <c r="R76" s="338"/>
      <c r="S76" s="338"/>
      <c r="T76" s="338"/>
      <c r="U76" s="338"/>
      <c r="V76" s="338"/>
      <c r="W76" s="338"/>
      <c r="X76" s="338"/>
      <c r="Y76" s="338"/>
      <c r="Z76" s="338"/>
    </row>
    <row r="77" spans="1:26" ht="12.75" customHeight="1">
      <c r="A77" s="338"/>
      <c r="B77" s="338"/>
      <c r="C77" s="338"/>
      <c r="D77" s="339"/>
      <c r="E77" s="339"/>
      <c r="F77" s="339"/>
      <c r="G77" s="339"/>
      <c r="H77" s="339"/>
      <c r="I77" s="339"/>
      <c r="J77" s="339"/>
      <c r="K77" s="338"/>
      <c r="L77" s="338"/>
      <c r="M77" s="338"/>
      <c r="N77" s="338"/>
      <c r="O77" s="338"/>
      <c r="P77" s="338"/>
      <c r="Q77" s="338"/>
      <c r="R77" s="338"/>
      <c r="S77" s="338"/>
      <c r="T77" s="338"/>
      <c r="U77" s="338"/>
      <c r="V77" s="338"/>
      <c r="W77" s="338"/>
      <c r="X77" s="338"/>
      <c r="Y77" s="338"/>
      <c r="Z77" s="338"/>
    </row>
    <row r="78" spans="1:26" ht="12.75" customHeight="1">
      <c r="A78" s="338"/>
      <c r="B78" s="338"/>
      <c r="C78" s="338"/>
      <c r="D78" s="339"/>
      <c r="E78" s="339"/>
      <c r="F78" s="339"/>
      <c r="G78" s="339"/>
      <c r="H78" s="339"/>
      <c r="I78" s="339"/>
      <c r="J78" s="339"/>
      <c r="K78" s="338"/>
      <c r="L78" s="338"/>
      <c r="M78" s="338"/>
      <c r="N78" s="338"/>
      <c r="O78" s="338"/>
      <c r="P78" s="338"/>
      <c r="Q78" s="338"/>
      <c r="R78" s="338"/>
      <c r="S78" s="338"/>
      <c r="T78" s="338"/>
      <c r="U78" s="338"/>
      <c r="V78" s="338"/>
      <c r="W78" s="338"/>
      <c r="X78" s="338"/>
      <c r="Y78" s="338"/>
      <c r="Z78" s="338"/>
    </row>
    <row r="79" spans="1:26" ht="12.75" customHeight="1">
      <c r="A79" s="338"/>
      <c r="B79" s="338"/>
      <c r="C79" s="338"/>
      <c r="D79" s="339"/>
      <c r="E79" s="339"/>
      <c r="F79" s="339"/>
      <c r="G79" s="339"/>
      <c r="H79" s="339"/>
      <c r="I79" s="339"/>
      <c r="J79" s="339"/>
      <c r="K79" s="338"/>
      <c r="L79" s="338"/>
      <c r="M79" s="338"/>
      <c r="N79" s="338"/>
      <c r="O79" s="338"/>
      <c r="P79" s="338"/>
      <c r="Q79" s="338"/>
      <c r="R79" s="338"/>
      <c r="S79" s="338"/>
      <c r="T79" s="338"/>
      <c r="U79" s="338"/>
      <c r="V79" s="338"/>
      <c r="W79" s="338"/>
      <c r="X79" s="338"/>
      <c r="Y79" s="338"/>
      <c r="Z79" s="338"/>
    </row>
    <row r="80" spans="1:26" ht="12.75" customHeight="1">
      <c r="A80" s="338"/>
      <c r="B80" s="338"/>
      <c r="C80" s="338"/>
      <c r="D80" s="339"/>
      <c r="E80" s="339"/>
      <c r="F80" s="339"/>
      <c r="G80" s="339"/>
      <c r="H80" s="339"/>
      <c r="I80" s="339"/>
      <c r="J80" s="339"/>
      <c r="K80" s="338"/>
      <c r="L80" s="338"/>
      <c r="M80" s="338"/>
      <c r="N80" s="338"/>
      <c r="O80" s="338"/>
      <c r="P80" s="338"/>
      <c r="Q80" s="338"/>
      <c r="R80" s="338"/>
      <c r="S80" s="338"/>
      <c r="T80" s="338"/>
      <c r="U80" s="338"/>
      <c r="V80" s="338"/>
      <c r="W80" s="338"/>
      <c r="X80" s="338"/>
      <c r="Y80" s="338"/>
      <c r="Z80" s="338"/>
    </row>
    <row r="81" spans="1:26" ht="12.75" customHeight="1">
      <c r="A81" s="338"/>
      <c r="B81" s="338"/>
      <c r="C81" s="338"/>
      <c r="D81" s="339"/>
      <c r="E81" s="339"/>
      <c r="F81" s="339"/>
      <c r="G81" s="339"/>
      <c r="H81" s="339"/>
      <c r="I81" s="339"/>
      <c r="J81" s="339"/>
      <c r="K81" s="338"/>
      <c r="L81" s="338"/>
      <c r="M81" s="338"/>
      <c r="N81" s="338"/>
      <c r="O81" s="338"/>
      <c r="P81" s="338"/>
      <c r="Q81" s="338"/>
      <c r="R81" s="338"/>
      <c r="S81" s="338"/>
      <c r="T81" s="338"/>
      <c r="U81" s="338"/>
      <c r="V81" s="338"/>
      <c r="W81" s="338"/>
      <c r="X81" s="338"/>
      <c r="Y81" s="338"/>
      <c r="Z81" s="338"/>
    </row>
    <row r="82" spans="1:26" ht="12.75" customHeight="1">
      <c r="A82" s="338"/>
      <c r="B82" s="338"/>
      <c r="C82" s="338"/>
      <c r="D82" s="339"/>
      <c r="E82" s="339"/>
      <c r="F82" s="339"/>
      <c r="G82" s="339"/>
      <c r="H82" s="339"/>
      <c r="I82" s="339"/>
      <c r="J82" s="339"/>
      <c r="K82" s="338"/>
      <c r="L82" s="338"/>
      <c r="M82" s="338"/>
      <c r="N82" s="338"/>
      <c r="O82" s="338"/>
      <c r="P82" s="338"/>
      <c r="Q82" s="338"/>
      <c r="R82" s="338"/>
      <c r="S82" s="338"/>
      <c r="T82" s="338"/>
      <c r="U82" s="338"/>
      <c r="V82" s="338"/>
      <c r="W82" s="338"/>
      <c r="X82" s="338"/>
      <c r="Y82" s="338"/>
      <c r="Z82" s="338"/>
    </row>
    <row r="83" spans="1:26" ht="12.75" customHeight="1">
      <c r="A83" s="338"/>
      <c r="B83" s="338"/>
      <c r="C83" s="338"/>
      <c r="D83" s="339"/>
      <c r="E83" s="339"/>
      <c r="F83" s="339"/>
      <c r="G83" s="339"/>
      <c r="H83" s="339"/>
      <c r="I83" s="339"/>
      <c r="J83" s="339"/>
      <c r="K83" s="338"/>
      <c r="L83" s="338"/>
      <c r="M83" s="338"/>
      <c r="N83" s="338"/>
      <c r="O83" s="338"/>
      <c r="P83" s="338"/>
      <c r="Q83" s="338"/>
      <c r="R83" s="338"/>
      <c r="S83" s="338"/>
      <c r="T83" s="338"/>
      <c r="U83" s="338"/>
      <c r="V83" s="338"/>
      <c r="W83" s="338"/>
      <c r="X83" s="338"/>
      <c r="Y83" s="338"/>
      <c r="Z83" s="338"/>
    </row>
    <row r="84" spans="1:26" ht="12.75" customHeight="1">
      <c r="A84" s="338"/>
      <c r="B84" s="338"/>
      <c r="C84" s="338"/>
      <c r="D84" s="339"/>
      <c r="E84" s="339"/>
      <c r="F84" s="339"/>
      <c r="G84" s="339"/>
      <c r="H84" s="339"/>
      <c r="I84" s="339"/>
      <c r="J84" s="339"/>
      <c r="K84" s="338"/>
      <c r="L84" s="338"/>
      <c r="M84" s="338"/>
      <c r="N84" s="338"/>
      <c r="O84" s="338"/>
      <c r="P84" s="338"/>
      <c r="Q84" s="338"/>
      <c r="R84" s="338"/>
      <c r="S84" s="338"/>
      <c r="T84" s="338"/>
      <c r="U84" s="338"/>
      <c r="V84" s="338"/>
      <c r="W84" s="338"/>
      <c r="X84" s="338"/>
      <c r="Y84" s="338"/>
      <c r="Z84" s="338"/>
    </row>
    <row r="85" spans="1:26" ht="12.75" customHeight="1">
      <c r="A85" s="338"/>
      <c r="B85" s="338"/>
      <c r="C85" s="338"/>
      <c r="D85" s="339"/>
      <c r="E85" s="339"/>
      <c r="F85" s="339"/>
      <c r="G85" s="339"/>
      <c r="H85" s="339"/>
      <c r="I85" s="339"/>
      <c r="J85" s="339"/>
      <c r="K85" s="338"/>
      <c r="L85" s="338"/>
      <c r="M85" s="338"/>
      <c r="N85" s="338"/>
      <c r="O85" s="338"/>
      <c r="P85" s="338"/>
      <c r="Q85" s="338"/>
      <c r="R85" s="338"/>
      <c r="S85" s="338"/>
      <c r="T85" s="338"/>
      <c r="U85" s="338"/>
      <c r="V85" s="338"/>
      <c r="W85" s="338"/>
      <c r="X85" s="338"/>
      <c r="Y85" s="338"/>
      <c r="Z85" s="338"/>
    </row>
    <row r="86" spans="1:26" ht="12.75" customHeight="1">
      <c r="A86" s="338"/>
      <c r="B86" s="338"/>
      <c r="C86" s="338"/>
      <c r="D86" s="339"/>
      <c r="E86" s="339"/>
      <c r="F86" s="339"/>
      <c r="G86" s="339"/>
      <c r="H86" s="339"/>
      <c r="I86" s="339"/>
      <c r="J86" s="339"/>
      <c r="K86" s="338"/>
      <c r="L86" s="338"/>
      <c r="M86" s="338"/>
      <c r="N86" s="338"/>
      <c r="O86" s="338"/>
      <c r="P86" s="338"/>
      <c r="Q86" s="338"/>
      <c r="R86" s="338"/>
      <c r="S86" s="338"/>
      <c r="T86" s="338"/>
      <c r="U86" s="338"/>
      <c r="V86" s="338"/>
      <c r="W86" s="338"/>
      <c r="X86" s="338"/>
      <c r="Y86" s="338"/>
      <c r="Z86" s="338"/>
    </row>
    <row r="87" spans="1:26" ht="12.75" customHeight="1">
      <c r="A87" s="338"/>
      <c r="B87" s="338"/>
      <c r="C87" s="338"/>
      <c r="D87" s="339"/>
      <c r="E87" s="339"/>
      <c r="F87" s="339"/>
      <c r="G87" s="339"/>
      <c r="H87" s="339"/>
      <c r="I87" s="339"/>
      <c r="J87" s="339"/>
      <c r="K87" s="338"/>
      <c r="L87" s="338"/>
      <c r="M87" s="338"/>
      <c r="N87" s="338"/>
      <c r="O87" s="338"/>
      <c r="P87" s="338"/>
      <c r="Q87" s="338"/>
      <c r="R87" s="338"/>
      <c r="S87" s="338"/>
      <c r="T87" s="338"/>
      <c r="U87" s="338"/>
      <c r="V87" s="338"/>
      <c r="W87" s="338"/>
      <c r="X87" s="338"/>
      <c r="Y87" s="338"/>
      <c r="Z87" s="338"/>
    </row>
    <row r="88" spans="1:26" ht="12.75" customHeight="1">
      <c r="A88" s="338"/>
      <c r="B88" s="338"/>
      <c r="C88" s="338"/>
      <c r="D88" s="339"/>
      <c r="E88" s="339"/>
      <c r="F88" s="339"/>
      <c r="G88" s="339"/>
      <c r="H88" s="339"/>
      <c r="I88" s="339"/>
      <c r="J88" s="339"/>
      <c r="K88" s="338"/>
      <c r="L88" s="338"/>
      <c r="M88" s="338"/>
      <c r="N88" s="338"/>
      <c r="O88" s="338"/>
      <c r="P88" s="338"/>
      <c r="Q88" s="338"/>
      <c r="R88" s="338"/>
      <c r="S88" s="338"/>
      <c r="T88" s="338"/>
      <c r="U88" s="338"/>
      <c r="V88" s="338"/>
      <c r="W88" s="338"/>
      <c r="X88" s="338"/>
      <c r="Y88" s="338"/>
      <c r="Z88" s="338"/>
    </row>
    <row r="89" spans="1:26" ht="12.75" customHeight="1">
      <c r="A89" s="338"/>
      <c r="B89" s="338"/>
      <c r="C89" s="338"/>
      <c r="D89" s="339"/>
      <c r="E89" s="339"/>
      <c r="F89" s="339"/>
      <c r="G89" s="339"/>
      <c r="H89" s="339"/>
      <c r="I89" s="339"/>
      <c r="J89" s="339"/>
      <c r="K89" s="338"/>
      <c r="L89" s="338"/>
      <c r="M89" s="338"/>
      <c r="N89" s="338"/>
      <c r="O89" s="338"/>
      <c r="P89" s="338"/>
      <c r="Q89" s="338"/>
      <c r="R89" s="338"/>
      <c r="S89" s="338"/>
      <c r="T89" s="338"/>
      <c r="U89" s="338"/>
      <c r="V89" s="338"/>
      <c r="W89" s="338"/>
      <c r="X89" s="338"/>
      <c r="Y89" s="338"/>
      <c r="Z89" s="338"/>
    </row>
    <row r="90" spans="1:26" ht="12.75" customHeight="1">
      <c r="A90" s="338"/>
      <c r="B90" s="338"/>
      <c r="C90" s="338"/>
      <c r="D90" s="339"/>
      <c r="E90" s="339"/>
      <c r="F90" s="339"/>
      <c r="G90" s="339"/>
      <c r="H90" s="339"/>
      <c r="I90" s="339"/>
      <c r="J90" s="339"/>
      <c r="K90" s="338"/>
      <c r="L90" s="338"/>
      <c r="M90" s="338"/>
      <c r="N90" s="338"/>
      <c r="O90" s="338"/>
      <c r="P90" s="338"/>
      <c r="Q90" s="338"/>
      <c r="R90" s="338"/>
      <c r="S90" s="338"/>
      <c r="T90" s="338"/>
      <c r="U90" s="338"/>
      <c r="V90" s="338"/>
      <c r="W90" s="338"/>
      <c r="X90" s="338"/>
      <c r="Y90" s="338"/>
      <c r="Z90" s="338"/>
    </row>
    <row r="91" spans="1:26" ht="12.75" customHeight="1">
      <c r="A91" s="338"/>
      <c r="B91" s="338"/>
      <c r="C91" s="338"/>
      <c r="D91" s="339"/>
      <c r="E91" s="339"/>
      <c r="F91" s="339"/>
      <c r="G91" s="339"/>
      <c r="H91" s="339"/>
      <c r="I91" s="339"/>
      <c r="J91" s="339"/>
      <c r="K91" s="338"/>
      <c r="L91" s="338"/>
      <c r="M91" s="338"/>
      <c r="N91" s="338"/>
      <c r="O91" s="338"/>
      <c r="P91" s="338"/>
      <c r="Q91" s="338"/>
      <c r="R91" s="338"/>
      <c r="S91" s="338"/>
      <c r="T91" s="338"/>
      <c r="U91" s="338"/>
      <c r="V91" s="338"/>
      <c r="W91" s="338"/>
      <c r="X91" s="338"/>
      <c r="Y91" s="338"/>
      <c r="Z91" s="338"/>
    </row>
    <row r="92" spans="1:26" ht="12.75" customHeight="1">
      <c r="A92" s="338"/>
      <c r="B92" s="338"/>
      <c r="C92" s="338"/>
      <c r="D92" s="339"/>
      <c r="E92" s="339"/>
      <c r="F92" s="339"/>
      <c r="G92" s="339"/>
      <c r="H92" s="339"/>
      <c r="I92" s="339"/>
      <c r="J92" s="339"/>
      <c r="K92" s="338"/>
      <c r="L92" s="338"/>
      <c r="M92" s="338"/>
      <c r="N92" s="338"/>
      <c r="O92" s="338"/>
      <c r="P92" s="338"/>
      <c r="Q92" s="338"/>
      <c r="R92" s="338"/>
      <c r="S92" s="338"/>
      <c r="T92" s="338"/>
      <c r="U92" s="338"/>
      <c r="V92" s="338"/>
      <c r="W92" s="338"/>
      <c r="X92" s="338"/>
      <c r="Y92" s="338"/>
      <c r="Z92" s="338"/>
    </row>
    <row r="93" spans="1:26" ht="12.75" customHeight="1">
      <c r="A93" s="338"/>
      <c r="B93" s="338"/>
      <c r="C93" s="338"/>
      <c r="D93" s="339"/>
      <c r="E93" s="339"/>
      <c r="F93" s="339"/>
      <c r="G93" s="339"/>
      <c r="H93" s="339"/>
      <c r="I93" s="339"/>
      <c r="J93" s="339"/>
      <c r="K93" s="338"/>
      <c r="L93" s="338"/>
      <c r="M93" s="338"/>
      <c r="N93" s="338"/>
      <c r="O93" s="338"/>
      <c r="P93" s="338"/>
      <c r="Q93" s="338"/>
      <c r="R93" s="338"/>
      <c r="S93" s="338"/>
      <c r="T93" s="338"/>
      <c r="U93" s="338"/>
      <c r="V93" s="338"/>
      <c r="W93" s="338"/>
      <c r="X93" s="338"/>
      <c r="Y93" s="338"/>
      <c r="Z93" s="338"/>
    </row>
    <row r="94" spans="1:26" ht="12.75" customHeight="1">
      <c r="A94" s="338"/>
      <c r="B94" s="338"/>
      <c r="C94" s="338"/>
      <c r="D94" s="339"/>
      <c r="E94" s="339"/>
      <c r="F94" s="339"/>
      <c r="G94" s="339"/>
      <c r="H94" s="339"/>
      <c r="I94" s="339"/>
      <c r="J94" s="339"/>
      <c r="K94" s="338"/>
      <c r="L94" s="338"/>
      <c r="M94" s="338"/>
      <c r="N94" s="338"/>
      <c r="O94" s="338"/>
      <c r="P94" s="338"/>
      <c r="Q94" s="338"/>
      <c r="R94" s="338"/>
      <c r="S94" s="338"/>
      <c r="T94" s="338"/>
      <c r="U94" s="338"/>
      <c r="V94" s="338"/>
      <c r="W94" s="338"/>
      <c r="X94" s="338"/>
      <c r="Y94" s="338"/>
      <c r="Z94" s="338"/>
    </row>
    <row r="95" spans="1:26" ht="12.75" customHeight="1">
      <c r="A95" s="338"/>
      <c r="B95" s="338"/>
      <c r="C95" s="338"/>
      <c r="D95" s="339"/>
      <c r="E95" s="339"/>
      <c r="F95" s="339"/>
      <c r="G95" s="339"/>
      <c r="H95" s="339"/>
      <c r="I95" s="339"/>
      <c r="J95" s="339"/>
      <c r="K95" s="338"/>
      <c r="L95" s="338"/>
      <c r="M95" s="338"/>
      <c r="N95" s="338"/>
      <c r="O95" s="338"/>
      <c r="P95" s="338"/>
      <c r="Q95" s="338"/>
      <c r="R95" s="338"/>
      <c r="S95" s="338"/>
      <c r="T95" s="338"/>
      <c r="U95" s="338"/>
      <c r="V95" s="338"/>
      <c r="W95" s="338"/>
      <c r="X95" s="338"/>
      <c r="Y95" s="338"/>
      <c r="Z95" s="338"/>
    </row>
    <row r="96" spans="1:26" ht="12.75" customHeight="1">
      <c r="A96" s="338"/>
      <c r="B96" s="338"/>
      <c r="C96" s="338"/>
      <c r="D96" s="339"/>
      <c r="E96" s="339"/>
      <c r="F96" s="339"/>
      <c r="G96" s="339"/>
      <c r="H96" s="339"/>
      <c r="I96" s="339"/>
      <c r="J96" s="339"/>
      <c r="K96" s="338"/>
      <c r="L96" s="338"/>
      <c r="M96" s="338"/>
      <c r="N96" s="338"/>
      <c r="O96" s="338"/>
      <c r="P96" s="338"/>
      <c r="Q96" s="338"/>
      <c r="R96" s="338"/>
      <c r="S96" s="338"/>
      <c r="T96" s="338"/>
      <c r="U96" s="338"/>
      <c r="V96" s="338"/>
      <c r="W96" s="338"/>
      <c r="X96" s="338"/>
      <c r="Y96" s="338"/>
      <c r="Z96" s="338"/>
    </row>
    <row r="97" spans="1:26" ht="12.75" customHeight="1">
      <c r="A97" s="338"/>
      <c r="B97" s="338"/>
      <c r="C97" s="338"/>
      <c r="D97" s="339"/>
      <c r="E97" s="339"/>
      <c r="F97" s="339"/>
      <c r="G97" s="339"/>
      <c r="H97" s="339"/>
      <c r="I97" s="339"/>
      <c r="J97" s="339"/>
      <c r="K97" s="338"/>
      <c r="L97" s="338"/>
      <c r="M97" s="338"/>
      <c r="N97" s="338"/>
      <c r="O97" s="338"/>
      <c r="P97" s="338"/>
      <c r="Q97" s="338"/>
      <c r="R97" s="338"/>
      <c r="S97" s="338"/>
      <c r="T97" s="338"/>
      <c r="U97" s="338"/>
      <c r="V97" s="338"/>
      <c r="W97" s="338"/>
      <c r="X97" s="338"/>
      <c r="Y97" s="338"/>
      <c r="Z97" s="338"/>
    </row>
    <row r="98" spans="1:26" ht="12.75" customHeight="1">
      <c r="A98" s="338"/>
      <c r="B98" s="338"/>
      <c r="C98" s="338"/>
      <c r="D98" s="339"/>
      <c r="E98" s="339"/>
      <c r="F98" s="339"/>
      <c r="G98" s="339"/>
      <c r="H98" s="339"/>
      <c r="I98" s="339"/>
      <c r="J98" s="339"/>
      <c r="K98" s="338"/>
      <c r="L98" s="338"/>
      <c r="M98" s="338"/>
      <c r="N98" s="338"/>
      <c r="O98" s="338"/>
      <c r="P98" s="338"/>
      <c r="Q98" s="338"/>
      <c r="R98" s="338"/>
      <c r="S98" s="338"/>
      <c r="T98" s="338"/>
      <c r="U98" s="338"/>
      <c r="V98" s="338"/>
      <c r="W98" s="338"/>
      <c r="X98" s="338"/>
      <c r="Y98" s="338"/>
      <c r="Z98" s="338"/>
    </row>
    <row r="99" spans="1:26" ht="12.75" customHeight="1">
      <c r="A99" s="338"/>
      <c r="B99" s="338"/>
      <c r="C99" s="338"/>
      <c r="D99" s="339"/>
      <c r="E99" s="339"/>
      <c r="F99" s="339"/>
      <c r="G99" s="339"/>
      <c r="H99" s="339"/>
      <c r="I99" s="339"/>
      <c r="J99" s="339"/>
      <c r="K99" s="338"/>
      <c r="L99" s="338"/>
      <c r="M99" s="338"/>
      <c r="N99" s="338"/>
      <c r="O99" s="338"/>
      <c r="P99" s="338"/>
      <c r="Q99" s="338"/>
      <c r="R99" s="338"/>
      <c r="S99" s="338"/>
      <c r="T99" s="338"/>
      <c r="U99" s="338"/>
      <c r="V99" s="338"/>
      <c r="W99" s="338"/>
      <c r="X99" s="338"/>
      <c r="Y99" s="338"/>
      <c r="Z99" s="338"/>
    </row>
    <row r="100" spans="1:26" ht="12.75" customHeight="1">
      <c r="A100" s="338"/>
      <c r="B100" s="338"/>
      <c r="C100" s="338"/>
      <c r="D100" s="339"/>
      <c r="E100" s="339"/>
      <c r="F100" s="339"/>
      <c r="G100" s="339"/>
      <c r="H100" s="339"/>
      <c r="I100" s="339"/>
      <c r="J100" s="339"/>
      <c r="K100" s="338"/>
      <c r="L100" s="338"/>
      <c r="M100" s="338"/>
      <c r="N100" s="338"/>
      <c r="O100" s="338"/>
      <c r="P100" s="338"/>
      <c r="Q100" s="338"/>
      <c r="R100" s="338"/>
      <c r="S100" s="338"/>
      <c r="T100" s="338"/>
      <c r="U100" s="338"/>
      <c r="V100" s="338"/>
      <c r="W100" s="338"/>
      <c r="X100" s="338"/>
      <c r="Y100" s="338"/>
      <c r="Z100" s="338"/>
    </row>
    <row r="101" spans="1:26" ht="12.75" customHeight="1">
      <c r="A101" s="338"/>
      <c r="B101" s="338"/>
      <c r="C101" s="338"/>
      <c r="D101" s="339"/>
      <c r="E101" s="339"/>
      <c r="F101" s="339"/>
      <c r="G101" s="339"/>
      <c r="H101" s="339"/>
      <c r="I101" s="339"/>
      <c r="J101" s="339"/>
      <c r="K101" s="338"/>
      <c r="L101" s="338"/>
      <c r="M101" s="338"/>
      <c r="N101" s="338"/>
      <c r="O101" s="338"/>
      <c r="P101" s="338"/>
      <c r="Q101" s="338"/>
      <c r="R101" s="338"/>
      <c r="S101" s="338"/>
      <c r="T101" s="338"/>
      <c r="U101" s="338"/>
      <c r="V101" s="338"/>
      <c r="W101" s="338"/>
      <c r="X101" s="338"/>
      <c r="Y101" s="338"/>
      <c r="Z101" s="338"/>
    </row>
    <row r="102" spans="1:26" ht="12.75" customHeight="1">
      <c r="A102" s="338"/>
      <c r="B102" s="338"/>
      <c r="C102" s="338"/>
      <c r="D102" s="339"/>
      <c r="E102" s="339"/>
      <c r="F102" s="339"/>
      <c r="G102" s="339"/>
      <c r="H102" s="339"/>
      <c r="I102" s="339"/>
      <c r="J102" s="339"/>
      <c r="K102" s="338"/>
      <c r="L102" s="338"/>
      <c r="M102" s="338"/>
      <c r="N102" s="338"/>
      <c r="O102" s="338"/>
      <c r="P102" s="338"/>
      <c r="Q102" s="338"/>
      <c r="R102" s="338"/>
      <c r="S102" s="338"/>
      <c r="T102" s="338"/>
      <c r="U102" s="338"/>
      <c r="V102" s="338"/>
      <c r="W102" s="338"/>
      <c r="X102" s="338"/>
      <c r="Y102" s="338"/>
      <c r="Z102" s="338"/>
    </row>
    <row r="103" spans="1:26" ht="12.75" customHeight="1">
      <c r="A103" s="338"/>
      <c r="B103" s="338"/>
      <c r="C103" s="338"/>
      <c r="D103" s="339"/>
      <c r="E103" s="339"/>
      <c r="F103" s="339"/>
      <c r="G103" s="339"/>
      <c r="H103" s="339"/>
      <c r="I103" s="339"/>
      <c r="J103" s="339"/>
      <c r="K103" s="338"/>
      <c r="L103" s="338"/>
      <c r="M103" s="338"/>
      <c r="N103" s="338"/>
      <c r="O103" s="338"/>
      <c r="P103" s="338"/>
      <c r="Q103" s="338"/>
      <c r="R103" s="338"/>
      <c r="S103" s="338"/>
      <c r="T103" s="338"/>
      <c r="U103" s="338"/>
      <c r="V103" s="338"/>
      <c r="W103" s="338"/>
      <c r="X103" s="338"/>
      <c r="Y103" s="338"/>
      <c r="Z103" s="338"/>
    </row>
    <row r="104" spans="1:26" ht="12.75" customHeight="1">
      <c r="A104" s="338"/>
      <c r="B104" s="338"/>
      <c r="C104" s="338"/>
      <c r="D104" s="339"/>
      <c r="E104" s="339"/>
      <c r="F104" s="339"/>
      <c r="G104" s="339"/>
      <c r="H104" s="339"/>
      <c r="I104" s="339"/>
      <c r="J104" s="339"/>
      <c r="K104" s="338"/>
      <c r="L104" s="338"/>
      <c r="M104" s="338"/>
      <c r="N104" s="338"/>
      <c r="O104" s="338"/>
      <c r="P104" s="338"/>
      <c r="Q104" s="338"/>
      <c r="R104" s="338"/>
      <c r="S104" s="338"/>
      <c r="T104" s="338"/>
      <c r="U104" s="338"/>
      <c r="V104" s="338"/>
      <c r="W104" s="338"/>
      <c r="X104" s="338"/>
      <c r="Y104" s="338"/>
      <c r="Z104" s="338"/>
    </row>
    <row r="105" spans="1:26" ht="12.75" customHeight="1">
      <c r="A105" s="338"/>
      <c r="B105" s="338"/>
      <c r="C105" s="338"/>
      <c r="D105" s="339"/>
      <c r="E105" s="339"/>
      <c r="F105" s="339"/>
      <c r="G105" s="339"/>
      <c r="H105" s="339"/>
      <c r="I105" s="339"/>
      <c r="J105" s="339"/>
      <c r="K105" s="338"/>
      <c r="L105" s="338"/>
      <c r="M105" s="338"/>
      <c r="N105" s="338"/>
      <c r="O105" s="338"/>
      <c r="P105" s="338"/>
      <c r="Q105" s="338"/>
      <c r="R105" s="338"/>
      <c r="S105" s="338"/>
      <c r="T105" s="338"/>
      <c r="U105" s="338"/>
      <c r="V105" s="338"/>
      <c r="W105" s="338"/>
      <c r="X105" s="338"/>
      <c r="Y105" s="338"/>
      <c r="Z105" s="338"/>
    </row>
    <row r="106" spans="1:26" ht="12.75" customHeight="1">
      <c r="A106" s="338"/>
      <c r="B106" s="338"/>
      <c r="C106" s="338"/>
      <c r="D106" s="339"/>
      <c r="E106" s="339"/>
      <c r="F106" s="339"/>
      <c r="G106" s="339"/>
      <c r="H106" s="339"/>
      <c r="I106" s="339"/>
      <c r="J106" s="339"/>
      <c r="K106" s="338"/>
      <c r="L106" s="338"/>
      <c r="M106" s="338"/>
      <c r="N106" s="338"/>
      <c r="O106" s="338"/>
      <c r="P106" s="338"/>
      <c r="Q106" s="338"/>
      <c r="R106" s="338"/>
      <c r="S106" s="338"/>
      <c r="T106" s="338"/>
      <c r="U106" s="338"/>
      <c r="V106" s="338"/>
      <c r="W106" s="338"/>
      <c r="X106" s="338"/>
      <c r="Y106" s="338"/>
      <c r="Z106" s="338"/>
    </row>
    <row r="107" spans="1:26" ht="12.75" customHeight="1">
      <c r="A107" s="338"/>
      <c r="B107" s="338"/>
      <c r="C107" s="338"/>
      <c r="D107" s="339"/>
      <c r="E107" s="339"/>
      <c r="F107" s="339"/>
      <c r="G107" s="339"/>
      <c r="H107" s="339"/>
      <c r="I107" s="339"/>
      <c r="J107" s="339"/>
      <c r="K107" s="338"/>
      <c r="L107" s="338"/>
      <c r="M107" s="338"/>
      <c r="N107" s="338"/>
      <c r="O107" s="338"/>
      <c r="P107" s="338"/>
      <c r="Q107" s="338"/>
      <c r="R107" s="338"/>
      <c r="S107" s="338"/>
      <c r="T107" s="338"/>
      <c r="U107" s="338"/>
      <c r="V107" s="338"/>
      <c r="W107" s="338"/>
      <c r="X107" s="338"/>
      <c r="Y107" s="338"/>
      <c r="Z107" s="338"/>
    </row>
    <row r="108" spans="1:26" ht="12.75" customHeight="1">
      <c r="A108" s="338"/>
      <c r="B108" s="338"/>
      <c r="C108" s="338"/>
      <c r="D108" s="339"/>
      <c r="E108" s="339"/>
      <c r="F108" s="339"/>
      <c r="G108" s="339"/>
      <c r="H108" s="339"/>
      <c r="I108" s="339"/>
      <c r="J108" s="339"/>
      <c r="K108" s="338"/>
      <c r="L108" s="338"/>
      <c r="M108" s="338"/>
      <c r="N108" s="338"/>
      <c r="O108" s="338"/>
      <c r="P108" s="338"/>
      <c r="Q108" s="338"/>
      <c r="R108" s="338"/>
      <c r="S108" s="338"/>
      <c r="T108" s="338"/>
      <c r="U108" s="338"/>
      <c r="V108" s="338"/>
      <c r="W108" s="338"/>
      <c r="X108" s="338"/>
      <c r="Y108" s="338"/>
      <c r="Z108" s="338"/>
    </row>
    <row r="109" spans="1:26" ht="12.75" customHeight="1">
      <c r="A109" s="338"/>
      <c r="B109" s="338"/>
      <c r="C109" s="338"/>
      <c r="D109" s="339"/>
      <c r="E109" s="339"/>
      <c r="F109" s="339"/>
      <c r="G109" s="339"/>
      <c r="H109" s="339"/>
      <c r="I109" s="339"/>
      <c r="J109" s="339"/>
      <c r="K109" s="338"/>
      <c r="L109" s="338"/>
      <c r="M109" s="338"/>
      <c r="N109" s="338"/>
      <c r="O109" s="338"/>
      <c r="P109" s="338"/>
      <c r="Q109" s="338"/>
      <c r="R109" s="338"/>
      <c r="S109" s="338"/>
      <c r="T109" s="338"/>
      <c r="U109" s="338"/>
      <c r="V109" s="338"/>
      <c r="W109" s="338"/>
      <c r="X109" s="338"/>
      <c r="Y109" s="338"/>
      <c r="Z109" s="338"/>
    </row>
    <row r="110" spans="1:26" ht="12.75" customHeight="1">
      <c r="A110" s="338"/>
      <c r="B110" s="338"/>
      <c r="C110" s="338"/>
      <c r="D110" s="339"/>
      <c r="E110" s="339"/>
      <c r="F110" s="339"/>
      <c r="G110" s="339"/>
      <c r="H110" s="339"/>
      <c r="I110" s="339"/>
      <c r="J110" s="339"/>
      <c r="K110" s="338"/>
      <c r="L110" s="338"/>
      <c r="M110" s="338"/>
      <c r="N110" s="338"/>
      <c r="O110" s="338"/>
      <c r="P110" s="338"/>
      <c r="Q110" s="338"/>
      <c r="R110" s="338"/>
      <c r="S110" s="338"/>
      <c r="T110" s="338"/>
      <c r="U110" s="338"/>
      <c r="V110" s="338"/>
      <c r="W110" s="338"/>
      <c r="X110" s="338"/>
      <c r="Y110" s="338"/>
      <c r="Z110" s="338"/>
    </row>
    <row r="111" spans="1:26" ht="12.75" customHeight="1">
      <c r="A111" s="338"/>
      <c r="B111" s="338"/>
      <c r="C111" s="338"/>
      <c r="D111" s="339"/>
      <c r="E111" s="339"/>
      <c r="F111" s="339"/>
      <c r="G111" s="339"/>
      <c r="H111" s="339"/>
      <c r="I111" s="339"/>
      <c r="J111" s="339"/>
      <c r="K111" s="338"/>
      <c r="L111" s="338"/>
      <c r="M111" s="338"/>
      <c r="N111" s="338"/>
      <c r="O111" s="338"/>
      <c r="P111" s="338"/>
      <c r="Q111" s="338"/>
      <c r="R111" s="338"/>
      <c r="S111" s="338"/>
      <c r="T111" s="338"/>
      <c r="U111" s="338"/>
      <c r="V111" s="338"/>
      <c r="W111" s="338"/>
      <c r="X111" s="338"/>
      <c r="Y111" s="338"/>
      <c r="Z111" s="338"/>
    </row>
    <row r="112" spans="1:26" ht="12.75" customHeight="1">
      <c r="A112" s="338"/>
      <c r="B112" s="338"/>
      <c r="C112" s="338"/>
      <c r="D112" s="339"/>
      <c r="E112" s="339"/>
      <c r="F112" s="339"/>
      <c r="G112" s="339"/>
      <c r="H112" s="339"/>
      <c r="I112" s="339"/>
      <c r="J112" s="339"/>
      <c r="K112" s="338"/>
      <c r="L112" s="338"/>
      <c r="M112" s="338"/>
      <c r="N112" s="338"/>
      <c r="O112" s="338"/>
      <c r="P112" s="338"/>
      <c r="Q112" s="338"/>
      <c r="R112" s="338"/>
      <c r="S112" s="338"/>
      <c r="T112" s="338"/>
      <c r="U112" s="338"/>
      <c r="V112" s="338"/>
      <c r="W112" s="338"/>
      <c r="X112" s="338"/>
      <c r="Y112" s="338"/>
      <c r="Z112" s="338"/>
    </row>
    <row r="113" spans="1:26" ht="12.75" customHeight="1">
      <c r="A113" s="338"/>
      <c r="B113" s="338"/>
      <c r="C113" s="338"/>
      <c r="D113" s="339"/>
      <c r="E113" s="339"/>
      <c r="F113" s="339"/>
      <c r="G113" s="339"/>
      <c r="H113" s="339"/>
      <c r="I113" s="339"/>
      <c r="J113" s="339"/>
      <c r="K113" s="338"/>
      <c r="L113" s="338"/>
      <c r="M113" s="338"/>
      <c r="N113" s="338"/>
      <c r="O113" s="338"/>
      <c r="P113" s="338"/>
      <c r="Q113" s="338"/>
      <c r="R113" s="338"/>
      <c r="S113" s="338"/>
      <c r="T113" s="338"/>
      <c r="U113" s="338"/>
      <c r="V113" s="338"/>
      <c r="W113" s="338"/>
      <c r="X113" s="338"/>
      <c r="Y113" s="338"/>
      <c r="Z113" s="338"/>
    </row>
    <row r="114" spans="1:26" ht="12.75" customHeight="1">
      <c r="A114" s="338"/>
      <c r="B114" s="338"/>
      <c r="C114" s="338"/>
      <c r="D114" s="339"/>
      <c r="E114" s="339"/>
      <c r="F114" s="339"/>
      <c r="G114" s="339"/>
      <c r="H114" s="339"/>
      <c r="I114" s="339"/>
      <c r="J114" s="339"/>
      <c r="K114" s="338"/>
      <c r="L114" s="338"/>
      <c r="M114" s="338"/>
      <c r="N114" s="338"/>
      <c r="O114" s="338"/>
      <c r="P114" s="338"/>
      <c r="Q114" s="338"/>
      <c r="R114" s="338"/>
      <c r="S114" s="338"/>
      <c r="T114" s="338"/>
      <c r="U114" s="338"/>
      <c r="V114" s="338"/>
      <c r="W114" s="338"/>
      <c r="X114" s="338"/>
      <c r="Y114" s="338"/>
      <c r="Z114" s="338"/>
    </row>
    <row r="115" spans="1:26" ht="12.75" customHeight="1">
      <c r="A115" s="338"/>
      <c r="B115" s="338"/>
      <c r="C115" s="338"/>
      <c r="D115" s="339"/>
      <c r="E115" s="339"/>
      <c r="F115" s="339"/>
      <c r="G115" s="339"/>
      <c r="H115" s="339"/>
      <c r="I115" s="339"/>
      <c r="J115" s="339"/>
      <c r="K115" s="338"/>
      <c r="L115" s="338"/>
      <c r="M115" s="338"/>
      <c r="N115" s="338"/>
      <c r="O115" s="338"/>
      <c r="P115" s="338"/>
      <c r="Q115" s="338"/>
      <c r="R115" s="338"/>
      <c r="S115" s="338"/>
      <c r="T115" s="338"/>
      <c r="U115" s="338"/>
      <c r="V115" s="338"/>
      <c r="W115" s="338"/>
      <c r="X115" s="338"/>
      <c r="Y115" s="338"/>
      <c r="Z115" s="338"/>
    </row>
    <row r="116" spans="1:26" ht="12.75" customHeight="1">
      <c r="A116" s="338"/>
      <c r="B116" s="338"/>
      <c r="C116" s="338"/>
      <c r="D116" s="339"/>
      <c r="E116" s="339"/>
      <c r="F116" s="339"/>
      <c r="G116" s="339"/>
      <c r="H116" s="339"/>
      <c r="I116" s="339"/>
      <c r="J116" s="339"/>
      <c r="K116" s="338"/>
      <c r="L116" s="338"/>
      <c r="M116" s="338"/>
      <c r="N116" s="338"/>
      <c r="O116" s="338"/>
      <c r="P116" s="338"/>
      <c r="Q116" s="338"/>
      <c r="R116" s="338"/>
      <c r="S116" s="338"/>
      <c r="T116" s="338"/>
      <c r="U116" s="338"/>
      <c r="V116" s="338"/>
      <c r="W116" s="338"/>
      <c r="X116" s="338"/>
      <c r="Y116" s="338"/>
      <c r="Z116" s="338"/>
    </row>
    <row r="117" spans="1:26" ht="12.75" customHeight="1">
      <c r="A117" s="338"/>
      <c r="B117" s="338"/>
      <c r="C117" s="338"/>
      <c r="D117" s="339"/>
      <c r="E117" s="339"/>
      <c r="F117" s="339"/>
      <c r="G117" s="339"/>
      <c r="H117" s="339"/>
      <c r="I117" s="339"/>
      <c r="J117" s="339"/>
      <c r="K117" s="338"/>
      <c r="L117" s="338"/>
      <c r="M117" s="338"/>
      <c r="N117" s="338"/>
      <c r="O117" s="338"/>
      <c r="P117" s="338"/>
      <c r="Q117" s="338"/>
      <c r="R117" s="338"/>
      <c r="S117" s="338"/>
      <c r="T117" s="338"/>
      <c r="U117" s="338"/>
      <c r="V117" s="338"/>
      <c r="W117" s="338"/>
      <c r="X117" s="338"/>
      <c r="Y117" s="338"/>
      <c r="Z117" s="338"/>
    </row>
    <row r="118" spans="1:26" ht="12.75" customHeight="1">
      <c r="A118" s="338"/>
      <c r="B118" s="338"/>
      <c r="C118" s="338"/>
      <c r="D118" s="339"/>
      <c r="E118" s="339"/>
      <c r="F118" s="339"/>
      <c r="G118" s="339"/>
      <c r="H118" s="339"/>
      <c r="I118" s="339"/>
      <c r="J118" s="339"/>
      <c r="K118" s="338"/>
      <c r="L118" s="338"/>
      <c r="M118" s="338"/>
      <c r="N118" s="338"/>
      <c r="O118" s="338"/>
      <c r="P118" s="338"/>
      <c r="Q118" s="338"/>
      <c r="R118" s="338"/>
      <c r="S118" s="338"/>
      <c r="T118" s="338"/>
      <c r="U118" s="338"/>
      <c r="V118" s="338"/>
      <c r="W118" s="338"/>
      <c r="X118" s="338"/>
      <c r="Y118" s="338"/>
      <c r="Z118" s="338"/>
    </row>
    <row r="119" spans="1:26" ht="12.75" customHeight="1">
      <c r="A119" s="338"/>
      <c r="B119" s="338"/>
      <c r="C119" s="338"/>
      <c r="D119" s="339"/>
      <c r="E119" s="339"/>
      <c r="F119" s="339"/>
      <c r="G119" s="339"/>
      <c r="H119" s="339"/>
      <c r="I119" s="339"/>
      <c r="J119" s="339"/>
      <c r="K119" s="338"/>
      <c r="L119" s="338"/>
      <c r="M119" s="338"/>
      <c r="N119" s="338"/>
      <c r="O119" s="338"/>
      <c r="P119" s="338"/>
      <c r="Q119" s="338"/>
      <c r="R119" s="338"/>
      <c r="S119" s="338"/>
      <c r="T119" s="338"/>
      <c r="U119" s="338"/>
      <c r="V119" s="338"/>
      <c r="W119" s="338"/>
      <c r="X119" s="338"/>
      <c r="Y119" s="338"/>
      <c r="Z119" s="338"/>
    </row>
    <row r="120" spans="1:26" ht="12.75" customHeight="1">
      <c r="A120" s="338"/>
      <c r="B120" s="338"/>
      <c r="C120" s="338"/>
      <c r="D120" s="339"/>
      <c r="E120" s="339"/>
      <c r="F120" s="339"/>
      <c r="G120" s="339"/>
      <c r="H120" s="339"/>
      <c r="I120" s="339"/>
      <c r="J120" s="339"/>
      <c r="K120" s="338"/>
      <c r="L120" s="338"/>
      <c r="M120" s="338"/>
      <c r="N120" s="338"/>
      <c r="O120" s="338"/>
      <c r="P120" s="338"/>
      <c r="Q120" s="338"/>
      <c r="R120" s="338"/>
      <c r="S120" s="338"/>
      <c r="T120" s="338"/>
      <c r="U120" s="338"/>
      <c r="V120" s="338"/>
      <c r="W120" s="338"/>
      <c r="X120" s="338"/>
      <c r="Y120" s="338"/>
      <c r="Z120" s="338"/>
    </row>
    <row r="121" spans="1:26" ht="12.75" customHeight="1">
      <c r="A121" s="338"/>
      <c r="B121" s="338"/>
      <c r="C121" s="338"/>
      <c r="D121" s="339"/>
      <c r="E121" s="339"/>
      <c r="F121" s="339"/>
      <c r="G121" s="339"/>
      <c r="H121" s="339"/>
      <c r="I121" s="339"/>
      <c r="J121" s="339"/>
      <c r="K121" s="338"/>
      <c r="L121" s="338"/>
      <c r="M121" s="338"/>
      <c r="N121" s="338"/>
      <c r="O121" s="338"/>
      <c r="P121" s="338"/>
      <c r="Q121" s="338"/>
      <c r="R121" s="338"/>
      <c r="S121" s="338"/>
      <c r="T121" s="338"/>
      <c r="U121" s="338"/>
      <c r="V121" s="338"/>
      <c r="W121" s="338"/>
      <c r="X121" s="338"/>
      <c r="Y121" s="338"/>
      <c r="Z121" s="338"/>
    </row>
    <row r="122" spans="1:26" ht="12.75" customHeight="1">
      <c r="A122" s="338"/>
      <c r="B122" s="338"/>
      <c r="C122" s="338"/>
      <c r="D122" s="339"/>
      <c r="E122" s="339"/>
      <c r="F122" s="339"/>
      <c r="G122" s="339"/>
      <c r="H122" s="339"/>
      <c r="I122" s="339"/>
      <c r="J122" s="339"/>
      <c r="K122" s="338"/>
      <c r="L122" s="338"/>
      <c r="M122" s="338"/>
      <c r="N122" s="338"/>
      <c r="O122" s="338"/>
      <c r="P122" s="338"/>
      <c r="Q122" s="338"/>
      <c r="R122" s="338"/>
      <c r="S122" s="338"/>
      <c r="T122" s="338"/>
      <c r="U122" s="338"/>
      <c r="V122" s="338"/>
      <c r="W122" s="338"/>
      <c r="X122" s="338"/>
      <c r="Y122" s="338"/>
      <c r="Z122" s="338"/>
    </row>
    <row r="123" spans="1:26" ht="12.75" customHeight="1">
      <c r="A123" s="338"/>
      <c r="B123" s="338"/>
      <c r="C123" s="338"/>
      <c r="D123" s="339"/>
      <c r="E123" s="339"/>
      <c r="F123" s="339"/>
      <c r="G123" s="339"/>
      <c r="H123" s="339"/>
      <c r="I123" s="339"/>
      <c r="J123" s="339"/>
      <c r="K123" s="338"/>
      <c r="L123" s="338"/>
      <c r="M123" s="338"/>
      <c r="N123" s="338"/>
      <c r="O123" s="338"/>
      <c r="P123" s="338"/>
      <c r="Q123" s="338"/>
      <c r="R123" s="338"/>
      <c r="S123" s="338"/>
      <c r="T123" s="338"/>
      <c r="U123" s="338"/>
      <c r="V123" s="338"/>
      <c r="W123" s="338"/>
      <c r="X123" s="338"/>
      <c r="Y123" s="338"/>
      <c r="Z123" s="338"/>
    </row>
    <row r="124" spans="1:26" ht="12.75" customHeight="1">
      <c r="A124" s="338"/>
      <c r="B124" s="338"/>
      <c r="C124" s="338"/>
      <c r="D124" s="339"/>
      <c r="E124" s="339"/>
      <c r="F124" s="339"/>
      <c r="G124" s="339"/>
      <c r="H124" s="339"/>
      <c r="I124" s="339"/>
      <c r="J124" s="339"/>
      <c r="K124" s="338"/>
      <c r="L124" s="338"/>
      <c r="M124" s="338"/>
      <c r="N124" s="338"/>
      <c r="O124" s="338"/>
      <c r="P124" s="338"/>
      <c r="Q124" s="338"/>
      <c r="R124" s="338"/>
      <c r="S124" s="338"/>
      <c r="T124" s="338"/>
      <c r="U124" s="338"/>
      <c r="V124" s="338"/>
      <c r="W124" s="338"/>
      <c r="X124" s="338"/>
      <c r="Y124" s="338"/>
      <c r="Z124" s="338"/>
    </row>
    <row r="125" spans="1:26" ht="12.75" customHeight="1">
      <c r="A125" s="338"/>
      <c r="B125" s="338"/>
      <c r="C125" s="338"/>
      <c r="D125" s="339"/>
      <c r="E125" s="339"/>
      <c r="F125" s="339"/>
      <c r="G125" s="339"/>
      <c r="H125" s="339"/>
      <c r="I125" s="339"/>
      <c r="J125" s="339"/>
      <c r="K125" s="338"/>
      <c r="L125" s="338"/>
      <c r="M125" s="338"/>
      <c r="N125" s="338"/>
      <c r="O125" s="338"/>
      <c r="P125" s="338"/>
      <c r="Q125" s="338"/>
      <c r="R125" s="338"/>
      <c r="S125" s="338"/>
      <c r="T125" s="338"/>
      <c r="U125" s="338"/>
      <c r="V125" s="338"/>
      <c r="W125" s="338"/>
      <c r="X125" s="338"/>
      <c r="Y125" s="338"/>
      <c r="Z125" s="338"/>
    </row>
    <row r="126" spans="1:26" ht="12.75" customHeight="1">
      <c r="A126" s="338"/>
      <c r="B126" s="338"/>
      <c r="C126" s="338"/>
      <c r="D126" s="339"/>
      <c r="E126" s="339"/>
      <c r="F126" s="339"/>
      <c r="G126" s="339"/>
      <c r="H126" s="339"/>
      <c r="I126" s="339"/>
      <c r="J126" s="339"/>
      <c r="K126" s="338"/>
      <c r="L126" s="338"/>
      <c r="M126" s="338"/>
      <c r="N126" s="338"/>
      <c r="O126" s="338"/>
      <c r="P126" s="338"/>
      <c r="Q126" s="338"/>
      <c r="R126" s="338"/>
      <c r="S126" s="338"/>
      <c r="T126" s="338"/>
      <c r="U126" s="338"/>
      <c r="V126" s="338"/>
      <c r="W126" s="338"/>
      <c r="X126" s="338"/>
      <c r="Y126" s="338"/>
      <c r="Z126" s="338"/>
    </row>
    <row r="127" spans="1:26" ht="12.75" customHeight="1">
      <c r="A127" s="338"/>
      <c r="B127" s="338"/>
      <c r="C127" s="338"/>
      <c r="D127" s="339"/>
      <c r="E127" s="339"/>
      <c r="F127" s="339"/>
      <c r="G127" s="339"/>
      <c r="H127" s="339"/>
      <c r="I127" s="339"/>
      <c r="J127" s="339"/>
      <c r="K127" s="338"/>
      <c r="L127" s="338"/>
      <c r="M127" s="338"/>
      <c r="N127" s="338"/>
      <c r="O127" s="338"/>
      <c r="P127" s="338"/>
      <c r="Q127" s="338"/>
      <c r="R127" s="338"/>
      <c r="S127" s="338"/>
      <c r="T127" s="338"/>
      <c r="U127" s="338"/>
      <c r="V127" s="338"/>
      <c r="W127" s="338"/>
      <c r="X127" s="338"/>
      <c r="Y127" s="338"/>
      <c r="Z127" s="338"/>
    </row>
    <row r="128" spans="1:26" ht="12.75" customHeight="1">
      <c r="A128" s="338"/>
      <c r="B128" s="338"/>
      <c r="C128" s="338"/>
      <c r="D128" s="339"/>
      <c r="E128" s="339"/>
      <c r="F128" s="339"/>
      <c r="G128" s="339"/>
      <c r="H128" s="339"/>
      <c r="I128" s="339"/>
      <c r="J128" s="339"/>
      <c r="K128" s="338"/>
      <c r="L128" s="338"/>
      <c r="M128" s="338"/>
      <c r="N128" s="338"/>
      <c r="O128" s="338"/>
      <c r="P128" s="338"/>
      <c r="Q128" s="338"/>
      <c r="R128" s="338"/>
      <c r="S128" s="338"/>
      <c r="T128" s="338"/>
      <c r="U128" s="338"/>
      <c r="V128" s="338"/>
      <c r="W128" s="338"/>
      <c r="X128" s="338"/>
      <c r="Y128" s="338"/>
      <c r="Z128" s="338"/>
    </row>
    <row r="129" spans="1:26" ht="12.75" customHeight="1">
      <c r="A129" s="338"/>
      <c r="B129" s="338"/>
      <c r="C129" s="338"/>
      <c r="D129" s="339"/>
      <c r="E129" s="339"/>
      <c r="F129" s="339"/>
      <c r="G129" s="339"/>
      <c r="H129" s="339"/>
      <c r="I129" s="339"/>
      <c r="J129" s="339"/>
      <c r="K129" s="338"/>
      <c r="L129" s="338"/>
      <c r="M129" s="338"/>
      <c r="N129" s="338"/>
      <c r="O129" s="338"/>
      <c r="P129" s="338"/>
      <c r="Q129" s="338"/>
      <c r="R129" s="338"/>
      <c r="S129" s="338"/>
      <c r="T129" s="338"/>
      <c r="U129" s="338"/>
      <c r="V129" s="338"/>
      <c r="W129" s="338"/>
      <c r="X129" s="338"/>
      <c r="Y129" s="338"/>
      <c r="Z129" s="338"/>
    </row>
    <row r="130" spans="1:26" ht="12.75" customHeight="1">
      <c r="A130" s="338"/>
      <c r="B130" s="338"/>
      <c r="C130" s="338"/>
      <c r="D130" s="339"/>
      <c r="E130" s="339"/>
      <c r="F130" s="339"/>
      <c r="G130" s="339"/>
      <c r="H130" s="339"/>
      <c r="I130" s="339"/>
      <c r="J130" s="339"/>
      <c r="K130" s="338"/>
      <c r="L130" s="338"/>
      <c r="M130" s="338"/>
      <c r="N130" s="338"/>
      <c r="O130" s="338"/>
      <c r="P130" s="338"/>
      <c r="Q130" s="338"/>
      <c r="R130" s="338"/>
      <c r="S130" s="338"/>
      <c r="T130" s="338"/>
      <c r="U130" s="338"/>
      <c r="V130" s="338"/>
      <c r="W130" s="338"/>
      <c r="X130" s="338"/>
      <c r="Y130" s="338"/>
      <c r="Z130" s="338"/>
    </row>
    <row r="131" spans="1:26" ht="12.75" customHeight="1">
      <c r="A131" s="338"/>
      <c r="B131" s="338"/>
      <c r="C131" s="338"/>
      <c r="D131" s="339"/>
      <c r="E131" s="339"/>
      <c r="F131" s="339"/>
      <c r="G131" s="339"/>
      <c r="H131" s="339"/>
      <c r="I131" s="339"/>
      <c r="J131" s="339"/>
      <c r="K131" s="338"/>
      <c r="L131" s="338"/>
      <c r="M131" s="338"/>
      <c r="N131" s="338"/>
      <c r="O131" s="338"/>
      <c r="P131" s="338"/>
      <c r="Q131" s="338"/>
      <c r="R131" s="338"/>
      <c r="S131" s="338"/>
      <c r="T131" s="338"/>
      <c r="U131" s="338"/>
      <c r="V131" s="338"/>
      <c r="W131" s="338"/>
      <c r="X131" s="338"/>
      <c r="Y131" s="338"/>
      <c r="Z131" s="338"/>
    </row>
    <row r="132" spans="1:26" ht="12.75" customHeight="1">
      <c r="A132" s="338"/>
      <c r="B132" s="338"/>
      <c r="C132" s="338"/>
      <c r="D132" s="339"/>
      <c r="E132" s="339"/>
      <c r="F132" s="339"/>
      <c r="G132" s="339"/>
      <c r="H132" s="339"/>
      <c r="I132" s="339"/>
      <c r="J132" s="339"/>
      <c r="K132" s="338"/>
      <c r="L132" s="338"/>
      <c r="M132" s="338"/>
      <c r="N132" s="338"/>
      <c r="O132" s="338"/>
      <c r="P132" s="338"/>
      <c r="Q132" s="338"/>
      <c r="R132" s="338"/>
      <c r="S132" s="338"/>
      <c r="T132" s="338"/>
      <c r="U132" s="338"/>
      <c r="V132" s="338"/>
      <c r="W132" s="338"/>
      <c r="X132" s="338"/>
      <c r="Y132" s="338"/>
      <c r="Z132" s="338"/>
    </row>
    <row r="133" spans="1:26" ht="12.75" customHeight="1">
      <c r="A133" s="338"/>
      <c r="B133" s="338"/>
      <c r="C133" s="338"/>
      <c r="D133" s="339"/>
      <c r="E133" s="339"/>
      <c r="F133" s="339"/>
      <c r="G133" s="339"/>
      <c r="H133" s="339"/>
      <c r="I133" s="339"/>
      <c r="J133" s="339"/>
      <c r="K133" s="338"/>
      <c r="L133" s="338"/>
      <c r="M133" s="338"/>
      <c r="N133" s="338"/>
      <c r="O133" s="338"/>
      <c r="P133" s="338"/>
      <c r="Q133" s="338"/>
      <c r="R133" s="338"/>
      <c r="S133" s="338"/>
      <c r="T133" s="338"/>
      <c r="U133" s="338"/>
      <c r="V133" s="338"/>
      <c r="W133" s="338"/>
      <c r="X133" s="338"/>
      <c r="Y133" s="338"/>
      <c r="Z133" s="338"/>
    </row>
    <row r="134" spans="1:26" ht="12.75" customHeight="1">
      <c r="A134" s="338"/>
      <c r="B134" s="338"/>
      <c r="C134" s="338"/>
      <c r="D134" s="339"/>
      <c r="E134" s="339"/>
      <c r="F134" s="339"/>
      <c r="G134" s="339"/>
      <c r="H134" s="339"/>
      <c r="I134" s="339"/>
      <c r="J134" s="339"/>
      <c r="K134" s="338"/>
      <c r="L134" s="338"/>
      <c r="M134" s="338"/>
      <c r="N134" s="338"/>
      <c r="O134" s="338"/>
      <c r="P134" s="338"/>
      <c r="Q134" s="338"/>
      <c r="R134" s="338"/>
      <c r="S134" s="338"/>
      <c r="T134" s="338"/>
      <c r="U134" s="338"/>
      <c r="V134" s="338"/>
      <c r="W134" s="338"/>
      <c r="X134" s="338"/>
      <c r="Y134" s="338"/>
      <c r="Z134" s="338"/>
    </row>
    <row r="135" spans="1:26" ht="12.75" customHeight="1">
      <c r="A135" s="338"/>
      <c r="B135" s="338"/>
      <c r="C135" s="338"/>
      <c r="D135" s="339"/>
      <c r="E135" s="339"/>
      <c r="F135" s="339"/>
      <c r="G135" s="339"/>
      <c r="H135" s="339"/>
      <c r="I135" s="339"/>
      <c r="J135" s="339"/>
      <c r="K135" s="338"/>
      <c r="L135" s="338"/>
      <c r="M135" s="338"/>
      <c r="N135" s="338"/>
      <c r="O135" s="338"/>
      <c r="P135" s="338"/>
      <c r="Q135" s="338"/>
      <c r="R135" s="338"/>
      <c r="S135" s="338"/>
      <c r="T135" s="338"/>
      <c r="U135" s="338"/>
      <c r="V135" s="338"/>
      <c r="W135" s="338"/>
      <c r="X135" s="338"/>
      <c r="Y135" s="338"/>
      <c r="Z135" s="338"/>
    </row>
    <row r="136" spans="1:26" ht="12.75" customHeight="1">
      <c r="A136" s="338"/>
      <c r="B136" s="338"/>
      <c r="C136" s="338"/>
      <c r="D136" s="339"/>
      <c r="E136" s="339"/>
      <c r="F136" s="339"/>
      <c r="G136" s="339"/>
      <c r="H136" s="339"/>
      <c r="I136" s="339"/>
      <c r="J136" s="339"/>
      <c r="K136" s="338"/>
      <c r="L136" s="338"/>
      <c r="M136" s="338"/>
      <c r="N136" s="338"/>
      <c r="O136" s="338"/>
      <c r="P136" s="338"/>
      <c r="Q136" s="338"/>
      <c r="R136" s="338"/>
      <c r="S136" s="338"/>
      <c r="T136" s="338"/>
      <c r="U136" s="338"/>
      <c r="V136" s="338"/>
      <c r="W136" s="338"/>
      <c r="X136" s="338"/>
      <c r="Y136" s="338"/>
      <c r="Z136" s="338"/>
    </row>
    <row r="137" spans="1:26" ht="12.75" customHeight="1">
      <c r="A137" s="338"/>
      <c r="B137" s="338"/>
      <c r="C137" s="338"/>
      <c r="D137" s="339"/>
      <c r="E137" s="339"/>
      <c r="F137" s="339"/>
      <c r="G137" s="339"/>
      <c r="H137" s="339"/>
      <c r="I137" s="339"/>
      <c r="J137" s="339"/>
      <c r="K137" s="338"/>
      <c r="L137" s="338"/>
      <c r="M137" s="338"/>
      <c r="N137" s="338"/>
      <c r="O137" s="338"/>
      <c r="P137" s="338"/>
      <c r="Q137" s="338"/>
      <c r="R137" s="338"/>
      <c r="S137" s="338"/>
      <c r="T137" s="338"/>
      <c r="U137" s="338"/>
      <c r="V137" s="338"/>
      <c r="W137" s="338"/>
      <c r="X137" s="338"/>
      <c r="Y137" s="338"/>
      <c r="Z137" s="338"/>
    </row>
    <row r="138" spans="1:26" ht="12.75" customHeight="1">
      <c r="A138" s="338"/>
      <c r="B138" s="338"/>
      <c r="C138" s="338"/>
      <c r="D138" s="339"/>
      <c r="E138" s="339"/>
      <c r="F138" s="339"/>
      <c r="G138" s="339"/>
      <c r="H138" s="339"/>
      <c r="I138" s="339"/>
      <c r="J138" s="339"/>
      <c r="K138" s="338"/>
      <c r="L138" s="338"/>
      <c r="M138" s="338"/>
      <c r="N138" s="338"/>
      <c r="O138" s="338"/>
      <c r="P138" s="338"/>
      <c r="Q138" s="338"/>
      <c r="R138" s="338"/>
      <c r="S138" s="338"/>
      <c r="T138" s="338"/>
      <c r="U138" s="338"/>
      <c r="V138" s="338"/>
      <c r="W138" s="338"/>
      <c r="X138" s="338"/>
      <c r="Y138" s="338"/>
      <c r="Z138" s="338"/>
    </row>
    <row r="139" spans="1:26" ht="12.75" customHeight="1">
      <c r="A139" s="338"/>
      <c r="B139" s="338"/>
      <c r="C139" s="338"/>
      <c r="D139" s="339"/>
      <c r="E139" s="339"/>
      <c r="F139" s="339"/>
      <c r="G139" s="339"/>
      <c r="H139" s="339"/>
      <c r="I139" s="339"/>
      <c r="J139" s="339"/>
      <c r="K139" s="338"/>
      <c r="L139" s="338"/>
      <c r="M139" s="338"/>
      <c r="N139" s="338"/>
      <c r="O139" s="338"/>
      <c r="P139" s="338"/>
      <c r="Q139" s="338"/>
      <c r="R139" s="338"/>
      <c r="S139" s="338"/>
      <c r="T139" s="338"/>
      <c r="U139" s="338"/>
      <c r="V139" s="338"/>
      <c r="W139" s="338"/>
      <c r="X139" s="338"/>
      <c r="Y139" s="338"/>
      <c r="Z139" s="338"/>
    </row>
    <row r="140" spans="1:26" ht="12.75" customHeight="1">
      <c r="A140" s="338"/>
      <c r="B140" s="338"/>
      <c r="C140" s="338"/>
      <c r="D140" s="339"/>
      <c r="E140" s="339"/>
      <c r="F140" s="339"/>
      <c r="G140" s="339"/>
      <c r="H140" s="339"/>
      <c r="I140" s="339"/>
      <c r="J140" s="339"/>
      <c r="K140" s="338"/>
      <c r="L140" s="338"/>
      <c r="M140" s="338"/>
      <c r="N140" s="338"/>
      <c r="O140" s="338"/>
      <c r="P140" s="338"/>
      <c r="Q140" s="338"/>
      <c r="R140" s="338"/>
      <c r="S140" s="338"/>
      <c r="T140" s="338"/>
      <c r="U140" s="338"/>
      <c r="V140" s="338"/>
      <c r="W140" s="338"/>
      <c r="X140" s="338"/>
      <c r="Y140" s="338"/>
      <c r="Z140" s="338"/>
    </row>
    <row r="141" spans="1:26" ht="12.75" customHeight="1">
      <c r="A141" s="338"/>
      <c r="B141" s="338"/>
      <c r="C141" s="338"/>
      <c r="D141" s="339"/>
      <c r="E141" s="339"/>
      <c r="F141" s="339"/>
      <c r="G141" s="339"/>
      <c r="H141" s="339"/>
      <c r="I141" s="339"/>
      <c r="J141" s="339"/>
      <c r="K141" s="338"/>
      <c r="L141" s="338"/>
      <c r="M141" s="338"/>
      <c r="N141" s="338"/>
      <c r="O141" s="338"/>
      <c r="P141" s="338"/>
      <c r="Q141" s="338"/>
      <c r="R141" s="338"/>
      <c r="S141" s="338"/>
      <c r="T141" s="338"/>
      <c r="U141" s="338"/>
      <c r="V141" s="338"/>
      <c r="W141" s="338"/>
      <c r="X141" s="338"/>
      <c r="Y141" s="338"/>
      <c r="Z141" s="338"/>
    </row>
    <row r="142" spans="1:26" ht="12.75" customHeight="1">
      <c r="A142" s="338"/>
      <c r="B142" s="338"/>
      <c r="C142" s="338"/>
      <c r="D142" s="339"/>
      <c r="E142" s="339"/>
      <c r="F142" s="339"/>
      <c r="G142" s="339"/>
      <c r="H142" s="339"/>
      <c r="I142" s="339"/>
      <c r="J142" s="339"/>
      <c r="K142" s="338"/>
      <c r="L142" s="338"/>
      <c r="M142" s="338"/>
      <c r="N142" s="338"/>
      <c r="O142" s="338"/>
      <c r="P142" s="338"/>
      <c r="Q142" s="338"/>
      <c r="R142" s="338"/>
      <c r="S142" s="338"/>
      <c r="T142" s="338"/>
      <c r="U142" s="338"/>
      <c r="V142" s="338"/>
      <c r="W142" s="338"/>
      <c r="X142" s="338"/>
      <c r="Y142" s="338"/>
      <c r="Z142" s="338"/>
    </row>
    <row r="143" spans="1:26" ht="12.75" customHeight="1">
      <c r="A143" s="338"/>
      <c r="B143" s="338"/>
      <c r="C143" s="338"/>
      <c r="D143" s="339"/>
      <c r="E143" s="339"/>
      <c r="F143" s="339"/>
      <c r="G143" s="339"/>
      <c r="H143" s="339"/>
      <c r="I143" s="339"/>
      <c r="J143" s="339"/>
      <c r="K143" s="338"/>
      <c r="L143" s="338"/>
      <c r="M143" s="338"/>
      <c r="N143" s="338"/>
      <c r="O143" s="338"/>
      <c r="P143" s="338"/>
      <c r="Q143" s="338"/>
      <c r="R143" s="338"/>
      <c r="S143" s="338"/>
      <c r="T143" s="338"/>
      <c r="U143" s="338"/>
      <c r="V143" s="338"/>
      <c r="W143" s="338"/>
      <c r="X143" s="338"/>
      <c r="Y143" s="338"/>
      <c r="Z143" s="338"/>
    </row>
    <row r="144" spans="1:26" ht="12.75" customHeight="1">
      <c r="A144" s="338"/>
      <c r="B144" s="338"/>
      <c r="C144" s="338"/>
      <c r="D144" s="339"/>
      <c r="E144" s="339"/>
      <c r="F144" s="339"/>
      <c r="G144" s="339"/>
      <c r="H144" s="339"/>
      <c r="I144" s="339"/>
      <c r="J144" s="339"/>
      <c r="K144" s="338"/>
      <c r="L144" s="338"/>
      <c r="M144" s="338"/>
      <c r="N144" s="338"/>
      <c r="O144" s="338"/>
      <c r="P144" s="338"/>
      <c r="Q144" s="338"/>
      <c r="R144" s="338"/>
      <c r="S144" s="338"/>
      <c r="T144" s="338"/>
      <c r="U144" s="338"/>
      <c r="V144" s="338"/>
      <c r="W144" s="338"/>
      <c r="X144" s="338"/>
      <c r="Y144" s="338"/>
      <c r="Z144" s="338"/>
    </row>
    <row r="145" spans="1:26" ht="12.75" customHeight="1">
      <c r="A145" s="338"/>
      <c r="B145" s="338"/>
      <c r="C145" s="338"/>
      <c r="D145" s="339"/>
      <c r="E145" s="339"/>
      <c r="F145" s="339"/>
      <c r="G145" s="339"/>
      <c r="H145" s="339"/>
      <c r="I145" s="339"/>
      <c r="J145" s="339"/>
      <c r="K145" s="338"/>
      <c r="L145" s="338"/>
      <c r="M145" s="338"/>
      <c r="N145" s="338"/>
      <c r="O145" s="338"/>
      <c r="P145" s="338"/>
      <c r="Q145" s="338"/>
      <c r="R145" s="338"/>
      <c r="S145" s="338"/>
      <c r="T145" s="338"/>
      <c r="U145" s="338"/>
      <c r="V145" s="338"/>
      <c r="W145" s="338"/>
      <c r="X145" s="338"/>
      <c r="Y145" s="338"/>
      <c r="Z145" s="338"/>
    </row>
    <row r="146" spans="1:26" ht="12.75" customHeight="1">
      <c r="A146" s="338"/>
      <c r="B146" s="338"/>
      <c r="C146" s="338"/>
      <c r="D146" s="339"/>
      <c r="E146" s="339"/>
      <c r="F146" s="339"/>
      <c r="G146" s="339"/>
      <c r="H146" s="339"/>
      <c r="I146" s="339"/>
      <c r="J146" s="339"/>
      <c r="K146" s="338"/>
      <c r="L146" s="338"/>
      <c r="M146" s="338"/>
      <c r="N146" s="338"/>
      <c r="O146" s="338"/>
      <c r="P146" s="338"/>
      <c r="Q146" s="338"/>
      <c r="R146" s="338"/>
      <c r="S146" s="338"/>
      <c r="T146" s="338"/>
      <c r="U146" s="338"/>
      <c r="V146" s="338"/>
      <c r="W146" s="338"/>
      <c r="X146" s="338"/>
      <c r="Y146" s="338"/>
      <c r="Z146" s="338"/>
    </row>
    <row r="147" spans="1:26" ht="12.75" customHeight="1">
      <c r="A147" s="338"/>
      <c r="B147" s="338"/>
      <c r="C147" s="338"/>
      <c r="D147" s="339"/>
      <c r="E147" s="339"/>
      <c r="F147" s="339"/>
      <c r="G147" s="339"/>
      <c r="H147" s="339"/>
      <c r="I147" s="339"/>
      <c r="J147" s="339"/>
      <c r="K147" s="338"/>
      <c r="L147" s="338"/>
      <c r="M147" s="338"/>
      <c r="N147" s="338"/>
      <c r="O147" s="338"/>
      <c r="P147" s="338"/>
      <c r="Q147" s="338"/>
      <c r="R147" s="338"/>
      <c r="S147" s="338"/>
      <c r="T147" s="338"/>
      <c r="U147" s="338"/>
      <c r="V147" s="338"/>
      <c r="W147" s="338"/>
      <c r="X147" s="338"/>
      <c r="Y147" s="338"/>
      <c r="Z147" s="338"/>
    </row>
    <row r="148" spans="1:26" ht="12.75" customHeight="1">
      <c r="A148" s="338"/>
      <c r="B148" s="338"/>
      <c r="C148" s="338"/>
      <c r="D148" s="339"/>
      <c r="E148" s="339"/>
      <c r="F148" s="339"/>
      <c r="G148" s="339"/>
      <c r="H148" s="339"/>
      <c r="I148" s="339"/>
      <c r="J148" s="339"/>
      <c r="K148" s="338"/>
      <c r="L148" s="338"/>
      <c r="M148" s="338"/>
      <c r="N148" s="338"/>
      <c r="O148" s="338"/>
      <c r="P148" s="338"/>
      <c r="Q148" s="338"/>
      <c r="R148" s="338"/>
      <c r="S148" s="338"/>
      <c r="T148" s="338"/>
      <c r="U148" s="338"/>
      <c r="V148" s="338"/>
      <c r="W148" s="338"/>
      <c r="X148" s="338"/>
      <c r="Y148" s="338"/>
      <c r="Z148" s="338"/>
    </row>
    <row r="149" spans="1:26" ht="12.75" customHeight="1">
      <c r="A149" s="338"/>
      <c r="B149" s="338"/>
      <c r="C149" s="338"/>
      <c r="D149" s="339"/>
      <c r="E149" s="339"/>
      <c r="F149" s="339"/>
      <c r="G149" s="339"/>
      <c r="H149" s="339"/>
      <c r="I149" s="339"/>
      <c r="J149" s="339"/>
      <c r="K149" s="338"/>
      <c r="L149" s="338"/>
      <c r="M149" s="338"/>
      <c r="N149" s="338"/>
      <c r="O149" s="338"/>
      <c r="P149" s="338"/>
      <c r="Q149" s="338"/>
      <c r="R149" s="338"/>
      <c r="S149" s="338"/>
      <c r="T149" s="338"/>
      <c r="U149" s="338"/>
      <c r="V149" s="338"/>
      <c r="W149" s="338"/>
      <c r="X149" s="338"/>
      <c r="Y149" s="338"/>
      <c r="Z149" s="338"/>
    </row>
    <row r="150" spans="1:26" ht="12.75" customHeight="1">
      <c r="A150" s="338"/>
      <c r="B150" s="338"/>
      <c r="C150" s="338"/>
      <c r="D150" s="339"/>
      <c r="E150" s="339"/>
      <c r="F150" s="339"/>
      <c r="G150" s="339"/>
      <c r="H150" s="339"/>
      <c r="I150" s="339"/>
      <c r="J150" s="339"/>
      <c r="K150" s="338"/>
      <c r="L150" s="338"/>
      <c r="M150" s="338"/>
      <c r="N150" s="338"/>
      <c r="O150" s="338"/>
      <c r="P150" s="338"/>
      <c r="Q150" s="338"/>
      <c r="R150" s="338"/>
      <c r="S150" s="338"/>
      <c r="T150" s="338"/>
      <c r="U150" s="338"/>
      <c r="V150" s="338"/>
      <c r="W150" s="338"/>
      <c r="X150" s="338"/>
      <c r="Y150" s="338"/>
      <c r="Z150" s="338"/>
    </row>
    <row r="151" spans="1:26" ht="12.75" customHeight="1">
      <c r="A151" s="338"/>
      <c r="B151" s="338"/>
      <c r="C151" s="338"/>
      <c r="D151" s="339"/>
      <c r="E151" s="339"/>
      <c r="F151" s="339"/>
      <c r="G151" s="339"/>
      <c r="H151" s="339"/>
      <c r="I151" s="339"/>
      <c r="J151" s="339"/>
      <c r="K151" s="338"/>
      <c r="L151" s="338"/>
      <c r="M151" s="338"/>
      <c r="N151" s="338"/>
      <c r="O151" s="338"/>
      <c r="P151" s="338"/>
      <c r="Q151" s="338"/>
      <c r="R151" s="338"/>
      <c r="S151" s="338"/>
      <c r="T151" s="338"/>
      <c r="U151" s="338"/>
      <c r="V151" s="338"/>
      <c r="W151" s="338"/>
      <c r="X151" s="338"/>
      <c r="Y151" s="338"/>
      <c r="Z151" s="338"/>
    </row>
    <row r="152" spans="1:26" ht="12.75" customHeight="1">
      <c r="A152" s="338"/>
      <c r="B152" s="338"/>
      <c r="C152" s="338"/>
      <c r="D152" s="339"/>
      <c r="E152" s="339"/>
      <c r="F152" s="339"/>
      <c r="G152" s="339"/>
      <c r="H152" s="339"/>
      <c r="I152" s="339"/>
      <c r="J152" s="339"/>
      <c r="K152" s="338"/>
      <c r="L152" s="338"/>
      <c r="M152" s="338"/>
      <c r="N152" s="338"/>
      <c r="O152" s="338"/>
      <c r="P152" s="338"/>
      <c r="Q152" s="338"/>
      <c r="R152" s="338"/>
      <c r="S152" s="338"/>
      <c r="T152" s="338"/>
      <c r="U152" s="338"/>
      <c r="V152" s="338"/>
      <c r="W152" s="338"/>
      <c r="X152" s="338"/>
      <c r="Y152" s="338"/>
      <c r="Z152" s="338"/>
    </row>
    <row r="153" spans="1:26" ht="12.75" customHeight="1">
      <c r="A153" s="338"/>
      <c r="B153" s="338"/>
      <c r="C153" s="338"/>
      <c r="D153" s="339"/>
      <c r="E153" s="339"/>
      <c r="F153" s="339"/>
      <c r="G153" s="339"/>
      <c r="H153" s="339"/>
      <c r="I153" s="339"/>
      <c r="J153" s="339"/>
      <c r="K153" s="338"/>
      <c r="L153" s="338"/>
      <c r="M153" s="338"/>
      <c r="N153" s="338"/>
      <c r="O153" s="338"/>
      <c r="P153" s="338"/>
      <c r="Q153" s="338"/>
      <c r="R153" s="338"/>
      <c r="S153" s="338"/>
      <c r="T153" s="338"/>
      <c r="U153" s="338"/>
      <c r="V153" s="338"/>
      <c r="W153" s="338"/>
      <c r="X153" s="338"/>
      <c r="Y153" s="338"/>
      <c r="Z153" s="338"/>
    </row>
    <row r="154" spans="1:26" ht="12.75" customHeight="1">
      <c r="A154" s="338"/>
      <c r="B154" s="338"/>
      <c r="C154" s="338"/>
      <c r="D154" s="339"/>
      <c r="E154" s="339"/>
      <c r="F154" s="339"/>
      <c r="G154" s="339"/>
      <c r="H154" s="339"/>
      <c r="I154" s="339"/>
      <c r="J154" s="339"/>
      <c r="K154" s="338"/>
      <c r="L154" s="338"/>
      <c r="M154" s="338"/>
      <c r="N154" s="338"/>
      <c r="O154" s="338"/>
      <c r="P154" s="338"/>
      <c r="Q154" s="338"/>
      <c r="R154" s="338"/>
      <c r="S154" s="338"/>
      <c r="T154" s="338"/>
      <c r="U154" s="338"/>
      <c r="V154" s="338"/>
      <c r="W154" s="338"/>
      <c r="X154" s="338"/>
      <c r="Y154" s="338"/>
      <c r="Z154" s="338"/>
    </row>
    <row r="155" spans="1:26" ht="12.75" customHeight="1">
      <c r="A155" s="338"/>
      <c r="B155" s="338"/>
      <c r="C155" s="338"/>
      <c r="D155" s="339"/>
      <c r="E155" s="339"/>
      <c r="F155" s="339"/>
      <c r="G155" s="339"/>
      <c r="H155" s="339"/>
      <c r="I155" s="339"/>
      <c r="J155" s="339"/>
      <c r="K155" s="338"/>
      <c r="L155" s="338"/>
      <c r="M155" s="338"/>
      <c r="N155" s="338"/>
      <c r="O155" s="338"/>
      <c r="P155" s="338"/>
      <c r="Q155" s="338"/>
      <c r="R155" s="338"/>
      <c r="S155" s="338"/>
      <c r="T155" s="338"/>
      <c r="U155" s="338"/>
      <c r="V155" s="338"/>
      <c r="W155" s="338"/>
      <c r="X155" s="338"/>
      <c r="Y155" s="338"/>
      <c r="Z155" s="338"/>
    </row>
    <row r="156" spans="1:26" ht="12.75" customHeight="1">
      <c r="A156" s="338"/>
      <c r="B156" s="338"/>
      <c r="C156" s="338"/>
      <c r="D156" s="339"/>
      <c r="E156" s="339"/>
      <c r="F156" s="339"/>
      <c r="G156" s="339"/>
      <c r="H156" s="339"/>
      <c r="I156" s="339"/>
      <c r="J156" s="339"/>
      <c r="K156" s="338"/>
      <c r="L156" s="338"/>
      <c r="M156" s="338"/>
      <c r="N156" s="338"/>
      <c r="O156" s="338"/>
      <c r="P156" s="338"/>
      <c r="Q156" s="338"/>
      <c r="R156" s="338"/>
      <c r="S156" s="338"/>
      <c r="T156" s="338"/>
      <c r="U156" s="338"/>
      <c r="V156" s="338"/>
      <c r="W156" s="338"/>
      <c r="X156" s="338"/>
      <c r="Y156" s="338"/>
      <c r="Z156" s="338"/>
    </row>
    <row r="157" spans="1:26" ht="12.75" customHeight="1">
      <c r="A157" s="338"/>
      <c r="B157" s="338"/>
      <c r="C157" s="338"/>
      <c r="D157" s="339"/>
      <c r="E157" s="339"/>
      <c r="F157" s="339"/>
      <c r="G157" s="339"/>
      <c r="H157" s="339"/>
      <c r="I157" s="339"/>
      <c r="J157" s="339"/>
      <c r="K157" s="338"/>
      <c r="L157" s="338"/>
      <c r="M157" s="338"/>
      <c r="N157" s="338"/>
      <c r="O157" s="338"/>
      <c r="P157" s="338"/>
      <c r="Q157" s="338"/>
      <c r="R157" s="338"/>
      <c r="S157" s="338"/>
      <c r="T157" s="338"/>
      <c r="U157" s="338"/>
      <c r="V157" s="338"/>
      <c r="W157" s="338"/>
      <c r="X157" s="338"/>
      <c r="Y157" s="338"/>
      <c r="Z157" s="338"/>
    </row>
    <row r="158" spans="1:26" ht="12.75" customHeight="1">
      <c r="A158" s="338"/>
      <c r="B158" s="338"/>
      <c r="C158" s="338"/>
      <c r="D158" s="339"/>
      <c r="E158" s="339"/>
      <c r="F158" s="339"/>
      <c r="G158" s="339"/>
      <c r="H158" s="339"/>
      <c r="I158" s="339"/>
      <c r="J158" s="339"/>
      <c r="K158" s="338"/>
      <c r="L158" s="338"/>
      <c r="M158" s="338"/>
      <c r="N158" s="338"/>
      <c r="O158" s="338"/>
      <c r="P158" s="338"/>
      <c r="Q158" s="338"/>
      <c r="R158" s="338"/>
      <c r="S158" s="338"/>
      <c r="T158" s="338"/>
      <c r="U158" s="338"/>
      <c r="V158" s="338"/>
      <c r="W158" s="338"/>
      <c r="X158" s="338"/>
      <c r="Y158" s="338"/>
      <c r="Z158" s="338"/>
    </row>
    <row r="159" spans="1:26" ht="12.75" customHeight="1">
      <c r="A159" s="338"/>
      <c r="B159" s="338"/>
      <c r="C159" s="338"/>
      <c r="D159" s="339"/>
      <c r="E159" s="339"/>
      <c r="F159" s="339"/>
      <c r="G159" s="339"/>
      <c r="H159" s="339"/>
      <c r="I159" s="339"/>
      <c r="J159" s="339"/>
      <c r="K159" s="338"/>
      <c r="L159" s="338"/>
      <c r="M159" s="338"/>
      <c r="N159" s="338"/>
      <c r="O159" s="338"/>
      <c r="P159" s="338"/>
      <c r="Q159" s="338"/>
      <c r="R159" s="338"/>
      <c r="S159" s="338"/>
      <c r="T159" s="338"/>
      <c r="U159" s="338"/>
      <c r="V159" s="338"/>
      <c r="W159" s="338"/>
      <c r="X159" s="338"/>
      <c r="Y159" s="338"/>
      <c r="Z159" s="338"/>
    </row>
    <row r="160" spans="1:26" ht="12.75" customHeight="1">
      <c r="A160" s="338"/>
      <c r="B160" s="338"/>
      <c r="C160" s="338"/>
      <c r="D160" s="339"/>
      <c r="E160" s="339"/>
      <c r="F160" s="339"/>
      <c r="G160" s="339"/>
      <c r="H160" s="339"/>
      <c r="I160" s="339"/>
      <c r="J160" s="339"/>
      <c r="K160" s="338"/>
      <c r="L160" s="338"/>
      <c r="M160" s="338"/>
      <c r="N160" s="338"/>
      <c r="O160" s="338"/>
      <c r="P160" s="338"/>
      <c r="Q160" s="338"/>
      <c r="R160" s="338"/>
      <c r="S160" s="338"/>
      <c r="T160" s="338"/>
      <c r="U160" s="338"/>
      <c r="V160" s="338"/>
      <c r="W160" s="338"/>
      <c r="X160" s="338"/>
      <c r="Y160" s="338"/>
      <c r="Z160" s="338"/>
    </row>
    <row r="161" spans="1:26" ht="12.75" customHeight="1">
      <c r="A161" s="338"/>
      <c r="B161" s="338"/>
      <c r="C161" s="338"/>
      <c r="D161" s="339"/>
      <c r="E161" s="339"/>
      <c r="F161" s="339"/>
      <c r="G161" s="339"/>
      <c r="H161" s="339"/>
      <c r="I161" s="339"/>
      <c r="J161" s="339"/>
      <c r="K161" s="338"/>
      <c r="L161" s="338"/>
      <c r="M161" s="338"/>
      <c r="N161" s="338"/>
      <c r="O161" s="338"/>
      <c r="P161" s="338"/>
      <c r="Q161" s="338"/>
      <c r="R161" s="338"/>
      <c r="S161" s="338"/>
      <c r="T161" s="338"/>
      <c r="U161" s="338"/>
      <c r="V161" s="338"/>
      <c r="W161" s="338"/>
      <c r="X161" s="338"/>
      <c r="Y161" s="338"/>
      <c r="Z161" s="338"/>
    </row>
    <row r="162" spans="1:26" ht="12.75" customHeight="1">
      <c r="A162" s="338"/>
      <c r="B162" s="338"/>
      <c r="C162" s="338"/>
      <c r="D162" s="339"/>
      <c r="E162" s="339"/>
      <c r="F162" s="339"/>
      <c r="G162" s="339"/>
      <c r="H162" s="339"/>
      <c r="I162" s="339"/>
      <c r="J162" s="339"/>
      <c r="K162" s="338"/>
      <c r="L162" s="338"/>
      <c r="M162" s="338"/>
      <c r="N162" s="338"/>
      <c r="O162" s="338"/>
      <c r="P162" s="338"/>
      <c r="Q162" s="338"/>
      <c r="R162" s="338"/>
      <c r="S162" s="338"/>
      <c r="T162" s="338"/>
      <c r="U162" s="338"/>
      <c r="V162" s="338"/>
      <c r="W162" s="338"/>
      <c r="X162" s="338"/>
      <c r="Y162" s="338"/>
      <c r="Z162" s="338"/>
    </row>
    <row r="163" spans="1:26" ht="12.75" customHeight="1">
      <c r="A163" s="338"/>
      <c r="B163" s="338"/>
      <c r="C163" s="338"/>
      <c r="D163" s="339"/>
      <c r="E163" s="339"/>
      <c r="F163" s="339"/>
      <c r="G163" s="339"/>
      <c r="H163" s="339"/>
      <c r="I163" s="339"/>
      <c r="J163" s="339"/>
      <c r="K163" s="338"/>
      <c r="L163" s="338"/>
      <c r="M163" s="338"/>
      <c r="N163" s="338"/>
      <c r="O163" s="338"/>
      <c r="P163" s="338"/>
      <c r="Q163" s="338"/>
      <c r="R163" s="338"/>
      <c r="S163" s="338"/>
      <c r="T163" s="338"/>
      <c r="U163" s="338"/>
      <c r="V163" s="338"/>
      <c r="W163" s="338"/>
      <c r="X163" s="338"/>
      <c r="Y163" s="338"/>
      <c r="Z163" s="338"/>
    </row>
    <row r="164" spans="1:26" ht="12.75" customHeight="1">
      <c r="A164" s="338"/>
      <c r="B164" s="338"/>
      <c r="C164" s="338"/>
      <c r="D164" s="339"/>
      <c r="E164" s="339"/>
      <c r="F164" s="339"/>
      <c r="G164" s="339"/>
      <c r="H164" s="339"/>
      <c r="I164" s="339"/>
      <c r="J164" s="339"/>
      <c r="K164" s="338"/>
      <c r="L164" s="338"/>
      <c r="M164" s="338"/>
      <c r="N164" s="338"/>
      <c r="O164" s="338"/>
      <c r="P164" s="338"/>
      <c r="Q164" s="338"/>
      <c r="R164" s="338"/>
      <c r="S164" s="338"/>
      <c r="T164" s="338"/>
      <c r="U164" s="338"/>
      <c r="V164" s="338"/>
      <c r="W164" s="338"/>
      <c r="X164" s="338"/>
      <c r="Y164" s="338"/>
      <c r="Z164" s="338"/>
    </row>
    <row r="165" spans="1:26" ht="12.75" customHeight="1">
      <c r="A165" s="338"/>
      <c r="B165" s="338"/>
      <c r="C165" s="338"/>
      <c r="D165" s="339"/>
      <c r="E165" s="339"/>
      <c r="F165" s="339"/>
      <c r="G165" s="339"/>
      <c r="H165" s="339"/>
      <c r="I165" s="339"/>
      <c r="J165" s="339"/>
      <c r="K165" s="338"/>
      <c r="L165" s="338"/>
      <c r="M165" s="338"/>
      <c r="N165" s="338"/>
      <c r="O165" s="338"/>
      <c r="P165" s="338"/>
      <c r="Q165" s="338"/>
      <c r="R165" s="338"/>
      <c r="S165" s="338"/>
      <c r="T165" s="338"/>
      <c r="U165" s="338"/>
      <c r="V165" s="338"/>
      <c r="W165" s="338"/>
      <c r="X165" s="338"/>
      <c r="Y165" s="338"/>
      <c r="Z165" s="338"/>
    </row>
    <row r="166" spans="1:26" ht="12.75" customHeight="1">
      <c r="A166" s="338"/>
      <c r="B166" s="338"/>
      <c r="C166" s="338"/>
      <c r="D166" s="339"/>
      <c r="E166" s="339"/>
      <c r="F166" s="339"/>
      <c r="G166" s="339"/>
      <c r="H166" s="339"/>
      <c r="I166" s="339"/>
      <c r="J166" s="339"/>
      <c r="K166" s="338"/>
      <c r="L166" s="338"/>
      <c r="M166" s="338"/>
      <c r="N166" s="338"/>
      <c r="O166" s="338"/>
      <c r="P166" s="338"/>
      <c r="Q166" s="338"/>
      <c r="R166" s="338"/>
      <c r="S166" s="338"/>
      <c r="T166" s="338"/>
      <c r="U166" s="338"/>
      <c r="V166" s="338"/>
      <c r="W166" s="338"/>
      <c r="X166" s="338"/>
      <c r="Y166" s="338"/>
      <c r="Z166" s="338"/>
    </row>
    <row r="167" spans="1:26" ht="12.75" customHeight="1">
      <c r="A167" s="338"/>
      <c r="B167" s="338"/>
      <c r="C167" s="338"/>
      <c r="D167" s="339"/>
      <c r="E167" s="339"/>
      <c r="F167" s="339"/>
      <c r="G167" s="339"/>
      <c r="H167" s="339"/>
      <c r="I167" s="339"/>
      <c r="J167" s="339"/>
      <c r="K167" s="338"/>
      <c r="L167" s="338"/>
      <c r="M167" s="338"/>
      <c r="N167" s="338"/>
      <c r="O167" s="338"/>
      <c r="P167" s="338"/>
      <c r="Q167" s="338"/>
      <c r="R167" s="338"/>
      <c r="S167" s="338"/>
      <c r="T167" s="338"/>
      <c r="U167" s="338"/>
      <c r="V167" s="338"/>
      <c r="W167" s="338"/>
      <c r="X167" s="338"/>
      <c r="Y167" s="338"/>
      <c r="Z167" s="338"/>
    </row>
    <row r="168" spans="1:26" ht="12.75" customHeight="1">
      <c r="A168" s="338"/>
      <c r="B168" s="338"/>
      <c r="C168" s="338"/>
      <c r="D168" s="339"/>
      <c r="E168" s="339"/>
      <c r="F168" s="339"/>
      <c r="G168" s="339"/>
      <c r="H168" s="339"/>
      <c r="I168" s="339"/>
      <c r="J168" s="339"/>
      <c r="K168" s="338"/>
      <c r="L168" s="338"/>
      <c r="M168" s="338"/>
      <c r="N168" s="338"/>
      <c r="O168" s="338"/>
      <c r="P168" s="338"/>
      <c r="Q168" s="338"/>
      <c r="R168" s="338"/>
      <c r="S168" s="338"/>
      <c r="T168" s="338"/>
      <c r="U168" s="338"/>
      <c r="V168" s="338"/>
      <c r="W168" s="338"/>
      <c r="X168" s="338"/>
      <c r="Y168" s="338"/>
      <c r="Z168" s="338"/>
    </row>
    <row r="169" spans="1:26" ht="12.75" customHeight="1">
      <c r="A169" s="338"/>
      <c r="B169" s="338"/>
      <c r="C169" s="338"/>
      <c r="D169" s="339"/>
      <c r="E169" s="339"/>
      <c r="F169" s="339"/>
      <c r="G169" s="339"/>
      <c r="H169" s="339"/>
      <c r="I169" s="339"/>
      <c r="J169" s="339"/>
      <c r="K169" s="338"/>
      <c r="L169" s="338"/>
      <c r="M169" s="338"/>
      <c r="N169" s="338"/>
      <c r="O169" s="338"/>
      <c r="P169" s="338"/>
      <c r="Q169" s="338"/>
      <c r="R169" s="338"/>
      <c r="S169" s="338"/>
      <c r="T169" s="338"/>
      <c r="U169" s="338"/>
      <c r="V169" s="338"/>
      <c r="W169" s="338"/>
      <c r="X169" s="338"/>
      <c r="Y169" s="338"/>
      <c r="Z169" s="338"/>
    </row>
    <row r="170" spans="1:26" ht="12.75" customHeight="1">
      <c r="A170" s="338"/>
      <c r="B170" s="338"/>
      <c r="C170" s="338"/>
      <c r="D170" s="339"/>
      <c r="E170" s="339"/>
      <c r="F170" s="339"/>
      <c r="G170" s="339"/>
      <c r="H170" s="339"/>
      <c r="I170" s="339"/>
      <c r="J170" s="339"/>
      <c r="K170" s="338"/>
      <c r="L170" s="338"/>
      <c r="M170" s="338"/>
      <c r="N170" s="338"/>
      <c r="O170" s="338"/>
      <c r="P170" s="338"/>
      <c r="Q170" s="338"/>
      <c r="R170" s="338"/>
      <c r="S170" s="338"/>
      <c r="T170" s="338"/>
      <c r="U170" s="338"/>
      <c r="V170" s="338"/>
      <c r="W170" s="338"/>
      <c r="X170" s="338"/>
      <c r="Y170" s="338"/>
      <c r="Z170" s="338"/>
    </row>
    <row r="171" spans="1:26" ht="12.75" customHeight="1">
      <c r="A171" s="338"/>
      <c r="B171" s="338"/>
      <c r="C171" s="338"/>
      <c r="D171" s="339"/>
      <c r="E171" s="339"/>
      <c r="F171" s="339"/>
      <c r="G171" s="339"/>
      <c r="H171" s="339"/>
      <c r="I171" s="339"/>
      <c r="J171" s="339"/>
      <c r="K171" s="338"/>
      <c r="L171" s="338"/>
      <c r="M171" s="338"/>
      <c r="N171" s="338"/>
      <c r="O171" s="338"/>
      <c r="P171" s="338"/>
      <c r="Q171" s="338"/>
      <c r="R171" s="338"/>
      <c r="S171" s="338"/>
      <c r="T171" s="338"/>
      <c r="U171" s="338"/>
      <c r="V171" s="338"/>
      <c r="W171" s="338"/>
      <c r="X171" s="338"/>
      <c r="Y171" s="338"/>
      <c r="Z171" s="338"/>
    </row>
    <row r="172" spans="1:26" ht="12.75" customHeight="1">
      <c r="A172" s="338"/>
      <c r="B172" s="338"/>
      <c r="C172" s="338"/>
      <c r="D172" s="339"/>
      <c r="E172" s="339"/>
      <c r="F172" s="339"/>
      <c r="G172" s="339"/>
      <c r="H172" s="339"/>
      <c r="I172" s="339"/>
      <c r="J172" s="339"/>
      <c r="K172" s="338"/>
      <c r="L172" s="338"/>
      <c r="M172" s="338"/>
      <c r="N172" s="338"/>
      <c r="O172" s="338"/>
      <c r="P172" s="338"/>
      <c r="Q172" s="338"/>
      <c r="R172" s="338"/>
      <c r="S172" s="338"/>
      <c r="T172" s="338"/>
      <c r="U172" s="338"/>
      <c r="V172" s="338"/>
      <c r="W172" s="338"/>
      <c r="X172" s="338"/>
      <c r="Y172" s="338"/>
      <c r="Z172" s="338"/>
    </row>
    <row r="173" spans="1:26" ht="12.75" customHeight="1">
      <c r="A173" s="338"/>
      <c r="B173" s="338"/>
      <c r="C173" s="338"/>
      <c r="D173" s="339"/>
      <c r="E173" s="339"/>
      <c r="F173" s="339"/>
      <c r="G173" s="339"/>
      <c r="H173" s="339"/>
      <c r="I173" s="339"/>
      <c r="J173" s="339"/>
      <c r="K173" s="338"/>
      <c r="L173" s="338"/>
      <c r="M173" s="338"/>
      <c r="N173" s="338"/>
      <c r="O173" s="338"/>
      <c r="P173" s="338"/>
      <c r="Q173" s="338"/>
      <c r="R173" s="338"/>
      <c r="S173" s="338"/>
      <c r="T173" s="338"/>
      <c r="U173" s="338"/>
      <c r="V173" s="338"/>
      <c r="W173" s="338"/>
      <c r="X173" s="338"/>
      <c r="Y173" s="338"/>
      <c r="Z173" s="338"/>
    </row>
    <row r="174" spans="1:26" ht="12.75" customHeight="1">
      <c r="A174" s="338"/>
      <c r="B174" s="338"/>
      <c r="C174" s="338"/>
      <c r="D174" s="339"/>
      <c r="E174" s="339"/>
      <c r="F174" s="339"/>
      <c r="G174" s="339"/>
      <c r="H174" s="339"/>
      <c r="I174" s="339"/>
      <c r="J174" s="339"/>
      <c r="K174" s="338"/>
      <c r="L174" s="338"/>
      <c r="M174" s="338"/>
      <c r="N174" s="338"/>
      <c r="O174" s="338"/>
      <c r="P174" s="338"/>
      <c r="Q174" s="338"/>
      <c r="R174" s="338"/>
      <c r="S174" s="338"/>
      <c r="T174" s="338"/>
      <c r="U174" s="338"/>
      <c r="V174" s="338"/>
      <c r="W174" s="338"/>
      <c r="X174" s="338"/>
      <c r="Y174" s="338"/>
      <c r="Z174" s="338"/>
    </row>
    <row r="175" spans="1:26" ht="12.75" customHeight="1">
      <c r="A175" s="338"/>
      <c r="B175" s="338"/>
      <c r="C175" s="338"/>
      <c r="D175" s="339"/>
      <c r="E175" s="339"/>
      <c r="F175" s="339"/>
      <c r="G175" s="339"/>
      <c r="H175" s="339"/>
      <c r="I175" s="339"/>
      <c r="J175" s="339"/>
      <c r="K175" s="338"/>
      <c r="L175" s="338"/>
      <c r="M175" s="338"/>
      <c r="N175" s="338"/>
      <c r="O175" s="338"/>
      <c r="P175" s="338"/>
      <c r="Q175" s="338"/>
      <c r="R175" s="338"/>
      <c r="S175" s="338"/>
      <c r="T175" s="338"/>
      <c r="U175" s="338"/>
      <c r="V175" s="338"/>
      <c r="W175" s="338"/>
      <c r="X175" s="338"/>
      <c r="Y175" s="338"/>
      <c r="Z175" s="338"/>
    </row>
    <row r="176" spans="1:26" ht="12.75" customHeight="1">
      <c r="A176" s="338"/>
      <c r="B176" s="338"/>
      <c r="C176" s="338"/>
      <c r="D176" s="339"/>
      <c r="E176" s="339"/>
      <c r="F176" s="339"/>
      <c r="G176" s="339"/>
      <c r="H176" s="339"/>
      <c r="I176" s="339"/>
      <c r="J176" s="339"/>
      <c r="K176" s="338"/>
      <c r="L176" s="338"/>
      <c r="M176" s="338"/>
      <c r="N176" s="338"/>
      <c r="O176" s="338"/>
      <c r="P176" s="338"/>
      <c r="Q176" s="338"/>
      <c r="R176" s="338"/>
      <c r="S176" s="338"/>
      <c r="T176" s="338"/>
      <c r="U176" s="338"/>
      <c r="V176" s="338"/>
      <c r="W176" s="338"/>
      <c r="X176" s="338"/>
      <c r="Y176" s="338"/>
      <c r="Z176" s="338"/>
    </row>
    <row r="177" spans="1:26" ht="12.75" customHeight="1">
      <c r="A177" s="338"/>
      <c r="B177" s="338"/>
      <c r="C177" s="338"/>
      <c r="D177" s="339"/>
      <c r="E177" s="339"/>
      <c r="F177" s="339"/>
      <c r="G177" s="339"/>
      <c r="H177" s="339"/>
      <c r="I177" s="339"/>
      <c r="J177" s="339"/>
      <c r="K177" s="338"/>
      <c r="L177" s="338"/>
      <c r="M177" s="338"/>
      <c r="N177" s="338"/>
      <c r="O177" s="338"/>
      <c r="P177" s="338"/>
      <c r="Q177" s="338"/>
      <c r="R177" s="338"/>
      <c r="S177" s="338"/>
      <c r="T177" s="338"/>
      <c r="U177" s="338"/>
      <c r="V177" s="338"/>
      <c r="W177" s="338"/>
      <c r="X177" s="338"/>
      <c r="Y177" s="338"/>
      <c r="Z177" s="338"/>
    </row>
    <row r="178" spans="1:26" ht="12.75" customHeight="1">
      <c r="A178" s="338"/>
      <c r="B178" s="338"/>
      <c r="C178" s="338"/>
      <c r="D178" s="339"/>
      <c r="E178" s="339"/>
      <c r="F178" s="339"/>
      <c r="G178" s="339"/>
      <c r="H178" s="339"/>
      <c r="I178" s="339"/>
      <c r="J178" s="339"/>
      <c r="K178" s="338"/>
      <c r="L178" s="338"/>
      <c r="M178" s="338"/>
      <c r="N178" s="338"/>
      <c r="O178" s="338"/>
      <c r="P178" s="338"/>
      <c r="Q178" s="338"/>
      <c r="R178" s="338"/>
      <c r="S178" s="338"/>
      <c r="T178" s="338"/>
      <c r="U178" s="338"/>
      <c r="V178" s="338"/>
      <c r="W178" s="338"/>
      <c r="X178" s="338"/>
      <c r="Y178" s="338"/>
      <c r="Z178" s="338"/>
    </row>
    <row r="179" spans="1:26" ht="12.75" customHeight="1">
      <c r="A179" s="338"/>
      <c r="B179" s="338"/>
      <c r="C179" s="338"/>
      <c r="D179" s="339"/>
      <c r="E179" s="339"/>
      <c r="F179" s="339"/>
      <c r="G179" s="339"/>
      <c r="H179" s="339"/>
      <c r="I179" s="339"/>
      <c r="J179" s="339"/>
      <c r="K179" s="338"/>
      <c r="L179" s="338"/>
      <c r="M179" s="338"/>
      <c r="N179" s="338"/>
      <c r="O179" s="338"/>
      <c r="P179" s="338"/>
      <c r="Q179" s="338"/>
      <c r="R179" s="338"/>
      <c r="S179" s="338"/>
      <c r="T179" s="338"/>
      <c r="U179" s="338"/>
      <c r="V179" s="338"/>
      <c r="W179" s="338"/>
      <c r="X179" s="338"/>
      <c r="Y179" s="338"/>
      <c r="Z179" s="338"/>
    </row>
    <row r="180" spans="1:26" ht="12.75" customHeight="1">
      <c r="A180" s="338"/>
      <c r="B180" s="338"/>
      <c r="C180" s="338"/>
      <c r="D180" s="339"/>
      <c r="E180" s="339"/>
      <c r="F180" s="339"/>
      <c r="G180" s="339"/>
      <c r="H180" s="339"/>
      <c r="I180" s="339"/>
      <c r="J180" s="339"/>
      <c r="K180" s="338"/>
      <c r="L180" s="338"/>
      <c r="M180" s="338"/>
      <c r="N180" s="338"/>
      <c r="O180" s="338"/>
      <c r="P180" s="338"/>
      <c r="Q180" s="338"/>
      <c r="R180" s="338"/>
      <c r="S180" s="338"/>
      <c r="T180" s="338"/>
      <c r="U180" s="338"/>
      <c r="V180" s="338"/>
      <c r="W180" s="338"/>
      <c r="X180" s="338"/>
      <c r="Y180" s="338"/>
      <c r="Z180" s="338"/>
    </row>
    <row r="181" spans="1:26" ht="12.75" customHeight="1">
      <c r="A181" s="338"/>
      <c r="B181" s="338"/>
      <c r="C181" s="338"/>
      <c r="D181" s="339"/>
      <c r="E181" s="339"/>
      <c r="F181" s="339"/>
      <c r="G181" s="339"/>
      <c r="H181" s="339"/>
      <c r="I181" s="339"/>
      <c r="J181" s="339"/>
      <c r="K181" s="338"/>
      <c r="L181" s="338"/>
      <c r="M181" s="338"/>
      <c r="N181" s="338"/>
      <c r="O181" s="338"/>
      <c r="P181" s="338"/>
      <c r="Q181" s="338"/>
      <c r="R181" s="338"/>
      <c r="S181" s="338"/>
      <c r="T181" s="338"/>
      <c r="U181" s="338"/>
      <c r="V181" s="338"/>
      <c r="W181" s="338"/>
      <c r="X181" s="338"/>
      <c r="Y181" s="338"/>
      <c r="Z181" s="338"/>
    </row>
    <row r="182" spans="1:26" ht="12.75" customHeight="1">
      <c r="A182" s="338"/>
      <c r="B182" s="338"/>
      <c r="C182" s="338"/>
      <c r="D182" s="339"/>
      <c r="E182" s="339"/>
      <c r="F182" s="339"/>
      <c r="G182" s="339"/>
      <c r="H182" s="339"/>
      <c r="I182" s="339"/>
      <c r="J182" s="339"/>
      <c r="K182" s="338"/>
      <c r="L182" s="338"/>
      <c r="M182" s="338"/>
      <c r="N182" s="338"/>
      <c r="O182" s="338"/>
      <c r="P182" s="338"/>
      <c r="Q182" s="338"/>
      <c r="R182" s="338"/>
      <c r="S182" s="338"/>
      <c r="T182" s="338"/>
      <c r="U182" s="338"/>
      <c r="V182" s="338"/>
      <c r="W182" s="338"/>
      <c r="X182" s="338"/>
      <c r="Y182" s="338"/>
      <c r="Z182" s="338"/>
    </row>
    <row r="183" spans="1:26" ht="12.75" customHeight="1">
      <c r="A183" s="338"/>
      <c r="B183" s="338"/>
      <c r="C183" s="338"/>
      <c r="D183" s="339"/>
      <c r="E183" s="339"/>
      <c r="F183" s="339"/>
      <c r="G183" s="339"/>
      <c r="H183" s="339"/>
      <c r="I183" s="339"/>
      <c r="J183" s="339"/>
      <c r="K183" s="338"/>
      <c r="L183" s="338"/>
      <c r="M183" s="338"/>
      <c r="N183" s="338"/>
      <c r="O183" s="338"/>
      <c r="P183" s="338"/>
      <c r="Q183" s="338"/>
      <c r="R183" s="338"/>
      <c r="S183" s="338"/>
      <c r="T183" s="338"/>
      <c r="U183" s="338"/>
      <c r="V183" s="338"/>
      <c r="W183" s="338"/>
      <c r="X183" s="338"/>
      <c r="Y183" s="338"/>
      <c r="Z183" s="338"/>
    </row>
    <row r="184" spans="1:26" ht="12.75" customHeight="1">
      <c r="A184" s="338"/>
      <c r="B184" s="338"/>
      <c r="C184" s="338"/>
      <c r="D184" s="339"/>
      <c r="E184" s="339"/>
      <c r="F184" s="339"/>
      <c r="G184" s="339"/>
      <c r="H184" s="339"/>
      <c r="I184" s="339"/>
      <c r="J184" s="339"/>
      <c r="K184" s="338"/>
      <c r="L184" s="338"/>
      <c r="M184" s="338"/>
      <c r="N184" s="338"/>
      <c r="O184" s="338"/>
      <c r="P184" s="338"/>
      <c r="Q184" s="338"/>
      <c r="R184" s="338"/>
      <c r="S184" s="338"/>
      <c r="T184" s="338"/>
      <c r="U184" s="338"/>
      <c r="V184" s="338"/>
      <c r="W184" s="338"/>
      <c r="X184" s="338"/>
      <c r="Y184" s="338"/>
      <c r="Z184" s="338"/>
    </row>
    <row r="185" spans="1:26" ht="12.75" customHeight="1">
      <c r="A185" s="338"/>
      <c r="B185" s="338"/>
      <c r="C185" s="338"/>
      <c r="D185" s="339"/>
      <c r="E185" s="339"/>
      <c r="F185" s="339"/>
      <c r="G185" s="339"/>
      <c r="H185" s="339"/>
      <c r="I185" s="339"/>
      <c r="J185" s="339"/>
      <c r="K185" s="338"/>
      <c r="L185" s="338"/>
      <c r="M185" s="338"/>
      <c r="N185" s="338"/>
      <c r="O185" s="338"/>
      <c r="P185" s="338"/>
      <c r="Q185" s="338"/>
      <c r="R185" s="338"/>
      <c r="S185" s="338"/>
      <c r="T185" s="338"/>
      <c r="U185" s="338"/>
      <c r="V185" s="338"/>
      <c r="W185" s="338"/>
      <c r="X185" s="338"/>
      <c r="Y185" s="338"/>
      <c r="Z185" s="338"/>
    </row>
    <row r="186" spans="1:26" ht="12.75" customHeight="1">
      <c r="A186" s="338"/>
      <c r="B186" s="338"/>
      <c r="C186" s="338"/>
      <c r="D186" s="339"/>
      <c r="E186" s="339"/>
      <c r="F186" s="339"/>
      <c r="G186" s="339"/>
      <c r="H186" s="339"/>
      <c r="I186" s="339"/>
      <c r="J186" s="339"/>
      <c r="K186" s="338"/>
      <c r="L186" s="338"/>
      <c r="M186" s="338"/>
      <c r="N186" s="338"/>
      <c r="O186" s="338"/>
      <c r="P186" s="338"/>
      <c r="Q186" s="338"/>
      <c r="R186" s="338"/>
      <c r="S186" s="338"/>
      <c r="T186" s="338"/>
      <c r="U186" s="338"/>
      <c r="V186" s="338"/>
      <c r="W186" s="338"/>
      <c r="X186" s="338"/>
      <c r="Y186" s="338"/>
      <c r="Z186" s="338"/>
    </row>
    <row r="187" spans="1:26" ht="12.75" customHeight="1">
      <c r="A187" s="338"/>
      <c r="B187" s="338"/>
      <c r="C187" s="338"/>
      <c r="D187" s="339"/>
      <c r="E187" s="339"/>
      <c r="F187" s="339"/>
      <c r="G187" s="339"/>
      <c r="H187" s="339"/>
      <c r="I187" s="339"/>
      <c r="J187" s="339"/>
      <c r="K187" s="338"/>
      <c r="L187" s="338"/>
      <c r="M187" s="338"/>
      <c r="N187" s="338"/>
      <c r="O187" s="338"/>
      <c r="P187" s="338"/>
      <c r="Q187" s="338"/>
      <c r="R187" s="338"/>
      <c r="S187" s="338"/>
      <c r="T187" s="338"/>
      <c r="U187" s="338"/>
      <c r="V187" s="338"/>
      <c r="W187" s="338"/>
      <c r="X187" s="338"/>
      <c r="Y187" s="338"/>
      <c r="Z187" s="338"/>
    </row>
    <row r="188" spans="1:26" ht="12.75" customHeight="1">
      <c r="A188" s="338"/>
      <c r="B188" s="338"/>
      <c r="C188" s="338"/>
      <c r="D188" s="339"/>
      <c r="E188" s="339"/>
      <c r="F188" s="339"/>
      <c r="G188" s="339"/>
      <c r="H188" s="339"/>
      <c r="I188" s="339"/>
      <c r="J188" s="339"/>
      <c r="K188" s="338"/>
      <c r="L188" s="338"/>
      <c r="M188" s="338"/>
      <c r="N188" s="338"/>
      <c r="O188" s="338"/>
      <c r="P188" s="338"/>
      <c r="Q188" s="338"/>
      <c r="R188" s="338"/>
      <c r="S188" s="338"/>
      <c r="T188" s="338"/>
      <c r="U188" s="338"/>
      <c r="V188" s="338"/>
      <c r="W188" s="338"/>
      <c r="X188" s="338"/>
      <c r="Y188" s="338"/>
      <c r="Z188" s="338"/>
    </row>
    <row r="189" spans="1:26" ht="12.75" customHeight="1">
      <c r="A189" s="338"/>
      <c r="B189" s="338"/>
      <c r="C189" s="338"/>
      <c r="D189" s="339"/>
      <c r="E189" s="339"/>
      <c r="F189" s="339"/>
      <c r="G189" s="339"/>
      <c r="H189" s="339"/>
      <c r="I189" s="339"/>
      <c r="J189" s="339"/>
      <c r="K189" s="338"/>
      <c r="L189" s="338"/>
      <c r="M189" s="338"/>
      <c r="N189" s="338"/>
      <c r="O189" s="338"/>
      <c r="P189" s="338"/>
      <c r="Q189" s="338"/>
      <c r="R189" s="338"/>
      <c r="S189" s="338"/>
      <c r="T189" s="338"/>
      <c r="U189" s="338"/>
      <c r="V189" s="338"/>
      <c r="W189" s="338"/>
      <c r="X189" s="338"/>
      <c r="Y189" s="338"/>
      <c r="Z189" s="338"/>
    </row>
    <row r="190" spans="1:26" ht="12.75" customHeight="1">
      <c r="A190" s="338"/>
      <c r="B190" s="338"/>
      <c r="C190" s="338"/>
      <c r="D190" s="339"/>
      <c r="E190" s="339"/>
      <c r="F190" s="339"/>
      <c r="G190" s="339"/>
      <c r="H190" s="339"/>
      <c r="I190" s="339"/>
      <c r="J190" s="339"/>
      <c r="K190" s="338"/>
      <c r="L190" s="338"/>
      <c r="M190" s="338"/>
      <c r="N190" s="338"/>
      <c r="O190" s="338"/>
      <c r="P190" s="338"/>
      <c r="Q190" s="338"/>
      <c r="R190" s="338"/>
      <c r="S190" s="338"/>
      <c r="T190" s="338"/>
      <c r="U190" s="338"/>
      <c r="V190" s="338"/>
      <c r="W190" s="338"/>
      <c r="X190" s="338"/>
      <c r="Y190" s="338"/>
      <c r="Z190" s="338"/>
    </row>
    <row r="191" spans="1:26" ht="12.75" customHeight="1">
      <c r="A191" s="338"/>
      <c r="B191" s="338"/>
      <c r="C191" s="338"/>
      <c r="D191" s="339"/>
      <c r="E191" s="339"/>
      <c r="F191" s="339"/>
      <c r="G191" s="339"/>
      <c r="H191" s="339"/>
      <c r="I191" s="339"/>
      <c r="J191" s="339"/>
      <c r="K191" s="338"/>
      <c r="L191" s="338"/>
      <c r="M191" s="338"/>
      <c r="N191" s="338"/>
      <c r="O191" s="338"/>
      <c r="P191" s="338"/>
      <c r="Q191" s="338"/>
      <c r="R191" s="338"/>
      <c r="S191" s="338"/>
      <c r="T191" s="338"/>
      <c r="U191" s="338"/>
      <c r="V191" s="338"/>
      <c r="W191" s="338"/>
      <c r="X191" s="338"/>
      <c r="Y191" s="338"/>
      <c r="Z191" s="338"/>
    </row>
    <row r="192" spans="1:26" ht="12.75" customHeight="1">
      <c r="A192" s="338"/>
      <c r="B192" s="338"/>
      <c r="C192" s="338"/>
      <c r="D192" s="339"/>
      <c r="E192" s="339"/>
      <c r="F192" s="339"/>
      <c r="G192" s="339"/>
      <c r="H192" s="339"/>
      <c r="I192" s="339"/>
      <c r="J192" s="339"/>
      <c r="K192" s="338"/>
      <c r="L192" s="338"/>
      <c r="M192" s="338"/>
      <c r="N192" s="338"/>
      <c r="O192" s="338"/>
      <c r="P192" s="338"/>
      <c r="Q192" s="338"/>
      <c r="R192" s="338"/>
      <c r="S192" s="338"/>
      <c r="T192" s="338"/>
      <c r="U192" s="338"/>
      <c r="V192" s="338"/>
      <c r="W192" s="338"/>
      <c r="X192" s="338"/>
      <c r="Y192" s="338"/>
      <c r="Z192" s="338"/>
    </row>
    <row r="193" spans="1:26" ht="12.75" customHeight="1">
      <c r="A193" s="338"/>
      <c r="B193" s="338"/>
      <c r="C193" s="338"/>
      <c r="D193" s="339"/>
      <c r="E193" s="339"/>
      <c r="F193" s="339"/>
      <c r="G193" s="339"/>
      <c r="H193" s="339"/>
      <c r="I193" s="339"/>
      <c r="J193" s="339"/>
      <c r="K193" s="338"/>
      <c r="L193" s="338"/>
      <c r="M193" s="338"/>
      <c r="N193" s="338"/>
      <c r="O193" s="338"/>
      <c r="P193" s="338"/>
      <c r="Q193" s="338"/>
      <c r="R193" s="338"/>
      <c r="S193" s="338"/>
      <c r="T193" s="338"/>
      <c r="U193" s="338"/>
      <c r="V193" s="338"/>
      <c r="W193" s="338"/>
      <c r="X193" s="338"/>
      <c r="Y193" s="338"/>
      <c r="Z193" s="338"/>
    </row>
    <row r="194" spans="1:26" ht="12.75" customHeight="1">
      <c r="A194" s="338"/>
      <c r="B194" s="338"/>
      <c r="C194" s="338"/>
      <c r="D194" s="339"/>
      <c r="E194" s="339"/>
      <c r="F194" s="339"/>
      <c r="G194" s="339"/>
      <c r="H194" s="339"/>
      <c r="I194" s="339"/>
      <c r="J194" s="339"/>
      <c r="K194" s="338"/>
      <c r="L194" s="338"/>
      <c r="M194" s="338"/>
      <c r="N194" s="338"/>
      <c r="O194" s="338"/>
      <c r="P194" s="338"/>
      <c r="Q194" s="338"/>
      <c r="R194" s="338"/>
      <c r="S194" s="338"/>
      <c r="T194" s="338"/>
      <c r="U194" s="338"/>
      <c r="V194" s="338"/>
      <c r="W194" s="338"/>
      <c r="X194" s="338"/>
      <c r="Y194" s="338"/>
      <c r="Z194" s="338"/>
    </row>
    <row r="195" spans="1:26" ht="12.75" customHeight="1">
      <c r="A195" s="338"/>
      <c r="B195" s="338"/>
      <c r="C195" s="338"/>
      <c r="D195" s="339"/>
      <c r="E195" s="339"/>
      <c r="F195" s="339"/>
      <c r="G195" s="339"/>
      <c r="H195" s="339"/>
      <c r="I195" s="339"/>
      <c r="J195" s="339"/>
      <c r="K195" s="338"/>
      <c r="L195" s="338"/>
      <c r="M195" s="338"/>
      <c r="N195" s="338"/>
      <c r="O195" s="338"/>
      <c r="P195" s="338"/>
      <c r="Q195" s="338"/>
      <c r="R195" s="338"/>
      <c r="S195" s="338"/>
      <c r="T195" s="338"/>
      <c r="U195" s="338"/>
      <c r="V195" s="338"/>
      <c r="W195" s="338"/>
      <c r="X195" s="338"/>
      <c r="Y195" s="338"/>
      <c r="Z195" s="338"/>
    </row>
    <row r="196" spans="1:26" ht="12.75" customHeight="1">
      <c r="A196" s="338"/>
      <c r="B196" s="338"/>
      <c r="C196" s="338"/>
      <c r="D196" s="339"/>
      <c r="E196" s="339"/>
      <c r="F196" s="339"/>
      <c r="G196" s="339"/>
      <c r="H196" s="339"/>
      <c r="I196" s="339"/>
      <c r="J196" s="339"/>
      <c r="K196" s="338"/>
      <c r="L196" s="338"/>
      <c r="M196" s="338"/>
      <c r="N196" s="338"/>
      <c r="O196" s="338"/>
      <c r="P196" s="338"/>
      <c r="Q196" s="338"/>
      <c r="R196" s="338"/>
      <c r="S196" s="338"/>
      <c r="T196" s="338"/>
      <c r="U196" s="338"/>
      <c r="V196" s="338"/>
      <c r="W196" s="338"/>
      <c r="X196" s="338"/>
      <c r="Y196" s="338"/>
      <c r="Z196" s="338"/>
    </row>
    <row r="197" spans="1:26" ht="12.75" customHeight="1">
      <c r="A197" s="338"/>
      <c r="B197" s="338"/>
      <c r="C197" s="338"/>
      <c r="D197" s="339"/>
      <c r="E197" s="339"/>
      <c r="F197" s="339"/>
      <c r="G197" s="339"/>
      <c r="H197" s="339"/>
      <c r="I197" s="339"/>
      <c r="J197" s="339"/>
      <c r="K197" s="338"/>
      <c r="L197" s="338"/>
      <c r="M197" s="338"/>
      <c r="N197" s="338"/>
      <c r="O197" s="338"/>
      <c r="P197" s="338"/>
      <c r="Q197" s="338"/>
      <c r="R197" s="338"/>
      <c r="S197" s="338"/>
      <c r="T197" s="338"/>
      <c r="U197" s="338"/>
      <c r="V197" s="338"/>
      <c r="W197" s="338"/>
      <c r="X197" s="338"/>
      <c r="Y197" s="338"/>
      <c r="Z197" s="338"/>
    </row>
    <row r="198" spans="1:26" ht="12.75" customHeight="1">
      <c r="A198" s="338"/>
      <c r="B198" s="338"/>
      <c r="C198" s="338"/>
      <c r="D198" s="339"/>
      <c r="E198" s="339"/>
      <c r="F198" s="339"/>
      <c r="G198" s="339"/>
      <c r="H198" s="339"/>
      <c r="I198" s="339"/>
      <c r="J198" s="339"/>
      <c r="K198" s="338"/>
      <c r="L198" s="338"/>
      <c r="M198" s="338"/>
      <c r="N198" s="338"/>
      <c r="O198" s="338"/>
      <c r="P198" s="338"/>
      <c r="Q198" s="338"/>
      <c r="R198" s="338"/>
      <c r="S198" s="338"/>
      <c r="T198" s="338"/>
      <c r="U198" s="338"/>
      <c r="V198" s="338"/>
      <c r="W198" s="338"/>
      <c r="X198" s="338"/>
      <c r="Y198" s="338"/>
      <c r="Z198" s="338"/>
    </row>
    <row r="199" spans="1:26" ht="12.75" customHeight="1">
      <c r="A199" s="338"/>
      <c r="B199" s="338"/>
      <c r="C199" s="338"/>
      <c r="D199" s="339"/>
      <c r="E199" s="339"/>
      <c r="F199" s="339"/>
      <c r="G199" s="339"/>
      <c r="H199" s="339"/>
      <c r="I199" s="339"/>
      <c r="J199" s="339"/>
      <c r="K199" s="338"/>
      <c r="L199" s="338"/>
      <c r="M199" s="338"/>
      <c r="N199" s="338"/>
      <c r="O199" s="338"/>
      <c r="P199" s="338"/>
      <c r="Q199" s="338"/>
      <c r="R199" s="338"/>
      <c r="S199" s="338"/>
      <c r="T199" s="338"/>
      <c r="U199" s="338"/>
      <c r="V199" s="338"/>
      <c r="W199" s="338"/>
      <c r="X199" s="338"/>
      <c r="Y199" s="338"/>
      <c r="Z199" s="338"/>
    </row>
    <row r="200" spans="1:26" ht="12.75" customHeight="1">
      <c r="A200" s="338"/>
      <c r="B200" s="338"/>
      <c r="C200" s="338"/>
      <c r="D200" s="339"/>
      <c r="E200" s="339"/>
      <c r="F200" s="339"/>
      <c r="G200" s="339"/>
      <c r="H200" s="339"/>
      <c r="I200" s="339"/>
      <c r="J200" s="339"/>
      <c r="K200" s="338"/>
      <c r="L200" s="338"/>
      <c r="M200" s="338"/>
      <c r="N200" s="338"/>
      <c r="O200" s="338"/>
      <c r="P200" s="338"/>
      <c r="Q200" s="338"/>
      <c r="R200" s="338"/>
      <c r="S200" s="338"/>
      <c r="T200" s="338"/>
      <c r="U200" s="338"/>
      <c r="V200" s="338"/>
      <c r="W200" s="338"/>
      <c r="X200" s="338"/>
      <c r="Y200" s="338"/>
      <c r="Z200" s="338"/>
    </row>
    <row r="201" spans="1:26" ht="12.75" customHeight="1">
      <c r="A201" s="338"/>
      <c r="B201" s="338"/>
      <c r="C201" s="338"/>
      <c r="D201" s="339"/>
      <c r="E201" s="339"/>
      <c r="F201" s="339"/>
      <c r="G201" s="339"/>
      <c r="H201" s="339"/>
      <c r="I201" s="339"/>
      <c r="J201" s="339"/>
      <c r="K201" s="338"/>
      <c r="L201" s="338"/>
      <c r="M201" s="338"/>
      <c r="N201" s="338"/>
      <c r="O201" s="338"/>
      <c r="P201" s="338"/>
      <c r="Q201" s="338"/>
      <c r="R201" s="338"/>
      <c r="S201" s="338"/>
      <c r="T201" s="338"/>
      <c r="U201" s="338"/>
      <c r="V201" s="338"/>
      <c r="W201" s="338"/>
      <c r="X201" s="338"/>
      <c r="Y201" s="338"/>
      <c r="Z201" s="338"/>
    </row>
    <row r="202" spans="1:26" ht="12.75" customHeight="1">
      <c r="A202" s="338"/>
      <c r="B202" s="338"/>
      <c r="C202" s="338"/>
      <c r="D202" s="339"/>
      <c r="E202" s="339"/>
      <c r="F202" s="339"/>
      <c r="G202" s="339"/>
      <c r="H202" s="339"/>
      <c r="I202" s="339"/>
      <c r="J202" s="339"/>
      <c r="K202" s="338"/>
      <c r="L202" s="338"/>
      <c r="M202" s="338"/>
      <c r="N202" s="338"/>
      <c r="O202" s="338"/>
      <c r="P202" s="338"/>
      <c r="Q202" s="338"/>
      <c r="R202" s="338"/>
      <c r="S202" s="338"/>
      <c r="T202" s="338"/>
      <c r="U202" s="338"/>
      <c r="V202" s="338"/>
      <c r="W202" s="338"/>
      <c r="X202" s="338"/>
      <c r="Y202" s="338"/>
      <c r="Z202" s="338"/>
    </row>
    <row r="203" spans="1:26" ht="12.75" customHeight="1">
      <c r="A203" s="338"/>
      <c r="B203" s="338"/>
      <c r="C203" s="338"/>
      <c r="D203" s="339"/>
      <c r="E203" s="339"/>
      <c r="F203" s="339"/>
      <c r="G203" s="339"/>
      <c r="H203" s="339"/>
      <c r="I203" s="339"/>
      <c r="J203" s="339"/>
      <c r="K203" s="338"/>
      <c r="L203" s="338"/>
      <c r="M203" s="338"/>
      <c r="N203" s="338"/>
      <c r="O203" s="338"/>
      <c r="P203" s="338"/>
      <c r="Q203" s="338"/>
      <c r="R203" s="338"/>
      <c r="S203" s="338"/>
      <c r="T203" s="338"/>
      <c r="U203" s="338"/>
      <c r="V203" s="338"/>
      <c r="W203" s="338"/>
      <c r="X203" s="338"/>
      <c r="Y203" s="338"/>
      <c r="Z203" s="338"/>
    </row>
    <row r="204" spans="1:26" ht="12.75" customHeight="1">
      <c r="A204" s="338"/>
      <c r="B204" s="338"/>
      <c r="C204" s="338"/>
      <c r="D204" s="339"/>
      <c r="E204" s="339"/>
      <c r="F204" s="339"/>
      <c r="G204" s="339"/>
      <c r="H204" s="339"/>
      <c r="I204" s="339"/>
      <c r="J204" s="339"/>
      <c r="K204" s="338"/>
      <c r="L204" s="338"/>
      <c r="M204" s="338"/>
      <c r="N204" s="338"/>
      <c r="O204" s="338"/>
      <c r="P204" s="338"/>
      <c r="Q204" s="338"/>
      <c r="R204" s="338"/>
      <c r="S204" s="338"/>
      <c r="T204" s="338"/>
      <c r="U204" s="338"/>
      <c r="V204" s="338"/>
      <c r="W204" s="338"/>
      <c r="X204" s="338"/>
      <c r="Y204" s="338"/>
      <c r="Z204" s="338"/>
    </row>
    <row r="205" spans="1:26" ht="12.75" customHeight="1">
      <c r="A205" s="338"/>
      <c r="B205" s="338"/>
      <c r="C205" s="338"/>
      <c r="D205" s="339"/>
      <c r="E205" s="339"/>
      <c r="F205" s="339"/>
      <c r="G205" s="339"/>
      <c r="H205" s="339"/>
      <c r="I205" s="339"/>
      <c r="J205" s="339"/>
      <c r="K205" s="338"/>
      <c r="L205" s="338"/>
      <c r="M205" s="338"/>
      <c r="N205" s="338"/>
      <c r="O205" s="338"/>
      <c r="P205" s="338"/>
      <c r="Q205" s="338"/>
      <c r="R205" s="338"/>
      <c r="S205" s="338"/>
      <c r="T205" s="338"/>
      <c r="U205" s="338"/>
      <c r="V205" s="338"/>
      <c r="W205" s="338"/>
      <c r="X205" s="338"/>
      <c r="Y205" s="338"/>
      <c r="Z205" s="338"/>
    </row>
    <row r="206" spans="1:26" ht="12.75" customHeight="1">
      <c r="A206" s="338"/>
      <c r="B206" s="338"/>
      <c r="C206" s="338"/>
      <c r="D206" s="339"/>
      <c r="E206" s="339"/>
      <c r="F206" s="339"/>
      <c r="G206" s="339"/>
      <c r="H206" s="339"/>
      <c r="I206" s="339"/>
      <c r="J206" s="339"/>
      <c r="K206" s="338"/>
      <c r="L206" s="338"/>
      <c r="M206" s="338"/>
      <c r="N206" s="338"/>
      <c r="O206" s="338"/>
      <c r="P206" s="338"/>
      <c r="Q206" s="338"/>
      <c r="R206" s="338"/>
      <c r="S206" s="338"/>
      <c r="T206" s="338"/>
      <c r="U206" s="338"/>
      <c r="V206" s="338"/>
      <c r="W206" s="338"/>
      <c r="X206" s="338"/>
      <c r="Y206" s="338"/>
      <c r="Z206" s="338"/>
    </row>
    <row r="207" spans="1:26" ht="12.75" customHeight="1">
      <c r="A207" s="338"/>
      <c r="B207" s="338"/>
      <c r="C207" s="338"/>
      <c r="D207" s="339"/>
      <c r="E207" s="339"/>
      <c r="F207" s="339"/>
      <c r="G207" s="339"/>
      <c r="H207" s="339"/>
      <c r="I207" s="339"/>
      <c r="J207" s="339"/>
      <c r="K207" s="338"/>
      <c r="L207" s="338"/>
      <c r="M207" s="338"/>
      <c r="N207" s="338"/>
      <c r="O207" s="338"/>
      <c r="P207" s="338"/>
      <c r="Q207" s="338"/>
      <c r="R207" s="338"/>
      <c r="S207" s="338"/>
      <c r="T207" s="338"/>
      <c r="U207" s="338"/>
      <c r="V207" s="338"/>
      <c r="W207" s="338"/>
      <c r="X207" s="338"/>
      <c r="Y207" s="338"/>
      <c r="Z207" s="338"/>
    </row>
    <row r="208" spans="1:26" ht="12.75" customHeight="1">
      <c r="A208" s="338"/>
      <c r="B208" s="338"/>
      <c r="C208" s="338"/>
      <c r="D208" s="339"/>
      <c r="E208" s="339"/>
      <c r="F208" s="339"/>
      <c r="G208" s="339"/>
      <c r="H208" s="339"/>
      <c r="I208" s="339"/>
      <c r="J208" s="339"/>
      <c r="K208" s="338"/>
      <c r="L208" s="338"/>
      <c r="M208" s="338"/>
      <c r="N208" s="338"/>
      <c r="O208" s="338"/>
      <c r="P208" s="338"/>
      <c r="Q208" s="338"/>
      <c r="R208" s="338"/>
      <c r="S208" s="338"/>
      <c r="T208" s="338"/>
      <c r="U208" s="338"/>
      <c r="V208" s="338"/>
      <c r="W208" s="338"/>
      <c r="X208" s="338"/>
      <c r="Y208" s="338"/>
      <c r="Z208" s="338"/>
    </row>
    <row r="209" spans="1:26" ht="12.75" customHeight="1">
      <c r="A209" s="338"/>
      <c r="B209" s="338"/>
      <c r="C209" s="338"/>
      <c r="D209" s="339"/>
      <c r="E209" s="339"/>
      <c r="F209" s="339"/>
      <c r="G209" s="339"/>
      <c r="H209" s="339"/>
      <c r="I209" s="339"/>
      <c r="J209" s="339"/>
      <c r="K209" s="338"/>
      <c r="L209" s="338"/>
      <c r="M209" s="338"/>
      <c r="N209" s="338"/>
      <c r="O209" s="338"/>
      <c r="P209" s="338"/>
      <c r="Q209" s="338"/>
      <c r="R209" s="338"/>
      <c r="S209" s="338"/>
      <c r="T209" s="338"/>
      <c r="U209" s="338"/>
      <c r="V209" s="338"/>
      <c r="W209" s="338"/>
      <c r="X209" s="338"/>
      <c r="Y209" s="338"/>
      <c r="Z209" s="338"/>
    </row>
    <row r="210" spans="1:26" ht="12.75" customHeight="1">
      <c r="A210" s="338"/>
      <c r="B210" s="338"/>
      <c r="C210" s="338"/>
      <c r="D210" s="339"/>
      <c r="E210" s="339"/>
      <c r="F210" s="339"/>
      <c r="G210" s="339"/>
      <c r="H210" s="339"/>
      <c r="I210" s="339"/>
      <c r="J210" s="339"/>
      <c r="K210" s="338"/>
      <c r="L210" s="338"/>
      <c r="M210" s="338"/>
      <c r="N210" s="338"/>
      <c r="O210" s="338"/>
      <c r="P210" s="338"/>
      <c r="Q210" s="338"/>
      <c r="R210" s="338"/>
      <c r="S210" s="338"/>
      <c r="T210" s="338"/>
      <c r="U210" s="338"/>
      <c r="V210" s="338"/>
      <c r="W210" s="338"/>
      <c r="X210" s="338"/>
      <c r="Y210" s="338"/>
      <c r="Z210" s="338"/>
    </row>
    <row r="211" spans="1:26" ht="12.75" customHeight="1">
      <c r="A211" s="338"/>
      <c r="B211" s="338"/>
      <c r="C211" s="338"/>
      <c r="D211" s="339"/>
      <c r="E211" s="339"/>
      <c r="F211" s="339"/>
      <c r="G211" s="339"/>
      <c r="H211" s="339"/>
      <c r="I211" s="339"/>
      <c r="J211" s="339"/>
      <c r="K211" s="338"/>
      <c r="L211" s="338"/>
      <c r="M211" s="338"/>
      <c r="N211" s="338"/>
      <c r="O211" s="338"/>
      <c r="P211" s="338"/>
      <c r="Q211" s="338"/>
      <c r="R211" s="338"/>
      <c r="S211" s="338"/>
      <c r="T211" s="338"/>
      <c r="U211" s="338"/>
      <c r="V211" s="338"/>
      <c r="W211" s="338"/>
      <c r="X211" s="338"/>
      <c r="Y211" s="338"/>
      <c r="Z211" s="338"/>
    </row>
    <row r="212" spans="1:26" ht="12.75" customHeight="1">
      <c r="A212" s="338"/>
      <c r="B212" s="338"/>
      <c r="C212" s="338"/>
      <c r="D212" s="339"/>
      <c r="E212" s="339"/>
      <c r="F212" s="339"/>
      <c r="G212" s="339"/>
      <c r="H212" s="339"/>
      <c r="I212" s="339"/>
      <c r="J212" s="339"/>
      <c r="K212" s="338"/>
      <c r="L212" s="338"/>
      <c r="M212" s="338"/>
      <c r="N212" s="338"/>
      <c r="O212" s="338"/>
      <c r="P212" s="338"/>
      <c r="Q212" s="338"/>
      <c r="R212" s="338"/>
      <c r="S212" s="338"/>
      <c r="T212" s="338"/>
      <c r="U212" s="338"/>
      <c r="V212" s="338"/>
      <c r="W212" s="338"/>
      <c r="X212" s="338"/>
      <c r="Y212" s="338"/>
      <c r="Z212" s="338"/>
    </row>
    <row r="213" spans="1:26" ht="12.75" customHeight="1">
      <c r="A213" s="338"/>
      <c r="B213" s="338"/>
      <c r="C213" s="338"/>
      <c r="D213" s="339"/>
      <c r="E213" s="339"/>
      <c r="F213" s="339"/>
      <c r="G213" s="339"/>
      <c r="H213" s="339"/>
      <c r="I213" s="339"/>
      <c r="J213" s="339"/>
      <c r="K213" s="338"/>
      <c r="L213" s="338"/>
      <c r="M213" s="338"/>
      <c r="N213" s="338"/>
      <c r="O213" s="338"/>
      <c r="P213" s="338"/>
      <c r="Q213" s="338"/>
      <c r="R213" s="338"/>
      <c r="S213" s="338"/>
      <c r="T213" s="338"/>
      <c r="U213" s="338"/>
      <c r="V213" s="338"/>
      <c r="W213" s="338"/>
      <c r="X213" s="338"/>
      <c r="Y213" s="338"/>
      <c r="Z213" s="338"/>
    </row>
    <row r="214" spans="1:26" ht="12.75" customHeight="1">
      <c r="A214" s="338"/>
      <c r="B214" s="338"/>
      <c r="C214" s="338"/>
      <c r="D214" s="339"/>
      <c r="E214" s="339"/>
      <c r="F214" s="339"/>
      <c r="G214" s="339"/>
      <c r="H214" s="339"/>
      <c r="I214" s="339"/>
      <c r="J214" s="339"/>
      <c r="K214" s="338"/>
      <c r="L214" s="338"/>
      <c r="M214" s="338"/>
      <c r="N214" s="338"/>
      <c r="O214" s="338"/>
      <c r="P214" s="338"/>
      <c r="Q214" s="338"/>
      <c r="R214" s="338"/>
      <c r="S214" s="338"/>
      <c r="T214" s="338"/>
      <c r="U214" s="338"/>
      <c r="V214" s="338"/>
      <c r="W214" s="338"/>
      <c r="X214" s="338"/>
      <c r="Y214" s="338"/>
      <c r="Z214" s="338"/>
    </row>
    <row r="215" spans="1:26" ht="12.75" customHeight="1">
      <c r="A215" s="338"/>
      <c r="B215" s="338"/>
      <c r="C215" s="338"/>
      <c r="D215" s="339"/>
      <c r="E215" s="339"/>
      <c r="F215" s="339"/>
      <c r="G215" s="339"/>
      <c r="H215" s="339"/>
      <c r="I215" s="339"/>
      <c r="J215" s="339"/>
      <c r="K215" s="338"/>
      <c r="L215" s="338"/>
      <c r="M215" s="338"/>
      <c r="N215" s="338"/>
      <c r="O215" s="338"/>
      <c r="P215" s="338"/>
      <c r="Q215" s="338"/>
      <c r="R215" s="338"/>
      <c r="S215" s="338"/>
      <c r="T215" s="338"/>
      <c r="U215" s="338"/>
      <c r="V215" s="338"/>
      <c r="W215" s="338"/>
      <c r="X215" s="338"/>
      <c r="Y215" s="338"/>
      <c r="Z215" s="338"/>
    </row>
    <row r="216" spans="1:26" ht="12.75" customHeight="1">
      <c r="A216" s="338"/>
      <c r="B216" s="338"/>
      <c r="C216" s="338"/>
      <c r="D216" s="339"/>
      <c r="E216" s="339"/>
      <c r="F216" s="339"/>
      <c r="G216" s="339"/>
      <c r="H216" s="339"/>
      <c r="I216" s="339"/>
      <c r="J216" s="339"/>
      <c r="K216" s="338"/>
      <c r="L216" s="338"/>
      <c r="M216" s="338"/>
      <c r="N216" s="338"/>
      <c r="O216" s="338"/>
      <c r="P216" s="338"/>
      <c r="Q216" s="338"/>
      <c r="R216" s="338"/>
      <c r="S216" s="338"/>
      <c r="T216" s="338"/>
      <c r="U216" s="338"/>
      <c r="V216" s="338"/>
      <c r="W216" s="338"/>
      <c r="X216" s="338"/>
      <c r="Y216" s="338"/>
      <c r="Z216" s="338"/>
    </row>
    <row r="217" spans="1:26" ht="12.75" customHeight="1">
      <c r="A217" s="338"/>
      <c r="B217" s="338"/>
      <c r="C217" s="338"/>
      <c r="D217" s="339"/>
      <c r="E217" s="339"/>
      <c r="F217" s="339"/>
      <c r="G217" s="339"/>
      <c r="H217" s="339"/>
      <c r="I217" s="339"/>
      <c r="J217" s="339"/>
      <c r="K217" s="338"/>
      <c r="L217" s="338"/>
      <c r="M217" s="338"/>
      <c r="N217" s="338"/>
      <c r="O217" s="338"/>
      <c r="P217" s="338"/>
      <c r="Q217" s="338"/>
      <c r="R217" s="338"/>
      <c r="S217" s="338"/>
      <c r="T217" s="338"/>
      <c r="U217" s="338"/>
      <c r="V217" s="338"/>
      <c r="W217" s="338"/>
      <c r="X217" s="338"/>
      <c r="Y217" s="338"/>
      <c r="Z217" s="338"/>
    </row>
    <row r="218" spans="1:26" ht="12.75" customHeight="1">
      <c r="A218" s="338"/>
      <c r="B218" s="338"/>
      <c r="C218" s="338"/>
      <c r="D218" s="339"/>
      <c r="E218" s="339"/>
      <c r="F218" s="339"/>
      <c r="G218" s="339"/>
      <c r="H218" s="339"/>
      <c r="I218" s="339"/>
      <c r="J218" s="339"/>
      <c r="K218" s="338"/>
      <c r="L218" s="338"/>
      <c r="M218" s="338"/>
      <c r="N218" s="338"/>
      <c r="O218" s="338"/>
      <c r="P218" s="338"/>
      <c r="Q218" s="338"/>
      <c r="R218" s="338"/>
      <c r="S218" s="338"/>
      <c r="T218" s="338"/>
      <c r="U218" s="338"/>
      <c r="V218" s="338"/>
      <c r="W218" s="338"/>
      <c r="X218" s="338"/>
      <c r="Y218" s="338"/>
      <c r="Z218" s="338"/>
    </row>
    <row r="219" spans="1:26" ht="12.75" customHeight="1">
      <c r="A219" s="338"/>
      <c r="B219" s="338"/>
      <c r="C219" s="338"/>
      <c r="D219" s="339"/>
      <c r="E219" s="339"/>
      <c r="F219" s="339"/>
      <c r="G219" s="339"/>
      <c r="H219" s="339"/>
      <c r="I219" s="339"/>
      <c r="J219" s="339"/>
      <c r="K219" s="338"/>
      <c r="L219" s="338"/>
      <c r="M219" s="338"/>
      <c r="N219" s="338"/>
      <c r="O219" s="338"/>
      <c r="P219" s="338"/>
      <c r="Q219" s="338"/>
      <c r="R219" s="338"/>
      <c r="S219" s="338"/>
      <c r="T219" s="338"/>
      <c r="U219" s="338"/>
      <c r="V219" s="338"/>
      <c r="W219" s="338"/>
      <c r="X219" s="338"/>
      <c r="Y219" s="338"/>
      <c r="Z219" s="338"/>
    </row>
    <row r="220" spans="1:26" ht="12.75" customHeight="1">
      <c r="A220" s="338"/>
      <c r="B220" s="338"/>
      <c r="C220" s="338"/>
      <c r="D220" s="339"/>
      <c r="E220" s="339"/>
      <c r="F220" s="339"/>
      <c r="G220" s="339"/>
      <c r="H220" s="339"/>
      <c r="I220" s="339"/>
      <c r="J220" s="339"/>
      <c r="K220" s="338"/>
      <c r="L220" s="338"/>
      <c r="M220" s="338"/>
      <c r="N220" s="338"/>
      <c r="O220" s="338"/>
      <c r="P220" s="338"/>
      <c r="Q220" s="338"/>
      <c r="R220" s="338"/>
      <c r="S220" s="338"/>
      <c r="T220" s="338"/>
      <c r="U220" s="338"/>
      <c r="V220" s="338"/>
      <c r="W220" s="338"/>
      <c r="X220" s="338"/>
      <c r="Y220" s="338"/>
      <c r="Z220" s="338"/>
    </row>
    <row r="221" spans="1:26" ht="12.75" customHeight="1">
      <c r="A221" s="338"/>
      <c r="B221" s="338"/>
      <c r="C221" s="338"/>
      <c r="D221" s="339"/>
      <c r="E221" s="339"/>
      <c r="F221" s="339"/>
      <c r="G221" s="339"/>
      <c r="H221" s="339"/>
      <c r="I221" s="339"/>
      <c r="J221" s="339"/>
      <c r="K221" s="338"/>
      <c r="L221" s="338"/>
      <c r="M221" s="338"/>
      <c r="N221" s="338"/>
      <c r="O221" s="338"/>
      <c r="P221" s="338"/>
      <c r="Q221" s="338"/>
      <c r="R221" s="338"/>
      <c r="S221" s="338"/>
      <c r="T221" s="338"/>
      <c r="U221" s="338"/>
      <c r="V221" s="338"/>
      <c r="W221" s="338"/>
      <c r="X221" s="338"/>
      <c r="Y221" s="338"/>
      <c r="Z221" s="338"/>
    </row>
    <row r="222" spans="1:26" ht="12.75" customHeight="1">
      <c r="A222" s="338"/>
      <c r="B222" s="338"/>
      <c r="C222" s="338"/>
      <c r="D222" s="339"/>
      <c r="E222" s="339"/>
      <c r="F222" s="339"/>
      <c r="G222" s="339"/>
      <c r="H222" s="339"/>
      <c r="I222" s="339"/>
      <c r="J222" s="339"/>
      <c r="K222" s="338"/>
      <c r="L222" s="338"/>
      <c r="M222" s="338"/>
      <c r="N222" s="338"/>
      <c r="O222" s="338"/>
      <c r="P222" s="338"/>
      <c r="Q222" s="338"/>
      <c r="R222" s="338"/>
      <c r="S222" s="338"/>
      <c r="T222" s="338"/>
      <c r="U222" s="338"/>
      <c r="V222" s="338"/>
      <c r="W222" s="338"/>
      <c r="X222" s="338"/>
      <c r="Y222" s="338"/>
      <c r="Z222" s="338"/>
    </row>
    <row r="223" spans="1:26" ht="12.75" customHeight="1">
      <c r="A223" s="338"/>
      <c r="B223" s="338"/>
      <c r="C223" s="338"/>
      <c r="D223" s="339"/>
      <c r="E223" s="339"/>
      <c r="F223" s="339"/>
      <c r="G223" s="339"/>
      <c r="H223" s="339"/>
      <c r="I223" s="339"/>
      <c r="J223" s="339"/>
      <c r="K223" s="338"/>
      <c r="L223" s="338"/>
      <c r="M223" s="338"/>
      <c r="N223" s="338"/>
      <c r="O223" s="338"/>
      <c r="P223" s="338"/>
      <c r="Q223" s="338"/>
      <c r="R223" s="338"/>
      <c r="S223" s="338"/>
      <c r="T223" s="338"/>
      <c r="U223" s="338"/>
      <c r="V223" s="338"/>
      <c r="W223" s="338"/>
      <c r="X223" s="338"/>
      <c r="Y223" s="338"/>
      <c r="Z223" s="338"/>
    </row>
    <row r="224" spans="1:26" ht="12.75" customHeight="1">
      <c r="A224" s="338"/>
      <c r="B224" s="338"/>
      <c r="C224" s="338"/>
      <c r="D224" s="339"/>
      <c r="E224" s="339"/>
      <c r="F224" s="339"/>
      <c r="G224" s="339"/>
      <c r="H224" s="339"/>
      <c r="I224" s="339"/>
      <c r="J224" s="339"/>
      <c r="K224" s="338"/>
      <c r="L224" s="338"/>
      <c r="M224" s="338"/>
      <c r="N224" s="338"/>
      <c r="O224" s="338"/>
      <c r="P224" s="338"/>
      <c r="Q224" s="338"/>
      <c r="R224" s="338"/>
      <c r="S224" s="338"/>
      <c r="T224" s="338"/>
      <c r="U224" s="338"/>
      <c r="V224" s="338"/>
      <c r="W224" s="338"/>
      <c r="X224" s="338"/>
      <c r="Y224" s="338"/>
      <c r="Z224" s="338"/>
    </row>
    <row r="225" spans="1:26" ht="12.75" customHeight="1">
      <c r="A225" s="338"/>
      <c r="B225" s="338"/>
      <c r="C225" s="338"/>
      <c r="D225" s="339"/>
      <c r="E225" s="339"/>
      <c r="F225" s="339"/>
      <c r="G225" s="339"/>
      <c r="H225" s="339"/>
      <c r="I225" s="339"/>
      <c r="J225" s="339"/>
      <c r="K225" s="338"/>
      <c r="L225" s="338"/>
      <c r="M225" s="338"/>
      <c r="N225" s="338"/>
      <c r="O225" s="338"/>
      <c r="P225" s="338"/>
      <c r="Q225" s="338"/>
      <c r="R225" s="338"/>
      <c r="S225" s="338"/>
      <c r="T225" s="338"/>
      <c r="U225" s="338"/>
      <c r="V225" s="338"/>
      <c r="W225" s="338"/>
      <c r="X225" s="338"/>
      <c r="Y225" s="338"/>
      <c r="Z225" s="338"/>
    </row>
    <row r="226" spans="1:26" ht="12.75" customHeight="1">
      <c r="A226" s="338"/>
      <c r="B226" s="338"/>
      <c r="C226" s="338"/>
      <c r="D226" s="339"/>
      <c r="E226" s="339"/>
      <c r="F226" s="339"/>
      <c r="G226" s="339"/>
      <c r="H226" s="339"/>
      <c r="I226" s="339"/>
      <c r="J226" s="339"/>
      <c r="K226" s="338"/>
      <c r="L226" s="338"/>
      <c r="M226" s="338"/>
      <c r="N226" s="338"/>
      <c r="O226" s="338"/>
      <c r="P226" s="338"/>
      <c r="Q226" s="338"/>
      <c r="R226" s="338"/>
      <c r="S226" s="338"/>
      <c r="T226" s="338"/>
      <c r="U226" s="338"/>
      <c r="V226" s="338"/>
      <c r="W226" s="338"/>
      <c r="X226" s="338"/>
      <c r="Y226" s="338"/>
      <c r="Z226" s="338"/>
    </row>
    <row r="227" spans="1:26" ht="12.75" customHeight="1">
      <c r="A227" s="338"/>
      <c r="B227" s="338"/>
      <c r="C227" s="338"/>
      <c r="D227" s="339"/>
      <c r="E227" s="339"/>
      <c r="F227" s="339"/>
      <c r="G227" s="339"/>
      <c r="H227" s="339"/>
      <c r="I227" s="339"/>
      <c r="J227" s="339"/>
      <c r="K227" s="338"/>
      <c r="L227" s="338"/>
      <c r="M227" s="338"/>
      <c r="N227" s="338"/>
      <c r="O227" s="338"/>
      <c r="P227" s="338"/>
      <c r="Q227" s="338"/>
      <c r="R227" s="338"/>
      <c r="S227" s="338"/>
      <c r="T227" s="338"/>
      <c r="U227" s="338"/>
      <c r="V227" s="338"/>
      <c r="W227" s="338"/>
      <c r="X227" s="338"/>
      <c r="Y227" s="338"/>
      <c r="Z227" s="338"/>
    </row>
    <row r="228" spans="1:26" ht="12.75" customHeight="1">
      <c r="A228" s="338"/>
      <c r="B228" s="338"/>
      <c r="C228" s="338"/>
      <c r="D228" s="339"/>
      <c r="E228" s="339"/>
      <c r="F228" s="339"/>
      <c r="G228" s="339"/>
      <c r="H228" s="339"/>
      <c r="I228" s="339"/>
      <c r="J228" s="339"/>
      <c r="K228" s="338"/>
      <c r="L228" s="338"/>
      <c r="M228" s="338"/>
      <c r="N228" s="338"/>
      <c r="O228" s="338"/>
      <c r="P228" s="338"/>
      <c r="Q228" s="338"/>
      <c r="R228" s="338"/>
      <c r="S228" s="338"/>
      <c r="T228" s="338"/>
      <c r="U228" s="338"/>
      <c r="V228" s="338"/>
      <c r="W228" s="338"/>
      <c r="X228" s="338"/>
      <c r="Y228" s="338"/>
      <c r="Z228" s="338"/>
    </row>
    <row r="229" spans="1:26" ht="12.75" customHeight="1">
      <c r="A229" s="338"/>
      <c r="B229" s="338"/>
      <c r="C229" s="338"/>
      <c r="D229" s="339"/>
      <c r="E229" s="339"/>
      <c r="F229" s="339"/>
      <c r="G229" s="339"/>
      <c r="H229" s="339"/>
      <c r="I229" s="339"/>
      <c r="J229" s="339"/>
      <c r="K229" s="338"/>
      <c r="L229" s="338"/>
      <c r="M229" s="338"/>
      <c r="N229" s="338"/>
      <c r="O229" s="338"/>
      <c r="P229" s="338"/>
      <c r="Q229" s="338"/>
      <c r="R229" s="338"/>
      <c r="S229" s="338"/>
      <c r="T229" s="338"/>
      <c r="U229" s="338"/>
      <c r="V229" s="338"/>
      <c r="W229" s="338"/>
      <c r="X229" s="338"/>
      <c r="Y229" s="338"/>
      <c r="Z229" s="338"/>
    </row>
    <row r="230" spans="1:26" ht="12.75" customHeight="1">
      <c r="A230" s="338"/>
      <c r="B230" s="338"/>
      <c r="C230" s="338"/>
      <c r="D230" s="339"/>
      <c r="E230" s="339"/>
      <c r="F230" s="339"/>
      <c r="G230" s="339"/>
      <c r="H230" s="339"/>
      <c r="I230" s="339"/>
      <c r="J230" s="339"/>
      <c r="K230" s="338"/>
      <c r="L230" s="338"/>
      <c r="M230" s="338"/>
      <c r="N230" s="338"/>
      <c r="O230" s="338"/>
      <c r="P230" s="338"/>
      <c r="Q230" s="338"/>
      <c r="R230" s="338"/>
      <c r="S230" s="338"/>
      <c r="T230" s="338"/>
      <c r="U230" s="338"/>
      <c r="V230" s="338"/>
      <c r="W230" s="338"/>
      <c r="X230" s="338"/>
      <c r="Y230" s="338"/>
      <c r="Z230" s="338"/>
    </row>
    <row r="231" spans="1:26" ht="12.75" customHeight="1">
      <c r="A231" s="338"/>
      <c r="B231" s="338"/>
      <c r="C231" s="338"/>
      <c r="D231" s="339"/>
      <c r="E231" s="339"/>
      <c r="F231" s="339"/>
      <c r="G231" s="339"/>
      <c r="H231" s="339"/>
      <c r="I231" s="339"/>
      <c r="J231" s="339"/>
      <c r="K231" s="338"/>
      <c r="L231" s="338"/>
      <c r="M231" s="338"/>
      <c r="N231" s="338"/>
      <c r="O231" s="338"/>
      <c r="P231" s="338"/>
      <c r="Q231" s="338"/>
      <c r="R231" s="338"/>
      <c r="S231" s="338"/>
      <c r="T231" s="338"/>
      <c r="U231" s="338"/>
      <c r="V231" s="338"/>
      <c r="W231" s="338"/>
      <c r="X231" s="338"/>
      <c r="Y231" s="338"/>
      <c r="Z231" s="338"/>
    </row>
    <row r="232" spans="1:26" ht="12.75" customHeight="1">
      <c r="A232" s="338"/>
      <c r="B232" s="338"/>
      <c r="C232" s="338"/>
      <c r="D232" s="339"/>
      <c r="E232" s="339"/>
      <c r="F232" s="339"/>
      <c r="G232" s="339"/>
      <c r="H232" s="339"/>
      <c r="I232" s="339"/>
      <c r="J232" s="339"/>
      <c r="K232" s="338"/>
      <c r="L232" s="338"/>
      <c r="M232" s="338"/>
      <c r="N232" s="338"/>
      <c r="O232" s="338"/>
      <c r="P232" s="338"/>
      <c r="Q232" s="338"/>
      <c r="R232" s="338"/>
      <c r="S232" s="338"/>
      <c r="T232" s="338"/>
      <c r="U232" s="338"/>
      <c r="V232" s="338"/>
      <c r="W232" s="338"/>
      <c r="X232" s="338"/>
      <c r="Y232" s="338"/>
      <c r="Z232" s="338"/>
    </row>
    <row r="233" spans="1:26" ht="12.75" customHeight="1">
      <c r="A233" s="338"/>
      <c r="B233" s="338"/>
      <c r="C233" s="338"/>
      <c r="D233" s="339"/>
      <c r="E233" s="339"/>
      <c r="F233" s="339"/>
      <c r="G233" s="339"/>
      <c r="H233" s="339"/>
      <c r="I233" s="339"/>
      <c r="J233" s="339"/>
      <c r="K233" s="338"/>
      <c r="L233" s="338"/>
      <c r="M233" s="338"/>
      <c r="N233" s="338"/>
      <c r="O233" s="338"/>
      <c r="P233" s="338"/>
      <c r="Q233" s="338"/>
      <c r="R233" s="338"/>
      <c r="S233" s="338"/>
      <c r="T233" s="338"/>
      <c r="U233" s="338"/>
      <c r="V233" s="338"/>
      <c r="W233" s="338"/>
      <c r="X233" s="338"/>
      <c r="Y233" s="338"/>
      <c r="Z233" s="338"/>
    </row>
    <row r="234" spans="1:26" ht="12.75" customHeight="1">
      <c r="A234" s="338"/>
      <c r="B234" s="338"/>
      <c r="C234" s="338"/>
      <c r="D234" s="339"/>
      <c r="E234" s="339"/>
      <c r="F234" s="339"/>
      <c r="G234" s="339"/>
      <c r="H234" s="339"/>
      <c r="I234" s="339"/>
      <c r="J234" s="339"/>
      <c r="K234" s="338"/>
      <c r="L234" s="338"/>
      <c r="M234" s="338"/>
      <c r="N234" s="338"/>
      <c r="O234" s="338"/>
      <c r="P234" s="338"/>
      <c r="Q234" s="338"/>
      <c r="R234" s="338"/>
      <c r="S234" s="338"/>
      <c r="T234" s="338"/>
      <c r="U234" s="338"/>
      <c r="V234" s="338"/>
      <c r="W234" s="338"/>
      <c r="X234" s="338"/>
      <c r="Y234" s="338"/>
      <c r="Z234" s="338"/>
    </row>
    <row r="235" spans="1:26" ht="12.75" customHeight="1">
      <c r="A235" s="338"/>
      <c r="B235" s="338"/>
      <c r="C235" s="338"/>
      <c r="D235" s="339"/>
      <c r="E235" s="339"/>
      <c r="F235" s="339"/>
      <c r="G235" s="339"/>
      <c r="H235" s="339"/>
      <c r="I235" s="339"/>
      <c r="J235" s="339"/>
      <c r="K235" s="338"/>
      <c r="L235" s="338"/>
      <c r="M235" s="338"/>
      <c r="N235" s="338"/>
      <c r="O235" s="338"/>
      <c r="P235" s="338"/>
      <c r="Q235" s="338"/>
      <c r="R235" s="338"/>
      <c r="S235" s="338"/>
      <c r="T235" s="338"/>
      <c r="U235" s="338"/>
      <c r="V235" s="338"/>
      <c r="W235" s="338"/>
      <c r="X235" s="338"/>
      <c r="Y235" s="338"/>
      <c r="Z235" s="338"/>
    </row>
    <row r="236" spans="1:26" ht="12.75" customHeight="1">
      <c r="A236" s="338"/>
      <c r="B236" s="338"/>
      <c r="C236" s="338"/>
      <c r="D236" s="339"/>
      <c r="E236" s="339"/>
      <c r="F236" s="339"/>
      <c r="G236" s="339"/>
      <c r="H236" s="339"/>
      <c r="I236" s="339"/>
      <c r="J236" s="339"/>
      <c r="K236" s="338"/>
      <c r="L236" s="338"/>
      <c r="M236" s="338"/>
      <c r="N236" s="338"/>
      <c r="O236" s="338"/>
      <c r="P236" s="338"/>
      <c r="Q236" s="338"/>
      <c r="R236" s="338"/>
      <c r="S236" s="338"/>
      <c r="T236" s="338"/>
      <c r="U236" s="338"/>
      <c r="V236" s="338"/>
      <c r="W236" s="338"/>
      <c r="X236" s="338"/>
      <c r="Y236" s="338"/>
      <c r="Z236" s="338"/>
    </row>
    <row r="237" spans="1:26" ht="12.75" customHeight="1">
      <c r="A237" s="338"/>
      <c r="B237" s="338"/>
      <c r="C237" s="338"/>
      <c r="D237" s="339"/>
      <c r="E237" s="339"/>
      <c r="F237" s="339"/>
      <c r="G237" s="339"/>
      <c r="H237" s="339"/>
      <c r="I237" s="339"/>
      <c r="J237" s="339"/>
      <c r="K237" s="338"/>
      <c r="L237" s="338"/>
      <c r="M237" s="338"/>
      <c r="N237" s="338"/>
      <c r="O237" s="338"/>
      <c r="P237" s="338"/>
      <c r="Q237" s="338"/>
      <c r="R237" s="338"/>
      <c r="S237" s="338"/>
      <c r="T237" s="338"/>
      <c r="U237" s="338"/>
      <c r="V237" s="338"/>
      <c r="W237" s="338"/>
      <c r="X237" s="338"/>
      <c r="Y237" s="338"/>
      <c r="Z237" s="338"/>
    </row>
    <row r="238" spans="1:26" ht="12.75" customHeight="1">
      <c r="A238" s="338"/>
      <c r="B238" s="338"/>
      <c r="C238" s="338"/>
      <c r="D238" s="339"/>
      <c r="E238" s="339"/>
      <c r="F238" s="339"/>
      <c r="G238" s="339"/>
      <c r="H238" s="339"/>
      <c r="I238" s="339"/>
      <c r="J238" s="339"/>
      <c r="K238" s="338"/>
      <c r="L238" s="338"/>
      <c r="M238" s="338"/>
      <c r="N238" s="338"/>
      <c r="O238" s="338"/>
      <c r="P238" s="338"/>
      <c r="Q238" s="338"/>
      <c r="R238" s="338"/>
      <c r="S238" s="338"/>
      <c r="T238" s="338"/>
      <c r="U238" s="338"/>
      <c r="V238" s="338"/>
      <c r="W238" s="338"/>
      <c r="X238" s="338"/>
      <c r="Y238" s="338"/>
      <c r="Z238" s="338"/>
    </row>
    <row r="239" spans="1:26" ht="12.75" customHeight="1">
      <c r="A239" s="338"/>
      <c r="B239" s="338"/>
      <c r="C239" s="338"/>
      <c r="D239" s="339"/>
      <c r="E239" s="339"/>
      <c r="F239" s="339"/>
      <c r="G239" s="339"/>
      <c r="H239" s="339"/>
      <c r="I239" s="339"/>
      <c r="J239" s="339"/>
      <c r="K239" s="338"/>
      <c r="L239" s="338"/>
      <c r="M239" s="338"/>
      <c r="N239" s="338"/>
      <c r="O239" s="338"/>
      <c r="P239" s="338"/>
      <c r="Q239" s="338"/>
      <c r="R239" s="338"/>
      <c r="S239" s="338"/>
      <c r="T239" s="338"/>
      <c r="U239" s="338"/>
      <c r="V239" s="338"/>
      <c r="W239" s="338"/>
      <c r="X239" s="338"/>
      <c r="Y239" s="338"/>
      <c r="Z239" s="338"/>
    </row>
    <row r="240" spans="1:26" ht="12.75" customHeight="1">
      <c r="A240" s="338"/>
      <c r="B240" s="338"/>
      <c r="C240" s="338"/>
      <c r="D240" s="339"/>
      <c r="E240" s="339"/>
      <c r="F240" s="339"/>
      <c r="G240" s="339"/>
      <c r="H240" s="339"/>
      <c r="I240" s="339"/>
      <c r="J240" s="339"/>
      <c r="K240" s="338"/>
      <c r="L240" s="338"/>
      <c r="M240" s="338"/>
      <c r="N240" s="338"/>
      <c r="O240" s="338"/>
      <c r="P240" s="338"/>
      <c r="Q240" s="338"/>
      <c r="R240" s="338"/>
      <c r="S240" s="338"/>
      <c r="T240" s="338"/>
      <c r="U240" s="338"/>
      <c r="V240" s="338"/>
      <c r="W240" s="338"/>
      <c r="X240" s="338"/>
      <c r="Y240" s="338"/>
      <c r="Z240" s="338"/>
    </row>
    <row r="241" spans="1:26" ht="12.75" customHeight="1">
      <c r="A241" s="338"/>
      <c r="B241" s="338"/>
      <c r="C241" s="338"/>
      <c r="D241" s="339"/>
      <c r="E241" s="339"/>
      <c r="F241" s="339"/>
      <c r="G241" s="339"/>
      <c r="H241" s="339"/>
      <c r="I241" s="339"/>
      <c r="J241" s="339"/>
      <c r="K241" s="338"/>
      <c r="L241" s="338"/>
      <c r="M241" s="338"/>
      <c r="N241" s="338"/>
      <c r="O241" s="338"/>
      <c r="P241" s="338"/>
      <c r="Q241" s="338"/>
      <c r="R241" s="338"/>
      <c r="S241" s="338"/>
      <c r="T241" s="338"/>
      <c r="U241" s="338"/>
      <c r="V241" s="338"/>
      <c r="W241" s="338"/>
      <c r="X241" s="338"/>
      <c r="Y241" s="338"/>
      <c r="Z241" s="338"/>
    </row>
    <row r="242" spans="1:26" ht="12.75" customHeight="1">
      <c r="A242" s="338"/>
      <c r="B242" s="338"/>
      <c r="C242" s="338"/>
      <c r="D242" s="339"/>
      <c r="E242" s="339"/>
      <c r="F242" s="339"/>
      <c r="G242" s="339"/>
      <c r="H242" s="339"/>
      <c r="I242" s="339"/>
      <c r="J242" s="339"/>
      <c r="K242" s="338"/>
      <c r="L242" s="338"/>
      <c r="M242" s="338"/>
      <c r="N242" s="338"/>
      <c r="O242" s="338"/>
      <c r="P242" s="338"/>
      <c r="Q242" s="338"/>
      <c r="R242" s="338"/>
      <c r="S242" s="338"/>
      <c r="T242" s="338"/>
      <c r="U242" s="338"/>
      <c r="V242" s="338"/>
      <c r="W242" s="338"/>
      <c r="X242" s="338"/>
      <c r="Y242" s="338"/>
      <c r="Z242" s="338"/>
    </row>
    <row r="243" spans="1:26" ht="12.75" customHeight="1">
      <c r="A243" s="338"/>
      <c r="B243" s="338"/>
      <c r="C243" s="338"/>
      <c r="D243" s="339"/>
      <c r="E243" s="339"/>
      <c r="F243" s="339"/>
      <c r="G243" s="339"/>
      <c r="H243" s="339"/>
      <c r="I243" s="339"/>
      <c r="J243" s="339"/>
      <c r="K243" s="338"/>
      <c r="L243" s="338"/>
      <c r="M243" s="338"/>
      <c r="N243" s="338"/>
      <c r="O243" s="338"/>
      <c r="P243" s="338"/>
      <c r="Q243" s="338"/>
      <c r="R243" s="338"/>
      <c r="S243" s="338"/>
      <c r="T243" s="338"/>
      <c r="U243" s="338"/>
      <c r="V243" s="338"/>
      <c r="W243" s="338"/>
      <c r="X243" s="338"/>
      <c r="Y243" s="338"/>
      <c r="Z243" s="338"/>
    </row>
    <row r="244" spans="1:26" ht="12.75" customHeight="1">
      <c r="A244" s="338"/>
      <c r="B244" s="338"/>
      <c r="C244" s="338"/>
      <c r="D244" s="339"/>
      <c r="E244" s="339"/>
      <c r="F244" s="339"/>
      <c r="G244" s="339"/>
      <c r="H244" s="339"/>
      <c r="I244" s="339"/>
      <c r="J244" s="339"/>
      <c r="K244" s="338"/>
      <c r="L244" s="338"/>
      <c r="M244" s="338"/>
      <c r="N244" s="338"/>
      <c r="O244" s="338"/>
      <c r="P244" s="338"/>
      <c r="Q244" s="338"/>
      <c r="R244" s="338"/>
      <c r="S244" s="338"/>
      <c r="T244" s="338"/>
      <c r="U244" s="338"/>
      <c r="V244" s="338"/>
      <c r="W244" s="338"/>
      <c r="X244" s="338"/>
      <c r="Y244" s="338"/>
      <c r="Z244" s="338"/>
    </row>
    <row r="245" spans="1:26" ht="12.75" customHeight="1">
      <c r="A245" s="338"/>
      <c r="B245" s="338"/>
      <c r="C245" s="338"/>
      <c r="D245" s="339"/>
      <c r="E245" s="339"/>
      <c r="F245" s="339"/>
      <c r="G245" s="339"/>
      <c r="H245" s="339"/>
      <c r="I245" s="339"/>
      <c r="J245" s="339"/>
      <c r="K245" s="338"/>
      <c r="L245" s="338"/>
      <c r="M245" s="338"/>
      <c r="N245" s="338"/>
      <c r="O245" s="338"/>
      <c r="P245" s="338"/>
      <c r="Q245" s="338"/>
      <c r="R245" s="338"/>
      <c r="S245" s="338"/>
      <c r="T245" s="338"/>
      <c r="U245" s="338"/>
      <c r="V245" s="338"/>
      <c r="W245" s="338"/>
      <c r="X245" s="338"/>
      <c r="Y245" s="338"/>
      <c r="Z245" s="338"/>
    </row>
    <row r="246" spans="1:26" ht="12.75" customHeight="1">
      <c r="A246" s="338"/>
      <c r="B246" s="338"/>
      <c r="C246" s="338"/>
      <c r="D246" s="339"/>
      <c r="E246" s="339"/>
      <c r="F246" s="339"/>
      <c r="G246" s="339"/>
      <c r="H246" s="339"/>
      <c r="I246" s="339"/>
      <c r="J246" s="339"/>
      <c r="K246" s="338"/>
      <c r="L246" s="338"/>
      <c r="M246" s="338"/>
      <c r="N246" s="338"/>
      <c r="O246" s="338"/>
      <c r="P246" s="338"/>
      <c r="Q246" s="338"/>
      <c r="R246" s="338"/>
      <c r="S246" s="338"/>
      <c r="T246" s="338"/>
      <c r="U246" s="338"/>
      <c r="V246" s="338"/>
      <c r="W246" s="338"/>
      <c r="X246" s="338"/>
      <c r="Y246" s="338"/>
      <c r="Z246" s="338"/>
    </row>
    <row r="247" spans="1:26" ht="12.75" customHeight="1">
      <c r="A247" s="338"/>
      <c r="B247" s="338"/>
      <c r="C247" s="338"/>
      <c r="D247" s="339"/>
      <c r="E247" s="339"/>
      <c r="F247" s="339"/>
      <c r="G247" s="339"/>
      <c r="H247" s="339"/>
      <c r="I247" s="339"/>
      <c r="J247" s="339"/>
      <c r="K247" s="338"/>
      <c r="L247" s="338"/>
      <c r="M247" s="338"/>
      <c r="N247" s="338"/>
      <c r="O247" s="338"/>
      <c r="P247" s="338"/>
      <c r="Q247" s="338"/>
      <c r="R247" s="338"/>
      <c r="S247" s="338"/>
      <c r="T247" s="338"/>
      <c r="U247" s="338"/>
      <c r="V247" s="338"/>
      <c r="W247" s="338"/>
      <c r="X247" s="338"/>
      <c r="Y247" s="338"/>
      <c r="Z247" s="338"/>
    </row>
    <row r="248" spans="1:26" ht="12.75" customHeight="1">
      <c r="A248" s="338"/>
      <c r="B248" s="338"/>
      <c r="C248" s="338"/>
      <c r="D248" s="339"/>
      <c r="E248" s="339"/>
      <c r="F248" s="339"/>
      <c r="G248" s="339"/>
      <c r="H248" s="339"/>
      <c r="I248" s="339"/>
      <c r="J248" s="339"/>
      <c r="K248" s="338"/>
      <c r="L248" s="338"/>
      <c r="M248" s="338"/>
      <c r="N248" s="338"/>
      <c r="O248" s="338"/>
      <c r="P248" s="338"/>
      <c r="Q248" s="338"/>
      <c r="R248" s="338"/>
      <c r="S248" s="338"/>
      <c r="T248" s="338"/>
      <c r="U248" s="338"/>
      <c r="V248" s="338"/>
      <c r="W248" s="338"/>
      <c r="X248" s="338"/>
      <c r="Y248" s="338"/>
      <c r="Z248" s="338"/>
    </row>
    <row r="249" spans="1:26" ht="12.75" customHeight="1">
      <c r="A249" s="338"/>
      <c r="B249" s="338"/>
      <c r="C249" s="338"/>
      <c r="D249" s="339"/>
      <c r="E249" s="339"/>
      <c r="F249" s="339"/>
      <c r="G249" s="339"/>
      <c r="H249" s="339"/>
      <c r="I249" s="339"/>
      <c r="J249" s="339"/>
      <c r="K249" s="338"/>
      <c r="L249" s="338"/>
      <c r="M249" s="338"/>
      <c r="N249" s="338"/>
      <c r="O249" s="338"/>
      <c r="P249" s="338"/>
      <c r="Q249" s="338"/>
      <c r="R249" s="338"/>
      <c r="S249" s="338"/>
      <c r="T249" s="338"/>
      <c r="U249" s="338"/>
      <c r="V249" s="338"/>
      <c r="W249" s="338"/>
      <c r="X249" s="338"/>
      <c r="Y249" s="338"/>
      <c r="Z249" s="338"/>
    </row>
    <row r="250" spans="1:26" ht="12.75" customHeight="1">
      <c r="A250" s="338"/>
      <c r="B250" s="338"/>
      <c r="C250" s="338"/>
      <c r="D250" s="339"/>
      <c r="E250" s="339"/>
      <c r="F250" s="339"/>
      <c r="G250" s="339"/>
      <c r="H250" s="339"/>
      <c r="I250" s="339"/>
      <c r="J250" s="339"/>
      <c r="K250" s="338"/>
      <c r="L250" s="338"/>
      <c r="M250" s="338"/>
      <c r="N250" s="338"/>
      <c r="O250" s="338"/>
      <c r="P250" s="338"/>
      <c r="Q250" s="338"/>
      <c r="R250" s="338"/>
      <c r="S250" s="338"/>
      <c r="T250" s="338"/>
      <c r="U250" s="338"/>
      <c r="V250" s="338"/>
      <c r="W250" s="338"/>
      <c r="X250" s="338"/>
      <c r="Y250" s="338"/>
      <c r="Z250" s="338"/>
    </row>
    <row r="251" spans="1:26" ht="12.75" customHeight="1">
      <c r="A251" s="338"/>
      <c r="B251" s="338"/>
      <c r="C251" s="338"/>
      <c r="D251" s="339"/>
      <c r="E251" s="339"/>
      <c r="F251" s="339"/>
      <c r="G251" s="339"/>
      <c r="H251" s="339"/>
      <c r="I251" s="339"/>
      <c r="J251" s="339"/>
      <c r="K251" s="338"/>
      <c r="L251" s="338"/>
      <c r="M251" s="338"/>
      <c r="N251" s="338"/>
      <c r="O251" s="338"/>
      <c r="P251" s="338"/>
      <c r="Q251" s="338"/>
      <c r="R251" s="338"/>
      <c r="S251" s="338"/>
      <c r="T251" s="338"/>
      <c r="U251" s="338"/>
      <c r="V251" s="338"/>
      <c r="W251" s="338"/>
      <c r="X251" s="338"/>
      <c r="Y251" s="338"/>
      <c r="Z251" s="338"/>
    </row>
    <row r="252" spans="1:26" ht="12.75" customHeight="1">
      <c r="A252" s="338"/>
      <c r="B252" s="338"/>
      <c r="C252" s="338"/>
      <c r="D252" s="339"/>
      <c r="E252" s="339"/>
      <c r="F252" s="339"/>
      <c r="G252" s="339"/>
      <c r="H252" s="339"/>
      <c r="I252" s="339"/>
      <c r="J252" s="339"/>
      <c r="K252" s="338"/>
      <c r="L252" s="338"/>
      <c r="M252" s="338"/>
      <c r="N252" s="338"/>
      <c r="O252" s="338"/>
      <c r="P252" s="338"/>
      <c r="Q252" s="338"/>
      <c r="R252" s="338"/>
      <c r="S252" s="338"/>
      <c r="T252" s="338"/>
      <c r="U252" s="338"/>
      <c r="V252" s="338"/>
      <c r="W252" s="338"/>
      <c r="X252" s="338"/>
      <c r="Y252" s="338"/>
      <c r="Z252" s="338"/>
    </row>
    <row r="253" spans="1:26" ht="12.75" customHeight="1">
      <c r="A253" s="338"/>
      <c r="B253" s="338"/>
      <c r="C253" s="338"/>
      <c r="D253" s="339"/>
      <c r="E253" s="339"/>
      <c r="F253" s="339"/>
      <c r="G253" s="339"/>
      <c r="H253" s="339"/>
      <c r="I253" s="339"/>
      <c r="J253" s="339"/>
      <c r="K253" s="338"/>
      <c r="L253" s="338"/>
      <c r="M253" s="338"/>
      <c r="N253" s="338"/>
      <c r="O253" s="338"/>
      <c r="P253" s="338"/>
      <c r="Q253" s="338"/>
      <c r="R253" s="338"/>
      <c r="S253" s="338"/>
      <c r="T253" s="338"/>
      <c r="U253" s="338"/>
      <c r="V253" s="338"/>
      <c r="W253" s="338"/>
      <c r="X253" s="338"/>
      <c r="Y253" s="338"/>
      <c r="Z253" s="338"/>
    </row>
    <row r="254" spans="1:26" ht="12.75" customHeight="1">
      <c r="A254" s="338"/>
      <c r="B254" s="338"/>
      <c r="C254" s="338"/>
      <c r="D254" s="339"/>
      <c r="E254" s="339"/>
      <c r="F254" s="339"/>
      <c r="G254" s="339"/>
      <c r="H254" s="339"/>
      <c r="I254" s="339"/>
      <c r="J254" s="339"/>
      <c r="K254" s="338"/>
      <c r="L254" s="338"/>
      <c r="M254" s="338"/>
      <c r="N254" s="338"/>
      <c r="O254" s="338"/>
      <c r="P254" s="338"/>
      <c r="Q254" s="338"/>
      <c r="R254" s="338"/>
      <c r="S254" s="338"/>
      <c r="T254" s="338"/>
      <c r="U254" s="338"/>
      <c r="V254" s="338"/>
      <c r="W254" s="338"/>
      <c r="X254" s="338"/>
      <c r="Y254" s="338"/>
      <c r="Z254" s="338"/>
    </row>
    <row r="255" spans="1:26" ht="12.75" customHeight="1">
      <c r="A255" s="338"/>
      <c r="B255" s="338"/>
      <c r="C255" s="338"/>
      <c r="D255" s="339"/>
      <c r="E255" s="339"/>
      <c r="F255" s="339"/>
      <c r="G255" s="339"/>
      <c r="H255" s="339"/>
      <c r="I255" s="339"/>
      <c r="J255" s="339"/>
      <c r="K255" s="338"/>
      <c r="L255" s="338"/>
      <c r="M255" s="338"/>
      <c r="N255" s="338"/>
      <c r="O255" s="338"/>
      <c r="P255" s="338"/>
      <c r="Q255" s="338"/>
      <c r="R255" s="338"/>
      <c r="S255" s="338"/>
      <c r="T255" s="338"/>
      <c r="U255" s="338"/>
      <c r="V255" s="338"/>
      <c r="W255" s="338"/>
      <c r="X255" s="338"/>
      <c r="Y255" s="338"/>
      <c r="Z255" s="338"/>
    </row>
    <row r="256" spans="1:26" ht="12.75" customHeight="1">
      <c r="A256" s="338"/>
      <c r="B256" s="338"/>
      <c r="C256" s="338"/>
      <c r="D256" s="339"/>
      <c r="E256" s="339"/>
      <c r="F256" s="339"/>
      <c r="G256" s="339"/>
      <c r="H256" s="339"/>
      <c r="I256" s="339"/>
      <c r="J256" s="339"/>
      <c r="K256" s="338"/>
      <c r="L256" s="338"/>
      <c r="M256" s="338"/>
      <c r="N256" s="338"/>
      <c r="O256" s="338"/>
      <c r="P256" s="338"/>
      <c r="Q256" s="338"/>
      <c r="R256" s="338"/>
      <c r="S256" s="338"/>
      <c r="T256" s="338"/>
      <c r="U256" s="338"/>
      <c r="V256" s="338"/>
      <c r="W256" s="338"/>
      <c r="X256" s="338"/>
      <c r="Y256" s="338"/>
      <c r="Z256" s="338"/>
    </row>
    <row r="257" spans="1:26" ht="12.75" customHeight="1">
      <c r="A257" s="338"/>
      <c r="B257" s="338"/>
      <c r="C257" s="338"/>
      <c r="D257" s="339"/>
      <c r="E257" s="339"/>
      <c r="F257" s="339"/>
      <c r="G257" s="339"/>
      <c r="H257" s="339"/>
      <c r="I257" s="339"/>
      <c r="J257" s="339"/>
      <c r="K257" s="338"/>
      <c r="L257" s="338"/>
      <c r="M257" s="338"/>
      <c r="N257" s="338"/>
      <c r="O257" s="338"/>
      <c r="P257" s="338"/>
      <c r="Q257" s="338"/>
      <c r="R257" s="338"/>
      <c r="S257" s="338"/>
      <c r="T257" s="338"/>
      <c r="U257" s="338"/>
      <c r="V257" s="338"/>
      <c r="W257" s="338"/>
      <c r="X257" s="338"/>
      <c r="Y257" s="338"/>
      <c r="Z257" s="338"/>
    </row>
    <row r="258" spans="1:26" ht="12.75" customHeight="1">
      <c r="A258" s="338"/>
      <c r="B258" s="338"/>
      <c r="C258" s="338"/>
      <c r="D258" s="339"/>
      <c r="E258" s="339"/>
      <c r="F258" s="339"/>
      <c r="G258" s="339"/>
      <c r="H258" s="339"/>
      <c r="I258" s="339"/>
      <c r="J258" s="339"/>
      <c r="K258" s="338"/>
      <c r="L258" s="338"/>
      <c r="M258" s="338"/>
      <c r="N258" s="338"/>
      <c r="O258" s="338"/>
      <c r="P258" s="338"/>
      <c r="Q258" s="338"/>
      <c r="R258" s="338"/>
      <c r="S258" s="338"/>
      <c r="T258" s="338"/>
      <c r="U258" s="338"/>
      <c r="V258" s="338"/>
      <c r="W258" s="338"/>
      <c r="X258" s="338"/>
      <c r="Y258" s="338"/>
      <c r="Z258" s="338"/>
    </row>
    <row r="259" spans="1:26" ht="12.75" customHeight="1">
      <c r="A259" s="338"/>
      <c r="B259" s="338"/>
      <c r="C259" s="338"/>
      <c r="D259" s="339"/>
      <c r="E259" s="339"/>
      <c r="F259" s="339"/>
      <c r="G259" s="339"/>
      <c r="H259" s="339"/>
      <c r="I259" s="339"/>
      <c r="J259" s="339"/>
      <c r="K259" s="338"/>
      <c r="L259" s="338"/>
      <c r="M259" s="338"/>
      <c r="N259" s="338"/>
      <c r="O259" s="338"/>
      <c r="P259" s="338"/>
      <c r="Q259" s="338"/>
      <c r="R259" s="338"/>
      <c r="S259" s="338"/>
      <c r="T259" s="338"/>
      <c r="U259" s="338"/>
      <c r="V259" s="338"/>
      <c r="W259" s="338"/>
      <c r="X259" s="338"/>
      <c r="Y259" s="338"/>
      <c r="Z259" s="338"/>
    </row>
    <row r="260" spans="1:26" ht="12.75" customHeight="1">
      <c r="A260" s="338"/>
      <c r="B260" s="338"/>
      <c r="C260" s="338"/>
      <c r="D260" s="339"/>
      <c r="E260" s="339"/>
      <c r="F260" s="339"/>
      <c r="G260" s="339"/>
      <c r="H260" s="339"/>
      <c r="I260" s="339"/>
      <c r="J260" s="339"/>
      <c r="K260" s="338"/>
      <c r="L260" s="338"/>
      <c r="M260" s="338"/>
      <c r="N260" s="338"/>
      <c r="O260" s="338"/>
      <c r="P260" s="338"/>
      <c r="Q260" s="338"/>
      <c r="R260" s="338"/>
      <c r="S260" s="338"/>
      <c r="T260" s="338"/>
      <c r="U260" s="338"/>
      <c r="V260" s="338"/>
      <c r="W260" s="338"/>
      <c r="X260" s="338"/>
      <c r="Y260" s="338"/>
      <c r="Z260" s="338"/>
    </row>
    <row r="261" spans="1:26" ht="12.75" customHeight="1">
      <c r="A261" s="338"/>
      <c r="B261" s="338"/>
      <c r="C261" s="338"/>
      <c r="D261" s="339"/>
      <c r="E261" s="339"/>
      <c r="F261" s="339"/>
      <c r="G261" s="339"/>
      <c r="H261" s="339"/>
      <c r="I261" s="339"/>
      <c r="J261" s="339"/>
      <c r="K261" s="338"/>
      <c r="L261" s="338"/>
      <c r="M261" s="338"/>
      <c r="N261" s="338"/>
      <c r="O261" s="338"/>
      <c r="P261" s="338"/>
      <c r="Q261" s="338"/>
      <c r="R261" s="338"/>
      <c r="S261" s="338"/>
      <c r="T261" s="338"/>
      <c r="U261" s="338"/>
      <c r="V261" s="338"/>
      <c r="W261" s="338"/>
      <c r="X261" s="338"/>
      <c r="Y261" s="338"/>
      <c r="Z261" s="338"/>
    </row>
    <row r="262" spans="1:26" ht="12.75" customHeight="1">
      <c r="A262" s="338"/>
      <c r="B262" s="338"/>
      <c r="C262" s="338"/>
      <c r="D262" s="339"/>
      <c r="E262" s="339"/>
      <c r="F262" s="339"/>
      <c r="G262" s="339"/>
      <c r="H262" s="339"/>
      <c r="I262" s="339"/>
      <c r="J262" s="339"/>
      <c r="K262" s="338"/>
      <c r="L262" s="338"/>
      <c r="M262" s="338"/>
      <c r="N262" s="338"/>
      <c r="O262" s="338"/>
      <c r="P262" s="338"/>
      <c r="Q262" s="338"/>
      <c r="R262" s="338"/>
      <c r="S262" s="338"/>
      <c r="T262" s="338"/>
      <c r="U262" s="338"/>
      <c r="V262" s="338"/>
      <c r="W262" s="338"/>
      <c r="X262" s="338"/>
      <c r="Y262" s="338"/>
      <c r="Z262" s="338"/>
    </row>
    <row r="263" spans="1:26" ht="12.75" customHeight="1">
      <c r="A263" s="338"/>
      <c r="B263" s="338"/>
      <c r="C263" s="338"/>
      <c r="D263" s="339"/>
      <c r="E263" s="339"/>
      <c r="F263" s="339"/>
      <c r="G263" s="339"/>
      <c r="H263" s="339"/>
      <c r="I263" s="339"/>
      <c r="J263" s="339"/>
      <c r="K263" s="338"/>
      <c r="L263" s="338"/>
      <c r="M263" s="338"/>
      <c r="N263" s="338"/>
      <c r="O263" s="338"/>
      <c r="P263" s="338"/>
      <c r="Q263" s="338"/>
      <c r="R263" s="338"/>
      <c r="S263" s="338"/>
      <c r="T263" s="338"/>
      <c r="U263" s="338"/>
      <c r="V263" s="338"/>
      <c r="W263" s="338"/>
      <c r="X263" s="338"/>
      <c r="Y263" s="338"/>
      <c r="Z263" s="338"/>
    </row>
    <row r="264" spans="1:26" ht="12.75" customHeight="1">
      <c r="A264" s="338"/>
      <c r="B264" s="338"/>
      <c r="C264" s="338"/>
      <c r="D264" s="339"/>
      <c r="E264" s="339"/>
      <c r="F264" s="339"/>
      <c r="G264" s="339"/>
      <c r="H264" s="339"/>
      <c r="I264" s="339"/>
      <c r="J264" s="339"/>
      <c r="K264" s="338"/>
      <c r="L264" s="338"/>
      <c r="M264" s="338"/>
      <c r="N264" s="338"/>
      <c r="O264" s="338"/>
      <c r="P264" s="338"/>
      <c r="Q264" s="338"/>
      <c r="R264" s="338"/>
      <c r="S264" s="338"/>
      <c r="T264" s="338"/>
      <c r="U264" s="338"/>
      <c r="V264" s="338"/>
      <c r="W264" s="338"/>
      <c r="X264" s="338"/>
      <c r="Y264" s="338"/>
      <c r="Z264" s="338"/>
    </row>
    <row r="265" spans="1:26" ht="12.75" customHeight="1">
      <c r="A265" s="338"/>
      <c r="B265" s="338"/>
      <c r="C265" s="338"/>
      <c r="D265" s="339"/>
      <c r="E265" s="339"/>
      <c r="F265" s="339"/>
      <c r="G265" s="339"/>
      <c r="H265" s="339"/>
      <c r="I265" s="339"/>
      <c r="J265" s="339"/>
      <c r="K265" s="338"/>
      <c r="L265" s="338"/>
      <c r="M265" s="338"/>
      <c r="N265" s="338"/>
      <c r="O265" s="338"/>
      <c r="P265" s="338"/>
      <c r="Q265" s="338"/>
      <c r="R265" s="338"/>
      <c r="S265" s="338"/>
      <c r="T265" s="338"/>
      <c r="U265" s="338"/>
      <c r="V265" s="338"/>
      <c r="W265" s="338"/>
      <c r="X265" s="338"/>
      <c r="Y265" s="338"/>
      <c r="Z265" s="338"/>
    </row>
    <row r="266" spans="1:26" ht="12.75" customHeight="1">
      <c r="A266" s="338"/>
      <c r="B266" s="338"/>
      <c r="C266" s="338"/>
      <c r="D266" s="339"/>
      <c r="E266" s="339"/>
      <c r="F266" s="339"/>
      <c r="G266" s="339"/>
      <c r="H266" s="339"/>
      <c r="I266" s="339"/>
      <c r="J266" s="339"/>
      <c r="K266" s="338"/>
      <c r="L266" s="338"/>
      <c r="M266" s="338"/>
      <c r="N266" s="338"/>
      <c r="O266" s="338"/>
      <c r="P266" s="338"/>
      <c r="Q266" s="338"/>
      <c r="R266" s="338"/>
      <c r="S266" s="338"/>
      <c r="T266" s="338"/>
      <c r="U266" s="338"/>
      <c r="V266" s="338"/>
      <c r="W266" s="338"/>
      <c r="X266" s="338"/>
      <c r="Y266" s="338"/>
      <c r="Z266" s="338"/>
    </row>
    <row r="267" spans="1:26" ht="12.75" customHeight="1">
      <c r="A267" s="338"/>
      <c r="B267" s="338"/>
      <c r="C267" s="338"/>
      <c r="D267" s="339"/>
      <c r="E267" s="339"/>
      <c r="F267" s="339"/>
      <c r="G267" s="339"/>
      <c r="H267" s="339"/>
      <c r="I267" s="339"/>
      <c r="J267" s="339"/>
      <c r="K267" s="338"/>
      <c r="L267" s="338"/>
      <c r="M267" s="338"/>
      <c r="N267" s="338"/>
      <c r="O267" s="338"/>
      <c r="P267" s="338"/>
      <c r="Q267" s="338"/>
      <c r="R267" s="338"/>
      <c r="S267" s="338"/>
      <c r="T267" s="338"/>
      <c r="U267" s="338"/>
      <c r="V267" s="338"/>
      <c r="W267" s="338"/>
      <c r="X267" s="338"/>
      <c r="Y267" s="338"/>
      <c r="Z267" s="338"/>
    </row>
    <row r="268" spans="1:26" ht="12.75" customHeight="1">
      <c r="A268" s="338"/>
      <c r="B268" s="338"/>
      <c r="C268" s="338"/>
      <c r="D268" s="339"/>
      <c r="E268" s="339"/>
      <c r="F268" s="339"/>
      <c r="G268" s="339"/>
      <c r="H268" s="339"/>
      <c r="I268" s="339"/>
      <c r="J268" s="339"/>
      <c r="K268" s="338"/>
      <c r="L268" s="338"/>
      <c r="M268" s="338"/>
      <c r="N268" s="338"/>
      <c r="O268" s="338"/>
      <c r="P268" s="338"/>
      <c r="Q268" s="338"/>
      <c r="R268" s="338"/>
      <c r="S268" s="338"/>
      <c r="T268" s="338"/>
      <c r="U268" s="338"/>
      <c r="V268" s="338"/>
      <c r="W268" s="338"/>
      <c r="X268" s="338"/>
      <c r="Y268" s="338"/>
      <c r="Z268" s="338"/>
    </row>
    <row r="269" spans="1:26" ht="12.75" customHeight="1">
      <c r="A269" s="338"/>
      <c r="B269" s="338"/>
      <c r="C269" s="338"/>
      <c r="D269" s="339"/>
      <c r="E269" s="339"/>
      <c r="F269" s="339"/>
      <c r="G269" s="339"/>
      <c r="H269" s="339"/>
      <c r="I269" s="339"/>
      <c r="J269" s="339"/>
      <c r="K269" s="338"/>
      <c r="L269" s="338"/>
      <c r="M269" s="338"/>
      <c r="N269" s="338"/>
      <c r="O269" s="338"/>
      <c r="P269" s="338"/>
      <c r="Q269" s="338"/>
      <c r="R269" s="338"/>
      <c r="S269" s="338"/>
      <c r="T269" s="338"/>
      <c r="U269" s="338"/>
      <c r="V269" s="338"/>
      <c r="W269" s="338"/>
      <c r="X269" s="338"/>
      <c r="Y269" s="338"/>
      <c r="Z269" s="338"/>
    </row>
    <row r="270" spans="1:26" ht="12.75" customHeight="1">
      <c r="A270" s="338"/>
      <c r="B270" s="338"/>
      <c r="C270" s="338"/>
      <c r="D270" s="339"/>
      <c r="E270" s="339"/>
      <c r="F270" s="339"/>
      <c r="G270" s="339"/>
      <c r="H270" s="339"/>
      <c r="I270" s="339"/>
      <c r="J270" s="339"/>
      <c r="K270" s="338"/>
      <c r="L270" s="338"/>
      <c r="M270" s="338"/>
      <c r="N270" s="338"/>
      <c r="O270" s="338"/>
      <c r="P270" s="338"/>
      <c r="Q270" s="338"/>
      <c r="R270" s="338"/>
      <c r="S270" s="338"/>
      <c r="T270" s="338"/>
      <c r="U270" s="338"/>
      <c r="V270" s="338"/>
      <c r="W270" s="338"/>
      <c r="X270" s="338"/>
      <c r="Y270" s="338"/>
      <c r="Z270" s="338"/>
    </row>
    <row r="271" spans="1:26" ht="12.75" customHeight="1">
      <c r="A271" s="338"/>
      <c r="B271" s="338"/>
      <c r="C271" s="338"/>
      <c r="D271" s="339"/>
      <c r="E271" s="339"/>
      <c r="F271" s="339"/>
      <c r="G271" s="339"/>
      <c r="H271" s="339"/>
      <c r="I271" s="339"/>
      <c r="J271" s="339"/>
      <c r="K271" s="338"/>
      <c r="L271" s="338"/>
      <c r="M271" s="338"/>
      <c r="N271" s="338"/>
      <c r="O271" s="338"/>
      <c r="P271" s="338"/>
      <c r="Q271" s="338"/>
      <c r="R271" s="338"/>
      <c r="S271" s="338"/>
      <c r="T271" s="338"/>
      <c r="U271" s="338"/>
      <c r="V271" s="338"/>
      <c r="W271" s="338"/>
      <c r="X271" s="338"/>
      <c r="Y271" s="338"/>
      <c r="Z271" s="338"/>
    </row>
    <row r="272" spans="1:26" ht="12.75" customHeight="1">
      <c r="A272" s="338"/>
      <c r="B272" s="338"/>
      <c r="C272" s="338"/>
      <c r="D272" s="339"/>
      <c r="E272" s="339"/>
      <c r="F272" s="339"/>
      <c r="G272" s="339"/>
      <c r="H272" s="339"/>
      <c r="I272" s="339"/>
      <c r="J272" s="339"/>
      <c r="K272" s="338"/>
      <c r="L272" s="338"/>
      <c r="M272" s="338"/>
      <c r="N272" s="338"/>
      <c r="O272" s="338"/>
      <c r="P272" s="338"/>
      <c r="Q272" s="338"/>
      <c r="R272" s="338"/>
      <c r="S272" s="338"/>
      <c r="T272" s="338"/>
      <c r="U272" s="338"/>
      <c r="V272" s="338"/>
      <c r="W272" s="338"/>
      <c r="X272" s="338"/>
      <c r="Y272" s="338"/>
      <c r="Z272" s="338"/>
    </row>
    <row r="273" spans="1:26" ht="12.75" customHeight="1">
      <c r="A273" s="338"/>
      <c r="B273" s="338"/>
      <c r="C273" s="338"/>
      <c r="D273" s="339"/>
      <c r="E273" s="339"/>
      <c r="F273" s="339"/>
      <c r="G273" s="339"/>
      <c r="H273" s="339"/>
      <c r="I273" s="339"/>
      <c r="J273" s="339"/>
      <c r="K273" s="338"/>
      <c r="L273" s="338"/>
      <c r="M273" s="338"/>
      <c r="N273" s="338"/>
      <c r="O273" s="338"/>
      <c r="P273" s="338"/>
      <c r="Q273" s="338"/>
      <c r="R273" s="338"/>
      <c r="S273" s="338"/>
      <c r="T273" s="338"/>
      <c r="U273" s="338"/>
      <c r="V273" s="338"/>
      <c r="W273" s="338"/>
      <c r="X273" s="338"/>
      <c r="Y273" s="338"/>
      <c r="Z273" s="338"/>
    </row>
    <row r="274" spans="1:26" ht="12.75" customHeight="1">
      <c r="A274" s="338"/>
      <c r="B274" s="338"/>
      <c r="C274" s="338"/>
      <c r="D274" s="339"/>
      <c r="E274" s="339"/>
      <c r="F274" s="339"/>
      <c r="G274" s="339"/>
      <c r="H274" s="339"/>
      <c r="I274" s="339"/>
      <c r="J274" s="339"/>
      <c r="K274" s="338"/>
      <c r="L274" s="338"/>
      <c r="M274" s="338"/>
      <c r="N274" s="338"/>
      <c r="O274" s="338"/>
      <c r="P274" s="338"/>
      <c r="Q274" s="338"/>
      <c r="R274" s="338"/>
      <c r="S274" s="338"/>
      <c r="T274" s="338"/>
      <c r="U274" s="338"/>
      <c r="V274" s="338"/>
      <c r="W274" s="338"/>
      <c r="X274" s="338"/>
      <c r="Y274" s="338"/>
      <c r="Z274" s="338"/>
    </row>
    <row r="275" spans="1:26" ht="12.75" customHeight="1">
      <c r="A275" s="338"/>
      <c r="B275" s="338"/>
      <c r="C275" s="338"/>
      <c r="D275" s="339"/>
      <c r="E275" s="339"/>
      <c r="F275" s="339"/>
      <c r="G275" s="339"/>
      <c r="H275" s="339"/>
      <c r="I275" s="339"/>
      <c r="J275" s="339"/>
      <c r="K275" s="338"/>
      <c r="L275" s="338"/>
      <c r="M275" s="338"/>
      <c r="N275" s="338"/>
      <c r="O275" s="338"/>
      <c r="P275" s="338"/>
      <c r="Q275" s="338"/>
      <c r="R275" s="338"/>
      <c r="S275" s="338"/>
      <c r="T275" s="338"/>
      <c r="U275" s="338"/>
      <c r="V275" s="338"/>
      <c r="W275" s="338"/>
      <c r="X275" s="338"/>
      <c r="Y275" s="338"/>
      <c r="Z275" s="338"/>
    </row>
    <row r="276" spans="1:26" ht="12.75" customHeight="1">
      <c r="A276" s="338"/>
      <c r="B276" s="338"/>
      <c r="C276" s="338"/>
      <c r="D276" s="339"/>
      <c r="E276" s="339"/>
      <c r="F276" s="339"/>
      <c r="G276" s="339"/>
      <c r="H276" s="339"/>
      <c r="I276" s="339"/>
      <c r="J276" s="339"/>
      <c r="K276" s="338"/>
      <c r="L276" s="338"/>
      <c r="M276" s="338"/>
      <c r="N276" s="338"/>
      <c r="O276" s="338"/>
      <c r="P276" s="338"/>
      <c r="Q276" s="338"/>
      <c r="R276" s="338"/>
      <c r="S276" s="338"/>
      <c r="T276" s="338"/>
      <c r="U276" s="338"/>
      <c r="V276" s="338"/>
      <c r="W276" s="338"/>
      <c r="X276" s="338"/>
      <c r="Y276" s="338"/>
      <c r="Z276" s="338"/>
    </row>
    <row r="277" spans="1:26" ht="12.75" customHeight="1">
      <c r="A277" s="338"/>
      <c r="B277" s="338"/>
      <c r="C277" s="338"/>
      <c r="D277" s="339"/>
      <c r="E277" s="339"/>
      <c r="F277" s="339"/>
      <c r="G277" s="339"/>
      <c r="H277" s="339"/>
      <c r="I277" s="339"/>
      <c r="J277" s="339"/>
      <c r="K277" s="338"/>
      <c r="L277" s="338"/>
      <c r="M277" s="338"/>
      <c r="N277" s="338"/>
      <c r="O277" s="338"/>
      <c r="P277" s="338"/>
      <c r="Q277" s="338"/>
      <c r="R277" s="338"/>
      <c r="S277" s="338"/>
      <c r="T277" s="338"/>
      <c r="U277" s="338"/>
      <c r="V277" s="338"/>
      <c r="W277" s="338"/>
      <c r="X277" s="338"/>
      <c r="Y277" s="338"/>
      <c r="Z277" s="338"/>
    </row>
    <row r="278" spans="1:26" ht="12.75" customHeight="1">
      <c r="A278" s="338"/>
      <c r="B278" s="338"/>
      <c r="C278" s="338"/>
      <c r="D278" s="339"/>
      <c r="E278" s="339"/>
      <c r="F278" s="339"/>
      <c r="G278" s="339"/>
      <c r="H278" s="339"/>
      <c r="I278" s="339"/>
      <c r="J278" s="339"/>
      <c r="K278" s="338"/>
      <c r="L278" s="338"/>
      <c r="M278" s="338"/>
      <c r="N278" s="338"/>
      <c r="O278" s="338"/>
      <c r="P278" s="338"/>
      <c r="Q278" s="338"/>
      <c r="R278" s="338"/>
      <c r="S278" s="338"/>
      <c r="T278" s="338"/>
      <c r="U278" s="338"/>
      <c r="V278" s="338"/>
      <c r="W278" s="338"/>
      <c r="X278" s="338"/>
      <c r="Y278" s="338"/>
      <c r="Z278" s="338"/>
    </row>
    <row r="279" spans="1:26" ht="12.75" customHeight="1">
      <c r="A279" s="338"/>
      <c r="B279" s="338"/>
      <c r="C279" s="338"/>
      <c r="D279" s="339"/>
      <c r="E279" s="339"/>
      <c r="F279" s="339"/>
      <c r="G279" s="339"/>
      <c r="H279" s="339"/>
      <c r="I279" s="339"/>
      <c r="J279" s="339"/>
      <c r="K279" s="338"/>
      <c r="L279" s="338"/>
      <c r="M279" s="338"/>
      <c r="N279" s="338"/>
      <c r="O279" s="338"/>
      <c r="P279" s="338"/>
      <c r="Q279" s="338"/>
      <c r="R279" s="338"/>
      <c r="S279" s="338"/>
      <c r="T279" s="338"/>
      <c r="U279" s="338"/>
      <c r="V279" s="338"/>
      <c r="W279" s="338"/>
      <c r="X279" s="338"/>
      <c r="Y279" s="338"/>
      <c r="Z279" s="338"/>
    </row>
    <row r="280" spans="1:26" ht="12.75" customHeight="1">
      <c r="A280" s="338"/>
      <c r="B280" s="338"/>
      <c r="C280" s="338"/>
      <c r="D280" s="339"/>
      <c r="E280" s="339"/>
      <c r="F280" s="339"/>
      <c r="G280" s="339"/>
      <c r="H280" s="339"/>
      <c r="I280" s="339"/>
      <c r="J280" s="339"/>
      <c r="K280" s="338"/>
      <c r="L280" s="338"/>
      <c r="M280" s="338"/>
      <c r="N280" s="338"/>
      <c r="O280" s="338"/>
      <c r="P280" s="338"/>
      <c r="Q280" s="338"/>
      <c r="R280" s="338"/>
      <c r="S280" s="338"/>
      <c r="T280" s="338"/>
      <c r="U280" s="338"/>
      <c r="V280" s="338"/>
      <c r="W280" s="338"/>
      <c r="X280" s="338"/>
      <c r="Y280" s="338"/>
      <c r="Z280" s="338"/>
    </row>
    <row r="281" spans="1:26" ht="12.75" customHeight="1">
      <c r="A281" s="338"/>
      <c r="B281" s="338"/>
      <c r="C281" s="338"/>
      <c r="D281" s="339"/>
      <c r="E281" s="339"/>
      <c r="F281" s="339"/>
      <c r="G281" s="339"/>
      <c r="H281" s="339"/>
      <c r="I281" s="339"/>
      <c r="J281" s="339"/>
      <c r="K281" s="338"/>
      <c r="L281" s="338"/>
      <c r="M281" s="338"/>
      <c r="N281" s="338"/>
      <c r="O281" s="338"/>
      <c r="P281" s="338"/>
      <c r="Q281" s="338"/>
      <c r="R281" s="338"/>
      <c r="S281" s="338"/>
      <c r="T281" s="338"/>
      <c r="U281" s="338"/>
      <c r="V281" s="338"/>
      <c r="W281" s="338"/>
      <c r="X281" s="338"/>
      <c r="Y281" s="338"/>
      <c r="Z281" s="338"/>
    </row>
    <row r="282" spans="1:26" ht="12.75" customHeight="1">
      <c r="A282" s="338"/>
      <c r="B282" s="338"/>
      <c r="C282" s="338"/>
      <c r="D282" s="339"/>
      <c r="E282" s="339"/>
      <c r="F282" s="339"/>
      <c r="G282" s="339"/>
      <c r="H282" s="339"/>
      <c r="I282" s="339"/>
      <c r="J282" s="339"/>
      <c r="K282" s="338"/>
      <c r="L282" s="338"/>
      <c r="M282" s="338"/>
      <c r="N282" s="338"/>
      <c r="O282" s="338"/>
      <c r="P282" s="338"/>
      <c r="Q282" s="338"/>
      <c r="R282" s="338"/>
      <c r="S282" s="338"/>
      <c r="T282" s="338"/>
      <c r="U282" s="338"/>
      <c r="V282" s="338"/>
      <c r="W282" s="338"/>
      <c r="X282" s="338"/>
      <c r="Y282" s="338"/>
      <c r="Z282" s="338"/>
    </row>
    <row r="283" spans="1:26" ht="12.75" customHeight="1">
      <c r="A283" s="338"/>
      <c r="B283" s="338"/>
      <c r="C283" s="338"/>
      <c r="D283" s="339"/>
      <c r="E283" s="339"/>
      <c r="F283" s="339"/>
      <c r="G283" s="339"/>
      <c r="H283" s="339"/>
      <c r="I283" s="339"/>
      <c r="J283" s="339"/>
      <c r="K283" s="338"/>
      <c r="L283" s="338"/>
      <c r="M283" s="338"/>
      <c r="N283" s="338"/>
      <c r="O283" s="338"/>
      <c r="P283" s="338"/>
      <c r="Q283" s="338"/>
      <c r="R283" s="338"/>
      <c r="S283" s="338"/>
      <c r="T283" s="338"/>
      <c r="U283" s="338"/>
      <c r="V283" s="338"/>
      <c r="W283" s="338"/>
      <c r="X283" s="338"/>
      <c r="Y283" s="338"/>
      <c r="Z283" s="338"/>
    </row>
    <row r="284" spans="1:26" ht="12.75" customHeight="1">
      <c r="A284" s="338"/>
      <c r="B284" s="338"/>
      <c r="C284" s="338"/>
      <c r="D284" s="339"/>
      <c r="E284" s="339"/>
      <c r="F284" s="339"/>
      <c r="G284" s="339"/>
      <c r="H284" s="339"/>
      <c r="I284" s="339"/>
      <c r="J284" s="339"/>
      <c r="K284" s="338"/>
      <c r="L284" s="338"/>
      <c r="M284" s="338"/>
      <c r="N284" s="338"/>
      <c r="O284" s="338"/>
      <c r="P284" s="338"/>
      <c r="Q284" s="338"/>
      <c r="R284" s="338"/>
      <c r="S284" s="338"/>
      <c r="T284" s="338"/>
      <c r="U284" s="338"/>
      <c r="V284" s="338"/>
      <c r="W284" s="338"/>
      <c r="X284" s="338"/>
      <c r="Y284" s="338"/>
      <c r="Z284" s="338"/>
    </row>
    <row r="285" spans="1:26" ht="12.75" customHeight="1">
      <c r="A285" s="338"/>
      <c r="B285" s="338"/>
      <c r="C285" s="338"/>
      <c r="D285" s="339"/>
      <c r="E285" s="339"/>
      <c r="F285" s="339"/>
      <c r="G285" s="339"/>
      <c r="H285" s="339"/>
      <c r="I285" s="339"/>
      <c r="J285" s="339"/>
      <c r="K285" s="338"/>
      <c r="L285" s="338"/>
      <c r="M285" s="338"/>
      <c r="N285" s="338"/>
      <c r="O285" s="338"/>
      <c r="P285" s="338"/>
      <c r="Q285" s="338"/>
      <c r="R285" s="338"/>
      <c r="S285" s="338"/>
      <c r="T285" s="338"/>
      <c r="U285" s="338"/>
      <c r="V285" s="338"/>
      <c r="W285" s="338"/>
      <c r="X285" s="338"/>
      <c r="Y285" s="338"/>
      <c r="Z285" s="338"/>
    </row>
    <row r="286" spans="1:26" ht="12.75" customHeight="1">
      <c r="A286" s="338"/>
      <c r="B286" s="338"/>
      <c r="C286" s="338"/>
      <c r="D286" s="339"/>
      <c r="E286" s="339"/>
      <c r="F286" s="339"/>
      <c r="G286" s="339"/>
      <c r="H286" s="339"/>
      <c r="I286" s="339"/>
      <c r="J286" s="339"/>
      <c r="K286" s="338"/>
      <c r="L286" s="338"/>
      <c r="M286" s="338"/>
      <c r="N286" s="338"/>
      <c r="O286" s="338"/>
      <c r="P286" s="338"/>
      <c r="Q286" s="338"/>
      <c r="R286" s="338"/>
      <c r="S286" s="338"/>
      <c r="T286" s="338"/>
      <c r="U286" s="338"/>
      <c r="V286" s="338"/>
      <c r="W286" s="338"/>
      <c r="X286" s="338"/>
      <c r="Y286" s="338"/>
      <c r="Z286" s="338"/>
    </row>
    <row r="287" spans="1:26" ht="12.75" customHeight="1">
      <c r="A287" s="338"/>
      <c r="B287" s="338"/>
      <c r="C287" s="338"/>
      <c r="D287" s="339"/>
      <c r="E287" s="339"/>
      <c r="F287" s="339"/>
      <c r="G287" s="339"/>
      <c r="H287" s="339"/>
      <c r="I287" s="339"/>
      <c r="J287" s="339"/>
      <c r="K287" s="338"/>
      <c r="L287" s="338"/>
      <c r="M287" s="338"/>
      <c r="N287" s="338"/>
      <c r="O287" s="338"/>
      <c r="P287" s="338"/>
      <c r="Q287" s="338"/>
      <c r="R287" s="338"/>
      <c r="S287" s="338"/>
      <c r="T287" s="338"/>
      <c r="U287" s="338"/>
      <c r="V287" s="338"/>
      <c r="W287" s="338"/>
      <c r="X287" s="338"/>
      <c r="Y287" s="338"/>
      <c r="Z287" s="338"/>
    </row>
    <row r="288" spans="1:26" ht="12.75" customHeight="1">
      <c r="A288" s="338"/>
      <c r="B288" s="338"/>
      <c r="C288" s="338"/>
      <c r="D288" s="339"/>
      <c r="E288" s="339"/>
      <c r="F288" s="339"/>
      <c r="G288" s="339"/>
      <c r="H288" s="339"/>
      <c r="I288" s="339"/>
      <c r="J288" s="339"/>
      <c r="K288" s="338"/>
      <c r="L288" s="338"/>
      <c r="M288" s="338"/>
      <c r="N288" s="338"/>
      <c r="O288" s="338"/>
      <c r="P288" s="338"/>
      <c r="Q288" s="338"/>
      <c r="R288" s="338"/>
      <c r="S288" s="338"/>
      <c r="T288" s="338"/>
      <c r="U288" s="338"/>
      <c r="V288" s="338"/>
      <c r="W288" s="338"/>
      <c r="X288" s="338"/>
      <c r="Y288" s="338"/>
      <c r="Z288" s="338"/>
    </row>
    <row r="289" spans="1:26" ht="12.75" customHeight="1">
      <c r="A289" s="338"/>
      <c r="B289" s="338"/>
      <c r="C289" s="338"/>
      <c r="D289" s="339"/>
      <c r="E289" s="339"/>
      <c r="F289" s="339"/>
      <c r="G289" s="339"/>
      <c r="H289" s="339"/>
      <c r="I289" s="339"/>
      <c r="J289" s="339"/>
      <c r="K289" s="338"/>
      <c r="L289" s="338"/>
      <c r="M289" s="338"/>
      <c r="N289" s="338"/>
      <c r="O289" s="338"/>
      <c r="P289" s="338"/>
      <c r="Q289" s="338"/>
      <c r="R289" s="338"/>
      <c r="S289" s="338"/>
      <c r="T289" s="338"/>
      <c r="U289" s="338"/>
      <c r="V289" s="338"/>
      <c r="W289" s="338"/>
      <c r="X289" s="338"/>
      <c r="Y289" s="338"/>
      <c r="Z289" s="338"/>
    </row>
    <row r="290" spans="1:26" ht="12.75" customHeight="1">
      <c r="A290" s="338"/>
      <c r="B290" s="338"/>
      <c r="C290" s="338"/>
      <c r="D290" s="339"/>
      <c r="E290" s="339"/>
      <c r="F290" s="339"/>
      <c r="G290" s="339"/>
      <c r="H290" s="339"/>
      <c r="I290" s="339"/>
      <c r="J290" s="339"/>
      <c r="K290" s="338"/>
      <c r="L290" s="338"/>
      <c r="M290" s="338"/>
      <c r="N290" s="338"/>
      <c r="O290" s="338"/>
      <c r="P290" s="338"/>
      <c r="Q290" s="338"/>
      <c r="R290" s="338"/>
      <c r="S290" s="338"/>
      <c r="T290" s="338"/>
      <c r="U290" s="338"/>
      <c r="V290" s="338"/>
      <c r="W290" s="338"/>
      <c r="X290" s="338"/>
      <c r="Y290" s="338"/>
      <c r="Z290" s="338"/>
    </row>
    <row r="291" spans="1:26" ht="12.75" customHeight="1">
      <c r="A291" s="338"/>
      <c r="B291" s="338"/>
      <c r="C291" s="338"/>
      <c r="D291" s="339"/>
      <c r="E291" s="339"/>
      <c r="F291" s="339"/>
      <c r="G291" s="339"/>
      <c r="H291" s="339"/>
      <c r="I291" s="339"/>
      <c r="J291" s="339"/>
      <c r="K291" s="338"/>
      <c r="L291" s="338"/>
      <c r="M291" s="338"/>
      <c r="N291" s="338"/>
      <c r="O291" s="338"/>
      <c r="P291" s="338"/>
      <c r="Q291" s="338"/>
      <c r="R291" s="338"/>
      <c r="S291" s="338"/>
      <c r="T291" s="338"/>
      <c r="U291" s="338"/>
      <c r="V291" s="338"/>
      <c r="W291" s="338"/>
      <c r="X291" s="338"/>
      <c r="Y291" s="338"/>
      <c r="Z291" s="338"/>
    </row>
    <row r="292" spans="1:26" ht="12.75" customHeight="1">
      <c r="A292" s="338"/>
      <c r="B292" s="338"/>
      <c r="C292" s="338"/>
      <c r="D292" s="339"/>
      <c r="E292" s="339"/>
      <c r="F292" s="339"/>
      <c r="G292" s="339"/>
      <c r="H292" s="339"/>
      <c r="I292" s="339"/>
      <c r="J292" s="339"/>
      <c r="K292" s="338"/>
      <c r="L292" s="338"/>
      <c r="M292" s="338"/>
      <c r="N292" s="338"/>
      <c r="O292" s="338"/>
      <c r="P292" s="338"/>
      <c r="Q292" s="338"/>
      <c r="R292" s="338"/>
      <c r="S292" s="338"/>
      <c r="T292" s="338"/>
      <c r="U292" s="338"/>
      <c r="V292" s="338"/>
      <c r="W292" s="338"/>
      <c r="X292" s="338"/>
      <c r="Y292" s="338"/>
      <c r="Z292" s="338"/>
    </row>
    <row r="293" spans="1:26" ht="12.75" customHeight="1">
      <c r="A293" s="338"/>
      <c r="B293" s="338"/>
      <c r="C293" s="338"/>
      <c r="D293" s="339"/>
      <c r="E293" s="339"/>
      <c r="F293" s="339"/>
      <c r="G293" s="339"/>
      <c r="H293" s="339"/>
      <c r="I293" s="339"/>
      <c r="J293" s="339"/>
      <c r="K293" s="338"/>
      <c r="L293" s="338"/>
      <c r="M293" s="338"/>
      <c r="N293" s="338"/>
      <c r="O293" s="338"/>
      <c r="P293" s="338"/>
      <c r="Q293" s="338"/>
      <c r="R293" s="338"/>
      <c r="S293" s="338"/>
      <c r="T293" s="338"/>
      <c r="U293" s="338"/>
      <c r="V293" s="338"/>
      <c r="W293" s="338"/>
      <c r="X293" s="338"/>
      <c r="Y293" s="338"/>
      <c r="Z293" s="338"/>
    </row>
    <row r="294" spans="1:26" ht="12.75" customHeight="1">
      <c r="A294" s="338"/>
      <c r="B294" s="338"/>
      <c r="C294" s="338"/>
      <c r="D294" s="339"/>
      <c r="E294" s="339"/>
      <c r="F294" s="339"/>
      <c r="G294" s="339"/>
      <c r="H294" s="339"/>
      <c r="I294" s="339"/>
      <c r="J294" s="339"/>
      <c r="K294" s="338"/>
      <c r="L294" s="338"/>
      <c r="M294" s="338"/>
      <c r="N294" s="338"/>
      <c r="O294" s="338"/>
      <c r="P294" s="338"/>
      <c r="Q294" s="338"/>
      <c r="R294" s="338"/>
      <c r="S294" s="338"/>
      <c r="T294" s="338"/>
      <c r="U294" s="338"/>
      <c r="V294" s="338"/>
      <c r="W294" s="338"/>
      <c r="X294" s="338"/>
      <c r="Y294" s="338"/>
      <c r="Z294" s="338"/>
    </row>
    <row r="295" spans="1:26" ht="12.75" customHeight="1">
      <c r="A295" s="338"/>
      <c r="B295" s="338"/>
      <c r="C295" s="338"/>
      <c r="D295" s="339"/>
      <c r="E295" s="339"/>
      <c r="F295" s="339"/>
      <c r="G295" s="339"/>
      <c r="H295" s="339"/>
      <c r="I295" s="339"/>
      <c r="J295" s="339"/>
      <c r="K295" s="338"/>
      <c r="L295" s="338"/>
      <c r="M295" s="338"/>
      <c r="N295" s="338"/>
      <c r="O295" s="338"/>
      <c r="P295" s="338"/>
      <c r="Q295" s="338"/>
      <c r="R295" s="338"/>
      <c r="S295" s="338"/>
      <c r="T295" s="338"/>
      <c r="U295" s="338"/>
      <c r="V295" s="338"/>
      <c r="W295" s="338"/>
      <c r="X295" s="338"/>
      <c r="Y295" s="338"/>
      <c r="Z295" s="338"/>
    </row>
    <row r="296" spans="1:26" ht="12.75" customHeight="1">
      <c r="A296" s="338"/>
      <c r="B296" s="338"/>
      <c r="C296" s="338"/>
      <c r="D296" s="339"/>
      <c r="E296" s="339"/>
      <c r="F296" s="339"/>
      <c r="G296" s="339"/>
      <c r="H296" s="339"/>
      <c r="I296" s="339"/>
      <c r="J296" s="339"/>
      <c r="K296" s="338"/>
      <c r="L296" s="338"/>
      <c r="M296" s="338"/>
      <c r="N296" s="338"/>
      <c r="O296" s="338"/>
      <c r="P296" s="338"/>
      <c r="Q296" s="338"/>
      <c r="R296" s="338"/>
      <c r="S296" s="338"/>
      <c r="T296" s="338"/>
      <c r="U296" s="338"/>
      <c r="V296" s="338"/>
      <c r="W296" s="338"/>
      <c r="X296" s="338"/>
      <c r="Y296" s="338"/>
      <c r="Z296" s="338"/>
    </row>
    <row r="297" spans="1:26" ht="12.75" customHeight="1">
      <c r="A297" s="338"/>
      <c r="B297" s="338"/>
      <c r="C297" s="338"/>
      <c r="D297" s="339"/>
      <c r="E297" s="339"/>
      <c r="F297" s="339"/>
      <c r="G297" s="339"/>
      <c r="H297" s="339"/>
      <c r="I297" s="339"/>
      <c r="J297" s="339"/>
      <c r="K297" s="338"/>
      <c r="L297" s="338"/>
      <c r="M297" s="338"/>
      <c r="N297" s="338"/>
      <c r="O297" s="338"/>
      <c r="P297" s="338"/>
      <c r="Q297" s="338"/>
      <c r="R297" s="338"/>
      <c r="S297" s="338"/>
      <c r="T297" s="338"/>
      <c r="U297" s="338"/>
      <c r="V297" s="338"/>
      <c r="W297" s="338"/>
      <c r="X297" s="338"/>
      <c r="Y297" s="338"/>
      <c r="Z297" s="338"/>
    </row>
    <row r="298" spans="1:26" ht="12.75" customHeight="1">
      <c r="A298" s="338"/>
      <c r="B298" s="338"/>
      <c r="C298" s="338"/>
      <c r="D298" s="339"/>
      <c r="E298" s="339"/>
      <c r="F298" s="339"/>
      <c r="G298" s="339"/>
      <c r="H298" s="339"/>
      <c r="I298" s="339"/>
      <c r="J298" s="339"/>
      <c r="K298" s="338"/>
      <c r="L298" s="338"/>
      <c r="M298" s="338"/>
      <c r="N298" s="338"/>
      <c r="O298" s="338"/>
      <c r="P298" s="338"/>
      <c r="Q298" s="338"/>
      <c r="R298" s="338"/>
      <c r="S298" s="338"/>
      <c r="T298" s="338"/>
      <c r="U298" s="338"/>
      <c r="V298" s="338"/>
      <c r="W298" s="338"/>
      <c r="X298" s="338"/>
      <c r="Y298" s="338"/>
      <c r="Z298" s="338"/>
    </row>
    <row r="299" spans="1:26" ht="12.75" customHeight="1">
      <c r="A299" s="338"/>
      <c r="B299" s="338"/>
      <c r="C299" s="338"/>
      <c r="D299" s="339"/>
      <c r="E299" s="339"/>
      <c r="F299" s="339"/>
      <c r="G299" s="339"/>
      <c r="H299" s="339"/>
      <c r="I299" s="339"/>
      <c r="J299" s="339"/>
      <c r="K299" s="338"/>
      <c r="L299" s="338"/>
      <c r="M299" s="338"/>
      <c r="N299" s="338"/>
      <c r="O299" s="338"/>
      <c r="P299" s="338"/>
      <c r="Q299" s="338"/>
      <c r="R299" s="338"/>
      <c r="S299" s="338"/>
      <c r="T299" s="338"/>
      <c r="U299" s="338"/>
      <c r="V299" s="338"/>
      <c r="W299" s="338"/>
      <c r="X299" s="338"/>
      <c r="Y299" s="338"/>
      <c r="Z299" s="338"/>
    </row>
    <row r="300" spans="1:26" ht="12.75" customHeight="1">
      <c r="A300" s="338"/>
      <c r="B300" s="338"/>
      <c r="C300" s="338"/>
      <c r="D300" s="339"/>
      <c r="E300" s="339"/>
      <c r="F300" s="339"/>
      <c r="G300" s="339"/>
      <c r="H300" s="339"/>
      <c r="I300" s="339"/>
      <c r="J300" s="339"/>
      <c r="K300" s="338"/>
      <c r="L300" s="338"/>
      <c r="M300" s="338"/>
      <c r="N300" s="338"/>
      <c r="O300" s="338"/>
      <c r="P300" s="338"/>
      <c r="Q300" s="338"/>
      <c r="R300" s="338"/>
      <c r="S300" s="338"/>
      <c r="T300" s="338"/>
      <c r="U300" s="338"/>
      <c r="V300" s="338"/>
      <c r="W300" s="338"/>
      <c r="X300" s="338"/>
      <c r="Y300" s="338"/>
      <c r="Z300" s="338"/>
    </row>
    <row r="301" spans="1:26" ht="12.75" customHeight="1">
      <c r="A301" s="338"/>
      <c r="B301" s="338"/>
      <c r="C301" s="338"/>
      <c r="D301" s="339"/>
      <c r="E301" s="339"/>
      <c r="F301" s="339"/>
      <c r="G301" s="339"/>
      <c r="H301" s="339"/>
      <c r="I301" s="339"/>
      <c r="J301" s="339"/>
      <c r="K301" s="338"/>
      <c r="L301" s="338"/>
      <c r="M301" s="338"/>
      <c r="N301" s="338"/>
      <c r="O301" s="338"/>
      <c r="P301" s="338"/>
      <c r="Q301" s="338"/>
      <c r="R301" s="338"/>
      <c r="S301" s="338"/>
      <c r="T301" s="338"/>
      <c r="U301" s="338"/>
      <c r="V301" s="338"/>
      <c r="W301" s="338"/>
      <c r="X301" s="338"/>
      <c r="Y301" s="338"/>
      <c r="Z301" s="338"/>
    </row>
    <row r="302" spans="1:26" ht="12.75" customHeight="1">
      <c r="A302" s="338"/>
      <c r="B302" s="338"/>
      <c r="C302" s="338"/>
      <c r="D302" s="339"/>
      <c r="E302" s="339"/>
      <c r="F302" s="339"/>
      <c r="G302" s="339"/>
      <c r="H302" s="339"/>
      <c r="I302" s="339"/>
      <c r="J302" s="339"/>
      <c r="K302" s="338"/>
      <c r="L302" s="338"/>
      <c r="M302" s="338"/>
      <c r="N302" s="338"/>
      <c r="O302" s="338"/>
      <c r="P302" s="338"/>
      <c r="Q302" s="338"/>
      <c r="R302" s="338"/>
      <c r="S302" s="338"/>
      <c r="T302" s="338"/>
      <c r="U302" s="338"/>
      <c r="V302" s="338"/>
      <c r="W302" s="338"/>
      <c r="X302" s="338"/>
      <c r="Y302" s="338"/>
      <c r="Z302" s="338"/>
    </row>
    <row r="303" spans="1:26" ht="12.75" customHeight="1">
      <c r="A303" s="338"/>
      <c r="B303" s="338"/>
      <c r="C303" s="338"/>
      <c r="D303" s="339"/>
      <c r="E303" s="339"/>
      <c r="F303" s="339"/>
      <c r="G303" s="339"/>
      <c r="H303" s="339"/>
      <c r="I303" s="339"/>
      <c r="J303" s="339"/>
      <c r="K303" s="338"/>
      <c r="L303" s="338"/>
      <c r="M303" s="338"/>
      <c r="N303" s="338"/>
      <c r="O303" s="338"/>
      <c r="P303" s="338"/>
      <c r="Q303" s="338"/>
      <c r="R303" s="338"/>
      <c r="S303" s="338"/>
      <c r="T303" s="338"/>
      <c r="U303" s="338"/>
      <c r="V303" s="338"/>
      <c r="W303" s="338"/>
      <c r="X303" s="338"/>
      <c r="Y303" s="338"/>
      <c r="Z303" s="338"/>
    </row>
    <row r="304" spans="1:26" ht="12.75" customHeight="1">
      <c r="A304" s="338"/>
      <c r="B304" s="338"/>
      <c r="C304" s="338"/>
      <c r="D304" s="339"/>
      <c r="E304" s="339"/>
      <c r="F304" s="339"/>
      <c r="G304" s="339"/>
      <c r="H304" s="339"/>
      <c r="I304" s="339"/>
      <c r="J304" s="339"/>
      <c r="K304" s="338"/>
      <c r="L304" s="338"/>
      <c r="M304" s="338"/>
      <c r="N304" s="338"/>
      <c r="O304" s="338"/>
      <c r="P304" s="338"/>
      <c r="Q304" s="338"/>
      <c r="R304" s="338"/>
      <c r="S304" s="338"/>
      <c r="T304" s="338"/>
      <c r="U304" s="338"/>
      <c r="V304" s="338"/>
      <c r="W304" s="338"/>
      <c r="X304" s="338"/>
      <c r="Y304" s="338"/>
      <c r="Z304" s="338"/>
    </row>
    <row r="305" spans="1:26" ht="12.75" customHeight="1">
      <c r="A305" s="338"/>
      <c r="B305" s="338"/>
      <c r="C305" s="338"/>
      <c r="D305" s="339"/>
      <c r="E305" s="339"/>
      <c r="F305" s="339"/>
      <c r="G305" s="339"/>
      <c r="H305" s="339"/>
      <c r="I305" s="339"/>
      <c r="J305" s="339"/>
      <c r="K305" s="338"/>
      <c r="L305" s="338"/>
      <c r="M305" s="338"/>
      <c r="N305" s="338"/>
      <c r="O305" s="338"/>
      <c r="P305" s="338"/>
      <c r="Q305" s="338"/>
      <c r="R305" s="338"/>
      <c r="S305" s="338"/>
      <c r="T305" s="338"/>
      <c r="U305" s="338"/>
      <c r="V305" s="338"/>
      <c r="W305" s="338"/>
      <c r="X305" s="338"/>
      <c r="Y305" s="338"/>
      <c r="Z305" s="338"/>
    </row>
    <row r="306" spans="1:26" ht="12.75" customHeight="1">
      <c r="A306" s="338"/>
      <c r="B306" s="338"/>
      <c r="C306" s="338"/>
      <c r="D306" s="339"/>
      <c r="E306" s="339"/>
      <c r="F306" s="339"/>
      <c r="G306" s="339"/>
      <c r="H306" s="339"/>
      <c r="I306" s="339"/>
      <c r="J306" s="339"/>
      <c r="K306" s="338"/>
      <c r="L306" s="338"/>
      <c r="M306" s="338"/>
      <c r="N306" s="338"/>
      <c r="O306" s="338"/>
      <c r="P306" s="338"/>
      <c r="Q306" s="338"/>
      <c r="R306" s="338"/>
      <c r="S306" s="338"/>
      <c r="T306" s="338"/>
      <c r="U306" s="338"/>
      <c r="V306" s="338"/>
      <c r="W306" s="338"/>
      <c r="X306" s="338"/>
      <c r="Y306" s="338"/>
      <c r="Z306" s="338"/>
    </row>
    <row r="307" spans="1:26" ht="12.75" customHeight="1">
      <c r="A307" s="338"/>
      <c r="B307" s="338"/>
      <c r="C307" s="338"/>
      <c r="D307" s="339"/>
      <c r="E307" s="339"/>
      <c r="F307" s="339"/>
      <c r="G307" s="339"/>
      <c r="H307" s="339"/>
      <c r="I307" s="339"/>
      <c r="J307" s="339"/>
      <c r="K307" s="338"/>
      <c r="L307" s="338"/>
      <c r="M307" s="338"/>
      <c r="N307" s="338"/>
      <c r="O307" s="338"/>
      <c r="P307" s="338"/>
      <c r="Q307" s="338"/>
      <c r="R307" s="338"/>
      <c r="S307" s="338"/>
      <c r="T307" s="338"/>
      <c r="U307" s="338"/>
      <c r="V307" s="338"/>
      <c r="W307" s="338"/>
      <c r="X307" s="338"/>
      <c r="Y307" s="338"/>
      <c r="Z307" s="338"/>
    </row>
    <row r="308" spans="1:26" ht="12.75" customHeight="1">
      <c r="A308" s="338"/>
      <c r="B308" s="338"/>
      <c r="C308" s="338"/>
      <c r="D308" s="339"/>
      <c r="E308" s="339"/>
      <c r="F308" s="339"/>
      <c r="G308" s="339"/>
      <c r="H308" s="339"/>
      <c r="I308" s="339"/>
      <c r="J308" s="339"/>
      <c r="K308" s="338"/>
      <c r="L308" s="338"/>
      <c r="M308" s="338"/>
      <c r="N308" s="338"/>
      <c r="O308" s="338"/>
      <c r="P308" s="338"/>
      <c r="Q308" s="338"/>
      <c r="R308" s="338"/>
      <c r="S308" s="338"/>
      <c r="T308" s="338"/>
      <c r="U308" s="338"/>
      <c r="V308" s="338"/>
      <c r="W308" s="338"/>
      <c r="X308" s="338"/>
      <c r="Y308" s="338"/>
      <c r="Z308" s="338"/>
    </row>
    <row r="309" spans="1:26" ht="12.75" customHeight="1">
      <c r="A309" s="338"/>
      <c r="B309" s="338"/>
      <c r="C309" s="338"/>
      <c r="D309" s="339"/>
      <c r="E309" s="339"/>
      <c r="F309" s="339"/>
      <c r="G309" s="339"/>
      <c r="H309" s="339"/>
      <c r="I309" s="339"/>
      <c r="J309" s="339"/>
      <c r="K309" s="338"/>
      <c r="L309" s="338"/>
      <c r="M309" s="338"/>
      <c r="N309" s="338"/>
      <c r="O309" s="338"/>
      <c r="P309" s="338"/>
      <c r="Q309" s="338"/>
      <c r="R309" s="338"/>
      <c r="S309" s="338"/>
      <c r="T309" s="338"/>
      <c r="U309" s="338"/>
      <c r="V309" s="338"/>
      <c r="W309" s="338"/>
      <c r="X309" s="338"/>
      <c r="Y309" s="338"/>
      <c r="Z309" s="338"/>
    </row>
    <row r="310" spans="1:26" ht="12.75" customHeight="1">
      <c r="A310" s="338"/>
      <c r="B310" s="338"/>
      <c r="C310" s="338"/>
      <c r="D310" s="339"/>
      <c r="E310" s="339"/>
      <c r="F310" s="339"/>
      <c r="G310" s="339"/>
      <c r="H310" s="339"/>
      <c r="I310" s="339"/>
      <c r="J310" s="339"/>
      <c r="K310" s="338"/>
      <c r="L310" s="338"/>
      <c r="M310" s="338"/>
      <c r="N310" s="338"/>
      <c r="O310" s="338"/>
      <c r="P310" s="338"/>
      <c r="Q310" s="338"/>
      <c r="R310" s="338"/>
      <c r="S310" s="338"/>
      <c r="T310" s="338"/>
      <c r="U310" s="338"/>
      <c r="V310" s="338"/>
      <c r="W310" s="338"/>
      <c r="X310" s="338"/>
      <c r="Y310" s="338"/>
      <c r="Z310" s="338"/>
    </row>
    <row r="311" spans="1:26" ht="12.75" customHeight="1">
      <c r="A311" s="338"/>
      <c r="B311" s="338"/>
      <c r="C311" s="338"/>
      <c r="D311" s="339"/>
      <c r="E311" s="339"/>
      <c r="F311" s="339"/>
      <c r="G311" s="339"/>
      <c r="H311" s="339"/>
      <c r="I311" s="339"/>
      <c r="J311" s="339"/>
      <c r="K311" s="338"/>
      <c r="L311" s="338"/>
      <c r="M311" s="338"/>
      <c r="N311" s="338"/>
      <c r="O311" s="338"/>
      <c r="P311" s="338"/>
      <c r="Q311" s="338"/>
      <c r="R311" s="338"/>
      <c r="S311" s="338"/>
      <c r="T311" s="338"/>
      <c r="U311" s="338"/>
      <c r="V311" s="338"/>
      <c r="W311" s="338"/>
      <c r="X311" s="338"/>
      <c r="Y311" s="338"/>
      <c r="Z311" s="338"/>
    </row>
    <row r="312" spans="1:26" ht="12.75" customHeight="1">
      <c r="A312" s="338"/>
      <c r="B312" s="338"/>
      <c r="C312" s="338"/>
      <c r="D312" s="339"/>
      <c r="E312" s="339"/>
      <c r="F312" s="339"/>
      <c r="G312" s="339"/>
      <c r="H312" s="339"/>
      <c r="I312" s="339"/>
      <c r="J312" s="339"/>
      <c r="K312" s="338"/>
      <c r="L312" s="338"/>
      <c r="M312" s="338"/>
      <c r="N312" s="338"/>
      <c r="O312" s="338"/>
      <c r="P312" s="338"/>
      <c r="Q312" s="338"/>
      <c r="R312" s="338"/>
      <c r="S312" s="338"/>
      <c r="T312" s="338"/>
      <c r="U312" s="338"/>
      <c r="V312" s="338"/>
      <c r="W312" s="338"/>
      <c r="X312" s="338"/>
      <c r="Y312" s="338"/>
      <c r="Z312" s="338"/>
    </row>
    <row r="313" spans="1:26" ht="12.75" customHeight="1">
      <c r="A313" s="338"/>
      <c r="B313" s="338"/>
      <c r="C313" s="338"/>
      <c r="D313" s="339"/>
      <c r="E313" s="339"/>
      <c r="F313" s="339"/>
      <c r="G313" s="339"/>
      <c r="H313" s="339"/>
      <c r="I313" s="339"/>
      <c r="J313" s="339"/>
      <c r="K313" s="338"/>
      <c r="L313" s="338"/>
      <c r="M313" s="338"/>
      <c r="N313" s="338"/>
      <c r="O313" s="338"/>
      <c r="P313" s="338"/>
      <c r="Q313" s="338"/>
      <c r="R313" s="338"/>
      <c r="S313" s="338"/>
      <c r="T313" s="338"/>
      <c r="U313" s="338"/>
      <c r="V313" s="338"/>
      <c r="W313" s="338"/>
      <c r="X313" s="338"/>
      <c r="Y313" s="338"/>
      <c r="Z313" s="338"/>
    </row>
    <row r="314" spans="1:26" ht="12.75" customHeight="1">
      <c r="A314" s="338"/>
      <c r="B314" s="338"/>
      <c r="C314" s="338"/>
      <c r="D314" s="339"/>
      <c r="E314" s="339"/>
      <c r="F314" s="339"/>
      <c r="G314" s="339"/>
      <c r="H314" s="339"/>
      <c r="I314" s="339"/>
      <c r="J314" s="339"/>
      <c r="K314" s="338"/>
      <c r="L314" s="338"/>
      <c r="M314" s="338"/>
      <c r="N314" s="338"/>
      <c r="O314" s="338"/>
      <c r="P314" s="338"/>
      <c r="Q314" s="338"/>
      <c r="R314" s="338"/>
      <c r="S314" s="338"/>
      <c r="T314" s="338"/>
      <c r="U314" s="338"/>
      <c r="V314" s="338"/>
      <c r="W314" s="338"/>
      <c r="X314" s="338"/>
      <c r="Y314" s="338"/>
      <c r="Z314" s="338"/>
    </row>
    <row r="315" spans="1:26" ht="12.75" customHeight="1">
      <c r="A315" s="338"/>
      <c r="B315" s="338"/>
      <c r="C315" s="338"/>
      <c r="D315" s="339"/>
      <c r="E315" s="339"/>
      <c r="F315" s="339"/>
      <c r="G315" s="339"/>
      <c r="H315" s="339"/>
      <c r="I315" s="339"/>
      <c r="J315" s="339"/>
      <c r="K315" s="338"/>
      <c r="L315" s="338"/>
      <c r="M315" s="338"/>
      <c r="N315" s="338"/>
      <c r="O315" s="338"/>
      <c r="P315" s="338"/>
      <c r="Q315" s="338"/>
      <c r="R315" s="338"/>
      <c r="S315" s="338"/>
      <c r="T315" s="338"/>
      <c r="U315" s="338"/>
      <c r="V315" s="338"/>
      <c r="W315" s="338"/>
      <c r="X315" s="338"/>
      <c r="Y315" s="338"/>
      <c r="Z315" s="338"/>
    </row>
    <row r="316" spans="1:26" ht="12.75" customHeight="1">
      <c r="A316" s="338"/>
      <c r="B316" s="338"/>
      <c r="C316" s="338"/>
      <c r="D316" s="339"/>
      <c r="E316" s="339"/>
      <c r="F316" s="339"/>
      <c r="G316" s="339"/>
      <c r="H316" s="339"/>
      <c r="I316" s="339"/>
      <c r="J316" s="339"/>
      <c r="K316" s="338"/>
      <c r="L316" s="338"/>
      <c r="M316" s="338"/>
      <c r="N316" s="338"/>
      <c r="O316" s="338"/>
      <c r="P316" s="338"/>
      <c r="Q316" s="338"/>
      <c r="R316" s="338"/>
      <c r="S316" s="338"/>
      <c r="T316" s="338"/>
      <c r="U316" s="338"/>
      <c r="V316" s="338"/>
      <c r="W316" s="338"/>
      <c r="X316" s="338"/>
      <c r="Y316" s="338"/>
      <c r="Z316" s="338"/>
    </row>
    <row r="317" spans="1:26" ht="12.75" customHeight="1">
      <c r="A317" s="338"/>
      <c r="B317" s="338"/>
      <c r="C317" s="338"/>
      <c r="D317" s="339"/>
      <c r="E317" s="339"/>
      <c r="F317" s="339"/>
      <c r="G317" s="339"/>
      <c r="H317" s="339"/>
      <c r="I317" s="339"/>
      <c r="J317" s="339"/>
      <c r="K317" s="338"/>
      <c r="L317" s="338"/>
      <c r="M317" s="338"/>
      <c r="N317" s="338"/>
      <c r="O317" s="338"/>
      <c r="P317" s="338"/>
      <c r="Q317" s="338"/>
      <c r="R317" s="338"/>
      <c r="S317" s="338"/>
      <c r="T317" s="338"/>
      <c r="U317" s="338"/>
      <c r="V317" s="338"/>
      <c r="W317" s="338"/>
      <c r="X317" s="338"/>
      <c r="Y317" s="338"/>
      <c r="Z317" s="338"/>
    </row>
    <row r="318" spans="1:26" ht="12.75" customHeight="1">
      <c r="A318" s="338"/>
      <c r="B318" s="338"/>
      <c r="C318" s="338"/>
      <c r="D318" s="339"/>
      <c r="E318" s="339"/>
      <c r="F318" s="339"/>
      <c r="G318" s="339"/>
      <c r="H318" s="339"/>
      <c r="I318" s="339"/>
      <c r="J318" s="339"/>
      <c r="K318" s="338"/>
      <c r="L318" s="338"/>
      <c r="M318" s="338"/>
      <c r="N318" s="338"/>
      <c r="O318" s="338"/>
      <c r="P318" s="338"/>
      <c r="Q318" s="338"/>
      <c r="R318" s="338"/>
      <c r="S318" s="338"/>
      <c r="T318" s="338"/>
      <c r="U318" s="338"/>
      <c r="V318" s="338"/>
      <c r="W318" s="338"/>
      <c r="X318" s="338"/>
      <c r="Y318" s="338"/>
      <c r="Z318" s="338"/>
    </row>
    <row r="319" spans="1:26" ht="12.75" customHeight="1">
      <c r="A319" s="338"/>
      <c r="B319" s="338"/>
      <c r="C319" s="338"/>
      <c r="D319" s="339"/>
      <c r="E319" s="339"/>
      <c r="F319" s="339"/>
      <c r="G319" s="339"/>
      <c r="H319" s="339"/>
      <c r="I319" s="339"/>
      <c r="J319" s="339"/>
      <c r="K319" s="338"/>
      <c r="L319" s="338"/>
      <c r="M319" s="338"/>
      <c r="N319" s="338"/>
      <c r="O319" s="338"/>
      <c r="P319" s="338"/>
      <c r="Q319" s="338"/>
      <c r="R319" s="338"/>
      <c r="S319" s="338"/>
      <c r="T319" s="338"/>
      <c r="U319" s="338"/>
      <c r="V319" s="338"/>
      <c r="W319" s="338"/>
      <c r="X319" s="338"/>
      <c r="Y319" s="338"/>
      <c r="Z319" s="338"/>
    </row>
    <row r="320" spans="1:26" ht="12.75" customHeight="1">
      <c r="A320" s="338"/>
      <c r="B320" s="338"/>
      <c r="C320" s="338"/>
      <c r="D320" s="339"/>
      <c r="E320" s="339"/>
      <c r="F320" s="339"/>
      <c r="G320" s="339"/>
      <c r="H320" s="339"/>
      <c r="I320" s="339"/>
      <c r="J320" s="339"/>
      <c r="K320" s="338"/>
      <c r="L320" s="338"/>
      <c r="M320" s="338"/>
      <c r="N320" s="338"/>
      <c r="O320" s="338"/>
      <c r="P320" s="338"/>
      <c r="Q320" s="338"/>
      <c r="R320" s="338"/>
      <c r="S320" s="338"/>
      <c r="T320" s="338"/>
      <c r="U320" s="338"/>
      <c r="V320" s="338"/>
      <c r="W320" s="338"/>
      <c r="X320" s="338"/>
      <c r="Y320" s="338"/>
      <c r="Z320" s="338"/>
    </row>
    <row r="321" spans="1:26" ht="12.75" customHeight="1">
      <c r="A321" s="338"/>
      <c r="B321" s="338"/>
      <c r="C321" s="338"/>
      <c r="D321" s="339"/>
      <c r="E321" s="339"/>
      <c r="F321" s="339"/>
      <c r="G321" s="339"/>
      <c r="H321" s="339"/>
      <c r="I321" s="339"/>
      <c r="J321" s="339"/>
      <c r="K321" s="338"/>
      <c r="L321" s="338"/>
      <c r="M321" s="338"/>
      <c r="N321" s="338"/>
      <c r="O321" s="338"/>
      <c r="P321" s="338"/>
      <c r="Q321" s="338"/>
      <c r="R321" s="338"/>
      <c r="S321" s="338"/>
      <c r="T321" s="338"/>
      <c r="U321" s="338"/>
      <c r="V321" s="338"/>
      <c r="W321" s="338"/>
      <c r="X321" s="338"/>
      <c r="Y321" s="338"/>
      <c r="Z321" s="338"/>
    </row>
    <row r="322" spans="1:26" ht="12.75" customHeight="1">
      <c r="A322" s="338"/>
      <c r="B322" s="338"/>
      <c r="C322" s="338"/>
      <c r="D322" s="339"/>
      <c r="E322" s="339"/>
      <c r="F322" s="339"/>
      <c r="G322" s="339"/>
      <c r="H322" s="339"/>
      <c r="I322" s="339"/>
      <c r="J322" s="339"/>
      <c r="K322" s="338"/>
      <c r="L322" s="338"/>
      <c r="M322" s="338"/>
      <c r="N322" s="338"/>
      <c r="O322" s="338"/>
      <c r="P322" s="338"/>
      <c r="Q322" s="338"/>
      <c r="R322" s="338"/>
      <c r="S322" s="338"/>
      <c r="T322" s="338"/>
      <c r="U322" s="338"/>
      <c r="V322" s="338"/>
      <c r="W322" s="338"/>
      <c r="X322" s="338"/>
      <c r="Y322" s="338"/>
      <c r="Z322" s="338"/>
    </row>
    <row r="323" spans="1:26" ht="12.75" customHeight="1">
      <c r="A323" s="338"/>
      <c r="B323" s="338"/>
      <c r="C323" s="338"/>
      <c r="D323" s="339"/>
      <c r="E323" s="339"/>
      <c r="F323" s="339"/>
      <c r="G323" s="339"/>
      <c r="H323" s="339"/>
      <c r="I323" s="339"/>
      <c r="J323" s="339"/>
      <c r="K323" s="338"/>
      <c r="L323" s="338"/>
      <c r="M323" s="338"/>
      <c r="N323" s="338"/>
      <c r="O323" s="338"/>
      <c r="P323" s="338"/>
      <c r="Q323" s="338"/>
      <c r="R323" s="338"/>
      <c r="S323" s="338"/>
      <c r="T323" s="338"/>
      <c r="U323" s="338"/>
      <c r="V323" s="338"/>
      <c r="W323" s="338"/>
      <c r="X323" s="338"/>
      <c r="Y323" s="338"/>
      <c r="Z323" s="338"/>
    </row>
    <row r="324" spans="1:26" ht="12.75" customHeight="1">
      <c r="A324" s="338"/>
      <c r="B324" s="338"/>
      <c r="C324" s="338"/>
      <c r="D324" s="339"/>
      <c r="E324" s="339"/>
      <c r="F324" s="339"/>
      <c r="G324" s="339"/>
      <c r="H324" s="339"/>
      <c r="I324" s="339"/>
      <c r="J324" s="339"/>
      <c r="K324" s="338"/>
      <c r="L324" s="338"/>
      <c r="M324" s="338"/>
      <c r="N324" s="338"/>
      <c r="O324" s="338"/>
      <c r="P324" s="338"/>
      <c r="Q324" s="338"/>
      <c r="R324" s="338"/>
      <c r="S324" s="338"/>
      <c r="T324" s="338"/>
      <c r="U324" s="338"/>
      <c r="V324" s="338"/>
      <c r="W324" s="338"/>
      <c r="X324" s="338"/>
      <c r="Y324" s="338"/>
      <c r="Z324" s="338"/>
    </row>
    <row r="325" spans="1:26" ht="12.75" customHeight="1">
      <c r="A325" s="338"/>
      <c r="B325" s="338"/>
      <c r="C325" s="338"/>
      <c r="D325" s="339"/>
      <c r="E325" s="339"/>
      <c r="F325" s="339"/>
      <c r="G325" s="339"/>
      <c r="H325" s="339"/>
      <c r="I325" s="339"/>
      <c r="J325" s="339"/>
      <c r="K325" s="338"/>
      <c r="L325" s="338"/>
      <c r="M325" s="338"/>
      <c r="N325" s="338"/>
      <c r="O325" s="338"/>
      <c r="P325" s="338"/>
      <c r="Q325" s="338"/>
      <c r="R325" s="338"/>
      <c r="S325" s="338"/>
      <c r="T325" s="338"/>
      <c r="U325" s="338"/>
      <c r="V325" s="338"/>
      <c r="W325" s="338"/>
      <c r="X325" s="338"/>
      <c r="Y325" s="338"/>
      <c r="Z325" s="338"/>
    </row>
    <row r="326" spans="1:26" ht="12.75" customHeight="1">
      <c r="A326" s="338"/>
      <c r="B326" s="338"/>
      <c r="C326" s="338"/>
      <c r="D326" s="339"/>
      <c r="E326" s="339"/>
      <c r="F326" s="339"/>
      <c r="G326" s="339"/>
      <c r="H326" s="339"/>
      <c r="I326" s="339"/>
      <c r="J326" s="339"/>
      <c r="K326" s="338"/>
      <c r="L326" s="338"/>
      <c r="M326" s="338"/>
      <c r="N326" s="338"/>
      <c r="O326" s="338"/>
      <c r="P326" s="338"/>
      <c r="Q326" s="338"/>
      <c r="R326" s="338"/>
      <c r="S326" s="338"/>
      <c r="T326" s="338"/>
      <c r="U326" s="338"/>
      <c r="V326" s="338"/>
      <c r="W326" s="338"/>
      <c r="X326" s="338"/>
      <c r="Y326" s="338"/>
      <c r="Z326" s="338"/>
    </row>
    <row r="327" spans="1:26" ht="12.75" customHeight="1">
      <c r="A327" s="338"/>
      <c r="B327" s="338"/>
      <c r="C327" s="338"/>
      <c r="D327" s="339"/>
      <c r="E327" s="339"/>
      <c r="F327" s="339"/>
      <c r="G327" s="339"/>
      <c r="H327" s="339"/>
      <c r="I327" s="339"/>
      <c r="J327" s="339"/>
      <c r="K327" s="338"/>
      <c r="L327" s="338"/>
      <c r="M327" s="338"/>
      <c r="N327" s="338"/>
      <c r="O327" s="338"/>
      <c r="P327" s="338"/>
      <c r="Q327" s="338"/>
      <c r="R327" s="338"/>
      <c r="S327" s="338"/>
      <c r="T327" s="338"/>
      <c r="U327" s="338"/>
      <c r="V327" s="338"/>
      <c r="W327" s="338"/>
      <c r="X327" s="338"/>
      <c r="Y327" s="338"/>
      <c r="Z327" s="338"/>
    </row>
    <row r="328" spans="1:26" ht="12.75" customHeight="1">
      <c r="A328" s="338"/>
      <c r="B328" s="338"/>
      <c r="C328" s="338"/>
      <c r="D328" s="339"/>
      <c r="E328" s="339"/>
      <c r="F328" s="339"/>
      <c r="G328" s="339"/>
      <c r="H328" s="339"/>
      <c r="I328" s="339"/>
      <c r="J328" s="339"/>
      <c r="K328" s="338"/>
      <c r="L328" s="338"/>
      <c r="M328" s="338"/>
      <c r="N328" s="338"/>
      <c r="O328" s="338"/>
      <c r="P328" s="338"/>
      <c r="Q328" s="338"/>
      <c r="R328" s="338"/>
      <c r="S328" s="338"/>
      <c r="T328" s="338"/>
      <c r="U328" s="338"/>
      <c r="V328" s="338"/>
      <c r="W328" s="338"/>
      <c r="X328" s="338"/>
      <c r="Y328" s="338"/>
      <c r="Z328" s="338"/>
    </row>
    <row r="329" spans="1:26" ht="12.75" customHeight="1">
      <c r="A329" s="338"/>
      <c r="B329" s="338"/>
      <c r="C329" s="338"/>
      <c r="D329" s="339"/>
      <c r="E329" s="339"/>
      <c r="F329" s="339"/>
      <c r="G329" s="339"/>
      <c r="H329" s="339"/>
      <c r="I329" s="339"/>
      <c r="J329" s="339"/>
      <c r="K329" s="338"/>
      <c r="L329" s="338"/>
      <c r="M329" s="338"/>
      <c r="N329" s="338"/>
      <c r="O329" s="338"/>
      <c r="P329" s="338"/>
      <c r="Q329" s="338"/>
      <c r="R329" s="338"/>
      <c r="S329" s="338"/>
      <c r="T329" s="338"/>
      <c r="U329" s="338"/>
      <c r="V329" s="338"/>
      <c r="W329" s="338"/>
      <c r="X329" s="338"/>
      <c r="Y329" s="338"/>
      <c r="Z329" s="338"/>
    </row>
    <row r="330" spans="1:26" ht="12.75" customHeight="1">
      <c r="A330" s="338"/>
      <c r="B330" s="338"/>
      <c r="C330" s="338"/>
      <c r="D330" s="339"/>
      <c r="E330" s="339"/>
      <c r="F330" s="339"/>
      <c r="G330" s="339"/>
      <c r="H330" s="339"/>
      <c r="I330" s="339"/>
      <c r="J330" s="339"/>
      <c r="K330" s="338"/>
      <c r="L330" s="338"/>
      <c r="M330" s="338"/>
      <c r="N330" s="338"/>
      <c r="O330" s="338"/>
      <c r="P330" s="338"/>
      <c r="Q330" s="338"/>
      <c r="R330" s="338"/>
      <c r="S330" s="338"/>
      <c r="T330" s="338"/>
      <c r="U330" s="338"/>
      <c r="V330" s="338"/>
      <c r="W330" s="338"/>
      <c r="X330" s="338"/>
      <c r="Y330" s="338"/>
      <c r="Z330" s="338"/>
    </row>
    <row r="331" spans="1:26" ht="12.75" customHeight="1">
      <c r="A331" s="338"/>
      <c r="B331" s="338"/>
      <c r="C331" s="338"/>
      <c r="D331" s="339"/>
      <c r="E331" s="339"/>
      <c r="F331" s="339"/>
      <c r="G331" s="339"/>
      <c r="H331" s="339"/>
      <c r="I331" s="339"/>
      <c r="J331" s="339"/>
      <c r="K331" s="338"/>
      <c r="L331" s="338"/>
      <c r="M331" s="338"/>
      <c r="N331" s="338"/>
      <c r="O331" s="338"/>
      <c r="P331" s="338"/>
      <c r="Q331" s="338"/>
      <c r="R331" s="338"/>
      <c r="S331" s="338"/>
      <c r="T331" s="338"/>
      <c r="U331" s="338"/>
      <c r="V331" s="338"/>
      <c r="W331" s="338"/>
      <c r="X331" s="338"/>
      <c r="Y331" s="338"/>
      <c r="Z331" s="338"/>
    </row>
    <row r="332" spans="1:26" ht="12.75" customHeight="1">
      <c r="A332" s="338"/>
      <c r="B332" s="338"/>
      <c r="C332" s="338"/>
      <c r="D332" s="339"/>
      <c r="E332" s="339"/>
      <c r="F332" s="339"/>
      <c r="G332" s="339"/>
      <c r="H332" s="339"/>
      <c r="I332" s="339"/>
      <c r="J332" s="339"/>
      <c r="K332" s="338"/>
      <c r="L332" s="338"/>
      <c r="M332" s="338"/>
      <c r="N332" s="338"/>
      <c r="O332" s="338"/>
      <c r="P332" s="338"/>
      <c r="Q332" s="338"/>
      <c r="R332" s="338"/>
      <c r="S332" s="338"/>
      <c r="T332" s="338"/>
      <c r="U332" s="338"/>
      <c r="V332" s="338"/>
      <c r="W332" s="338"/>
      <c r="X332" s="338"/>
      <c r="Y332" s="338"/>
      <c r="Z332" s="338"/>
    </row>
    <row r="333" spans="1:26" ht="12.75" customHeight="1">
      <c r="A333" s="338"/>
      <c r="B333" s="338"/>
      <c r="C333" s="338"/>
      <c r="D333" s="339"/>
      <c r="E333" s="339"/>
      <c r="F333" s="339"/>
      <c r="G333" s="339"/>
      <c r="H333" s="339"/>
      <c r="I333" s="339"/>
      <c r="J333" s="339"/>
      <c r="K333" s="338"/>
      <c r="L333" s="338"/>
      <c r="M333" s="338"/>
      <c r="N333" s="338"/>
      <c r="O333" s="338"/>
      <c r="P333" s="338"/>
      <c r="Q333" s="338"/>
      <c r="R333" s="338"/>
      <c r="S333" s="338"/>
      <c r="T333" s="338"/>
      <c r="U333" s="338"/>
      <c r="V333" s="338"/>
      <c r="W333" s="338"/>
      <c r="X333" s="338"/>
      <c r="Y333" s="338"/>
      <c r="Z333" s="338"/>
    </row>
    <row r="334" spans="1:26" ht="12.75" customHeight="1">
      <c r="A334" s="338"/>
      <c r="B334" s="338"/>
      <c r="C334" s="338"/>
      <c r="D334" s="339"/>
      <c r="E334" s="339"/>
      <c r="F334" s="339"/>
      <c r="G334" s="339"/>
      <c r="H334" s="339"/>
      <c r="I334" s="339"/>
      <c r="J334" s="339"/>
      <c r="K334" s="338"/>
      <c r="L334" s="338"/>
      <c r="M334" s="338"/>
      <c r="N334" s="338"/>
      <c r="O334" s="338"/>
      <c r="P334" s="338"/>
      <c r="Q334" s="338"/>
      <c r="R334" s="338"/>
      <c r="S334" s="338"/>
      <c r="T334" s="338"/>
      <c r="U334" s="338"/>
      <c r="V334" s="338"/>
      <c r="W334" s="338"/>
      <c r="X334" s="338"/>
      <c r="Y334" s="338"/>
      <c r="Z334" s="338"/>
    </row>
    <row r="335" spans="1:26" ht="12.75" customHeight="1">
      <c r="A335" s="338"/>
      <c r="B335" s="338"/>
      <c r="C335" s="338"/>
      <c r="D335" s="339"/>
      <c r="E335" s="339"/>
      <c r="F335" s="339"/>
      <c r="G335" s="339"/>
      <c r="H335" s="339"/>
      <c r="I335" s="339"/>
      <c r="J335" s="339"/>
      <c r="K335" s="338"/>
      <c r="L335" s="338"/>
      <c r="M335" s="338"/>
      <c r="N335" s="338"/>
      <c r="O335" s="338"/>
      <c r="P335" s="338"/>
      <c r="Q335" s="338"/>
      <c r="R335" s="338"/>
      <c r="S335" s="338"/>
      <c r="T335" s="338"/>
      <c r="U335" s="338"/>
      <c r="V335" s="338"/>
      <c r="W335" s="338"/>
      <c r="X335" s="338"/>
      <c r="Y335" s="338"/>
      <c r="Z335" s="338"/>
    </row>
    <row r="336" spans="1:26" ht="12.75" customHeight="1">
      <c r="A336" s="338"/>
      <c r="B336" s="338"/>
      <c r="C336" s="338"/>
      <c r="D336" s="339"/>
      <c r="E336" s="339"/>
      <c r="F336" s="339"/>
      <c r="G336" s="339"/>
      <c r="H336" s="339"/>
      <c r="I336" s="339"/>
      <c r="J336" s="339"/>
      <c r="K336" s="338"/>
      <c r="L336" s="338"/>
      <c r="M336" s="338"/>
      <c r="N336" s="338"/>
      <c r="O336" s="338"/>
      <c r="P336" s="338"/>
      <c r="Q336" s="338"/>
      <c r="R336" s="338"/>
      <c r="S336" s="338"/>
      <c r="T336" s="338"/>
      <c r="U336" s="338"/>
      <c r="V336" s="338"/>
      <c r="W336" s="338"/>
      <c r="X336" s="338"/>
      <c r="Y336" s="338"/>
      <c r="Z336" s="338"/>
    </row>
    <row r="337" spans="1:26" ht="12.75" customHeight="1">
      <c r="A337" s="338"/>
      <c r="B337" s="338"/>
      <c r="C337" s="338"/>
      <c r="D337" s="339"/>
      <c r="E337" s="339"/>
      <c r="F337" s="339"/>
      <c r="G337" s="339"/>
      <c r="H337" s="339"/>
      <c r="I337" s="339"/>
      <c r="J337" s="339"/>
      <c r="K337" s="338"/>
      <c r="L337" s="338"/>
      <c r="M337" s="338"/>
      <c r="N337" s="338"/>
      <c r="O337" s="338"/>
      <c r="P337" s="338"/>
      <c r="Q337" s="338"/>
      <c r="R337" s="338"/>
      <c r="S337" s="338"/>
      <c r="T337" s="338"/>
      <c r="U337" s="338"/>
      <c r="V337" s="338"/>
      <c r="W337" s="338"/>
      <c r="X337" s="338"/>
      <c r="Y337" s="338"/>
      <c r="Z337" s="338"/>
    </row>
    <row r="338" spans="1:26" ht="12.75" customHeight="1">
      <c r="A338" s="338"/>
      <c r="B338" s="338"/>
      <c r="C338" s="338"/>
      <c r="D338" s="339"/>
      <c r="E338" s="339"/>
      <c r="F338" s="339"/>
      <c r="G338" s="339"/>
      <c r="H338" s="339"/>
      <c r="I338" s="339"/>
      <c r="J338" s="339"/>
      <c r="K338" s="338"/>
      <c r="L338" s="338"/>
      <c r="M338" s="338"/>
      <c r="N338" s="338"/>
      <c r="O338" s="338"/>
      <c r="P338" s="338"/>
      <c r="Q338" s="338"/>
      <c r="R338" s="338"/>
      <c r="S338" s="338"/>
      <c r="T338" s="338"/>
      <c r="U338" s="338"/>
      <c r="V338" s="338"/>
      <c r="W338" s="338"/>
      <c r="X338" s="338"/>
      <c r="Y338" s="338"/>
      <c r="Z338" s="338"/>
    </row>
    <row r="339" spans="1:26" ht="12.75" customHeight="1">
      <c r="A339" s="338"/>
      <c r="B339" s="338"/>
      <c r="C339" s="338"/>
      <c r="D339" s="339"/>
      <c r="E339" s="339"/>
      <c r="F339" s="339"/>
      <c r="G339" s="339"/>
      <c r="H339" s="339"/>
      <c r="I339" s="339"/>
      <c r="J339" s="339"/>
      <c r="K339" s="338"/>
      <c r="L339" s="338"/>
      <c r="M339" s="338"/>
      <c r="N339" s="338"/>
      <c r="O339" s="338"/>
      <c r="P339" s="338"/>
      <c r="Q339" s="338"/>
      <c r="R339" s="338"/>
      <c r="S339" s="338"/>
      <c r="T339" s="338"/>
      <c r="U339" s="338"/>
      <c r="V339" s="338"/>
      <c r="W339" s="338"/>
      <c r="X339" s="338"/>
      <c r="Y339" s="338"/>
      <c r="Z339" s="338"/>
    </row>
    <row r="340" spans="1:26" ht="12.75" customHeight="1">
      <c r="A340" s="338"/>
      <c r="B340" s="338"/>
      <c r="C340" s="338"/>
      <c r="D340" s="339"/>
      <c r="E340" s="339"/>
      <c r="F340" s="339"/>
      <c r="G340" s="339"/>
      <c r="H340" s="339"/>
      <c r="I340" s="339"/>
      <c r="J340" s="339"/>
      <c r="K340" s="338"/>
      <c r="L340" s="338"/>
      <c r="M340" s="338"/>
      <c r="N340" s="338"/>
      <c r="O340" s="338"/>
      <c r="P340" s="338"/>
      <c r="Q340" s="338"/>
      <c r="R340" s="338"/>
      <c r="S340" s="338"/>
      <c r="T340" s="338"/>
      <c r="U340" s="338"/>
      <c r="V340" s="338"/>
      <c r="W340" s="338"/>
      <c r="X340" s="338"/>
      <c r="Y340" s="338"/>
      <c r="Z340" s="338"/>
    </row>
    <row r="341" spans="1:26" ht="12.75" customHeight="1">
      <c r="A341" s="338"/>
      <c r="B341" s="338"/>
      <c r="C341" s="338"/>
      <c r="D341" s="339"/>
      <c r="E341" s="339"/>
      <c r="F341" s="339"/>
      <c r="G341" s="339"/>
      <c r="H341" s="339"/>
      <c r="I341" s="339"/>
      <c r="J341" s="339"/>
      <c r="K341" s="338"/>
      <c r="L341" s="338"/>
      <c r="M341" s="338"/>
      <c r="N341" s="338"/>
      <c r="O341" s="338"/>
      <c r="P341" s="338"/>
      <c r="Q341" s="338"/>
      <c r="R341" s="338"/>
      <c r="S341" s="338"/>
      <c r="T341" s="338"/>
      <c r="U341" s="338"/>
      <c r="V341" s="338"/>
      <c r="W341" s="338"/>
      <c r="X341" s="338"/>
      <c r="Y341" s="338"/>
      <c r="Z341" s="338"/>
    </row>
    <row r="342" spans="1:26" ht="12.75" customHeight="1">
      <c r="A342" s="338"/>
      <c r="B342" s="338"/>
      <c r="C342" s="338"/>
      <c r="D342" s="339"/>
      <c r="E342" s="339"/>
      <c r="F342" s="339"/>
      <c r="G342" s="339"/>
      <c r="H342" s="339"/>
      <c r="I342" s="339"/>
      <c r="J342" s="339"/>
      <c r="K342" s="338"/>
      <c r="L342" s="338"/>
      <c r="M342" s="338"/>
      <c r="N342" s="338"/>
      <c r="O342" s="338"/>
      <c r="P342" s="338"/>
      <c r="Q342" s="338"/>
      <c r="R342" s="338"/>
      <c r="S342" s="338"/>
      <c r="T342" s="338"/>
      <c r="U342" s="338"/>
      <c r="V342" s="338"/>
      <c r="W342" s="338"/>
      <c r="X342" s="338"/>
      <c r="Y342" s="338"/>
      <c r="Z342" s="338"/>
    </row>
    <row r="343" spans="1:26" ht="12.75" customHeight="1">
      <c r="A343" s="338"/>
      <c r="B343" s="338"/>
      <c r="C343" s="338"/>
      <c r="D343" s="339"/>
      <c r="E343" s="339"/>
      <c r="F343" s="339"/>
      <c r="G343" s="339"/>
      <c r="H343" s="339"/>
      <c r="I343" s="339"/>
      <c r="J343" s="339"/>
      <c r="K343" s="338"/>
      <c r="L343" s="338"/>
      <c r="M343" s="338"/>
      <c r="N343" s="338"/>
      <c r="O343" s="338"/>
      <c r="P343" s="338"/>
      <c r="Q343" s="338"/>
      <c r="R343" s="338"/>
      <c r="S343" s="338"/>
      <c r="T343" s="338"/>
      <c r="U343" s="338"/>
      <c r="V343" s="338"/>
      <c r="W343" s="338"/>
      <c r="X343" s="338"/>
      <c r="Y343" s="338"/>
      <c r="Z343" s="338"/>
    </row>
    <row r="344" spans="1:26" ht="12.75" customHeight="1">
      <c r="A344" s="338"/>
      <c r="B344" s="338"/>
      <c r="C344" s="338"/>
      <c r="D344" s="339"/>
      <c r="E344" s="339"/>
      <c r="F344" s="339"/>
      <c r="G344" s="339"/>
      <c r="H344" s="339"/>
      <c r="I344" s="339"/>
      <c r="J344" s="339"/>
      <c r="K344" s="338"/>
      <c r="L344" s="338"/>
      <c r="M344" s="338"/>
      <c r="N344" s="338"/>
      <c r="O344" s="338"/>
      <c r="P344" s="338"/>
      <c r="Q344" s="338"/>
      <c r="R344" s="338"/>
      <c r="S344" s="338"/>
      <c r="T344" s="338"/>
      <c r="U344" s="338"/>
      <c r="V344" s="338"/>
      <c r="W344" s="338"/>
      <c r="X344" s="338"/>
      <c r="Y344" s="338"/>
      <c r="Z344" s="338"/>
    </row>
    <row r="345" spans="1:26" ht="12.75" customHeight="1">
      <c r="A345" s="338"/>
      <c r="B345" s="338"/>
      <c r="C345" s="338"/>
      <c r="D345" s="339"/>
      <c r="E345" s="339"/>
      <c r="F345" s="339"/>
      <c r="G345" s="339"/>
      <c r="H345" s="339"/>
      <c r="I345" s="339"/>
      <c r="J345" s="339"/>
      <c r="K345" s="338"/>
      <c r="L345" s="338"/>
      <c r="M345" s="338"/>
      <c r="N345" s="338"/>
      <c r="O345" s="338"/>
      <c r="P345" s="338"/>
      <c r="Q345" s="338"/>
      <c r="R345" s="338"/>
      <c r="S345" s="338"/>
      <c r="T345" s="338"/>
      <c r="U345" s="338"/>
      <c r="V345" s="338"/>
      <c r="W345" s="338"/>
      <c r="X345" s="338"/>
      <c r="Y345" s="338"/>
      <c r="Z345" s="338"/>
    </row>
    <row r="346" spans="1:26" ht="12.75" customHeight="1">
      <c r="A346" s="338"/>
      <c r="B346" s="338"/>
      <c r="C346" s="338"/>
      <c r="D346" s="339"/>
      <c r="E346" s="339"/>
      <c r="F346" s="339"/>
      <c r="G346" s="339"/>
      <c r="H346" s="339"/>
      <c r="I346" s="339"/>
      <c r="J346" s="339"/>
      <c r="K346" s="338"/>
      <c r="L346" s="338"/>
      <c r="M346" s="338"/>
      <c r="N346" s="338"/>
      <c r="O346" s="338"/>
      <c r="P346" s="338"/>
      <c r="Q346" s="338"/>
      <c r="R346" s="338"/>
      <c r="S346" s="338"/>
      <c r="T346" s="338"/>
      <c r="U346" s="338"/>
      <c r="V346" s="338"/>
      <c r="W346" s="338"/>
      <c r="X346" s="338"/>
      <c r="Y346" s="338"/>
      <c r="Z346" s="338"/>
    </row>
    <row r="347" spans="1:26" ht="12.75" customHeight="1">
      <c r="A347" s="338"/>
      <c r="B347" s="338"/>
      <c r="C347" s="338"/>
      <c r="D347" s="339"/>
      <c r="E347" s="339"/>
      <c r="F347" s="339"/>
      <c r="G347" s="339"/>
      <c r="H347" s="339"/>
      <c r="I347" s="339"/>
      <c r="J347" s="339"/>
      <c r="K347" s="338"/>
      <c r="L347" s="338"/>
      <c r="M347" s="338"/>
      <c r="N347" s="338"/>
      <c r="O347" s="338"/>
      <c r="P347" s="338"/>
      <c r="Q347" s="338"/>
      <c r="R347" s="338"/>
      <c r="S347" s="338"/>
      <c r="T347" s="338"/>
      <c r="U347" s="338"/>
      <c r="V347" s="338"/>
      <c r="W347" s="338"/>
      <c r="X347" s="338"/>
      <c r="Y347" s="338"/>
      <c r="Z347" s="338"/>
    </row>
    <row r="348" spans="1:26" ht="12.75" customHeight="1">
      <c r="A348" s="338"/>
      <c r="B348" s="338"/>
      <c r="C348" s="338"/>
      <c r="D348" s="339"/>
      <c r="E348" s="339"/>
      <c r="F348" s="339"/>
      <c r="G348" s="339"/>
      <c r="H348" s="339"/>
      <c r="I348" s="339"/>
      <c r="J348" s="339"/>
      <c r="K348" s="338"/>
      <c r="L348" s="338"/>
      <c r="M348" s="338"/>
      <c r="N348" s="338"/>
      <c r="O348" s="338"/>
      <c r="P348" s="338"/>
      <c r="Q348" s="338"/>
      <c r="R348" s="338"/>
      <c r="S348" s="338"/>
      <c r="T348" s="338"/>
      <c r="U348" s="338"/>
      <c r="V348" s="338"/>
      <c r="W348" s="338"/>
      <c r="X348" s="338"/>
      <c r="Y348" s="338"/>
      <c r="Z348" s="338"/>
    </row>
    <row r="349" spans="1:26" ht="12.75" customHeight="1">
      <c r="A349" s="338"/>
      <c r="B349" s="338"/>
      <c r="C349" s="338"/>
      <c r="D349" s="339"/>
      <c r="E349" s="339"/>
      <c r="F349" s="339"/>
      <c r="G349" s="339"/>
      <c r="H349" s="339"/>
      <c r="I349" s="339"/>
      <c r="J349" s="339"/>
      <c r="K349" s="338"/>
      <c r="L349" s="338"/>
      <c r="M349" s="338"/>
      <c r="N349" s="338"/>
      <c r="O349" s="338"/>
      <c r="P349" s="338"/>
      <c r="Q349" s="338"/>
      <c r="R349" s="338"/>
      <c r="S349" s="338"/>
      <c r="T349" s="338"/>
      <c r="U349" s="338"/>
      <c r="V349" s="338"/>
      <c r="W349" s="338"/>
      <c r="X349" s="338"/>
      <c r="Y349" s="338"/>
      <c r="Z349" s="338"/>
    </row>
    <row r="350" spans="1:26" ht="12.75" customHeight="1">
      <c r="A350" s="338"/>
      <c r="B350" s="338"/>
      <c r="C350" s="338"/>
      <c r="D350" s="339"/>
      <c r="E350" s="339"/>
      <c r="F350" s="339"/>
      <c r="G350" s="339"/>
      <c r="H350" s="339"/>
      <c r="I350" s="339"/>
      <c r="J350" s="339"/>
      <c r="K350" s="338"/>
      <c r="L350" s="338"/>
      <c r="M350" s="338"/>
      <c r="N350" s="338"/>
      <c r="O350" s="338"/>
      <c r="P350" s="338"/>
      <c r="Q350" s="338"/>
      <c r="R350" s="338"/>
      <c r="S350" s="338"/>
      <c r="T350" s="338"/>
      <c r="U350" s="338"/>
      <c r="V350" s="338"/>
      <c r="W350" s="338"/>
      <c r="X350" s="338"/>
      <c r="Y350" s="338"/>
      <c r="Z350" s="338"/>
    </row>
    <row r="351" spans="1:26" ht="12.75" customHeight="1">
      <c r="A351" s="338"/>
      <c r="B351" s="338"/>
      <c r="C351" s="338"/>
      <c r="D351" s="339"/>
      <c r="E351" s="339"/>
      <c r="F351" s="339"/>
      <c r="G351" s="339"/>
      <c r="H351" s="339"/>
      <c r="I351" s="339"/>
      <c r="J351" s="339"/>
      <c r="K351" s="338"/>
      <c r="L351" s="338"/>
      <c r="M351" s="338"/>
      <c r="N351" s="338"/>
      <c r="O351" s="338"/>
      <c r="P351" s="338"/>
      <c r="Q351" s="338"/>
      <c r="R351" s="338"/>
      <c r="S351" s="338"/>
      <c r="T351" s="338"/>
      <c r="U351" s="338"/>
      <c r="V351" s="338"/>
      <c r="W351" s="338"/>
      <c r="X351" s="338"/>
      <c r="Y351" s="338"/>
      <c r="Z351" s="338"/>
    </row>
    <row r="352" spans="1:26" ht="12.75" customHeight="1">
      <c r="A352" s="338"/>
      <c r="B352" s="338"/>
      <c r="C352" s="338"/>
      <c r="D352" s="339"/>
      <c r="E352" s="339"/>
      <c r="F352" s="339"/>
      <c r="G352" s="339"/>
      <c r="H352" s="339"/>
      <c r="I352" s="339"/>
      <c r="J352" s="339"/>
      <c r="K352" s="338"/>
      <c r="L352" s="338"/>
      <c r="M352" s="338"/>
      <c r="N352" s="338"/>
      <c r="O352" s="338"/>
      <c r="P352" s="338"/>
      <c r="Q352" s="338"/>
      <c r="R352" s="338"/>
      <c r="S352" s="338"/>
      <c r="T352" s="338"/>
      <c r="U352" s="338"/>
      <c r="V352" s="338"/>
      <c r="W352" s="338"/>
      <c r="X352" s="338"/>
      <c r="Y352" s="338"/>
      <c r="Z352" s="338"/>
    </row>
    <row r="353" spans="1:26" ht="12.75" customHeight="1">
      <c r="A353" s="338"/>
      <c r="B353" s="338"/>
      <c r="C353" s="338"/>
      <c r="D353" s="339"/>
      <c r="E353" s="339"/>
      <c r="F353" s="339"/>
      <c r="G353" s="339"/>
      <c r="H353" s="339"/>
      <c r="I353" s="339"/>
      <c r="J353" s="339"/>
      <c r="K353" s="338"/>
      <c r="L353" s="338"/>
      <c r="M353" s="338"/>
      <c r="N353" s="338"/>
      <c r="O353" s="338"/>
      <c r="P353" s="338"/>
      <c r="Q353" s="338"/>
      <c r="R353" s="338"/>
      <c r="S353" s="338"/>
      <c r="T353" s="338"/>
      <c r="U353" s="338"/>
      <c r="V353" s="338"/>
      <c r="W353" s="338"/>
      <c r="X353" s="338"/>
      <c r="Y353" s="338"/>
      <c r="Z353" s="338"/>
    </row>
    <row r="354" spans="1:26" ht="12.75" customHeight="1">
      <c r="A354" s="338"/>
      <c r="B354" s="338"/>
      <c r="C354" s="338"/>
      <c r="D354" s="339"/>
      <c r="E354" s="339"/>
      <c r="F354" s="339"/>
      <c r="G354" s="339"/>
      <c r="H354" s="339"/>
      <c r="I354" s="339"/>
      <c r="J354" s="339"/>
      <c r="K354" s="338"/>
      <c r="L354" s="338"/>
      <c r="M354" s="338"/>
      <c r="N354" s="338"/>
      <c r="O354" s="338"/>
      <c r="P354" s="338"/>
      <c r="Q354" s="338"/>
      <c r="R354" s="338"/>
      <c r="S354" s="338"/>
      <c r="T354" s="338"/>
      <c r="U354" s="338"/>
      <c r="V354" s="338"/>
      <c r="W354" s="338"/>
      <c r="X354" s="338"/>
      <c r="Y354" s="338"/>
      <c r="Z354" s="338"/>
    </row>
    <row r="355" spans="1:26" ht="12.75" customHeight="1">
      <c r="A355" s="338"/>
      <c r="B355" s="338"/>
      <c r="C355" s="338"/>
      <c r="D355" s="339"/>
      <c r="E355" s="339"/>
      <c r="F355" s="339"/>
      <c r="G355" s="339"/>
      <c r="H355" s="339"/>
      <c r="I355" s="339"/>
      <c r="J355" s="339"/>
      <c r="K355" s="338"/>
      <c r="L355" s="338"/>
      <c r="M355" s="338"/>
      <c r="N355" s="338"/>
      <c r="O355" s="338"/>
      <c r="P355" s="338"/>
      <c r="Q355" s="338"/>
      <c r="R355" s="338"/>
      <c r="S355" s="338"/>
      <c r="T355" s="338"/>
      <c r="U355" s="338"/>
      <c r="V355" s="338"/>
      <c r="W355" s="338"/>
      <c r="X355" s="338"/>
      <c r="Y355" s="338"/>
      <c r="Z355" s="338"/>
    </row>
    <row r="356" spans="1:26" ht="12.75" customHeight="1">
      <c r="A356" s="338"/>
      <c r="B356" s="338"/>
      <c r="C356" s="338"/>
      <c r="D356" s="339"/>
      <c r="E356" s="339"/>
      <c r="F356" s="339"/>
      <c r="G356" s="339"/>
      <c r="H356" s="339"/>
      <c r="I356" s="339"/>
      <c r="J356" s="339"/>
      <c r="K356" s="338"/>
      <c r="L356" s="338"/>
      <c r="M356" s="338"/>
      <c r="N356" s="338"/>
      <c r="O356" s="338"/>
      <c r="P356" s="338"/>
      <c r="Q356" s="338"/>
      <c r="R356" s="338"/>
      <c r="S356" s="338"/>
      <c r="T356" s="338"/>
      <c r="U356" s="338"/>
      <c r="V356" s="338"/>
      <c r="W356" s="338"/>
      <c r="X356" s="338"/>
      <c r="Y356" s="338"/>
      <c r="Z356" s="338"/>
    </row>
    <row r="357" spans="1:26" ht="12.75" customHeight="1">
      <c r="A357" s="338"/>
      <c r="B357" s="338"/>
      <c r="C357" s="338"/>
      <c r="D357" s="339"/>
      <c r="E357" s="339"/>
      <c r="F357" s="339"/>
      <c r="G357" s="339"/>
      <c r="H357" s="339"/>
      <c r="I357" s="339"/>
      <c r="J357" s="339"/>
      <c r="K357" s="338"/>
      <c r="L357" s="338"/>
      <c r="M357" s="338"/>
      <c r="N357" s="338"/>
      <c r="O357" s="338"/>
      <c r="P357" s="338"/>
      <c r="Q357" s="338"/>
      <c r="R357" s="338"/>
      <c r="S357" s="338"/>
      <c r="T357" s="338"/>
      <c r="U357" s="338"/>
      <c r="V357" s="338"/>
      <c r="W357" s="338"/>
      <c r="X357" s="338"/>
      <c r="Y357" s="338"/>
      <c r="Z357" s="338"/>
    </row>
    <row r="358" spans="1:26" ht="12.75" customHeight="1">
      <c r="A358" s="338"/>
      <c r="B358" s="338"/>
      <c r="C358" s="338"/>
      <c r="D358" s="339"/>
      <c r="E358" s="339"/>
      <c r="F358" s="339"/>
      <c r="G358" s="339"/>
      <c r="H358" s="339"/>
      <c r="I358" s="339"/>
      <c r="J358" s="339"/>
      <c r="K358" s="338"/>
      <c r="L358" s="338"/>
      <c r="M358" s="338"/>
      <c r="N358" s="338"/>
      <c r="O358" s="338"/>
      <c r="P358" s="338"/>
      <c r="Q358" s="338"/>
      <c r="R358" s="338"/>
      <c r="S358" s="338"/>
      <c r="T358" s="338"/>
      <c r="U358" s="338"/>
      <c r="V358" s="338"/>
      <c r="W358" s="338"/>
      <c r="X358" s="338"/>
      <c r="Y358" s="338"/>
      <c r="Z358" s="338"/>
    </row>
    <row r="359" spans="1:26" ht="12.75" customHeight="1">
      <c r="A359" s="338"/>
      <c r="B359" s="338"/>
      <c r="C359" s="338"/>
      <c r="D359" s="339"/>
      <c r="E359" s="339"/>
      <c r="F359" s="339"/>
      <c r="G359" s="339"/>
      <c r="H359" s="339"/>
      <c r="I359" s="339"/>
      <c r="J359" s="339"/>
      <c r="K359" s="338"/>
      <c r="L359" s="338"/>
      <c r="M359" s="338"/>
      <c r="N359" s="338"/>
      <c r="O359" s="338"/>
      <c r="P359" s="338"/>
      <c r="Q359" s="338"/>
      <c r="R359" s="338"/>
      <c r="S359" s="338"/>
      <c r="T359" s="338"/>
      <c r="U359" s="338"/>
      <c r="V359" s="338"/>
      <c r="W359" s="338"/>
      <c r="X359" s="338"/>
      <c r="Y359" s="338"/>
      <c r="Z359" s="338"/>
    </row>
    <row r="360" spans="1:26" ht="12.75" customHeight="1">
      <c r="A360" s="338"/>
      <c r="B360" s="338"/>
      <c r="C360" s="338"/>
      <c r="D360" s="339"/>
      <c r="E360" s="339"/>
      <c r="F360" s="339"/>
      <c r="G360" s="339"/>
      <c r="H360" s="339"/>
      <c r="I360" s="339"/>
      <c r="J360" s="339"/>
      <c r="K360" s="338"/>
      <c r="L360" s="338"/>
      <c r="M360" s="338"/>
      <c r="N360" s="338"/>
      <c r="O360" s="338"/>
      <c r="P360" s="338"/>
      <c r="Q360" s="338"/>
      <c r="R360" s="338"/>
      <c r="S360" s="338"/>
      <c r="T360" s="338"/>
      <c r="U360" s="338"/>
      <c r="V360" s="338"/>
      <c r="W360" s="338"/>
      <c r="X360" s="338"/>
      <c r="Y360" s="338"/>
      <c r="Z360" s="338"/>
    </row>
    <row r="361" spans="1:26" ht="12.75" customHeight="1">
      <c r="A361" s="338"/>
      <c r="B361" s="338"/>
      <c r="C361" s="338"/>
      <c r="D361" s="339"/>
      <c r="E361" s="339"/>
      <c r="F361" s="339"/>
      <c r="G361" s="339"/>
      <c r="H361" s="339"/>
      <c r="I361" s="339"/>
      <c r="J361" s="339"/>
      <c r="K361" s="338"/>
      <c r="L361" s="338"/>
      <c r="M361" s="338"/>
      <c r="N361" s="338"/>
      <c r="O361" s="338"/>
      <c r="P361" s="338"/>
      <c r="Q361" s="338"/>
      <c r="R361" s="338"/>
      <c r="S361" s="338"/>
      <c r="T361" s="338"/>
      <c r="U361" s="338"/>
      <c r="V361" s="338"/>
      <c r="W361" s="338"/>
      <c r="X361" s="338"/>
      <c r="Y361" s="338"/>
      <c r="Z361" s="338"/>
    </row>
    <row r="362" spans="1:26" ht="12.75" customHeight="1">
      <c r="A362" s="338"/>
      <c r="B362" s="338"/>
      <c r="C362" s="338"/>
      <c r="D362" s="339"/>
      <c r="E362" s="339"/>
      <c r="F362" s="339"/>
      <c r="G362" s="339"/>
      <c r="H362" s="339"/>
      <c r="I362" s="339"/>
      <c r="J362" s="339"/>
      <c r="K362" s="338"/>
      <c r="L362" s="338"/>
      <c r="M362" s="338"/>
      <c r="N362" s="338"/>
      <c r="O362" s="338"/>
      <c r="P362" s="338"/>
      <c r="Q362" s="338"/>
      <c r="R362" s="338"/>
      <c r="S362" s="338"/>
      <c r="T362" s="338"/>
      <c r="U362" s="338"/>
      <c r="V362" s="338"/>
      <c r="W362" s="338"/>
      <c r="X362" s="338"/>
      <c r="Y362" s="338"/>
      <c r="Z362" s="338"/>
    </row>
    <row r="363" spans="1:26" ht="12.75" customHeight="1">
      <c r="A363" s="338"/>
      <c r="B363" s="338"/>
      <c r="C363" s="338"/>
      <c r="D363" s="339"/>
      <c r="E363" s="339"/>
      <c r="F363" s="339"/>
      <c r="G363" s="339"/>
      <c r="H363" s="339"/>
      <c r="I363" s="339"/>
      <c r="J363" s="339"/>
      <c r="K363" s="338"/>
      <c r="L363" s="338"/>
      <c r="M363" s="338"/>
      <c r="N363" s="338"/>
      <c r="O363" s="338"/>
      <c r="P363" s="338"/>
      <c r="Q363" s="338"/>
      <c r="R363" s="338"/>
      <c r="S363" s="338"/>
      <c r="T363" s="338"/>
      <c r="U363" s="338"/>
      <c r="V363" s="338"/>
      <c r="W363" s="338"/>
      <c r="X363" s="338"/>
      <c r="Y363" s="338"/>
      <c r="Z363" s="338"/>
    </row>
    <row r="364" spans="1:26" ht="12.75" customHeight="1">
      <c r="A364" s="338"/>
      <c r="B364" s="338"/>
      <c r="C364" s="338"/>
      <c r="D364" s="339"/>
      <c r="E364" s="339"/>
      <c r="F364" s="339"/>
      <c r="G364" s="339"/>
      <c r="H364" s="339"/>
      <c r="I364" s="339"/>
      <c r="J364" s="339"/>
      <c r="K364" s="338"/>
      <c r="L364" s="338"/>
      <c r="M364" s="338"/>
      <c r="N364" s="338"/>
      <c r="O364" s="338"/>
      <c r="P364" s="338"/>
      <c r="Q364" s="338"/>
      <c r="R364" s="338"/>
      <c r="S364" s="338"/>
      <c r="T364" s="338"/>
      <c r="U364" s="338"/>
      <c r="V364" s="338"/>
      <c r="W364" s="338"/>
      <c r="X364" s="338"/>
      <c r="Y364" s="338"/>
      <c r="Z364" s="338"/>
    </row>
    <row r="365" spans="1:26" ht="12.75" customHeight="1">
      <c r="A365" s="338"/>
      <c r="B365" s="338"/>
      <c r="C365" s="338"/>
      <c r="D365" s="339"/>
      <c r="E365" s="339"/>
      <c r="F365" s="339"/>
      <c r="G365" s="339"/>
      <c r="H365" s="339"/>
      <c r="I365" s="339"/>
      <c r="J365" s="339"/>
      <c r="K365" s="338"/>
      <c r="L365" s="338"/>
      <c r="M365" s="338"/>
      <c r="N365" s="338"/>
      <c r="O365" s="338"/>
      <c r="P365" s="338"/>
      <c r="Q365" s="338"/>
      <c r="R365" s="338"/>
      <c r="S365" s="338"/>
      <c r="T365" s="338"/>
      <c r="U365" s="338"/>
      <c r="V365" s="338"/>
      <c r="W365" s="338"/>
      <c r="X365" s="338"/>
      <c r="Y365" s="338"/>
      <c r="Z365" s="338"/>
    </row>
    <row r="366" spans="1:26" ht="12.75" customHeight="1">
      <c r="A366" s="338"/>
      <c r="B366" s="338"/>
      <c r="C366" s="338"/>
      <c r="D366" s="339"/>
      <c r="E366" s="339"/>
      <c r="F366" s="339"/>
      <c r="G366" s="339"/>
      <c r="H366" s="339"/>
      <c r="I366" s="339"/>
      <c r="J366" s="339"/>
      <c r="K366" s="338"/>
      <c r="L366" s="338"/>
      <c r="M366" s="338"/>
      <c r="N366" s="338"/>
      <c r="O366" s="338"/>
      <c r="P366" s="338"/>
      <c r="Q366" s="338"/>
      <c r="R366" s="338"/>
      <c r="S366" s="338"/>
      <c r="T366" s="338"/>
      <c r="U366" s="338"/>
      <c r="V366" s="338"/>
      <c r="W366" s="338"/>
      <c r="X366" s="338"/>
      <c r="Y366" s="338"/>
      <c r="Z366" s="338"/>
    </row>
    <row r="367" spans="1:26" ht="12.75" customHeight="1">
      <c r="A367" s="338"/>
      <c r="B367" s="338"/>
      <c r="C367" s="338"/>
      <c r="D367" s="339"/>
      <c r="E367" s="339"/>
      <c r="F367" s="339"/>
      <c r="G367" s="339"/>
      <c r="H367" s="339"/>
      <c r="I367" s="339"/>
      <c r="J367" s="339"/>
      <c r="K367" s="338"/>
      <c r="L367" s="338"/>
      <c r="M367" s="338"/>
      <c r="N367" s="338"/>
      <c r="O367" s="338"/>
      <c r="P367" s="338"/>
      <c r="Q367" s="338"/>
      <c r="R367" s="338"/>
      <c r="S367" s="338"/>
      <c r="T367" s="338"/>
      <c r="U367" s="338"/>
      <c r="V367" s="338"/>
      <c r="W367" s="338"/>
      <c r="X367" s="338"/>
      <c r="Y367" s="338"/>
      <c r="Z367" s="338"/>
    </row>
    <row r="368" spans="1:26" ht="12.75" customHeight="1">
      <c r="A368" s="338"/>
      <c r="B368" s="338"/>
      <c r="C368" s="338"/>
      <c r="D368" s="339"/>
      <c r="E368" s="339"/>
      <c r="F368" s="339"/>
      <c r="G368" s="339"/>
      <c r="H368" s="339"/>
      <c r="I368" s="339"/>
      <c r="J368" s="339"/>
      <c r="K368" s="338"/>
      <c r="L368" s="338"/>
      <c r="M368" s="338"/>
      <c r="N368" s="338"/>
      <c r="O368" s="338"/>
      <c r="P368" s="338"/>
      <c r="Q368" s="338"/>
      <c r="R368" s="338"/>
      <c r="S368" s="338"/>
      <c r="T368" s="338"/>
      <c r="U368" s="338"/>
      <c r="V368" s="338"/>
      <c r="W368" s="338"/>
      <c r="X368" s="338"/>
      <c r="Y368" s="338"/>
      <c r="Z368" s="338"/>
    </row>
    <row r="369" spans="1:26" ht="12.75" customHeight="1">
      <c r="A369" s="338"/>
      <c r="B369" s="338"/>
      <c r="C369" s="338"/>
      <c r="D369" s="339"/>
      <c r="E369" s="339"/>
      <c r="F369" s="339"/>
      <c r="G369" s="339"/>
      <c r="H369" s="339"/>
      <c r="I369" s="339"/>
      <c r="J369" s="339"/>
      <c r="K369" s="338"/>
      <c r="L369" s="338"/>
      <c r="M369" s="338"/>
      <c r="N369" s="338"/>
      <c r="O369" s="338"/>
      <c r="P369" s="338"/>
      <c r="Q369" s="338"/>
      <c r="R369" s="338"/>
      <c r="S369" s="338"/>
      <c r="T369" s="338"/>
      <c r="U369" s="338"/>
      <c r="V369" s="338"/>
      <c r="W369" s="338"/>
      <c r="X369" s="338"/>
      <c r="Y369" s="338"/>
      <c r="Z369" s="338"/>
    </row>
    <row r="370" spans="1:26" ht="12.75" customHeight="1">
      <c r="A370" s="338"/>
      <c r="B370" s="338"/>
      <c r="C370" s="338"/>
      <c r="D370" s="339"/>
      <c r="E370" s="339"/>
      <c r="F370" s="339"/>
      <c r="G370" s="339"/>
      <c r="H370" s="339"/>
      <c r="I370" s="339"/>
      <c r="J370" s="339"/>
      <c r="K370" s="338"/>
      <c r="L370" s="338"/>
      <c r="M370" s="338"/>
      <c r="N370" s="338"/>
      <c r="O370" s="338"/>
      <c r="P370" s="338"/>
      <c r="Q370" s="338"/>
      <c r="R370" s="338"/>
      <c r="S370" s="338"/>
      <c r="T370" s="338"/>
      <c r="U370" s="338"/>
      <c r="V370" s="338"/>
      <c r="W370" s="338"/>
      <c r="X370" s="338"/>
      <c r="Y370" s="338"/>
      <c r="Z370" s="338"/>
    </row>
    <row r="371" spans="1:26" ht="12.75" customHeight="1">
      <c r="A371" s="338"/>
      <c r="B371" s="338"/>
      <c r="C371" s="338"/>
      <c r="D371" s="339"/>
      <c r="E371" s="339"/>
      <c r="F371" s="339"/>
      <c r="G371" s="339"/>
      <c r="H371" s="339"/>
      <c r="I371" s="339"/>
      <c r="J371" s="339"/>
      <c r="K371" s="338"/>
      <c r="L371" s="338"/>
      <c r="M371" s="338"/>
      <c r="N371" s="338"/>
      <c r="O371" s="338"/>
      <c r="P371" s="338"/>
      <c r="Q371" s="338"/>
      <c r="R371" s="338"/>
      <c r="S371" s="338"/>
      <c r="T371" s="338"/>
      <c r="U371" s="338"/>
      <c r="V371" s="338"/>
      <c r="W371" s="338"/>
      <c r="X371" s="338"/>
      <c r="Y371" s="338"/>
      <c r="Z371" s="338"/>
    </row>
    <row r="372" spans="1:26" ht="12.75" customHeight="1">
      <c r="A372" s="338"/>
      <c r="B372" s="338"/>
      <c r="C372" s="338"/>
      <c r="D372" s="339"/>
      <c r="E372" s="339"/>
      <c r="F372" s="339"/>
      <c r="G372" s="339"/>
      <c r="H372" s="339"/>
      <c r="I372" s="339"/>
      <c r="J372" s="339"/>
      <c r="K372" s="338"/>
      <c r="L372" s="338"/>
      <c r="M372" s="338"/>
      <c r="N372" s="338"/>
      <c r="O372" s="338"/>
      <c r="P372" s="338"/>
      <c r="Q372" s="338"/>
      <c r="R372" s="338"/>
      <c r="S372" s="338"/>
      <c r="T372" s="338"/>
      <c r="U372" s="338"/>
      <c r="V372" s="338"/>
      <c r="W372" s="338"/>
      <c r="X372" s="338"/>
      <c r="Y372" s="338"/>
      <c r="Z372" s="338"/>
    </row>
    <row r="373" spans="1:26" ht="12.75" customHeight="1">
      <c r="A373" s="338"/>
      <c r="B373" s="338"/>
      <c r="C373" s="338"/>
      <c r="D373" s="339"/>
      <c r="E373" s="339"/>
      <c r="F373" s="339"/>
      <c r="G373" s="339"/>
      <c r="H373" s="339"/>
      <c r="I373" s="339"/>
      <c r="J373" s="339"/>
      <c r="K373" s="338"/>
      <c r="L373" s="338"/>
      <c r="M373" s="338"/>
      <c r="N373" s="338"/>
      <c r="O373" s="338"/>
      <c r="P373" s="338"/>
      <c r="Q373" s="338"/>
      <c r="R373" s="338"/>
      <c r="S373" s="338"/>
      <c r="T373" s="338"/>
      <c r="U373" s="338"/>
      <c r="V373" s="338"/>
      <c r="W373" s="338"/>
      <c r="X373" s="338"/>
      <c r="Y373" s="338"/>
      <c r="Z373" s="338"/>
    </row>
    <row r="374" spans="1:26" ht="12.75" customHeight="1">
      <c r="A374" s="338"/>
      <c r="B374" s="338"/>
      <c r="C374" s="338"/>
      <c r="D374" s="339"/>
      <c r="E374" s="339"/>
      <c r="F374" s="339"/>
      <c r="G374" s="339"/>
      <c r="H374" s="339"/>
      <c r="I374" s="339"/>
      <c r="J374" s="339"/>
      <c r="K374" s="338"/>
      <c r="L374" s="338"/>
      <c r="M374" s="338"/>
      <c r="N374" s="338"/>
      <c r="O374" s="338"/>
      <c r="P374" s="338"/>
      <c r="Q374" s="338"/>
      <c r="R374" s="338"/>
      <c r="S374" s="338"/>
      <c r="T374" s="338"/>
      <c r="U374" s="338"/>
      <c r="V374" s="338"/>
      <c r="W374" s="338"/>
      <c r="X374" s="338"/>
      <c r="Y374" s="338"/>
      <c r="Z374" s="338"/>
    </row>
    <row r="375" spans="1:26" ht="12.75" customHeight="1">
      <c r="A375" s="338"/>
      <c r="B375" s="338"/>
      <c r="C375" s="338"/>
      <c r="D375" s="339"/>
      <c r="E375" s="339"/>
      <c r="F375" s="339"/>
      <c r="G375" s="339"/>
      <c r="H375" s="339"/>
      <c r="I375" s="339"/>
      <c r="J375" s="339"/>
      <c r="K375" s="338"/>
      <c r="L375" s="338"/>
      <c r="M375" s="338"/>
      <c r="N375" s="338"/>
      <c r="O375" s="338"/>
      <c r="P375" s="338"/>
      <c r="Q375" s="338"/>
      <c r="R375" s="338"/>
      <c r="S375" s="338"/>
      <c r="T375" s="338"/>
      <c r="U375" s="338"/>
      <c r="V375" s="338"/>
      <c r="W375" s="338"/>
      <c r="X375" s="338"/>
      <c r="Y375" s="338"/>
      <c r="Z375" s="338"/>
    </row>
    <row r="376" spans="1:26" ht="12.75" customHeight="1">
      <c r="A376" s="338"/>
      <c r="B376" s="338"/>
      <c r="C376" s="338"/>
      <c r="D376" s="339"/>
      <c r="E376" s="339"/>
      <c r="F376" s="339"/>
      <c r="G376" s="339"/>
      <c r="H376" s="339"/>
      <c r="I376" s="339"/>
      <c r="J376" s="339"/>
      <c r="K376" s="338"/>
      <c r="L376" s="338"/>
      <c r="M376" s="338"/>
      <c r="N376" s="338"/>
      <c r="O376" s="338"/>
      <c r="P376" s="338"/>
      <c r="Q376" s="338"/>
      <c r="R376" s="338"/>
      <c r="S376" s="338"/>
      <c r="T376" s="338"/>
      <c r="U376" s="338"/>
      <c r="V376" s="338"/>
      <c r="W376" s="338"/>
      <c r="X376" s="338"/>
      <c r="Y376" s="338"/>
      <c r="Z376" s="338"/>
    </row>
    <row r="377" spans="1:26" ht="12.75" customHeight="1">
      <c r="A377" s="338"/>
      <c r="B377" s="338"/>
      <c r="C377" s="338"/>
      <c r="D377" s="339"/>
      <c r="E377" s="339"/>
      <c r="F377" s="339"/>
      <c r="G377" s="339"/>
      <c r="H377" s="339"/>
      <c r="I377" s="339"/>
      <c r="J377" s="339"/>
      <c r="K377" s="338"/>
      <c r="L377" s="338"/>
      <c r="M377" s="338"/>
      <c r="N377" s="338"/>
      <c r="O377" s="338"/>
      <c r="P377" s="338"/>
      <c r="Q377" s="338"/>
      <c r="R377" s="338"/>
      <c r="S377" s="338"/>
      <c r="T377" s="338"/>
      <c r="U377" s="338"/>
      <c r="V377" s="338"/>
      <c r="W377" s="338"/>
      <c r="X377" s="338"/>
      <c r="Y377" s="338"/>
      <c r="Z377" s="338"/>
    </row>
    <row r="378" spans="1:26" ht="12.75" customHeight="1">
      <c r="A378" s="338"/>
      <c r="B378" s="338"/>
      <c r="C378" s="338"/>
      <c r="D378" s="339"/>
      <c r="E378" s="339"/>
      <c r="F378" s="339"/>
      <c r="G378" s="339"/>
      <c r="H378" s="339"/>
      <c r="I378" s="339"/>
      <c r="J378" s="339"/>
      <c r="K378" s="338"/>
      <c r="L378" s="338"/>
      <c r="M378" s="338"/>
      <c r="N378" s="338"/>
      <c r="O378" s="338"/>
      <c r="P378" s="338"/>
      <c r="Q378" s="338"/>
      <c r="R378" s="338"/>
      <c r="S378" s="338"/>
      <c r="T378" s="338"/>
      <c r="U378" s="338"/>
      <c r="V378" s="338"/>
      <c r="W378" s="338"/>
      <c r="X378" s="338"/>
      <c r="Y378" s="338"/>
      <c r="Z378" s="338"/>
    </row>
    <row r="379" spans="1:26" ht="12.75" customHeight="1">
      <c r="A379" s="338"/>
      <c r="B379" s="338"/>
      <c r="C379" s="338"/>
      <c r="D379" s="339"/>
      <c r="E379" s="339"/>
      <c r="F379" s="339"/>
      <c r="G379" s="339"/>
      <c r="H379" s="339"/>
      <c r="I379" s="339"/>
      <c r="J379" s="339"/>
      <c r="K379" s="338"/>
      <c r="L379" s="338"/>
      <c r="M379" s="338"/>
      <c r="N379" s="338"/>
      <c r="O379" s="338"/>
      <c r="P379" s="338"/>
      <c r="Q379" s="338"/>
      <c r="R379" s="338"/>
      <c r="S379" s="338"/>
      <c r="T379" s="338"/>
      <c r="U379" s="338"/>
      <c r="V379" s="338"/>
      <c r="W379" s="338"/>
      <c r="X379" s="338"/>
      <c r="Y379" s="338"/>
      <c r="Z379" s="338"/>
    </row>
    <row r="380" spans="1:26" ht="12.75" customHeight="1">
      <c r="A380" s="338"/>
      <c r="B380" s="338"/>
      <c r="C380" s="338"/>
      <c r="D380" s="339"/>
      <c r="E380" s="339"/>
      <c r="F380" s="339"/>
      <c r="G380" s="339"/>
      <c r="H380" s="339"/>
      <c r="I380" s="339"/>
      <c r="J380" s="339"/>
      <c r="K380" s="338"/>
      <c r="L380" s="338"/>
      <c r="M380" s="338"/>
      <c r="N380" s="338"/>
      <c r="O380" s="338"/>
      <c r="P380" s="338"/>
      <c r="Q380" s="338"/>
      <c r="R380" s="338"/>
      <c r="S380" s="338"/>
      <c r="T380" s="338"/>
      <c r="U380" s="338"/>
      <c r="V380" s="338"/>
      <c r="W380" s="338"/>
      <c r="X380" s="338"/>
      <c r="Y380" s="338"/>
      <c r="Z380" s="338"/>
    </row>
    <row r="381" spans="1:26" ht="12.75" customHeight="1">
      <c r="A381" s="338"/>
      <c r="B381" s="338"/>
      <c r="C381" s="338"/>
      <c r="D381" s="339"/>
      <c r="E381" s="339"/>
      <c r="F381" s="339"/>
      <c r="G381" s="339"/>
      <c r="H381" s="339"/>
      <c r="I381" s="339"/>
      <c r="J381" s="339"/>
      <c r="K381" s="338"/>
      <c r="L381" s="338"/>
      <c r="M381" s="338"/>
      <c r="N381" s="338"/>
      <c r="O381" s="338"/>
      <c r="P381" s="338"/>
      <c r="Q381" s="338"/>
      <c r="R381" s="338"/>
      <c r="S381" s="338"/>
      <c r="T381" s="338"/>
      <c r="U381" s="338"/>
      <c r="V381" s="338"/>
      <c r="W381" s="338"/>
      <c r="X381" s="338"/>
      <c r="Y381" s="338"/>
      <c r="Z381" s="338"/>
    </row>
    <row r="382" spans="1:26" ht="12.75" customHeight="1">
      <c r="A382" s="338"/>
      <c r="B382" s="338"/>
      <c r="C382" s="338"/>
      <c r="D382" s="339"/>
      <c r="E382" s="339"/>
      <c r="F382" s="339"/>
      <c r="G382" s="339"/>
      <c r="H382" s="339"/>
      <c r="I382" s="339"/>
      <c r="J382" s="339"/>
      <c r="K382" s="338"/>
      <c r="L382" s="338"/>
      <c r="M382" s="338"/>
      <c r="N382" s="338"/>
      <c r="O382" s="338"/>
      <c r="P382" s="338"/>
      <c r="Q382" s="338"/>
      <c r="R382" s="338"/>
      <c r="S382" s="338"/>
      <c r="T382" s="338"/>
      <c r="U382" s="338"/>
      <c r="V382" s="338"/>
      <c r="W382" s="338"/>
      <c r="X382" s="338"/>
      <c r="Y382" s="338"/>
      <c r="Z382" s="338"/>
    </row>
    <row r="383" spans="1:26" ht="12.75" customHeight="1">
      <c r="A383" s="338"/>
      <c r="B383" s="338"/>
      <c r="C383" s="338"/>
      <c r="D383" s="339"/>
      <c r="E383" s="339"/>
      <c r="F383" s="339"/>
      <c r="G383" s="339"/>
      <c r="H383" s="339"/>
      <c r="I383" s="339"/>
      <c r="J383" s="339"/>
      <c r="K383" s="338"/>
      <c r="L383" s="338"/>
      <c r="M383" s="338"/>
      <c r="N383" s="338"/>
      <c r="O383" s="338"/>
      <c r="P383" s="338"/>
      <c r="Q383" s="338"/>
      <c r="R383" s="338"/>
      <c r="S383" s="338"/>
      <c r="T383" s="338"/>
      <c r="U383" s="338"/>
      <c r="V383" s="338"/>
      <c r="W383" s="338"/>
      <c r="X383" s="338"/>
      <c r="Y383" s="338"/>
      <c r="Z383" s="338"/>
    </row>
    <row r="384" spans="1:26" ht="12.75" customHeight="1">
      <c r="A384" s="338"/>
      <c r="B384" s="338"/>
      <c r="C384" s="338"/>
      <c r="D384" s="339"/>
      <c r="E384" s="339"/>
      <c r="F384" s="339"/>
      <c r="G384" s="339"/>
      <c r="H384" s="339"/>
      <c r="I384" s="339"/>
      <c r="J384" s="339"/>
      <c r="K384" s="338"/>
      <c r="L384" s="338"/>
      <c r="M384" s="338"/>
      <c r="N384" s="338"/>
      <c r="O384" s="338"/>
      <c r="P384" s="338"/>
      <c r="Q384" s="338"/>
      <c r="R384" s="338"/>
      <c r="S384" s="338"/>
      <c r="T384" s="338"/>
      <c r="U384" s="338"/>
      <c r="V384" s="338"/>
      <c r="W384" s="338"/>
      <c r="X384" s="338"/>
      <c r="Y384" s="338"/>
      <c r="Z384" s="338"/>
    </row>
    <row r="385" spans="1:26" ht="12.75" customHeight="1">
      <c r="A385" s="338"/>
      <c r="B385" s="338"/>
      <c r="C385" s="338"/>
      <c r="D385" s="339"/>
      <c r="E385" s="339"/>
      <c r="F385" s="339"/>
      <c r="G385" s="339"/>
      <c r="H385" s="339"/>
      <c r="I385" s="339"/>
      <c r="J385" s="339"/>
      <c r="K385" s="338"/>
      <c r="L385" s="338"/>
      <c r="M385" s="338"/>
      <c r="N385" s="338"/>
      <c r="O385" s="338"/>
      <c r="P385" s="338"/>
      <c r="Q385" s="338"/>
      <c r="R385" s="338"/>
      <c r="S385" s="338"/>
      <c r="T385" s="338"/>
      <c r="U385" s="338"/>
      <c r="V385" s="338"/>
      <c r="W385" s="338"/>
      <c r="X385" s="338"/>
      <c r="Y385" s="338"/>
      <c r="Z385" s="338"/>
    </row>
    <row r="386" spans="1:26" ht="12.75" customHeight="1">
      <c r="A386" s="338"/>
      <c r="B386" s="338"/>
      <c r="C386" s="338"/>
      <c r="D386" s="339"/>
      <c r="E386" s="339"/>
      <c r="F386" s="339"/>
      <c r="G386" s="339"/>
      <c r="H386" s="339"/>
      <c r="I386" s="339"/>
      <c r="J386" s="339"/>
      <c r="K386" s="338"/>
      <c r="L386" s="338"/>
      <c r="M386" s="338"/>
      <c r="N386" s="338"/>
      <c r="O386" s="338"/>
      <c r="P386" s="338"/>
      <c r="Q386" s="338"/>
      <c r="R386" s="338"/>
      <c r="S386" s="338"/>
      <c r="T386" s="338"/>
      <c r="U386" s="338"/>
      <c r="V386" s="338"/>
      <c r="W386" s="338"/>
      <c r="X386" s="338"/>
      <c r="Y386" s="338"/>
      <c r="Z386" s="338"/>
    </row>
    <row r="387" spans="1:26" ht="12.75" customHeight="1">
      <c r="A387" s="338"/>
      <c r="B387" s="338"/>
      <c r="C387" s="338"/>
      <c r="D387" s="339"/>
      <c r="E387" s="339"/>
      <c r="F387" s="339"/>
      <c r="G387" s="339"/>
      <c r="H387" s="339"/>
      <c r="I387" s="339"/>
      <c r="J387" s="339"/>
      <c r="K387" s="338"/>
      <c r="L387" s="338"/>
      <c r="M387" s="338"/>
      <c r="N387" s="338"/>
      <c r="O387" s="338"/>
      <c r="P387" s="338"/>
      <c r="Q387" s="338"/>
      <c r="R387" s="338"/>
      <c r="S387" s="338"/>
      <c r="T387" s="338"/>
      <c r="U387" s="338"/>
      <c r="V387" s="338"/>
      <c r="W387" s="338"/>
      <c r="X387" s="338"/>
      <c r="Y387" s="338"/>
      <c r="Z387" s="338"/>
    </row>
    <row r="388" spans="1:26" ht="12.75" customHeight="1">
      <c r="A388" s="338"/>
      <c r="B388" s="338"/>
      <c r="C388" s="338"/>
      <c r="D388" s="339"/>
      <c r="E388" s="339"/>
      <c r="F388" s="339"/>
      <c r="G388" s="339"/>
      <c r="H388" s="339"/>
      <c r="I388" s="339"/>
      <c r="J388" s="339"/>
      <c r="K388" s="338"/>
      <c r="L388" s="338"/>
      <c r="M388" s="338"/>
      <c r="N388" s="338"/>
      <c r="O388" s="338"/>
      <c r="P388" s="338"/>
      <c r="Q388" s="338"/>
      <c r="R388" s="338"/>
      <c r="S388" s="338"/>
      <c r="T388" s="338"/>
      <c r="U388" s="338"/>
      <c r="V388" s="338"/>
      <c r="W388" s="338"/>
      <c r="X388" s="338"/>
      <c r="Y388" s="338"/>
      <c r="Z388" s="338"/>
    </row>
    <row r="389" spans="1:26" ht="12.75" customHeight="1">
      <c r="A389" s="338"/>
      <c r="B389" s="338"/>
      <c r="C389" s="338"/>
      <c r="D389" s="339"/>
      <c r="E389" s="339"/>
      <c r="F389" s="339"/>
      <c r="G389" s="339"/>
      <c r="H389" s="339"/>
      <c r="I389" s="339"/>
      <c r="J389" s="339"/>
      <c r="K389" s="338"/>
      <c r="L389" s="338"/>
      <c r="M389" s="338"/>
      <c r="N389" s="338"/>
      <c r="O389" s="338"/>
      <c r="P389" s="338"/>
      <c r="Q389" s="338"/>
      <c r="R389" s="338"/>
      <c r="S389" s="338"/>
      <c r="T389" s="338"/>
      <c r="U389" s="338"/>
      <c r="V389" s="338"/>
      <c r="W389" s="338"/>
      <c r="X389" s="338"/>
      <c r="Y389" s="338"/>
      <c r="Z389" s="338"/>
    </row>
    <row r="390" spans="1:26" ht="12.75" customHeight="1">
      <c r="A390" s="338"/>
      <c r="B390" s="338"/>
      <c r="C390" s="338"/>
      <c r="D390" s="339"/>
      <c r="E390" s="339"/>
      <c r="F390" s="339"/>
      <c r="G390" s="339"/>
      <c r="H390" s="339"/>
      <c r="I390" s="339"/>
      <c r="J390" s="339"/>
      <c r="K390" s="338"/>
      <c r="L390" s="338"/>
      <c r="M390" s="338"/>
      <c r="N390" s="338"/>
      <c r="O390" s="338"/>
      <c r="P390" s="338"/>
      <c r="Q390" s="338"/>
      <c r="R390" s="338"/>
      <c r="S390" s="338"/>
      <c r="T390" s="338"/>
      <c r="U390" s="338"/>
      <c r="V390" s="338"/>
      <c r="W390" s="338"/>
      <c r="X390" s="338"/>
      <c r="Y390" s="338"/>
      <c r="Z390" s="338"/>
    </row>
    <row r="391" spans="1:26" ht="12.75" customHeight="1">
      <c r="A391" s="338"/>
      <c r="B391" s="338"/>
      <c r="C391" s="338"/>
      <c r="D391" s="339"/>
      <c r="E391" s="339"/>
      <c r="F391" s="339"/>
      <c r="G391" s="339"/>
      <c r="H391" s="339"/>
      <c r="I391" s="339"/>
      <c r="J391" s="339"/>
      <c r="K391" s="338"/>
      <c r="L391" s="338"/>
      <c r="M391" s="338"/>
      <c r="N391" s="338"/>
      <c r="O391" s="338"/>
      <c r="P391" s="338"/>
      <c r="Q391" s="338"/>
      <c r="R391" s="338"/>
      <c r="S391" s="338"/>
      <c r="T391" s="338"/>
      <c r="U391" s="338"/>
      <c r="V391" s="338"/>
      <c r="W391" s="338"/>
      <c r="X391" s="338"/>
      <c r="Y391" s="338"/>
      <c r="Z391" s="338"/>
    </row>
    <row r="392" spans="1:26" ht="12.75" customHeight="1">
      <c r="A392" s="338"/>
      <c r="B392" s="338"/>
      <c r="C392" s="338"/>
      <c r="D392" s="339"/>
      <c r="E392" s="339"/>
      <c r="F392" s="339"/>
      <c r="G392" s="339"/>
      <c r="H392" s="339"/>
      <c r="I392" s="339"/>
      <c r="J392" s="339"/>
      <c r="K392" s="338"/>
      <c r="L392" s="338"/>
      <c r="M392" s="338"/>
      <c r="N392" s="338"/>
      <c r="O392" s="338"/>
      <c r="P392" s="338"/>
      <c r="Q392" s="338"/>
      <c r="R392" s="338"/>
      <c r="S392" s="338"/>
      <c r="T392" s="338"/>
      <c r="U392" s="338"/>
      <c r="V392" s="338"/>
      <c r="W392" s="338"/>
      <c r="X392" s="338"/>
      <c r="Y392" s="338"/>
      <c r="Z392" s="338"/>
    </row>
    <row r="393" spans="1:26" ht="12.75" customHeight="1">
      <c r="A393" s="338"/>
      <c r="B393" s="338"/>
      <c r="C393" s="338"/>
      <c r="D393" s="339"/>
      <c r="E393" s="339"/>
      <c r="F393" s="339"/>
      <c r="G393" s="339"/>
      <c r="H393" s="339"/>
      <c r="I393" s="339"/>
      <c r="J393" s="339"/>
      <c r="K393" s="338"/>
      <c r="L393" s="338"/>
      <c r="M393" s="338"/>
      <c r="N393" s="338"/>
      <c r="O393" s="338"/>
      <c r="P393" s="338"/>
      <c r="Q393" s="338"/>
      <c r="R393" s="338"/>
      <c r="S393" s="338"/>
      <c r="T393" s="338"/>
      <c r="U393" s="338"/>
      <c r="V393" s="338"/>
      <c r="W393" s="338"/>
      <c r="X393" s="338"/>
      <c r="Y393" s="338"/>
      <c r="Z393" s="338"/>
    </row>
    <row r="394" spans="1:26" ht="12.75" customHeight="1">
      <c r="A394" s="338"/>
      <c r="B394" s="338"/>
      <c r="C394" s="338"/>
      <c r="D394" s="339"/>
      <c r="E394" s="339"/>
      <c r="F394" s="339"/>
      <c r="G394" s="339"/>
      <c r="H394" s="339"/>
      <c r="I394" s="339"/>
      <c r="J394" s="339"/>
      <c r="K394" s="338"/>
      <c r="L394" s="338"/>
      <c r="M394" s="338"/>
      <c r="N394" s="338"/>
      <c r="O394" s="338"/>
      <c r="P394" s="338"/>
      <c r="Q394" s="338"/>
      <c r="R394" s="338"/>
      <c r="S394" s="338"/>
      <c r="T394" s="338"/>
      <c r="U394" s="338"/>
      <c r="V394" s="338"/>
      <c r="W394" s="338"/>
      <c r="X394" s="338"/>
      <c r="Y394" s="338"/>
      <c r="Z394" s="338"/>
    </row>
    <row r="395" spans="1:26" ht="12.75" customHeight="1">
      <c r="A395" s="338"/>
      <c r="B395" s="338"/>
      <c r="C395" s="338"/>
      <c r="D395" s="339"/>
      <c r="E395" s="339"/>
      <c r="F395" s="339"/>
      <c r="G395" s="339"/>
      <c r="H395" s="339"/>
      <c r="I395" s="339"/>
      <c r="J395" s="339"/>
      <c r="K395" s="338"/>
      <c r="L395" s="338"/>
      <c r="M395" s="338"/>
      <c r="N395" s="338"/>
      <c r="O395" s="338"/>
      <c r="P395" s="338"/>
      <c r="Q395" s="338"/>
      <c r="R395" s="338"/>
      <c r="S395" s="338"/>
      <c r="T395" s="338"/>
      <c r="U395" s="338"/>
      <c r="V395" s="338"/>
      <c r="W395" s="338"/>
      <c r="X395" s="338"/>
      <c r="Y395" s="338"/>
      <c r="Z395" s="338"/>
    </row>
    <row r="396" spans="1:26" ht="12.75" customHeight="1">
      <c r="A396" s="338"/>
      <c r="B396" s="338"/>
      <c r="C396" s="338"/>
      <c r="D396" s="339"/>
      <c r="E396" s="339"/>
      <c r="F396" s="339"/>
      <c r="G396" s="339"/>
      <c r="H396" s="339"/>
      <c r="I396" s="339"/>
      <c r="J396" s="339"/>
      <c r="K396" s="338"/>
      <c r="L396" s="338"/>
      <c r="M396" s="338"/>
      <c r="N396" s="338"/>
      <c r="O396" s="338"/>
      <c r="P396" s="338"/>
      <c r="Q396" s="338"/>
      <c r="R396" s="338"/>
      <c r="S396" s="338"/>
      <c r="T396" s="338"/>
      <c r="U396" s="338"/>
      <c r="V396" s="338"/>
      <c r="W396" s="338"/>
      <c r="X396" s="338"/>
      <c r="Y396" s="338"/>
      <c r="Z396" s="338"/>
    </row>
    <row r="397" spans="1:26" ht="12.75" customHeight="1">
      <c r="A397" s="338"/>
      <c r="B397" s="338"/>
      <c r="C397" s="338"/>
      <c r="D397" s="339"/>
      <c r="E397" s="339"/>
      <c r="F397" s="339"/>
      <c r="G397" s="339"/>
      <c r="H397" s="339"/>
      <c r="I397" s="339"/>
      <c r="J397" s="339"/>
      <c r="K397" s="338"/>
      <c r="L397" s="338"/>
      <c r="M397" s="338"/>
      <c r="N397" s="338"/>
      <c r="O397" s="338"/>
      <c r="P397" s="338"/>
      <c r="Q397" s="338"/>
      <c r="R397" s="338"/>
      <c r="S397" s="338"/>
      <c r="T397" s="338"/>
      <c r="U397" s="338"/>
      <c r="V397" s="338"/>
      <c r="W397" s="338"/>
      <c r="X397" s="338"/>
      <c r="Y397" s="338"/>
      <c r="Z397" s="338"/>
    </row>
    <row r="398" spans="1:26" ht="12.75" customHeight="1">
      <c r="A398" s="338"/>
      <c r="B398" s="338"/>
      <c r="C398" s="338"/>
      <c r="D398" s="339"/>
      <c r="E398" s="339"/>
      <c r="F398" s="339"/>
      <c r="G398" s="339"/>
      <c r="H398" s="339"/>
      <c r="I398" s="339"/>
      <c r="J398" s="339"/>
      <c r="K398" s="338"/>
      <c r="L398" s="338"/>
      <c r="M398" s="338"/>
      <c r="N398" s="338"/>
      <c r="O398" s="338"/>
      <c r="P398" s="338"/>
      <c r="Q398" s="338"/>
      <c r="R398" s="338"/>
      <c r="S398" s="338"/>
      <c r="T398" s="338"/>
      <c r="U398" s="338"/>
      <c r="V398" s="338"/>
      <c r="W398" s="338"/>
      <c r="X398" s="338"/>
      <c r="Y398" s="338"/>
      <c r="Z398" s="338"/>
    </row>
    <row r="399" spans="1:26" ht="12.75" customHeight="1">
      <c r="A399" s="338"/>
      <c r="B399" s="338"/>
      <c r="C399" s="338"/>
      <c r="D399" s="339"/>
      <c r="E399" s="339"/>
      <c r="F399" s="339"/>
      <c r="G399" s="339"/>
      <c r="H399" s="339"/>
      <c r="I399" s="339"/>
      <c r="J399" s="339"/>
      <c r="K399" s="338"/>
      <c r="L399" s="338"/>
      <c r="M399" s="338"/>
      <c r="N399" s="338"/>
      <c r="O399" s="338"/>
      <c r="P399" s="338"/>
      <c r="Q399" s="338"/>
      <c r="R399" s="338"/>
      <c r="S399" s="338"/>
      <c r="T399" s="338"/>
      <c r="U399" s="338"/>
      <c r="V399" s="338"/>
      <c r="W399" s="338"/>
      <c r="X399" s="338"/>
      <c r="Y399" s="338"/>
      <c r="Z399" s="338"/>
    </row>
    <row r="400" spans="1:26" ht="12.75" customHeight="1">
      <c r="A400" s="338"/>
      <c r="B400" s="338"/>
      <c r="C400" s="338"/>
      <c r="D400" s="339"/>
      <c r="E400" s="339"/>
      <c r="F400" s="339"/>
      <c r="G400" s="339"/>
      <c r="H400" s="339"/>
      <c r="I400" s="339"/>
      <c r="J400" s="339"/>
      <c r="K400" s="338"/>
      <c r="L400" s="338"/>
      <c r="M400" s="338"/>
      <c r="N400" s="338"/>
      <c r="O400" s="338"/>
      <c r="P400" s="338"/>
      <c r="Q400" s="338"/>
      <c r="R400" s="338"/>
      <c r="S400" s="338"/>
      <c r="T400" s="338"/>
      <c r="U400" s="338"/>
      <c r="V400" s="338"/>
      <c r="W400" s="338"/>
      <c r="X400" s="338"/>
      <c r="Y400" s="338"/>
      <c r="Z400" s="338"/>
    </row>
    <row r="401" spans="1:26" ht="12.75" customHeight="1">
      <c r="A401" s="338"/>
      <c r="B401" s="338"/>
      <c r="C401" s="338"/>
      <c r="D401" s="339"/>
      <c r="E401" s="339"/>
      <c r="F401" s="339"/>
      <c r="G401" s="339"/>
      <c r="H401" s="339"/>
      <c r="I401" s="339"/>
      <c r="J401" s="339"/>
      <c r="K401" s="338"/>
      <c r="L401" s="338"/>
      <c r="M401" s="338"/>
      <c r="N401" s="338"/>
      <c r="O401" s="338"/>
      <c r="P401" s="338"/>
      <c r="Q401" s="338"/>
      <c r="R401" s="338"/>
      <c r="S401" s="338"/>
      <c r="T401" s="338"/>
      <c r="U401" s="338"/>
      <c r="V401" s="338"/>
      <c r="W401" s="338"/>
      <c r="X401" s="338"/>
      <c r="Y401" s="338"/>
      <c r="Z401" s="338"/>
    </row>
    <row r="402" spans="1:26" ht="12.75" customHeight="1">
      <c r="A402" s="338"/>
      <c r="B402" s="338"/>
      <c r="C402" s="338"/>
      <c r="D402" s="339"/>
      <c r="E402" s="339"/>
      <c r="F402" s="339"/>
      <c r="G402" s="339"/>
      <c r="H402" s="339"/>
      <c r="I402" s="339"/>
      <c r="J402" s="339"/>
      <c r="K402" s="338"/>
      <c r="L402" s="338"/>
      <c r="M402" s="338"/>
      <c r="N402" s="338"/>
      <c r="O402" s="338"/>
      <c r="P402" s="338"/>
      <c r="Q402" s="338"/>
      <c r="R402" s="338"/>
      <c r="S402" s="338"/>
      <c r="T402" s="338"/>
      <c r="U402" s="338"/>
      <c r="V402" s="338"/>
      <c r="W402" s="338"/>
      <c r="X402" s="338"/>
      <c r="Y402" s="338"/>
      <c r="Z402" s="338"/>
    </row>
    <row r="403" spans="1:26" ht="12.75" customHeight="1">
      <c r="A403" s="338"/>
      <c r="B403" s="338"/>
      <c r="C403" s="338"/>
      <c r="D403" s="339"/>
      <c r="E403" s="339"/>
      <c r="F403" s="339"/>
      <c r="G403" s="339"/>
      <c r="H403" s="339"/>
      <c r="I403" s="339"/>
      <c r="J403" s="339"/>
      <c r="K403" s="338"/>
      <c r="L403" s="338"/>
      <c r="M403" s="338"/>
      <c r="N403" s="338"/>
      <c r="O403" s="338"/>
      <c r="P403" s="338"/>
      <c r="Q403" s="338"/>
      <c r="R403" s="338"/>
      <c r="S403" s="338"/>
      <c r="T403" s="338"/>
      <c r="U403" s="338"/>
      <c r="V403" s="338"/>
      <c r="W403" s="338"/>
      <c r="X403" s="338"/>
      <c r="Y403" s="338"/>
      <c r="Z403" s="338"/>
    </row>
    <row r="404" spans="1:26" ht="12.75" customHeight="1">
      <c r="A404" s="338"/>
      <c r="B404" s="338"/>
      <c r="C404" s="338"/>
      <c r="D404" s="339"/>
      <c r="E404" s="339"/>
      <c r="F404" s="339"/>
      <c r="G404" s="339"/>
      <c r="H404" s="339"/>
      <c r="I404" s="339"/>
      <c r="J404" s="339"/>
      <c r="K404" s="338"/>
      <c r="L404" s="338"/>
      <c r="M404" s="338"/>
      <c r="N404" s="338"/>
      <c r="O404" s="338"/>
      <c r="P404" s="338"/>
      <c r="Q404" s="338"/>
      <c r="R404" s="338"/>
      <c r="S404" s="338"/>
      <c r="T404" s="338"/>
      <c r="U404" s="338"/>
      <c r="V404" s="338"/>
      <c r="W404" s="338"/>
      <c r="X404" s="338"/>
      <c r="Y404" s="338"/>
      <c r="Z404" s="338"/>
    </row>
    <row r="405" spans="1:26" ht="12.75" customHeight="1">
      <c r="A405" s="338"/>
      <c r="B405" s="338"/>
      <c r="C405" s="338"/>
      <c r="D405" s="339"/>
      <c r="E405" s="339"/>
      <c r="F405" s="339"/>
      <c r="G405" s="339"/>
      <c r="H405" s="339"/>
      <c r="I405" s="339"/>
      <c r="J405" s="339"/>
      <c r="K405" s="338"/>
      <c r="L405" s="338"/>
      <c r="M405" s="338"/>
      <c r="N405" s="338"/>
      <c r="O405" s="338"/>
      <c r="P405" s="338"/>
      <c r="Q405" s="338"/>
      <c r="R405" s="338"/>
      <c r="S405" s="338"/>
      <c r="T405" s="338"/>
      <c r="U405" s="338"/>
      <c r="V405" s="338"/>
      <c r="W405" s="338"/>
      <c r="X405" s="338"/>
      <c r="Y405" s="338"/>
      <c r="Z405" s="338"/>
    </row>
    <row r="406" spans="1:26" ht="12.75" customHeight="1">
      <c r="A406" s="338"/>
      <c r="B406" s="338"/>
      <c r="C406" s="338"/>
      <c r="D406" s="339"/>
      <c r="E406" s="339"/>
      <c r="F406" s="339"/>
      <c r="G406" s="339"/>
      <c r="H406" s="339"/>
      <c r="I406" s="339"/>
      <c r="J406" s="339"/>
      <c r="K406" s="338"/>
      <c r="L406" s="338"/>
      <c r="M406" s="338"/>
      <c r="N406" s="338"/>
      <c r="O406" s="338"/>
      <c r="P406" s="338"/>
      <c r="Q406" s="338"/>
      <c r="R406" s="338"/>
      <c r="S406" s="338"/>
      <c r="T406" s="338"/>
      <c r="U406" s="338"/>
      <c r="V406" s="338"/>
      <c r="W406" s="338"/>
      <c r="X406" s="338"/>
      <c r="Y406" s="338"/>
      <c r="Z406" s="338"/>
    </row>
    <row r="407" spans="1:26" ht="12.75" customHeight="1">
      <c r="A407" s="338"/>
      <c r="B407" s="338"/>
      <c r="C407" s="338"/>
      <c r="D407" s="339"/>
      <c r="E407" s="339"/>
      <c r="F407" s="339"/>
      <c r="G407" s="339"/>
      <c r="H407" s="339"/>
      <c r="I407" s="339"/>
      <c r="J407" s="339"/>
      <c r="K407" s="338"/>
      <c r="L407" s="338"/>
      <c r="M407" s="338"/>
      <c r="N407" s="338"/>
      <c r="O407" s="338"/>
      <c r="P407" s="338"/>
      <c r="Q407" s="338"/>
      <c r="R407" s="338"/>
      <c r="S407" s="338"/>
      <c r="T407" s="338"/>
      <c r="U407" s="338"/>
      <c r="V407" s="338"/>
      <c r="W407" s="338"/>
      <c r="X407" s="338"/>
      <c r="Y407" s="338"/>
      <c r="Z407" s="338"/>
    </row>
    <row r="408" spans="1:26" ht="12.75" customHeight="1">
      <c r="A408" s="338"/>
      <c r="B408" s="338"/>
      <c r="C408" s="338"/>
      <c r="D408" s="339"/>
      <c r="E408" s="339"/>
      <c r="F408" s="339"/>
      <c r="G408" s="339"/>
      <c r="H408" s="339"/>
      <c r="I408" s="339"/>
      <c r="J408" s="339"/>
      <c r="K408" s="338"/>
      <c r="L408" s="338"/>
      <c r="M408" s="338"/>
      <c r="N408" s="338"/>
      <c r="O408" s="338"/>
      <c r="P408" s="338"/>
      <c r="Q408" s="338"/>
      <c r="R408" s="338"/>
      <c r="S408" s="338"/>
      <c r="T408" s="338"/>
      <c r="U408" s="338"/>
      <c r="V408" s="338"/>
      <c r="W408" s="338"/>
      <c r="X408" s="338"/>
      <c r="Y408" s="338"/>
      <c r="Z408" s="338"/>
    </row>
    <row r="409" spans="1:26" ht="12.75" customHeight="1">
      <c r="A409" s="338"/>
      <c r="B409" s="338"/>
      <c r="C409" s="338"/>
      <c r="D409" s="339"/>
      <c r="E409" s="339"/>
      <c r="F409" s="339"/>
      <c r="G409" s="339"/>
      <c r="H409" s="339"/>
      <c r="I409" s="339"/>
      <c r="J409" s="339"/>
      <c r="K409" s="338"/>
      <c r="L409" s="338"/>
      <c r="M409" s="338"/>
      <c r="N409" s="338"/>
      <c r="O409" s="338"/>
      <c r="P409" s="338"/>
      <c r="Q409" s="338"/>
      <c r="R409" s="338"/>
      <c r="S409" s="338"/>
      <c r="T409" s="338"/>
      <c r="U409" s="338"/>
      <c r="V409" s="338"/>
      <c r="W409" s="338"/>
      <c r="X409" s="338"/>
      <c r="Y409" s="338"/>
      <c r="Z409" s="338"/>
    </row>
    <row r="410" spans="1:26" ht="12.75" customHeight="1">
      <c r="A410" s="338"/>
      <c r="B410" s="338"/>
      <c r="C410" s="338"/>
      <c r="D410" s="339"/>
      <c r="E410" s="339"/>
      <c r="F410" s="339"/>
      <c r="G410" s="339"/>
      <c r="H410" s="339"/>
      <c r="I410" s="339"/>
      <c r="J410" s="339"/>
      <c r="K410" s="338"/>
      <c r="L410" s="338"/>
      <c r="M410" s="338"/>
      <c r="N410" s="338"/>
      <c r="O410" s="338"/>
      <c r="P410" s="338"/>
      <c r="Q410" s="338"/>
      <c r="R410" s="338"/>
      <c r="S410" s="338"/>
      <c r="T410" s="338"/>
      <c r="U410" s="338"/>
      <c r="V410" s="338"/>
      <c r="W410" s="338"/>
      <c r="X410" s="338"/>
      <c r="Y410" s="338"/>
      <c r="Z410" s="338"/>
    </row>
    <row r="411" spans="1:26" ht="12.75" customHeight="1">
      <c r="A411" s="338"/>
      <c r="B411" s="338"/>
      <c r="C411" s="338"/>
      <c r="D411" s="339"/>
      <c r="E411" s="339"/>
      <c r="F411" s="339"/>
      <c r="G411" s="339"/>
      <c r="H411" s="339"/>
      <c r="I411" s="339"/>
      <c r="J411" s="339"/>
      <c r="K411" s="338"/>
      <c r="L411" s="338"/>
      <c r="M411" s="338"/>
      <c r="N411" s="338"/>
      <c r="O411" s="338"/>
      <c r="P411" s="338"/>
      <c r="Q411" s="338"/>
      <c r="R411" s="338"/>
      <c r="S411" s="338"/>
      <c r="T411" s="338"/>
      <c r="U411" s="338"/>
      <c r="V411" s="338"/>
      <c r="W411" s="338"/>
      <c r="X411" s="338"/>
      <c r="Y411" s="338"/>
      <c r="Z411" s="338"/>
    </row>
    <row r="412" spans="1:26" ht="12.75" customHeight="1">
      <c r="A412" s="338"/>
      <c r="B412" s="338"/>
      <c r="C412" s="338"/>
      <c r="D412" s="339"/>
      <c r="E412" s="339"/>
      <c r="F412" s="339"/>
      <c r="G412" s="339"/>
      <c r="H412" s="339"/>
      <c r="I412" s="339"/>
      <c r="J412" s="339"/>
      <c r="K412" s="338"/>
      <c r="L412" s="338"/>
      <c r="M412" s="338"/>
      <c r="N412" s="338"/>
      <c r="O412" s="338"/>
      <c r="P412" s="338"/>
      <c r="Q412" s="338"/>
      <c r="R412" s="338"/>
      <c r="S412" s="338"/>
      <c r="T412" s="338"/>
      <c r="U412" s="338"/>
      <c r="V412" s="338"/>
      <c r="W412" s="338"/>
      <c r="X412" s="338"/>
      <c r="Y412" s="338"/>
      <c r="Z412" s="338"/>
    </row>
    <row r="413" spans="1:26" ht="12.75" customHeight="1">
      <c r="A413" s="338"/>
      <c r="B413" s="338"/>
      <c r="C413" s="338"/>
      <c r="D413" s="339"/>
      <c r="E413" s="339"/>
      <c r="F413" s="339"/>
      <c r="G413" s="339"/>
      <c r="H413" s="339"/>
      <c r="I413" s="339"/>
      <c r="J413" s="339"/>
      <c r="K413" s="338"/>
      <c r="L413" s="338"/>
      <c r="M413" s="338"/>
      <c r="N413" s="338"/>
      <c r="O413" s="338"/>
      <c r="P413" s="338"/>
      <c r="Q413" s="338"/>
      <c r="R413" s="338"/>
      <c r="S413" s="338"/>
      <c r="T413" s="338"/>
      <c r="U413" s="338"/>
      <c r="V413" s="338"/>
      <c r="W413" s="338"/>
      <c r="X413" s="338"/>
      <c r="Y413" s="338"/>
      <c r="Z413" s="338"/>
    </row>
    <row r="414" spans="1:26" ht="12.75" customHeight="1">
      <c r="A414" s="338"/>
      <c r="B414" s="338"/>
      <c r="C414" s="338"/>
      <c r="D414" s="339"/>
      <c r="E414" s="339"/>
      <c r="F414" s="339"/>
      <c r="G414" s="339"/>
      <c r="H414" s="339"/>
      <c r="I414" s="339"/>
      <c r="J414" s="339"/>
      <c r="K414" s="338"/>
      <c r="L414" s="338"/>
      <c r="M414" s="338"/>
      <c r="N414" s="338"/>
      <c r="O414" s="338"/>
      <c r="P414" s="338"/>
      <c r="Q414" s="338"/>
      <c r="R414" s="338"/>
      <c r="S414" s="338"/>
      <c r="T414" s="338"/>
      <c r="U414" s="338"/>
      <c r="V414" s="338"/>
      <c r="W414" s="338"/>
      <c r="X414" s="338"/>
      <c r="Y414" s="338"/>
      <c r="Z414" s="338"/>
    </row>
    <row r="415" spans="1:26" ht="12.75" customHeight="1">
      <c r="A415" s="338"/>
      <c r="B415" s="338"/>
      <c r="C415" s="338"/>
      <c r="D415" s="339"/>
      <c r="E415" s="339"/>
      <c r="F415" s="339"/>
      <c r="G415" s="339"/>
      <c r="H415" s="339"/>
      <c r="I415" s="339"/>
      <c r="J415" s="339"/>
      <c r="K415" s="338"/>
      <c r="L415" s="338"/>
      <c r="M415" s="338"/>
      <c r="N415" s="338"/>
      <c r="O415" s="338"/>
      <c r="P415" s="338"/>
      <c r="Q415" s="338"/>
      <c r="R415" s="338"/>
      <c r="S415" s="338"/>
      <c r="T415" s="338"/>
      <c r="U415" s="338"/>
      <c r="V415" s="338"/>
      <c r="W415" s="338"/>
      <c r="X415" s="338"/>
      <c r="Y415" s="338"/>
      <c r="Z415" s="338"/>
    </row>
    <row r="416" spans="1:26" ht="12.75" customHeight="1">
      <c r="A416" s="338"/>
      <c r="B416" s="338"/>
      <c r="C416" s="338"/>
      <c r="D416" s="339"/>
      <c r="E416" s="339"/>
      <c r="F416" s="339"/>
      <c r="G416" s="339"/>
      <c r="H416" s="339"/>
      <c r="I416" s="339"/>
      <c r="J416" s="339"/>
      <c r="K416" s="338"/>
      <c r="L416" s="338"/>
      <c r="M416" s="338"/>
      <c r="N416" s="338"/>
      <c r="O416" s="338"/>
      <c r="P416" s="338"/>
      <c r="Q416" s="338"/>
      <c r="R416" s="338"/>
      <c r="S416" s="338"/>
      <c r="T416" s="338"/>
      <c r="U416" s="338"/>
      <c r="V416" s="338"/>
      <c r="W416" s="338"/>
      <c r="X416" s="338"/>
      <c r="Y416" s="338"/>
      <c r="Z416" s="338"/>
    </row>
    <row r="417" spans="1:26" ht="12.75" customHeight="1">
      <c r="A417" s="338"/>
      <c r="B417" s="338"/>
      <c r="C417" s="338"/>
      <c r="D417" s="339"/>
      <c r="E417" s="339"/>
      <c r="F417" s="339"/>
      <c r="G417" s="339"/>
      <c r="H417" s="339"/>
      <c r="I417" s="339"/>
      <c r="J417" s="339"/>
      <c r="K417" s="338"/>
      <c r="L417" s="338"/>
      <c r="M417" s="338"/>
      <c r="N417" s="338"/>
      <c r="O417" s="338"/>
      <c r="P417" s="338"/>
      <c r="Q417" s="338"/>
      <c r="R417" s="338"/>
      <c r="S417" s="338"/>
      <c r="T417" s="338"/>
      <c r="U417" s="338"/>
      <c r="V417" s="338"/>
      <c r="W417" s="338"/>
      <c r="X417" s="338"/>
      <c r="Y417" s="338"/>
      <c r="Z417" s="338"/>
    </row>
    <row r="418" spans="1:26" ht="12.75" customHeight="1">
      <c r="A418" s="338"/>
      <c r="B418" s="338"/>
      <c r="C418" s="338"/>
      <c r="D418" s="339"/>
      <c r="E418" s="339"/>
      <c r="F418" s="339"/>
      <c r="G418" s="339"/>
      <c r="H418" s="339"/>
      <c r="I418" s="339"/>
      <c r="J418" s="339"/>
      <c r="K418" s="338"/>
      <c r="L418" s="338"/>
      <c r="M418" s="338"/>
      <c r="N418" s="338"/>
      <c r="O418" s="338"/>
      <c r="P418" s="338"/>
      <c r="Q418" s="338"/>
      <c r="R418" s="338"/>
      <c r="S418" s="338"/>
      <c r="T418" s="338"/>
      <c r="U418" s="338"/>
      <c r="V418" s="338"/>
      <c r="W418" s="338"/>
      <c r="X418" s="338"/>
      <c r="Y418" s="338"/>
      <c r="Z418" s="338"/>
    </row>
    <row r="419" spans="1:26" ht="12.75" customHeight="1">
      <c r="A419" s="338"/>
      <c r="B419" s="338"/>
      <c r="C419" s="338"/>
      <c r="D419" s="339"/>
      <c r="E419" s="339"/>
      <c r="F419" s="339"/>
      <c r="G419" s="339"/>
      <c r="H419" s="339"/>
      <c r="I419" s="339"/>
      <c r="J419" s="339"/>
      <c r="K419" s="338"/>
      <c r="L419" s="338"/>
      <c r="M419" s="338"/>
      <c r="N419" s="338"/>
      <c r="O419" s="338"/>
      <c r="P419" s="338"/>
      <c r="Q419" s="338"/>
      <c r="R419" s="338"/>
      <c r="S419" s="338"/>
      <c r="T419" s="338"/>
      <c r="U419" s="338"/>
      <c r="V419" s="338"/>
      <c r="W419" s="338"/>
      <c r="X419" s="338"/>
      <c r="Y419" s="338"/>
      <c r="Z419" s="338"/>
    </row>
    <row r="420" spans="1:26" ht="12.75" customHeight="1">
      <c r="A420" s="338"/>
      <c r="B420" s="338"/>
      <c r="C420" s="338"/>
      <c r="D420" s="339"/>
      <c r="E420" s="339"/>
      <c r="F420" s="339"/>
      <c r="G420" s="339"/>
      <c r="H420" s="339"/>
      <c r="I420" s="339"/>
      <c r="J420" s="339"/>
      <c r="K420" s="338"/>
      <c r="L420" s="338"/>
      <c r="M420" s="338"/>
      <c r="N420" s="338"/>
      <c r="O420" s="338"/>
      <c r="P420" s="338"/>
      <c r="Q420" s="338"/>
      <c r="R420" s="338"/>
      <c r="S420" s="338"/>
      <c r="T420" s="338"/>
      <c r="U420" s="338"/>
      <c r="V420" s="338"/>
      <c r="W420" s="338"/>
      <c r="X420" s="338"/>
      <c r="Y420" s="338"/>
      <c r="Z420" s="338"/>
    </row>
    <row r="421" spans="1:26" ht="12.75" customHeight="1">
      <c r="A421" s="338"/>
      <c r="B421" s="338"/>
      <c r="C421" s="338"/>
      <c r="D421" s="339"/>
      <c r="E421" s="339"/>
      <c r="F421" s="339"/>
      <c r="G421" s="339"/>
      <c r="H421" s="339"/>
      <c r="I421" s="339"/>
      <c r="J421" s="339"/>
      <c r="K421" s="338"/>
      <c r="L421" s="338"/>
      <c r="M421" s="338"/>
      <c r="N421" s="338"/>
      <c r="O421" s="338"/>
      <c r="P421" s="338"/>
      <c r="Q421" s="338"/>
      <c r="R421" s="338"/>
      <c r="S421" s="338"/>
      <c r="T421" s="338"/>
      <c r="U421" s="338"/>
      <c r="V421" s="338"/>
      <c r="W421" s="338"/>
      <c r="X421" s="338"/>
      <c r="Y421" s="338"/>
      <c r="Z421" s="338"/>
    </row>
    <row r="422" spans="1:26" ht="12.75" customHeight="1">
      <c r="A422" s="338"/>
      <c r="B422" s="338"/>
      <c r="C422" s="338"/>
      <c r="D422" s="339"/>
      <c r="E422" s="339"/>
      <c r="F422" s="339"/>
      <c r="G422" s="339"/>
      <c r="H422" s="339"/>
      <c r="I422" s="339"/>
      <c r="J422" s="339"/>
      <c r="K422" s="338"/>
      <c r="L422" s="338"/>
      <c r="M422" s="338"/>
      <c r="N422" s="338"/>
      <c r="O422" s="338"/>
      <c r="P422" s="338"/>
      <c r="Q422" s="338"/>
      <c r="R422" s="338"/>
      <c r="S422" s="338"/>
      <c r="T422" s="338"/>
      <c r="U422" s="338"/>
      <c r="V422" s="338"/>
      <c r="W422" s="338"/>
      <c r="X422" s="338"/>
      <c r="Y422" s="338"/>
      <c r="Z422" s="338"/>
    </row>
    <row r="423" spans="1:26" ht="12.75" customHeight="1">
      <c r="A423" s="338"/>
      <c r="B423" s="338"/>
      <c r="C423" s="338"/>
      <c r="D423" s="339"/>
      <c r="E423" s="339"/>
      <c r="F423" s="339"/>
      <c r="G423" s="339"/>
      <c r="H423" s="339"/>
      <c r="I423" s="339"/>
      <c r="J423" s="339"/>
      <c r="K423" s="338"/>
      <c r="L423" s="338"/>
      <c r="M423" s="338"/>
      <c r="N423" s="338"/>
      <c r="O423" s="338"/>
      <c r="P423" s="338"/>
      <c r="Q423" s="338"/>
      <c r="R423" s="338"/>
      <c r="S423" s="338"/>
      <c r="T423" s="338"/>
      <c r="U423" s="338"/>
      <c r="V423" s="338"/>
      <c r="W423" s="338"/>
      <c r="X423" s="338"/>
      <c r="Y423" s="338"/>
      <c r="Z423" s="338"/>
    </row>
    <row r="424" spans="1:26" ht="12.75" customHeight="1">
      <c r="A424" s="338"/>
      <c r="B424" s="338"/>
      <c r="C424" s="338"/>
      <c r="D424" s="339"/>
      <c r="E424" s="339"/>
      <c r="F424" s="339"/>
      <c r="G424" s="339"/>
      <c r="H424" s="339"/>
      <c r="I424" s="339"/>
      <c r="J424" s="339"/>
      <c r="K424" s="338"/>
      <c r="L424" s="338"/>
      <c r="M424" s="338"/>
      <c r="N424" s="338"/>
      <c r="O424" s="338"/>
      <c r="P424" s="338"/>
      <c r="Q424" s="338"/>
      <c r="R424" s="338"/>
      <c r="S424" s="338"/>
      <c r="T424" s="338"/>
      <c r="U424" s="338"/>
      <c r="V424" s="338"/>
      <c r="W424" s="338"/>
      <c r="X424" s="338"/>
      <c r="Y424" s="338"/>
      <c r="Z424" s="338"/>
    </row>
    <row r="425" spans="1:26" ht="12.75" customHeight="1">
      <c r="A425" s="338"/>
      <c r="B425" s="338"/>
      <c r="C425" s="338"/>
      <c r="D425" s="339"/>
      <c r="E425" s="339"/>
      <c r="F425" s="339"/>
      <c r="G425" s="339"/>
      <c r="H425" s="339"/>
      <c r="I425" s="339"/>
      <c r="J425" s="339"/>
      <c r="K425" s="338"/>
      <c r="L425" s="338"/>
      <c r="M425" s="338"/>
      <c r="N425" s="338"/>
      <c r="O425" s="338"/>
      <c r="P425" s="338"/>
      <c r="Q425" s="338"/>
      <c r="R425" s="338"/>
      <c r="S425" s="338"/>
      <c r="T425" s="338"/>
      <c r="U425" s="338"/>
      <c r="V425" s="338"/>
      <c r="W425" s="338"/>
      <c r="X425" s="338"/>
      <c r="Y425" s="338"/>
      <c r="Z425" s="338"/>
    </row>
    <row r="426" spans="1:26" ht="12.75" customHeight="1">
      <c r="A426" s="338"/>
      <c r="B426" s="338"/>
      <c r="C426" s="338"/>
      <c r="D426" s="339"/>
      <c r="E426" s="339"/>
      <c r="F426" s="339"/>
      <c r="G426" s="339"/>
      <c r="H426" s="339"/>
      <c r="I426" s="339"/>
      <c r="J426" s="339"/>
      <c r="K426" s="338"/>
      <c r="L426" s="338"/>
      <c r="M426" s="338"/>
      <c r="N426" s="338"/>
      <c r="O426" s="338"/>
      <c r="P426" s="338"/>
      <c r="Q426" s="338"/>
      <c r="R426" s="338"/>
      <c r="S426" s="338"/>
      <c r="T426" s="338"/>
      <c r="U426" s="338"/>
      <c r="V426" s="338"/>
      <c r="W426" s="338"/>
      <c r="X426" s="338"/>
      <c r="Y426" s="338"/>
      <c r="Z426" s="338"/>
    </row>
    <row r="427" spans="1:26" ht="12.75" customHeight="1">
      <c r="A427" s="338"/>
      <c r="B427" s="338"/>
      <c r="C427" s="338"/>
      <c r="D427" s="339"/>
      <c r="E427" s="339"/>
      <c r="F427" s="339"/>
      <c r="G427" s="339"/>
      <c r="H427" s="339"/>
      <c r="I427" s="339"/>
      <c r="J427" s="339"/>
      <c r="K427" s="338"/>
      <c r="L427" s="338"/>
      <c r="M427" s="338"/>
      <c r="N427" s="338"/>
      <c r="O427" s="338"/>
      <c r="P427" s="338"/>
      <c r="Q427" s="338"/>
      <c r="R427" s="338"/>
      <c r="S427" s="338"/>
      <c r="T427" s="338"/>
      <c r="U427" s="338"/>
      <c r="V427" s="338"/>
      <c r="W427" s="338"/>
      <c r="X427" s="338"/>
      <c r="Y427" s="338"/>
      <c r="Z427" s="338"/>
    </row>
    <row r="428" spans="1:26" ht="12.75" customHeight="1">
      <c r="A428" s="338"/>
      <c r="B428" s="338"/>
      <c r="C428" s="338"/>
      <c r="D428" s="339"/>
      <c r="E428" s="339"/>
      <c r="F428" s="339"/>
      <c r="G428" s="339"/>
      <c r="H428" s="339"/>
      <c r="I428" s="339"/>
      <c r="J428" s="339"/>
      <c r="K428" s="338"/>
      <c r="L428" s="338"/>
      <c r="M428" s="338"/>
      <c r="N428" s="338"/>
      <c r="O428" s="338"/>
      <c r="P428" s="338"/>
      <c r="Q428" s="338"/>
      <c r="R428" s="338"/>
      <c r="S428" s="338"/>
      <c r="T428" s="338"/>
      <c r="U428" s="338"/>
      <c r="V428" s="338"/>
      <c r="W428" s="338"/>
      <c r="X428" s="338"/>
      <c r="Y428" s="338"/>
      <c r="Z428" s="338"/>
    </row>
    <row r="429" spans="1:26" ht="12.75" customHeight="1">
      <c r="A429" s="338"/>
      <c r="B429" s="338"/>
      <c r="C429" s="338"/>
      <c r="D429" s="339"/>
      <c r="E429" s="339"/>
      <c r="F429" s="339"/>
      <c r="G429" s="339"/>
      <c r="H429" s="339"/>
      <c r="I429" s="339"/>
      <c r="J429" s="339"/>
      <c r="K429" s="338"/>
      <c r="L429" s="338"/>
      <c r="M429" s="338"/>
      <c r="N429" s="338"/>
      <c r="O429" s="338"/>
      <c r="P429" s="338"/>
      <c r="Q429" s="338"/>
      <c r="R429" s="338"/>
      <c r="S429" s="338"/>
      <c r="T429" s="338"/>
      <c r="U429" s="338"/>
      <c r="V429" s="338"/>
      <c r="W429" s="338"/>
      <c r="X429" s="338"/>
      <c r="Y429" s="338"/>
      <c r="Z429" s="338"/>
    </row>
    <row r="430" spans="1:26" ht="12.75" customHeight="1">
      <c r="A430" s="338"/>
      <c r="B430" s="338"/>
      <c r="C430" s="338"/>
      <c r="D430" s="339"/>
      <c r="E430" s="339"/>
      <c r="F430" s="339"/>
      <c r="G430" s="339"/>
      <c r="H430" s="339"/>
      <c r="I430" s="339"/>
      <c r="J430" s="339"/>
      <c r="K430" s="338"/>
      <c r="L430" s="338"/>
      <c r="M430" s="338"/>
      <c r="N430" s="338"/>
      <c r="O430" s="338"/>
      <c r="P430" s="338"/>
      <c r="Q430" s="338"/>
      <c r="R430" s="338"/>
      <c r="S430" s="338"/>
      <c r="T430" s="338"/>
      <c r="U430" s="338"/>
      <c r="V430" s="338"/>
      <c r="W430" s="338"/>
      <c r="X430" s="338"/>
      <c r="Y430" s="338"/>
      <c r="Z430" s="338"/>
    </row>
    <row r="431" spans="1:26" ht="12.75" customHeight="1">
      <c r="A431" s="338"/>
      <c r="B431" s="338"/>
      <c r="C431" s="338"/>
      <c r="D431" s="339"/>
      <c r="E431" s="339"/>
      <c r="F431" s="339"/>
      <c r="G431" s="339"/>
      <c r="H431" s="339"/>
      <c r="I431" s="339"/>
      <c r="J431" s="339"/>
      <c r="K431" s="338"/>
      <c r="L431" s="338"/>
      <c r="M431" s="338"/>
      <c r="N431" s="338"/>
      <c r="O431" s="338"/>
      <c r="P431" s="338"/>
      <c r="Q431" s="338"/>
      <c r="R431" s="338"/>
      <c r="S431" s="338"/>
      <c r="T431" s="338"/>
      <c r="U431" s="338"/>
      <c r="V431" s="338"/>
      <c r="W431" s="338"/>
      <c r="X431" s="338"/>
      <c r="Y431" s="338"/>
      <c r="Z431" s="338"/>
    </row>
    <row r="432" spans="1:26" ht="12.75" customHeight="1">
      <c r="A432" s="338"/>
      <c r="B432" s="338"/>
      <c r="C432" s="338"/>
      <c r="D432" s="339"/>
      <c r="E432" s="339"/>
      <c r="F432" s="339"/>
      <c r="G432" s="339"/>
      <c r="H432" s="339"/>
      <c r="I432" s="339"/>
      <c r="J432" s="339"/>
      <c r="K432" s="338"/>
      <c r="L432" s="338"/>
      <c r="M432" s="338"/>
      <c r="N432" s="338"/>
      <c r="O432" s="338"/>
      <c r="P432" s="338"/>
      <c r="Q432" s="338"/>
      <c r="R432" s="338"/>
      <c r="S432" s="338"/>
      <c r="T432" s="338"/>
      <c r="U432" s="338"/>
      <c r="V432" s="338"/>
      <c r="W432" s="338"/>
      <c r="X432" s="338"/>
      <c r="Y432" s="338"/>
      <c r="Z432" s="338"/>
    </row>
    <row r="433" spans="1:26" ht="12.75" customHeight="1">
      <c r="A433" s="338"/>
      <c r="B433" s="338"/>
      <c r="C433" s="338"/>
      <c r="D433" s="339"/>
      <c r="E433" s="339"/>
      <c r="F433" s="339"/>
      <c r="G433" s="339"/>
      <c r="H433" s="339"/>
      <c r="I433" s="339"/>
      <c r="J433" s="339"/>
      <c r="K433" s="338"/>
      <c r="L433" s="338"/>
      <c r="M433" s="338"/>
      <c r="N433" s="338"/>
      <c r="O433" s="338"/>
      <c r="P433" s="338"/>
      <c r="Q433" s="338"/>
      <c r="R433" s="338"/>
      <c r="S433" s="338"/>
      <c r="T433" s="338"/>
      <c r="U433" s="338"/>
      <c r="V433" s="338"/>
      <c r="W433" s="338"/>
      <c r="X433" s="338"/>
      <c r="Y433" s="338"/>
      <c r="Z433" s="338"/>
    </row>
    <row r="434" spans="1:26" ht="12.75" customHeight="1">
      <c r="A434" s="338"/>
      <c r="B434" s="338"/>
      <c r="C434" s="338"/>
      <c r="D434" s="339"/>
      <c r="E434" s="339"/>
      <c r="F434" s="339"/>
      <c r="G434" s="339"/>
      <c r="H434" s="339"/>
      <c r="I434" s="339"/>
      <c r="J434" s="339"/>
      <c r="K434" s="338"/>
      <c r="L434" s="338"/>
      <c r="M434" s="338"/>
      <c r="N434" s="338"/>
      <c r="O434" s="338"/>
      <c r="P434" s="338"/>
      <c r="Q434" s="338"/>
      <c r="R434" s="338"/>
      <c r="S434" s="338"/>
      <c r="T434" s="338"/>
      <c r="U434" s="338"/>
      <c r="V434" s="338"/>
      <c r="W434" s="338"/>
      <c r="X434" s="338"/>
      <c r="Y434" s="338"/>
      <c r="Z434" s="338"/>
    </row>
    <row r="435" spans="1:26" ht="12.75" customHeight="1">
      <c r="A435" s="338"/>
      <c r="B435" s="338"/>
      <c r="C435" s="338"/>
      <c r="D435" s="339"/>
      <c r="E435" s="339"/>
      <c r="F435" s="339"/>
      <c r="G435" s="339"/>
      <c r="H435" s="339"/>
      <c r="I435" s="339"/>
      <c r="J435" s="339"/>
      <c r="K435" s="338"/>
      <c r="L435" s="338"/>
      <c r="M435" s="338"/>
      <c r="N435" s="338"/>
      <c r="O435" s="338"/>
      <c r="P435" s="338"/>
      <c r="Q435" s="338"/>
      <c r="R435" s="338"/>
      <c r="S435" s="338"/>
      <c r="T435" s="338"/>
      <c r="U435" s="338"/>
      <c r="V435" s="338"/>
      <c r="W435" s="338"/>
      <c r="X435" s="338"/>
      <c r="Y435" s="338"/>
      <c r="Z435" s="338"/>
    </row>
    <row r="436" spans="1:26" ht="12.75" customHeight="1">
      <c r="A436" s="338"/>
      <c r="B436" s="338"/>
      <c r="C436" s="338"/>
      <c r="D436" s="339"/>
      <c r="E436" s="339"/>
      <c r="F436" s="339"/>
      <c r="G436" s="339"/>
      <c r="H436" s="339"/>
      <c r="I436" s="339"/>
      <c r="J436" s="339"/>
      <c r="K436" s="338"/>
      <c r="L436" s="338"/>
      <c r="M436" s="338"/>
      <c r="N436" s="338"/>
      <c r="O436" s="338"/>
      <c r="P436" s="338"/>
      <c r="Q436" s="338"/>
      <c r="R436" s="338"/>
      <c r="S436" s="338"/>
      <c r="T436" s="338"/>
      <c r="U436" s="338"/>
      <c r="V436" s="338"/>
      <c r="W436" s="338"/>
      <c r="X436" s="338"/>
      <c r="Y436" s="338"/>
      <c r="Z436" s="338"/>
    </row>
    <row r="437" spans="1:26" ht="12.75" customHeight="1">
      <c r="A437" s="338"/>
      <c r="B437" s="338"/>
      <c r="C437" s="338"/>
      <c r="D437" s="339"/>
      <c r="E437" s="339"/>
      <c r="F437" s="339"/>
      <c r="G437" s="339"/>
      <c r="H437" s="339"/>
      <c r="I437" s="339"/>
      <c r="J437" s="339"/>
      <c r="K437" s="338"/>
      <c r="L437" s="338"/>
      <c r="M437" s="338"/>
      <c r="N437" s="338"/>
      <c r="O437" s="338"/>
      <c r="P437" s="338"/>
      <c r="Q437" s="338"/>
      <c r="R437" s="338"/>
      <c r="S437" s="338"/>
      <c r="T437" s="338"/>
      <c r="U437" s="338"/>
      <c r="V437" s="338"/>
      <c r="W437" s="338"/>
      <c r="X437" s="338"/>
      <c r="Y437" s="338"/>
      <c r="Z437" s="338"/>
    </row>
    <row r="438" spans="1:26" ht="12.75" customHeight="1">
      <c r="A438" s="338"/>
      <c r="B438" s="338"/>
      <c r="C438" s="338"/>
      <c r="D438" s="339"/>
      <c r="E438" s="339"/>
      <c r="F438" s="339"/>
      <c r="G438" s="339"/>
      <c r="H438" s="339"/>
      <c r="I438" s="339"/>
      <c r="J438" s="339"/>
      <c r="K438" s="338"/>
      <c r="L438" s="338"/>
      <c r="M438" s="338"/>
      <c r="N438" s="338"/>
      <c r="O438" s="338"/>
      <c r="P438" s="338"/>
      <c r="Q438" s="338"/>
      <c r="R438" s="338"/>
      <c r="S438" s="338"/>
      <c r="T438" s="338"/>
      <c r="U438" s="338"/>
      <c r="V438" s="338"/>
      <c r="W438" s="338"/>
      <c r="X438" s="338"/>
      <c r="Y438" s="338"/>
      <c r="Z438" s="338"/>
    </row>
    <row r="439" spans="1:26" ht="12.75" customHeight="1">
      <c r="A439" s="338"/>
      <c r="B439" s="338"/>
      <c r="C439" s="338"/>
      <c r="D439" s="339"/>
      <c r="E439" s="339"/>
      <c r="F439" s="339"/>
      <c r="G439" s="339"/>
      <c r="H439" s="339"/>
      <c r="I439" s="339"/>
      <c r="J439" s="339"/>
      <c r="K439" s="338"/>
      <c r="L439" s="338"/>
      <c r="M439" s="338"/>
      <c r="N439" s="338"/>
      <c r="O439" s="338"/>
      <c r="P439" s="338"/>
      <c r="Q439" s="338"/>
      <c r="R439" s="338"/>
      <c r="S439" s="338"/>
      <c r="T439" s="338"/>
      <c r="U439" s="338"/>
      <c r="V439" s="338"/>
      <c r="W439" s="338"/>
      <c r="X439" s="338"/>
      <c r="Y439" s="338"/>
      <c r="Z439" s="338"/>
    </row>
    <row r="440" spans="1:26" ht="12.75" customHeight="1">
      <c r="A440" s="338"/>
      <c r="B440" s="338"/>
      <c r="C440" s="338"/>
      <c r="D440" s="339"/>
      <c r="E440" s="339"/>
      <c r="F440" s="339"/>
      <c r="G440" s="339"/>
      <c r="H440" s="339"/>
      <c r="I440" s="339"/>
      <c r="J440" s="339"/>
      <c r="K440" s="338"/>
      <c r="L440" s="338"/>
      <c r="M440" s="338"/>
      <c r="N440" s="338"/>
      <c r="O440" s="338"/>
      <c r="P440" s="338"/>
      <c r="Q440" s="338"/>
      <c r="R440" s="338"/>
      <c r="S440" s="338"/>
      <c r="T440" s="338"/>
      <c r="U440" s="338"/>
      <c r="V440" s="338"/>
      <c r="W440" s="338"/>
      <c r="X440" s="338"/>
      <c r="Y440" s="338"/>
      <c r="Z440" s="338"/>
    </row>
    <row r="441" spans="1:26" ht="12.75" customHeight="1">
      <c r="A441" s="338"/>
      <c r="B441" s="338"/>
      <c r="C441" s="338"/>
      <c r="D441" s="339"/>
      <c r="E441" s="339"/>
      <c r="F441" s="339"/>
      <c r="G441" s="339"/>
      <c r="H441" s="339"/>
      <c r="I441" s="339"/>
      <c r="J441" s="339"/>
      <c r="K441" s="338"/>
      <c r="L441" s="338"/>
      <c r="M441" s="338"/>
      <c r="N441" s="338"/>
      <c r="O441" s="338"/>
      <c r="P441" s="338"/>
      <c r="Q441" s="338"/>
      <c r="R441" s="338"/>
      <c r="S441" s="338"/>
      <c r="T441" s="338"/>
      <c r="U441" s="338"/>
      <c r="V441" s="338"/>
      <c r="W441" s="338"/>
      <c r="X441" s="338"/>
      <c r="Y441" s="338"/>
      <c r="Z441" s="338"/>
    </row>
    <row r="442" spans="1:26" ht="12.75" customHeight="1">
      <c r="A442" s="338"/>
      <c r="B442" s="338"/>
      <c r="C442" s="338"/>
      <c r="D442" s="339"/>
      <c r="E442" s="339"/>
      <c r="F442" s="339"/>
      <c r="G442" s="339"/>
      <c r="H442" s="339"/>
      <c r="I442" s="339"/>
      <c r="J442" s="339"/>
      <c r="K442" s="338"/>
      <c r="L442" s="338"/>
      <c r="M442" s="338"/>
      <c r="N442" s="338"/>
      <c r="O442" s="338"/>
      <c r="P442" s="338"/>
      <c r="Q442" s="338"/>
      <c r="R442" s="338"/>
      <c r="S442" s="338"/>
      <c r="T442" s="338"/>
      <c r="U442" s="338"/>
      <c r="V442" s="338"/>
      <c r="W442" s="338"/>
      <c r="X442" s="338"/>
      <c r="Y442" s="338"/>
      <c r="Z442" s="338"/>
    </row>
    <row r="443" spans="1:26" ht="12.75" customHeight="1">
      <c r="A443" s="338"/>
      <c r="B443" s="338"/>
      <c r="C443" s="338"/>
      <c r="D443" s="339"/>
      <c r="E443" s="339"/>
      <c r="F443" s="339"/>
      <c r="G443" s="339"/>
      <c r="H443" s="339"/>
      <c r="I443" s="339"/>
      <c r="J443" s="339"/>
      <c r="K443" s="338"/>
      <c r="L443" s="338"/>
      <c r="M443" s="338"/>
      <c r="N443" s="338"/>
      <c r="O443" s="338"/>
      <c r="P443" s="338"/>
      <c r="Q443" s="338"/>
      <c r="R443" s="338"/>
      <c r="S443" s="338"/>
      <c r="T443" s="338"/>
      <c r="U443" s="338"/>
      <c r="V443" s="338"/>
      <c r="W443" s="338"/>
      <c r="X443" s="338"/>
      <c r="Y443" s="338"/>
      <c r="Z443" s="338"/>
    </row>
    <row r="444" spans="1:26" ht="12.75" customHeight="1">
      <c r="A444" s="338"/>
      <c r="B444" s="338"/>
      <c r="C444" s="338"/>
      <c r="D444" s="339"/>
      <c r="E444" s="339"/>
      <c r="F444" s="339"/>
      <c r="G444" s="339"/>
      <c r="H444" s="339"/>
      <c r="I444" s="339"/>
      <c r="J444" s="339"/>
      <c r="K444" s="338"/>
      <c r="L444" s="338"/>
      <c r="M444" s="338"/>
      <c r="N444" s="338"/>
      <c r="O444" s="338"/>
      <c r="P444" s="338"/>
      <c r="Q444" s="338"/>
      <c r="R444" s="338"/>
      <c r="S444" s="338"/>
      <c r="T444" s="338"/>
      <c r="U444" s="338"/>
      <c r="V444" s="338"/>
      <c r="W444" s="338"/>
      <c r="X444" s="338"/>
      <c r="Y444" s="338"/>
      <c r="Z444" s="338"/>
    </row>
    <row r="445" spans="1:26" ht="12.75" customHeight="1">
      <c r="A445" s="338"/>
      <c r="B445" s="338"/>
      <c r="C445" s="338"/>
      <c r="D445" s="339"/>
      <c r="E445" s="339"/>
      <c r="F445" s="339"/>
      <c r="G445" s="339"/>
      <c r="H445" s="339"/>
      <c r="I445" s="339"/>
      <c r="J445" s="339"/>
      <c r="K445" s="338"/>
      <c r="L445" s="338"/>
      <c r="M445" s="338"/>
      <c r="N445" s="338"/>
      <c r="O445" s="338"/>
      <c r="P445" s="338"/>
      <c r="Q445" s="338"/>
      <c r="R445" s="338"/>
      <c r="S445" s="338"/>
      <c r="T445" s="338"/>
      <c r="U445" s="338"/>
      <c r="V445" s="338"/>
      <c r="W445" s="338"/>
      <c r="X445" s="338"/>
      <c r="Y445" s="338"/>
      <c r="Z445" s="338"/>
    </row>
    <row r="446" spans="1:26" ht="12.75" customHeight="1">
      <c r="A446" s="338"/>
      <c r="B446" s="338"/>
      <c r="C446" s="338"/>
      <c r="D446" s="339"/>
      <c r="E446" s="339"/>
      <c r="F446" s="339"/>
      <c r="G446" s="339"/>
      <c r="H446" s="339"/>
      <c r="I446" s="339"/>
      <c r="J446" s="339"/>
      <c r="K446" s="338"/>
      <c r="L446" s="338"/>
      <c r="M446" s="338"/>
      <c r="N446" s="338"/>
      <c r="O446" s="338"/>
      <c r="P446" s="338"/>
      <c r="Q446" s="338"/>
      <c r="R446" s="338"/>
      <c r="S446" s="338"/>
      <c r="T446" s="338"/>
      <c r="U446" s="338"/>
      <c r="V446" s="338"/>
      <c r="W446" s="338"/>
      <c r="X446" s="338"/>
      <c r="Y446" s="338"/>
      <c r="Z446" s="338"/>
    </row>
    <row r="447" spans="1:26" ht="12.75" customHeight="1">
      <c r="A447" s="338"/>
      <c r="B447" s="338"/>
      <c r="C447" s="338"/>
      <c r="D447" s="339"/>
      <c r="E447" s="339"/>
      <c r="F447" s="339"/>
      <c r="G447" s="339"/>
      <c r="H447" s="339"/>
      <c r="I447" s="339"/>
      <c r="J447" s="339"/>
      <c r="K447" s="338"/>
      <c r="L447" s="338"/>
      <c r="M447" s="338"/>
      <c r="N447" s="338"/>
      <c r="O447" s="338"/>
      <c r="P447" s="338"/>
      <c r="Q447" s="338"/>
      <c r="R447" s="338"/>
      <c r="S447" s="338"/>
      <c r="T447" s="338"/>
      <c r="U447" s="338"/>
      <c r="V447" s="338"/>
      <c r="W447" s="338"/>
      <c r="X447" s="338"/>
      <c r="Y447" s="338"/>
      <c r="Z447" s="338"/>
    </row>
    <row r="448" spans="1:26" ht="12.75" customHeight="1">
      <c r="A448" s="338"/>
      <c r="B448" s="338"/>
      <c r="C448" s="338"/>
      <c r="D448" s="339"/>
      <c r="E448" s="339"/>
      <c r="F448" s="339"/>
      <c r="G448" s="339"/>
      <c r="H448" s="339"/>
      <c r="I448" s="339"/>
      <c r="J448" s="339"/>
      <c r="K448" s="338"/>
      <c r="L448" s="338"/>
      <c r="M448" s="338"/>
      <c r="N448" s="338"/>
      <c r="O448" s="338"/>
      <c r="P448" s="338"/>
      <c r="Q448" s="338"/>
      <c r="R448" s="338"/>
      <c r="S448" s="338"/>
      <c r="T448" s="338"/>
      <c r="U448" s="338"/>
      <c r="V448" s="338"/>
      <c r="W448" s="338"/>
      <c r="X448" s="338"/>
      <c r="Y448" s="338"/>
      <c r="Z448" s="338"/>
    </row>
    <row r="449" spans="1:26" ht="12.75" customHeight="1">
      <c r="A449" s="338"/>
      <c r="B449" s="338"/>
      <c r="C449" s="338"/>
      <c r="D449" s="339"/>
      <c r="E449" s="339"/>
      <c r="F449" s="339"/>
      <c r="G449" s="339"/>
      <c r="H449" s="339"/>
      <c r="I449" s="339"/>
      <c r="J449" s="339"/>
      <c r="K449" s="338"/>
      <c r="L449" s="338"/>
      <c r="M449" s="338"/>
      <c r="N449" s="338"/>
      <c r="O449" s="338"/>
      <c r="P449" s="338"/>
      <c r="Q449" s="338"/>
      <c r="R449" s="338"/>
      <c r="S449" s="338"/>
      <c r="T449" s="338"/>
      <c r="U449" s="338"/>
      <c r="V449" s="338"/>
      <c r="W449" s="338"/>
      <c r="X449" s="338"/>
      <c r="Y449" s="338"/>
      <c r="Z449" s="338"/>
    </row>
    <row r="450" spans="1:26" ht="12.75" customHeight="1">
      <c r="A450" s="338"/>
      <c r="B450" s="338"/>
      <c r="C450" s="338"/>
      <c r="D450" s="339"/>
      <c r="E450" s="339"/>
      <c r="F450" s="339"/>
      <c r="G450" s="339"/>
      <c r="H450" s="339"/>
      <c r="I450" s="339"/>
      <c r="J450" s="339"/>
      <c r="K450" s="338"/>
      <c r="L450" s="338"/>
      <c r="M450" s="338"/>
      <c r="N450" s="338"/>
      <c r="O450" s="338"/>
      <c r="P450" s="338"/>
      <c r="Q450" s="338"/>
      <c r="R450" s="338"/>
      <c r="S450" s="338"/>
      <c r="T450" s="338"/>
      <c r="U450" s="338"/>
      <c r="V450" s="338"/>
      <c r="W450" s="338"/>
      <c r="X450" s="338"/>
      <c r="Y450" s="338"/>
      <c r="Z450" s="338"/>
    </row>
    <row r="451" spans="1:26" ht="12.75" customHeight="1">
      <c r="A451" s="338"/>
      <c r="B451" s="338"/>
      <c r="C451" s="338"/>
      <c r="D451" s="339"/>
      <c r="E451" s="339"/>
      <c r="F451" s="339"/>
      <c r="G451" s="339"/>
      <c r="H451" s="339"/>
      <c r="I451" s="339"/>
      <c r="J451" s="339"/>
      <c r="K451" s="338"/>
      <c r="L451" s="338"/>
      <c r="M451" s="338"/>
      <c r="N451" s="338"/>
      <c r="O451" s="338"/>
      <c r="P451" s="338"/>
      <c r="Q451" s="338"/>
      <c r="R451" s="338"/>
      <c r="S451" s="338"/>
      <c r="T451" s="338"/>
      <c r="U451" s="338"/>
      <c r="V451" s="338"/>
      <c r="W451" s="338"/>
      <c r="X451" s="338"/>
      <c r="Y451" s="338"/>
      <c r="Z451" s="338"/>
    </row>
    <row r="452" spans="1:26" ht="12.75" customHeight="1">
      <c r="A452" s="338"/>
      <c r="B452" s="338"/>
      <c r="C452" s="338"/>
      <c r="D452" s="339"/>
      <c r="E452" s="339"/>
      <c r="F452" s="339"/>
      <c r="G452" s="339"/>
      <c r="H452" s="339"/>
      <c r="I452" s="339"/>
      <c r="J452" s="339"/>
      <c r="K452" s="338"/>
      <c r="L452" s="338"/>
      <c r="M452" s="338"/>
      <c r="N452" s="338"/>
      <c r="O452" s="338"/>
      <c r="P452" s="338"/>
      <c r="Q452" s="338"/>
      <c r="R452" s="338"/>
      <c r="S452" s="338"/>
      <c r="T452" s="338"/>
      <c r="U452" s="338"/>
      <c r="V452" s="338"/>
      <c r="W452" s="338"/>
      <c r="X452" s="338"/>
      <c r="Y452" s="338"/>
      <c r="Z452" s="338"/>
    </row>
    <row r="453" spans="1:26" ht="12.75" customHeight="1">
      <c r="A453" s="338"/>
      <c r="B453" s="338"/>
      <c r="C453" s="338"/>
      <c r="D453" s="339"/>
      <c r="E453" s="339"/>
      <c r="F453" s="339"/>
      <c r="G453" s="339"/>
      <c r="H453" s="339"/>
      <c r="I453" s="339"/>
      <c r="J453" s="339"/>
      <c r="K453" s="338"/>
      <c r="L453" s="338"/>
      <c r="M453" s="338"/>
      <c r="N453" s="338"/>
      <c r="O453" s="338"/>
      <c r="P453" s="338"/>
      <c r="Q453" s="338"/>
      <c r="R453" s="338"/>
      <c r="S453" s="338"/>
      <c r="T453" s="338"/>
      <c r="U453" s="338"/>
      <c r="V453" s="338"/>
      <c r="W453" s="338"/>
      <c r="X453" s="338"/>
      <c r="Y453" s="338"/>
      <c r="Z453" s="338"/>
    </row>
    <row r="454" spans="1:26" ht="12.75" customHeight="1">
      <c r="A454" s="338"/>
      <c r="B454" s="338"/>
      <c r="C454" s="338"/>
      <c r="D454" s="339"/>
      <c r="E454" s="339"/>
      <c r="F454" s="339"/>
      <c r="G454" s="339"/>
      <c r="H454" s="339"/>
      <c r="I454" s="339"/>
      <c r="J454" s="339"/>
      <c r="K454" s="338"/>
      <c r="L454" s="338"/>
      <c r="M454" s="338"/>
      <c r="N454" s="338"/>
      <c r="O454" s="338"/>
      <c r="P454" s="338"/>
      <c r="Q454" s="338"/>
      <c r="R454" s="338"/>
      <c r="S454" s="338"/>
      <c r="T454" s="338"/>
      <c r="U454" s="338"/>
      <c r="V454" s="338"/>
      <c r="W454" s="338"/>
      <c r="X454" s="338"/>
      <c r="Y454" s="338"/>
      <c r="Z454" s="338"/>
    </row>
    <row r="455" spans="1:26" ht="12.75" customHeight="1">
      <c r="A455" s="338"/>
      <c r="B455" s="338"/>
      <c r="C455" s="338"/>
      <c r="D455" s="339"/>
      <c r="E455" s="339"/>
      <c r="F455" s="339"/>
      <c r="G455" s="339"/>
      <c r="H455" s="339"/>
      <c r="I455" s="339"/>
      <c r="J455" s="339"/>
      <c r="K455" s="338"/>
      <c r="L455" s="338"/>
      <c r="M455" s="338"/>
      <c r="N455" s="338"/>
      <c r="O455" s="338"/>
      <c r="P455" s="338"/>
      <c r="Q455" s="338"/>
      <c r="R455" s="338"/>
      <c r="S455" s="338"/>
      <c r="T455" s="338"/>
      <c r="U455" s="338"/>
      <c r="V455" s="338"/>
      <c r="W455" s="338"/>
      <c r="X455" s="338"/>
      <c r="Y455" s="338"/>
      <c r="Z455" s="338"/>
    </row>
    <row r="456" spans="1:26" ht="12.75" customHeight="1">
      <c r="A456" s="338"/>
      <c r="B456" s="338"/>
      <c r="C456" s="338"/>
      <c r="D456" s="339"/>
      <c r="E456" s="339"/>
      <c r="F456" s="339"/>
      <c r="G456" s="339"/>
      <c r="H456" s="339"/>
      <c r="I456" s="339"/>
      <c r="J456" s="339"/>
      <c r="K456" s="338"/>
      <c r="L456" s="338"/>
      <c r="M456" s="338"/>
      <c r="N456" s="338"/>
      <c r="O456" s="338"/>
      <c r="P456" s="338"/>
      <c r="Q456" s="338"/>
      <c r="R456" s="338"/>
      <c r="S456" s="338"/>
      <c r="T456" s="338"/>
      <c r="U456" s="338"/>
      <c r="V456" s="338"/>
      <c r="W456" s="338"/>
      <c r="X456" s="338"/>
      <c r="Y456" s="338"/>
      <c r="Z456" s="338"/>
    </row>
    <row r="457" spans="1:26" ht="12.75" customHeight="1">
      <c r="A457" s="338"/>
      <c r="B457" s="338"/>
      <c r="C457" s="338"/>
      <c r="D457" s="339"/>
      <c r="E457" s="339"/>
      <c r="F457" s="339"/>
      <c r="G457" s="339"/>
      <c r="H457" s="339"/>
      <c r="I457" s="339"/>
      <c r="J457" s="339"/>
      <c r="K457" s="338"/>
      <c r="L457" s="338"/>
      <c r="M457" s="338"/>
      <c r="N457" s="338"/>
      <c r="O457" s="338"/>
      <c r="P457" s="338"/>
      <c r="Q457" s="338"/>
      <c r="R457" s="338"/>
      <c r="S457" s="338"/>
      <c r="T457" s="338"/>
      <c r="U457" s="338"/>
      <c r="V457" s="338"/>
      <c r="W457" s="338"/>
      <c r="X457" s="338"/>
      <c r="Y457" s="338"/>
      <c r="Z457" s="338"/>
    </row>
    <row r="458" spans="1:26" ht="12.75" customHeight="1">
      <c r="A458" s="338"/>
      <c r="B458" s="338"/>
      <c r="C458" s="338"/>
      <c r="D458" s="339"/>
      <c r="E458" s="339"/>
      <c r="F458" s="339"/>
      <c r="G458" s="339"/>
      <c r="H458" s="339"/>
      <c r="I458" s="339"/>
      <c r="J458" s="339"/>
      <c r="K458" s="338"/>
      <c r="L458" s="338"/>
      <c r="M458" s="338"/>
      <c r="N458" s="338"/>
      <c r="O458" s="338"/>
      <c r="P458" s="338"/>
      <c r="Q458" s="338"/>
      <c r="R458" s="338"/>
      <c r="S458" s="338"/>
      <c r="T458" s="338"/>
      <c r="U458" s="338"/>
      <c r="V458" s="338"/>
      <c r="W458" s="338"/>
      <c r="X458" s="338"/>
      <c r="Y458" s="338"/>
      <c r="Z458" s="338"/>
    </row>
    <row r="459" spans="1:26" ht="12.75" customHeight="1">
      <c r="A459" s="338"/>
      <c r="B459" s="338"/>
      <c r="C459" s="338"/>
      <c r="D459" s="339"/>
      <c r="E459" s="339"/>
      <c r="F459" s="339"/>
      <c r="G459" s="339"/>
      <c r="H459" s="339"/>
      <c r="I459" s="339"/>
      <c r="J459" s="339"/>
      <c r="K459" s="338"/>
      <c r="L459" s="338"/>
      <c r="M459" s="338"/>
      <c r="N459" s="338"/>
      <c r="O459" s="338"/>
      <c r="P459" s="338"/>
      <c r="Q459" s="338"/>
      <c r="R459" s="338"/>
      <c r="S459" s="338"/>
      <c r="T459" s="338"/>
      <c r="U459" s="338"/>
      <c r="V459" s="338"/>
      <c r="W459" s="338"/>
      <c r="X459" s="338"/>
      <c r="Y459" s="338"/>
      <c r="Z459" s="338"/>
    </row>
    <row r="460" spans="1:26" ht="12.75" customHeight="1">
      <c r="A460" s="338"/>
      <c r="B460" s="338"/>
      <c r="C460" s="338"/>
      <c r="D460" s="339"/>
      <c r="E460" s="339"/>
      <c r="F460" s="339"/>
      <c r="G460" s="339"/>
      <c r="H460" s="339"/>
      <c r="I460" s="339"/>
      <c r="J460" s="339"/>
      <c r="K460" s="338"/>
      <c r="L460" s="338"/>
      <c r="M460" s="338"/>
      <c r="N460" s="338"/>
      <c r="O460" s="338"/>
      <c r="P460" s="338"/>
      <c r="Q460" s="338"/>
      <c r="R460" s="338"/>
      <c r="S460" s="338"/>
      <c r="T460" s="338"/>
      <c r="U460" s="338"/>
      <c r="V460" s="338"/>
      <c r="W460" s="338"/>
      <c r="X460" s="338"/>
      <c r="Y460" s="338"/>
      <c r="Z460" s="338"/>
    </row>
    <row r="461" spans="1:26" ht="12.75" customHeight="1">
      <c r="A461" s="338"/>
      <c r="B461" s="338"/>
      <c r="C461" s="338"/>
      <c r="D461" s="339"/>
      <c r="E461" s="339"/>
      <c r="F461" s="339"/>
      <c r="G461" s="339"/>
      <c r="H461" s="339"/>
      <c r="I461" s="339"/>
      <c r="J461" s="339"/>
      <c r="K461" s="338"/>
      <c r="L461" s="338"/>
      <c r="M461" s="338"/>
      <c r="N461" s="338"/>
      <c r="O461" s="338"/>
      <c r="P461" s="338"/>
      <c r="Q461" s="338"/>
      <c r="R461" s="338"/>
      <c r="S461" s="338"/>
      <c r="T461" s="338"/>
      <c r="U461" s="338"/>
      <c r="V461" s="338"/>
      <c r="W461" s="338"/>
      <c r="X461" s="338"/>
      <c r="Y461" s="338"/>
      <c r="Z461" s="338"/>
    </row>
    <row r="462" spans="1:26" ht="12.75" customHeight="1">
      <c r="A462" s="338"/>
      <c r="B462" s="338"/>
      <c r="C462" s="338"/>
      <c r="D462" s="339"/>
      <c r="E462" s="339"/>
      <c r="F462" s="339"/>
      <c r="G462" s="339"/>
      <c r="H462" s="339"/>
      <c r="I462" s="339"/>
      <c r="J462" s="339"/>
      <c r="K462" s="338"/>
      <c r="L462" s="338"/>
      <c r="M462" s="338"/>
      <c r="N462" s="338"/>
      <c r="O462" s="338"/>
      <c r="P462" s="338"/>
      <c r="Q462" s="338"/>
      <c r="R462" s="338"/>
      <c r="S462" s="338"/>
      <c r="T462" s="338"/>
      <c r="U462" s="338"/>
      <c r="V462" s="338"/>
      <c r="W462" s="338"/>
      <c r="X462" s="338"/>
      <c r="Y462" s="338"/>
      <c r="Z462" s="338"/>
    </row>
    <row r="463" spans="1:26" ht="12.75" customHeight="1">
      <c r="A463" s="338"/>
      <c r="B463" s="338"/>
      <c r="C463" s="338"/>
      <c r="D463" s="339"/>
      <c r="E463" s="339"/>
      <c r="F463" s="339"/>
      <c r="G463" s="339"/>
      <c r="H463" s="339"/>
      <c r="I463" s="339"/>
      <c r="J463" s="339"/>
      <c r="K463" s="338"/>
      <c r="L463" s="338"/>
      <c r="M463" s="338"/>
      <c r="N463" s="338"/>
      <c r="O463" s="338"/>
      <c r="P463" s="338"/>
      <c r="Q463" s="338"/>
      <c r="R463" s="338"/>
      <c r="S463" s="338"/>
      <c r="T463" s="338"/>
      <c r="U463" s="338"/>
      <c r="V463" s="338"/>
      <c r="W463" s="338"/>
      <c r="X463" s="338"/>
      <c r="Y463" s="338"/>
      <c r="Z463" s="338"/>
    </row>
    <row r="464" spans="1:26" ht="12.75" customHeight="1">
      <c r="A464" s="338"/>
      <c r="B464" s="338"/>
      <c r="C464" s="338"/>
      <c r="D464" s="339"/>
      <c r="E464" s="339"/>
      <c r="F464" s="339"/>
      <c r="G464" s="339"/>
      <c r="H464" s="339"/>
      <c r="I464" s="339"/>
      <c r="J464" s="339"/>
      <c r="K464" s="338"/>
      <c r="L464" s="338"/>
      <c r="M464" s="338"/>
      <c r="N464" s="338"/>
      <c r="O464" s="338"/>
      <c r="P464" s="338"/>
      <c r="Q464" s="338"/>
      <c r="R464" s="338"/>
      <c r="S464" s="338"/>
      <c r="T464" s="338"/>
      <c r="U464" s="338"/>
      <c r="V464" s="338"/>
      <c r="W464" s="338"/>
      <c r="X464" s="338"/>
      <c r="Y464" s="338"/>
      <c r="Z464" s="338"/>
    </row>
    <row r="465" spans="1:26" ht="12.75" customHeight="1">
      <c r="A465" s="338"/>
      <c r="B465" s="338"/>
      <c r="C465" s="338"/>
      <c r="D465" s="339"/>
      <c r="E465" s="339"/>
      <c r="F465" s="339"/>
      <c r="G465" s="339"/>
      <c r="H465" s="339"/>
      <c r="I465" s="339"/>
      <c r="J465" s="339"/>
      <c r="K465" s="338"/>
      <c r="L465" s="338"/>
      <c r="M465" s="338"/>
      <c r="N465" s="338"/>
      <c r="O465" s="338"/>
      <c r="P465" s="338"/>
      <c r="Q465" s="338"/>
      <c r="R465" s="338"/>
      <c r="S465" s="338"/>
      <c r="T465" s="338"/>
      <c r="U465" s="338"/>
      <c r="V465" s="338"/>
      <c r="W465" s="338"/>
      <c r="X465" s="338"/>
      <c r="Y465" s="338"/>
      <c r="Z465" s="338"/>
    </row>
    <row r="466" spans="1:26" ht="12.75" customHeight="1">
      <c r="A466" s="338"/>
      <c r="B466" s="338"/>
      <c r="C466" s="338"/>
      <c r="D466" s="339"/>
      <c r="E466" s="339"/>
      <c r="F466" s="339"/>
      <c r="G466" s="339"/>
      <c r="H466" s="339"/>
      <c r="I466" s="339"/>
      <c r="J466" s="339"/>
      <c r="K466" s="338"/>
      <c r="L466" s="338"/>
      <c r="M466" s="338"/>
      <c r="N466" s="338"/>
      <c r="O466" s="338"/>
      <c r="P466" s="338"/>
      <c r="Q466" s="338"/>
      <c r="R466" s="338"/>
      <c r="S466" s="338"/>
      <c r="T466" s="338"/>
      <c r="U466" s="338"/>
      <c r="V466" s="338"/>
      <c r="W466" s="338"/>
      <c r="X466" s="338"/>
      <c r="Y466" s="338"/>
      <c r="Z466" s="338"/>
    </row>
    <row r="467" spans="1:26" ht="12.75" customHeight="1">
      <c r="A467" s="338"/>
      <c r="B467" s="338"/>
      <c r="C467" s="338"/>
      <c r="D467" s="339"/>
      <c r="E467" s="339"/>
      <c r="F467" s="339"/>
      <c r="G467" s="339"/>
      <c r="H467" s="339"/>
      <c r="I467" s="339"/>
      <c r="J467" s="339"/>
      <c r="K467" s="338"/>
      <c r="L467" s="338"/>
      <c r="M467" s="338"/>
      <c r="N467" s="338"/>
      <c r="O467" s="338"/>
      <c r="P467" s="338"/>
      <c r="Q467" s="338"/>
      <c r="R467" s="338"/>
      <c r="S467" s="338"/>
      <c r="T467" s="338"/>
      <c r="U467" s="338"/>
      <c r="V467" s="338"/>
      <c r="W467" s="338"/>
      <c r="X467" s="338"/>
      <c r="Y467" s="338"/>
      <c r="Z467" s="338"/>
    </row>
    <row r="468" spans="1:26" ht="12.75" customHeight="1">
      <c r="A468" s="338"/>
      <c r="B468" s="338"/>
      <c r="C468" s="338"/>
      <c r="D468" s="339"/>
      <c r="E468" s="339"/>
      <c r="F468" s="339"/>
      <c r="G468" s="339"/>
      <c r="H468" s="339"/>
      <c r="I468" s="339"/>
      <c r="J468" s="339"/>
      <c r="K468" s="338"/>
      <c r="L468" s="338"/>
      <c r="M468" s="338"/>
      <c r="N468" s="338"/>
      <c r="O468" s="338"/>
      <c r="P468" s="338"/>
      <c r="Q468" s="338"/>
      <c r="R468" s="338"/>
      <c r="S468" s="338"/>
      <c r="T468" s="338"/>
      <c r="U468" s="338"/>
      <c r="V468" s="338"/>
      <c r="W468" s="338"/>
      <c r="X468" s="338"/>
      <c r="Y468" s="338"/>
      <c r="Z468" s="338"/>
    </row>
    <row r="469" spans="1:26" ht="12.75" customHeight="1">
      <c r="A469" s="338"/>
      <c r="B469" s="338"/>
      <c r="C469" s="338"/>
      <c r="D469" s="339"/>
      <c r="E469" s="339"/>
      <c r="F469" s="339"/>
      <c r="G469" s="339"/>
      <c r="H469" s="339"/>
      <c r="I469" s="339"/>
      <c r="J469" s="339"/>
      <c r="K469" s="338"/>
      <c r="L469" s="338"/>
      <c r="M469" s="338"/>
      <c r="N469" s="338"/>
      <c r="O469" s="338"/>
      <c r="P469" s="338"/>
      <c r="Q469" s="338"/>
      <c r="R469" s="338"/>
      <c r="S469" s="338"/>
      <c r="T469" s="338"/>
      <c r="U469" s="338"/>
      <c r="V469" s="338"/>
      <c r="W469" s="338"/>
      <c r="X469" s="338"/>
      <c r="Y469" s="338"/>
      <c r="Z469" s="338"/>
    </row>
    <row r="470" spans="1:26" ht="12.75" customHeight="1">
      <c r="A470" s="338"/>
      <c r="B470" s="338"/>
      <c r="C470" s="338"/>
      <c r="D470" s="339"/>
      <c r="E470" s="339"/>
      <c r="F470" s="339"/>
      <c r="G470" s="339"/>
      <c r="H470" s="339"/>
      <c r="I470" s="339"/>
      <c r="J470" s="339"/>
      <c r="K470" s="338"/>
      <c r="L470" s="338"/>
      <c r="M470" s="338"/>
      <c r="N470" s="338"/>
      <c r="O470" s="338"/>
      <c r="P470" s="338"/>
      <c r="Q470" s="338"/>
      <c r="R470" s="338"/>
      <c r="S470" s="338"/>
      <c r="T470" s="338"/>
      <c r="U470" s="338"/>
      <c r="V470" s="338"/>
      <c r="W470" s="338"/>
      <c r="X470" s="338"/>
      <c r="Y470" s="338"/>
      <c r="Z470" s="338"/>
    </row>
    <row r="471" spans="1:26" ht="12.75" customHeight="1">
      <c r="A471" s="338"/>
      <c r="B471" s="338"/>
      <c r="C471" s="338"/>
      <c r="D471" s="339"/>
      <c r="E471" s="339"/>
      <c r="F471" s="339"/>
      <c r="G471" s="339"/>
      <c r="H471" s="339"/>
      <c r="I471" s="339"/>
      <c r="J471" s="339"/>
      <c r="K471" s="338"/>
      <c r="L471" s="338"/>
      <c r="M471" s="338"/>
      <c r="N471" s="338"/>
      <c r="O471" s="338"/>
      <c r="P471" s="338"/>
      <c r="Q471" s="338"/>
      <c r="R471" s="338"/>
      <c r="S471" s="338"/>
      <c r="T471" s="338"/>
      <c r="U471" s="338"/>
      <c r="V471" s="338"/>
      <c r="W471" s="338"/>
      <c r="X471" s="338"/>
      <c r="Y471" s="338"/>
      <c r="Z471" s="338"/>
    </row>
    <row r="472" spans="1:26" ht="12.75" customHeight="1">
      <c r="A472" s="338"/>
      <c r="B472" s="338"/>
      <c r="C472" s="338"/>
      <c r="D472" s="339"/>
      <c r="E472" s="339"/>
      <c r="F472" s="339"/>
      <c r="G472" s="339"/>
      <c r="H472" s="339"/>
      <c r="I472" s="339"/>
      <c r="J472" s="339"/>
      <c r="K472" s="338"/>
      <c r="L472" s="338"/>
      <c r="M472" s="338"/>
      <c r="N472" s="338"/>
      <c r="O472" s="338"/>
      <c r="P472" s="338"/>
      <c r="Q472" s="338"/>
      <c r="R472" s="338"/>
      <c r="S472" s="338"/>
      <c r="T472" s="338"/>
      <c r="U472" s="338"/>
      <c r="V472" s="338"/>
      <c r="W472" s="338"/>
      <c r="X472" s="338"/>
      <c r="Y472" s="338"/>
      <c r="Z472" s="338"/>
    </row>
    <row r="473" spans="1:26" ht="12.75" customHeight="1">
      <c r="A473" s="338"/>
      <c r="B473" s="338"/>
      <c r="C473" s="338"/>
      <c r="D473" s="339"/>
      <c r="E473" s="339"/>
      <c r="F473" s="339"/>
      <c r="G473" s="339"/>
      <c r="H473" s="339"/>
      <c r="I473" s="339"/>
      <c r="J473" s="339"/>
      <c r="K473" s="338"/>
      <c r="L473" s="338"/>
      <c r="M473" s="338"/>
      <c r="N473" s="338"/>
      <c r="O473" s="338"/>
      <c r="P473" s="338"/>
      <c r="Q473" s="338"/>
      <c r="R473" s="338"/>
      <c r="S473" s="338"/>
      <c r="T473" s="338"/>
      <c r="U473" s="338"/>
      <c r="V473" s="338"/>
      <c r="W473" s="338"/>
      <c r="X473" s="338"/>
      <c r="Y473" s="338"/>
      <c r="Z473" s="338"/>
    </row>
    <row r="474" spans="1:26" ht="12.75" customHeight="1">
      <c r="A474" s="338"/>
      <c r="B474" s="338"/>
      <c r="C474" s="338"/>
      <c r="D474" s="339"/>
      <c r="E474" s="339"/>
      <c r="F474" s="339"/>
      <c r="G474" s="339"/>
      <c r="H474" s="339"/>
      <c r="I474" s="339"/>
      <c r="J474" s="339"/>
      <c r="K474" s="338"/>
      <c r="L474" s="338"/>
      <c r="M474" s="338"/>
      <c r="N474" s="338"/>
      <c r="O474" s="338"/>
      <c r="P474" s="338"/>
      <c r="Q474" s="338"/>
      <c r="R474" s="338"/>
      <c r="S474" s="338"/>
      <c r="T474" s="338"/>
      <c r="U474" s="338"/>
      <c r="V474" s="338"/>
      <c r="W474" s="338"/>
      <c r="X474" s="338"/>
      <c r="Y474" s="338"/>
      <c r="Z474" s="338"/>
    </row>
    <row r="475" spans="1:26" ht="12.75" customHeight="1">
      <c r="A475" s="338"/>
      <c r="B475" s="338"/>
      <c r="C475" s="338"/>
      <c r="D475" s="339"/>
      <c r="E475" s="339"/>
      <c r="F475" s="339"/>
      <c r="G475" s="339"/>
      <c r="H475" s="339"/>
      <c r="I475" s="339"/>
      <c r="J475" s="339"/>
      <c r="K475" s="338"/>
      <c r="L475" s="338"/>
      <c r="M475" s="338"/>
      <c r="N475" s="338"/>
      <c r="O475" s="338"/>
      <c r="P475" s="338"/>
      <c r="Q475" s="338"/>
      <c r="R475" s="338"/>
      <c r="S475" s="338"/>
      <c r="T475" s="338"/>
      <c r="U475" s="338"/>
      <c r="V475" s="338"/>
      <c r="W475" s="338"/>
      <c r="X475" s="338"/>
      <c r="Y475" s="338"/>
      <c r="Z475" s="338"/>
    </row>
    <row r="476" spans="1:26" ht="12.75" customHeight="1">
      <c r="A476" s="338"/>
      <c r="B476" s="338"/>
      <c r="C476" s="338"/>
      <c r="D476" s="339"/>
      <c r="E476" s="339"/>
      <c r="F476" s="339"/>
      <c r="G476" s="339"/>
      <c r="H476" s="339"/>
      <c r="I476" s="339"/>
      <c r="J476" s="339"/>
      <c r="K476" s="338"/>
      <c r="L476" s="338"/>
      <c r="M476" s="338"/>
      <c r="N476" s="338"/>
      <c r="O476" s="338"/>
      <c r="P476" s="338"/>
      <c r="Q476" s="338"/>
      <c r="R476" s="338"/>
      <c r="S476" s="338"/>
      <c r="T476" s="338"/>
      <c r="U476" s="338"/>
      <c r="V476" s="338"/>
      <c r="W476" s="338"/>
      <c r="X476" s="338"/>
      <c r="Y476" s="338"/>
      <c r="Z476" s="338"/>
    </row>
    <row r="477" spans="1:26" ht="12.75" customHeight="1">
      <c r="A477" s="338"/>
      <c r="B477" s="338"/>
      <c r="C477" s="338"/>
      <c r="D477" s="339"/>
      <c r="E477" s="339"/>
      <c r="F477" s="339"/>
      <c r="G477" s="339"/>
      <c r="H477" s="339"/>
      <c r="I477" s="339"/>
      <c r="J477" s="339"/>
      <c r="K477" s="338"/>
      <c r="L477" s="338"/>
      <c r="M477" s="338"/>
      <c r="N477" s="338"/>
      <c r="O477" s="338"/>
      <c r="P477" s="338"/>
      <c r="Q477" s="338"/>
      <c r="R477" s="338"/>
      <c r="S477" s="338"/>
      <c r="T477" s="338"/>
      <c r="U477" s="338"/>
      <c r="V477" s="338"/>
      <c r="W477" s="338"/>
      <c r="X477" s="338"/>
      <c r="Y477" s="338"/>
      <c r="Z477" s="338"/>
    </row>
    <row r="478" spans="1:26" ht="12.75" customHeight="1">
      <c r="A478" s="338"/>
      <c r="B478" s="338"/>
      <c r="C478" s="338"/>
      <c r="D478" s="339"/>
      <c r="E478" s="339"/>
      <c r="F478" s="339"/>
      <c r="G478" s="339"/>
      <c r="H478" s="339"/>
      <c r="I478" s="339"/>
      <c r="J478" s="339"/>
      <c r="K478" s="338"/>
      <c r="L478" s="338"/>
      <c r="M478" s="338"/>
      <c r="N478" s="338"/>
      <c r="O478" s="338"/>
      <c r="P478" s="338"/>
      <c r="Q478" s="338"/>
      <c r="R478" s="338"/>
      <c r="S478" s="338"/>
      <c r="T478" s="338"/>
      <c r="U478" s="338"/>
      <c r="V478" s="338"/>
      <c r="W478" s="338"/>
      <c r="X478" s="338"/>
      <c r="Y478" s="338"/>
      <c r="Z478" s="338"/>
    </row>
    <row r="479" spans="1:26" ht="12.75" customHeight="1">
      <c r="A479" s="338"/>
      <c r="B479" s="338"/>
      <c r="C479" s="338"/>
      <c r="D479" s="339"/>
      <c r="E479" s="339"/>
      <c r="F479" s="339"/>
      <c r="G479" s="339"/>
      <c r="H479" s="339"/>
      <c r="I479" s="339"/>
      <c r="J479" s="339"/>
      <c r="K479" s="338"/>
      <c r="L479" s="338"/>
      <c r="M479" s="338"/>
      <c r="N479" s="338"/>
      <c r="O479" s="338"/>
      <c r="P479" s="338"/>
      <c r="Q479" s="338"/>
      <c r="R479" s="338"/>
      <c r="S479" s="338"/>
      <c r="T479" s="338"/>
      <c r="U479" s="338"/>
      <c r="V479" s="338"/>
      <c r="W479" s="338"/>
      <c r="X479" s="338"/>
      <c r="Y479" s="338"/>
      <c r="Z479" s="338"/>
    </row>
    <row r="480" spans="1:26" ht="12.75" customHeight="1">
      <c r="A480" s="338"/>
      <c r="B480" s="338"/>
      <c r="C480" s="338"/>
      <c r="D480" s="339"/>
      <c r="E480" s="339"/>
      <c r="F480" s="339"/>
      <c r="G480" s="339"/>
      <c r="H480" s="339"/>
      <c r="I480" s="339"/>
      <c r="J480" s="339"/>
      <c r="K480" s="338"/>
      <c r="L480" s="338"/>
      <c r="M480" s="338"/>
      <c r="N480" s="338"/>
      <c r="O480" s="338"/>
      <c r="P480" s="338"/>
      <c r="Q480" s="338"/>
      <c r="R480" s="338"/>
      <c r="S480" s="338"/>
      <c r="T480" s="338"/>
      <c r="U480" s="338"/>
      <c r="V480" s="338"/>
      <c r="W480" s="338"/>
      <c r="X480" s="338"/>
      <c r="Y480" s="338"/>
      <c r="Z480" s="338"/>
    </row>
    <row r="481" spans="1:26" ht="12.75" customHeight="1">
      <c r="A481" s="338"/>
      <c r="B481" s="338"/>
      <c r="C481" s="338"/>
      <c r="D481" s="339"/>
      <c r="E481" s="339"/>
      <c r="F481" s="339"/>
      <c r="G481" s="339"/>
      <c r="H481" s="339"/>
      <c r="I481" s="339"/>
      <c r="J481" s="339"/>
      <c r="K481" s="338"/>
      <c r="L481" s="338"/>
      <c r="M481" s="338"/>
      <c r="N481" s="338"/>
      <c r="O481" s="338"/>
      <c r="P481" s="338"/>
      <c r="Q481" s="338"/>
      <c r="R481" s="338"/>
      <c r="S481" s="338"/>
      <c r="T481" s="338"/>
      <c r="U481" s="338"/>
      <c r="V481" s="338"/>
      <c r="W481" s="338"/>
      <c r="X481" s="338"/>
      <c r="Y481" s="338"/>
      <c r="Z481" s="338"/>
    </row>
    <row r="482" spans="1:26" ht="12.75" customHeight="1">
      <c r="A482" s="338"/>
      <c r="B482" s="338"/>
      <c r="C482" s="338"/>
      <c r="D482" s="339"/>
      <c r="E482" s="339"/>
      <c r="F482" s="339"/>
      <c r="G482" s="339"/>
      <c r="H482" s="339"/>
      <c r="I482" s="339"/>
      <c r="J482" s="339"/>
      <c r="K482" s="338"/>
      <c r="L482" s="338"/>
      <c r="M482" s="338"/>
      <c r="N482" s="338"/>
      <c r="O482" s="338"/>
      <c r="P482" s="338"/>
      <c r="Q482" s="338"/>
      <c r="R482" s="338"/>
      <c r="S482" s="338"/>
      <c r="T482" s="338"/>
      <c r="U482" s="338"/>
      <c r="V482" s="338"/>
      <c r="W482" s="338"/>
      <c r="X482" s="338"/>
      <c r="Y482" s="338"/>
      <c r="Z482" s="338"/>
    </row>
    <row r="483" spans="1:26" ht="12.75" customHeight="1">
      <c r="A483" s="338"/>
      <c r="B483" s="338"/>
      <c r="C483" s="338"/>
      <c r="D483" s="339"/>
      <c r="E483" s="339"/>
      <c r="F483" s="339"/>
      <c r="G483" s="339"/>
      <c r="H483" s="339"/>
      <c r="I483" s="339"/>
      <c r="J483" s="339"/>
      <c r="K483" s="338"/>
      <c r="L483" s="338"/>
      <c r="M483" s="338"/>
      <c r="N483" s="338"/>
      <c r="O483" s="338"/>
      <c r="P483" s="338"/>
      <c r="Q483" s="338"/>
      <c r="R483" s="338"/>
      <c r="S483" s="338"/>
      <c r="T483" s="338"/>
      <c r="U483" s="338"/>
      <c r="V483" s="338"/>
      <c r="W483" s="338"/>
      <c r="X483" s="338"/>
      <c r="Y483" s="338"/>
      <c r="Z483" s="338"/>
    </row>
    <row r="484" spans="1:26" ht="12.75" customHeight="1">
      <c r="A484" s="338"/>
      <c r="B484" s="338"/>
      <c r="C484" s="338"/>
      <c r="D484" s="339"/>
      <c r="E484" s="339"/>
      <c r="F484" s="339"/>
      <c r="G484" s="339"/>
      <c r="H484" s="339"/>
      <c r="I484" s="339"/>
      <c r="J484" s="339"/>
      <c r="K484" s="338"/>
      <c r="L484" s="338"/>
      <c r="M484" s="338"/>
      <c r="N484" s="338"/>
      <c r="O484" s="338"/>
      <c r="P484" s="338"/>
      <c r="Q484" s="338"/>
      <c r="R484" s="338"/>
      <c r="S484" s="338"/>
      <c r="T484" s="338"/>
      <c r="U484" s="338"/>
      <c r="V484" s="338"/>
      <c r="W484" s="338"/>
      <c r="X484" s="338"/>
      <c r="Y484" s="338"/>
      <c r="Z484" s="338"/>
    </row>
    <row r="485" spans="1:26" ht="12.75" customHeight="1">
      <c r="A485" s="338"/>
      <c r="B485" s="338"/>
      <c r="C485" s="338"/>
      <c r="D485" s="339"/>
      <c r="E485" s="339"/>
      <c r="F485" s="339"/>
      <c r="G485" s="339"/>
      <c r="H485" s="339"/>
      <c r="I485" s="339"/>
      <c r="J485" s="339"/>
      <c r="K485" s="338"/>
      <c r="L485" s="338"/>
      <c r="M485" s="338"/>
      <c r="N485" s="338"/>
      <c r="O485" s="338"/>
      <c r="P485" s="338"/>
      <c r="Q485" s="338"/>
      <c r="R485" s="338"/>
      <c r="S485" s="338"/>
      <c r="T485" s="338"/>
      <c r="U485" s="338"/>
      <c r="V485" s="338"/>
      <c r="W485" s="338"/>
      <c r="X485" s="338"/>
      <c r="Y485" s="338"/>
      <c r="Z485" s="338"/>
    </row>
    <row r="486" spans="1:26" ht="12.75" customHeight="1">
      <c r="A486" s="338"/>
      <c r="B486" s="338"/>
      <c r="C486" s="338"/>
      <c r="D486" s="339"/>
      <c r="E486" s="339"/>
      <c r="F486" s="339"/>
      <c r="G486" s="339"/>
      <c r="H486" s="339"/>
      <c r="I486" s="339"/>
      <c r="J486" s="339"/>
      <c r="K486" s="338"/>
      <c r="L486" s="338"/>
      <c r="M486" s="338"/>
      <c r="N486" s="338"/>
      <c r="O486" s="338"/>
      <c r="P486" s="338"/>
      <c r="Q486" s="338"/>
      <c r="R486" s="338"/>
      <c r="S486" s="338"/>
      <c r="T486" s="338"/>
      <c r="U486" s="338"/>
      <c r="V486" s="338"/>
      <c r="W486" s="338"/>
      <c r="X486" s="338"/>
      <c r="Y486" s="338"/>
      <c r="Z486" s="338"/>
    </row>
    <row r="487" spans="1:26" ht="12.75" customHeight="1">
      <c r="A487" s="338"/>
      <c r="B487" s="338"/>
      <c r="C487" s="338"/>
      <c r="D487" s="339"/>
      <c r="E487" s="339"/>
      <c r="F487" s="339"/>
      <c r="G487" s="339"/>
      <c r="H487" s="339"/>
      <c r="I487" s="339"/>
      <c r="J487" s="339"/>
      <c r="K487" s="338"/>
      <c r="L487" s="338"/>
      <c r="M487" s="338"/>
      <c r="N487" s="338"/>
      <c r="O487" s="338"/>
      <c r="P487" s="338"/>
      <c r="Q487" s="338"/>
      <c r="R487" s="338"/>
      <c r="S487" s="338"/>
      <c r="T487" s="338"/>
      <c r="U487" s="338"/>
      <c r="V487" s="338"/>
      <c r="W487" s="338"/>
      <c r="X487" s="338"/>
      <c r="Y487" s="338"/>
      <c r="Z487" s="338"/>
    </row>
    <row r="488" spans="1:26" ht="12.75" customHeight="1">
      <c r="A488" s="338"/>
      <c r="B488" s="338"/>
      <c r="C488" s="338"/>
      <c r="D488" s="339"/>
      <c r="E488" s="339"/>
      <c r="F488" s="339"/>
      <c r="G488" s="339"/>
      <c r="H488" s="339"/>
      <c r="I488" s="339"/>
      <c r="J488" s="339"/>
      <c r="K488" s="338"/>
      <c r="L488" s="338"/>
      <c r="M488" s="338"/>
      <c r="N488" s="338"/>
      <c r="O488" s="338"/>
      <c r="P488" s="338"/>
      <c r="Q488" s="338"/>
      <c r="R488" s="338"/>
      <c r="S488" s="338"/>
      <c r="T488" s="338"/>
      <c r="U488" s="338"/>
      <c r="V488" s="338"/>
      <c r="W488" s="338"/>
      <c r="X488" s="338"/>
      <c r="Y488" s="338"/>
      <c r="Z488" s="338"/>
    </row>
    <row r="489" spans="1:26" ht="12.75" customHeight="1">
      <c r="A489" s="338"/>
      <c r="B489" s="338"/>
      <c r="C489" s="338"/>
      <c r="D489" s="339"/>
      <c r="E489" s="339"/>
      <c r="F489" s="339"/>
      <c r="G489" s="339"/>
      <c r="H489" s="339"/>
      <c r="I489" s="339"/>
      <c r="J489" s="339"/>
      <c r="K489" s="338"/>
      <c r="L489" s="338"/>
      <c r="M489" s="338"/>
      <c r="N489" s="338"/>
      <c r="O489" s="338"/>
      <c r="P489" s="338"/>
      <c r="Q489" s="338"/>
      <c r="R489" s="338"/>
      <c r="S489" s="338"/>
      <c r="T489" s="338"/>
      <c r="U489" s="338"/>
      <c r="V489" s="338"/>
      <c r="W489" s="338"/>
      <c r="X489" s="338"/>
      <c r="Y489" s="338"/>
      <c r="Z489" s="338"/>
    </row>
    <row r="490" spans="1:26" ht="12.75" customHeight="1">
      <c r="A490" s="338"/>
      <c r="B490" s="338"/>
      <c r="C490" s="338"/>
      <c r="D490" s="339"/>
      <c r="E490" s="339"/>
      <c r="F490" s="339"/>
      <c r="G490" s="339"/>
      <c r="H490" s="339"/>
      <c r="I490" s="339"/>
      <c r="J490" s="339"/>
      <c r="K490" s="338"/>
      <c r="L490" s="338"/>
      <c r="M490" s="338"/>
      <c r="N490" s="338"/>
      <c r="O490" s="338"/>
      <c r="P490" s="338"/>
      <c r="Q490" s="338"/>
      <c r="R490" s="338"/>
      <c r="S490" s="338"/>
      <c r="T490" s="338"/>
      <c r="U490" s="338"/>
      <c r="V490" s="338"/>
      <c r="W490" s="338"/>
      <c r="X490" s="338"/>
      <c r="Y490" s="338"/>
      <c r="Z490" s="338"/>
    </row>
    <row r="491" spans="1:26" ht="12.75" customHeight="1">
      <c r="A491" s="338"/>
      <c r="B491" s="338"/>
      <c r="C491" s="338"/>
      <c r="D491" s="339"/>
      <c r="E491" s="339"/>
      <c r="F491" s="339"/>
      <c r="G491" s="339"/>
      <c r="H491" s="339"/>
      <c r="I491" s="339"/>
      <c r="J491" s="339"/>
      <c r="K491" s="338"/>
      <c r="L491" s="338"/>
      <c r="M491" s="338"/>
      <c r="N491" s="338"/>
      <c r="O491" s="338"/>
      <c r="P491" s="338"/>
      <c r="Q491" s="338"/>
      <c r="R491" s="338"/>
      <c r="S491" s="338"/>
      <c r="T491" s="338"/>
      <c r="U491" s="338"/>
      <c r="V491" s="338"/>
      <c r="W491" s="338"/>
      <c r="X491" s="338"/>
      <c r="Y491" s="338"/>
      <c r="Z491" s="338"/>
    </row>
    <row r="492" spans="1:26" ht="12.75" customHeight="1">
      <c r="A492" s="338"/>
      <c r="B492" s="338"/>
      <c r="C492" s="338"/>
      <c r="D492" s="339"/>
      <c r="E492" s="339"/>
      <c r="F492" s="339"/>
      <c r="G492" s="339"/>
      <c r="H492" s="339"/>
      <c r="I492" s="339"/>
      <c r="J492" s="339"/>
      <c r="K492" s="338"/>
      <c r="L492" s="338"/>
      <c r="M492" s="338"/>
      <c r="N492" s="338"/>
      <c r="O492" s="338"/>
      <c r="P492" s="338"/>
      <c r="Q492" s="338"/>
      <c r="R492" s="338"/>
      <c r="S492" s="338"/>
      <c r="T492" s="338"/>
      <c r="U492" s="338"/>
      <c r="V492" s="338"/>
      <c r="W492" s="338"/>
      <c r="X492" s="338"/>
      <c r="Y492" s="338"/>
      <c r="Z492" s="338"/>
    </row>
    <row r="493" spans="1:26" ht="12.75" customHeight="1">
      <c r="A493" s="338"/>
      <c r="B493" s="338"/>
      <c r="C493" s="338"/>
      <c r="D493" s="339"/>
      <c r="E493" s="339"/>
      <c r="F493" s="339"/>
      <c r="G493" s="339"/>
      <c r="H493" s="339"/>
      <c r="I493" s="339"/>
      <c r="J493" s="339"/>
      <c r="K493" s="338"/>
      <c r="L493" s="338"/>
      <c r="M493" s="338"/>
      <c r="N493" s="338"/>
      <c r="O493" s="338"/>
      <c r="P493" s="338"/>
      <c r="Q493" s="338"/>
      <c r="R493" s="338"/>
      <c r="S493" s="338"/>
      <c r="T493" s="338"/>
      <c r="U493" s="338"/>
      <c r="V493" s="338"/>
      <c r="W493" s="338"/>
      <c r="X493" s="338"/>
      <c r="Y493" s="338"/>
      <c r="Z493" s="338"/>
    </row>
    <row r="494" spans="1:26" ht="12.75" customHeight="1">
      <c r="A494" s="338"/>
      <c r="B494" s="338"/>
      <c r="C494" s="338"/>
      <c r="D494" s="339"/>
      <c r="E494" s="339"/>
      <c r="F494" s="339"/>
      <c r="G494" s="339"/>
      <c r="H494" s="339"/>
      <c r="I494" s="339"/>
      <c r="J494" s="339"/>
      <c r="K494" s="338"/>
      <c r="L494" s="338"/>
      <c r="M494" s="338"/>
      <c r="N494" s="338"/>
      <c r="O494" s="338"/>
      <c r="P494" s="338"/>
      <c r="Q494" s="338"/>
      <c r="R494" s="338"/>
      <c r="S494" s="338"/>
      <c r="T494" s="338"/>
      <c r="U494" s="338"/>
      <c r="V494" s="338"/>
      <c r="W494" s="338"/>
      <c r="X494" s="338"/>
      <c r="Y494" s="338"/>
      <c r="Z494" s="338"/>
    </row>
    <row r="495" spans="1:26" ht="12.75" customHeight="1">
      <c r="A495" s="338"/>
      <c r="B495" s="338"/>
      <c r="C495" s="338"/>
      <c r="D495" s="339"/>
      <c r="E495" s="339"/>
      <c r="F495" s="339"/>
      <c r="G495" s="339"/>
      <c r="H495" s="339"/>
      <c r="I495" s="339"/>
      <c r="J495" s="339"/>
      <c r="K495" s="338"/>
      <c r="L495" s="338"/>
      <c r="M495" s="338"/>
      <c r="N495" s="338"/>
      <c r="O495" s="338"/>
      <c r="P495" s="338"/>
      <c r="Q495" s="338"/>
      <c r="R495" s="338"/>
      <c r="S495" s="338"/>
      <c r="T495" s="338"/>
      <c r="U495" s="338"/>
      <c r="V495" s="338"/>
      <c r="W495" s="338"/>
      <c r="X495" s="338"/>
      <c r="Y495" s="338"/>
      <c r="Z495" s="338"/>
    </row>
    <row r="496" spans="1:26" ht="12.75" customHeight="1">
      <c r="A496" s="338"/>
      <c r="B496" s="338"/>
      <c r="C496" s="338"/>
      <c r="D496" s="339"/>
      <c r="E496" s="339"/>
      <c r="F496" s="339"/>
      <c r="G496" s="339"/>
      <c r="H496" s="339"/>
      <c r="I496" s="339"/>
      <c r="J496" s="339"/>
      <c r="K496" s="338"/>
      <c r="L496" s="338"/>
      <c r="M496" s="338"/>
      <c r="N496" s="338"/>
      <c r="O496" s="338"/>
      <c r="P496" s="338"/>
      <c r="Q496" s="338"/>
      <c r="R496" s="338"/>
      <c r="S496" s="338"/>
      <c r="T496" s="338"/>
      <c r="U496" s="338"/>
      <c r="V496" s="338"/>
      <c r="W496" s="338"/>
      <c r="X496" s="338"/>
      <c r="Y496" s="338"/>
      <c r="Z496" s="338"/>
    </row>
    <row r="497" spans="1:26" ht="12.75" customHeight="1">
      <c r="A497" s="338"/>
      <c r="B497" s="338"/>
      <c r="C497" s="338"/>
      <c r="D497" s="339"/>
      <c r="E497" s="339"/>
      <c r="F497" s="339"/>
      <c r="G497" s="339"/>
      <c r="H497" s="339"/>
      <c r="I497" s="339"/>
      <c r="J497" s="339"/>
      <c r="K497" s="338"/>
      <c r="L497" s="338"/>
      <c r="M497" s="338"/>
      <c r="N497" s="338"/>
      <c r="O497" s="338"/>
      <c r="P497" s="338"/>
      <c r="Q497" s="338"/>
      <c r="R497" s="338"/>
      <c r="S497" s="338"/>
      <c r="T497" s="338"/>
      <c r="U497" s="338"/>
      <c r="V497" s="338"/>
      <c r="W497" s="338"/>
      <c r="X497" s="338"/>
      <c r="Y497" s="338"/>
      <c r="Z497" s="338"/>
    </row>
    <row r="498" spans="1:26" ht="12.75" customHeight="1">
      <c r="A498" s="338"/>
      <c r="B498" s="338"/>
      <c r="C498" s="338"/>
      <c r="D498" s="339"/>
      <c r="E498" s="339"/>
      <c r="F498" s="339"/>
      <c r="G498" s="339"/>
      <c r="H498" s="339"/>
      <c r="I498" s="339"/>
      <c r="J498" s="339"/>
      <c r="K498" s="338"/>
      <c r="L498" s="338"/>
      <c r="M498" s="338"/>
      <c r="N498" s="338"/>
      <c r="O498" s="338"/>
      <c r="P498" s="338"/>
      <c r="Q498" s="338"/>
      <c r="R498" s="338"/>
      <c r="S498" s="338"/>
      <c r="T498" s="338"/>
      <c r="U498" s="338"/>
      <c r="V498" s="338"/>
      <c r="W498" s="338"/>
      <c r="X498" s="338"/>
      <c r="Y498" s="338"/>
      <c r="Z498" s="338"/>
    </row>
    <row r="499" spans="1:26" ht="12.75" customHeight="1">
      <c r="A499" s="338"/>
      <c r="B499" s="338"/>
      <c r="C499" s="338"/>
      <c r="D499" s="339"/>
      <c r="E499" s="339"/>
      <c r="F499" s="339"/>
      <c r="G499" s="339"/>
      <c r="H499" s="339"/>
      <c r="I499" s="339"/>
      <c r="J499" s="339"/>
      <c r="K499" s="338"/>
      <c r="L499" s="338"/>
      <c r="M499" s="338"/>
      <c r="N499" s="338"/>
      <c r="O499" s="338"/>
      <c r="P499" s="338"/>
      <c r="Q499" s="338"/>
      <c r="R499" s="338"/>
      <c r="S499" s="338"/>
      <c r="T499" s="338"/>
      <c r="U499" s="338"/>
      <c r="V499" s="338"/>
      <c r="W499" s="338"/>
      <c r="X499" s="338"/>
      <c r="Y499" s="338"/>
      <c r="Z499" s="338"/>
    </row>
    <row r="500" spans="1:26" ht="12.75" customHeight="1">
      <c r="A500" s="338"/>
      <c r="B500" s="338"/>
      <c r="C500" s="338"/>
      <c r="D500" s="339"/>
      <c r="E500" s="339"/>
      <c r="F500" s="339"/>
      <c r="G500" s="339"/>
      <c r="H500" s="339"/>
      <c r="I500" s="339"/>
      <c r="J500" s="339"/>
      <c r="K500" s="338"/>
      <c r="L500" s="338"/>
      <c r="M500" s="338"/>
      <c r="N500" s="338"/>
      <c r="O500" s="338"/>
      <c r="P500" s="338"/>
      <c r="Q500" s="338"/>
      <c r="R500" s="338"/>
      <c r="S500" s="338"/>
      <c r="T500" s="338"/>
      <c r="U500" s="338"/>
      <c r="V500" s="338"/>
      <c r="W500" s="338"/>
      <c r="X500" s="338"/>
      <c r="Y500" s="338"/>
      <c r="Z500" s="338"/>
    </row>
    <row r="501" spans="1:26" ht="12.75" customHeight="1">
      <c r="A501" s="338"/>
      <c r="B501" s="338"/>
      <c r="C501" s="338"/>
      <c r="D501" s="339"/>
      <c r="E501" s="339"/>
      <c r="F501" s="339"/>
      <c r="G501" s="339"/>
      <c r="H501" s="339"/>
      <c r="I501" s="339"/>
      <c r="J501" s="339"/>
      <c r="K501" s="338"/>
      <c r="L501" s="338"/>
      <c r="M501" s="338"/>
      <c r="N501" s="338"/>
      <c r="O501" s="338"/>
      <c r="P501" s="338"/>
      <c r="Q501" s="338"/>
      <c r="R501" s="338"/>
      <c r="S501" s="338"/>
      <c r="T501" s="338"/>
      <c r="U501" s="338"/>
      <c r="V501" s="338"/>
      <c r="W501" s="338"/>
      <c r="X501" s="338"/>
      <c r="Y501" s="338"/>
      <c r="Z501" s="338"/>
    </row>
    <row r="502" spans="1:26" ht="12.75" customHeight="1">
      <c r="A502" s="338"/>
      <c r="B502" s="338"/>
      <c r="C502" s="338"/>
      <c r="D502" s="339"/>
      <c r="E502" s="339"/>
      <c r="F502" s="339"/>
      <c r="G502" s="339"/>
      <c r="H502" s="339"/>
      <c r="I502" s="339"/>
      <c r="J502" s="339"/>
      <c r="K502" s="338"/>
      <c r="L502" s="338"/>
      <c r="M502" s="338"/>
      <c r="N502" s="338"/>
      <c r="O502" s="338"/>
      <c r="P502" s="338"/>
      <c r="Q502" s="338"/>
      <c r="R502" s="338"/>
      <c r="S502" s="338"/>
      <c r="T502" s="338"/>
      <c r="U502" s="338"/>
      <c r="V502" s="338"/>
      <c r="W502" s="338"/>
      <c r="X502" s="338"/>
      <c r="Y502" s="338"/>
      <c r="Z502" s="338"/>
    </row>
    <row r="503" spans="1:26" ht="12.75" customHeight="1">
      <c r="A503" s="338"/>
      <c r="B503" s="338"/>
      <c r="C503" s="338"/>
      <c r="D503" s="339"/>
      <c r="E503" s="339"/>
      <c r="F503" s="339"/>
      <c r="G503" s="339"/>
      <c r="H503" s="339"/>
      <c r="I503" s="339"/>
      <c r="J503" s="339"/>
      <c r="K503" s="338"/>
      <c r="L503" s="338"/>
      <c r="M503" s="338"/>
      <c r="N503" s="338"/>
      <c r="O503" s="338"/>
      <c r="P503" s="338"/>
      <c r="Q503" s="338"/>
      <c r="R503" s="338"/>
      <c r="S503" s="338"/>
      <c r="T503" s="338"/>
      <c r="U503" s="338"/>
      <c r="V503" s="338"/>
      <c r="W503" s="338"/>
      <c r="X503" s="338"/>
      <c r="Y503" s="338"/>
      <c r="Z503" s="338"/>
    </row>
    <row r="504" spans="1:26" ht="12.75" customHeight="1">
      <c r="A504" s="338"/>
      <c r="B504" s="338"/>
      <c r="C504" s="338"/>
      <c r="D504" s="339"/>
      <c r="E504" s="339"/>
      <c r="F504" s="339"/>
      <c r="G504" s="339"/>
      <c r="H504" s="339"/>
      <c r="I504" s="339"/>
      <c r="J504" s="339"/>
      <c r="K504" s="338"/>
      <c r="L504" s="338"/>
      <c r="M504" s="338"/>
      <c r="N504" s="338"/>
      <c r="O504" s="338"/>
      <c r="P504" s="338"/>
      <c r="Q504" s="338"/>
      <c r="R504" s="338"/>
      <c r="S504" s="338"/>
      <c r="T504" s="338"/>
      <c r="U504" s="338"/>
      <c r="V504" s="338"/>
      <c r="W504" s="338"/>
      <c r="X504" s="338"/>
      <c r="Y504" s="338"/>
      <c r="Z504" s="338"/>
    </row>
    <row r="505" spans="1:26" ht="12.75" customHeight="1">
      <c r="A505" s="338"/>
      <c r="B505" s="338"/>
      <c r="C505" s="338"/>
      <c r="D505" s="339"/>
      <c r="E505" s="339"/>
      <c r="F505" s="339"/>
      <c r="G505" s="339"/>
      <c r="H505" s="339"/>
      <c r="I505" s="339"/>
      <c r="J505" s="339"/>
      <c r="K505" s="338"/>
      <c r="L505" s="338"/>
      <c r="M505" s="338"/>
      <c r="N505" s="338"/>
      <c r="O505" s="338"/>
      <c r="P505" s="338"/>
      <c r="Q505" s="338"/>
      <c r="R505" s="338"/>
      <c r="S505" s="338"/>
      <c r="T505" s="338"/>
      <c r="U505" s="338"/>
      <c r="V505" s="338"/>
      <c r="W505" s="338"/>
      <c r="X505" s="338"/>
      <c r="Y505" s="338"/>
      <c r="Z505" s="338"/>
    </row>
    <row r="506" spans="1:26" ht="12.75" customHeight="1">
      <c r="A506" s="338"/>
      <c r="B506" s="338"/>
      <c r="C506" s="338"/>
      <c r="D506" s="339"/>
      <c r="E506" s="339"/>
      <c r="F506" s="339"/>
      <c r="G506" s="339"/>
      <c r="H506" s="339"/>
      <c r="I506" s="339"/>
      <c r="J506" s="339"/>
      <c r="K506" s="338"/>
      <c r="L506" s="338"/>
      <c r="M506" s="338"/>
      <c r="N506" s="338"/>
      <c r="O506" s="338"/>
      <c r="P506" s="338"/>
      <c r="Q506" s="338"/>
      <c r="R506" s="338"/>
      <c r="S506" s="338"/>
      <c r="T506" s="338"/>
      <c r="U506" s="338"/>
      <c r="V506" s="338"/>
      <c r="W506" s="338"/>
      <c r="X506" s="338"/>
      <c r="Y506" s="338"/>
      <c r="Z506" s="338"/>
    </row>
    <row r="507" spans="1:26" ht="12.75" customHeight="1">
      <c r="A507" s="338"/>
      <c r="B507" s="338"/>
      <c r="C507" s="338"/>
      <c r="D507" s="339"/>
      <c r="E507" s="339"/>
      <c r="F507" s="339"/>
      <c r="G507" s="339"/>
      <c r="H507" s="339"/>
      <c r="I507" s="339"/>
      <c r="J507" s="339"/>
      <c r="K507" s="338"/>
      <c r="L507" s="338"/>
      <c r="M507" s="338"/>
      <c r="N507" s="338"/>
      <c r="O507" s="338"/>
      <c r="P507" s="338"/>
      <c r="Q507" s="338"/>
      <c r="R507" s="338"/>
      <c r="S507" s="338"/>
      <c r="T507" s="338"/>
      <c r="U507" s="338"/>
      <c r="V507" s="338"/>
      <c r="W507" s="338"/>
      <c r="X507" s="338"/>
      <c r="Y507" s="338"/>
      <c r="Z507" s="338"/>
    </row>
    <row r="508" spans="1:26" ht="12.75" customHeight="1">
      <c r="A508" s="338"/>
      <c r="B508" s="338"/>
      <c r="C508" s="338"/>
      <c r="D508" s="339"/>
      <c r="E508" s="339"/>
      <c r="F508" s="339"/>
      <c r="G508" s="339"/>
      <c r="H508" s="339"/>
      <c r="I508" s="339"/>
      <c r="J508" s="339"/>
      <c r="K508" s="338"/>
      <c r="L508" s="338"/>
      <c r="M508" s="338"/>
      <c r="N508" s="338"/>
      <c r="O508" s="338"/>
      <c r="P508" s="338"/>
      <c r="Q508" s="338"/>
      <c r="R508" s="338"/>
      <c r="S508" s="338"/>
      <c r="T508" s="338"/>
      <c r="U508" s="338"/>
      <c r="V508" s="338"/>
      <c r="W508" s="338"/>
      <c r="X508" s="338"/>
      <c r="Y508" s="338"/>
      <c r="Z508" s="338"/>
    </row>
    <row r="509" spans="1:26" ht="12.75" customHeight="1">
      <c r="A509" s="338"/>
      <c r="B509" s="338"/>
      <c r="C509" s="338"/>
      <c r="D509" s="339"/>
      <c r="E509" s="339"/>
      <c r="F509" s="339"/>
      <c r="G509" s="339"/>
      <c r="H509" s="339"/>
      <c r="I509" s="339"/>
      <c r="J509" s="339"/>
      <c r="K509" s="338"/>
      <c r="L509" s="338"/>
      <c r="M509" s="338"/>
      <c r="N509" s="338"/>
      <c r="O509" s="338"/>
      <c r="P509" s="338"/>
      <c r="Q509" s="338"/>
      <c r="R509" s="338"/>
      <c r="S509" s="338"/>
      <c r="T509" s="338"/>
      <c r="U509" s="338"/>
      <c r="V509" s="338"/>
      <c r="W509" s="338"/>
      <c r="X509" s="338"/>
      <c r="Y509" s="338"/>
      <c r="Z509" s="338"/>
    </row>
    <row r="510" spans="1:26" ht="12.75" customHeight="1">
      <c r="A510" s="338"/>
      <c r="B510" s="338"/>
      <c r="C510" s="338"/>
      <c r="D510" s="339"/>
      <c r="E510" s="339"/>
      <c r="F510" s="339"/>
      <c r="G510" s="339"/>
      <c r="H510" s="339"/>
      <c r="I510" s="339"/>
      <c r="J510" s="339"/>
      <c r="K510" s="338"/>
      <c r="L510" s="338"/>
      <c r="M510" s="338"/>
      <c r="N510" s="338"/>
      <c r="O510" s="338"/>
      <c r="P510" s="338"/>
      <c r="Q510" s="338"/>
      <c r="R510" s="338"/>
      <c r="S510" s="338"/>
      <c r="T510" s="338"/>
      <c r="U510" s="338"/>
      <c r="V510" s="338"/>
      <c r="W510" s="338"/>
      <c r="X510" s="338"/>
      <c r="Y510" s="338"/>
      <c r="Z510" s="338"/>
    </row>
    <row r="511" spans="1:26" ht="12.75" customHeight="1">
      <c r="A511" s="338"/>
      <c r="B511" s="338"/>
      <c r="C511" s="338"/>
      <c r="D511" s="339"/>
      <c r="E511" s="339"/>
      <c r="F511" s="339"/>
      <c r="G511" s="339"/>
      <c r="H511" s="339"/>
      <c r="I511" s="339"/>
      <c r="J511" s="339"/>
      <c r="K511" s="338"/>
      <c r="L511" s="338"/>
      <c r="M511" s="338"/>
      <c r="N511" s="338"/>
      <c r="O511" s="338"/>
      <c r="P511" s="338"/>
      <c r="Q511" s="338"/>
      <c r="R511" s="338"/>
      <c r="S511" s="338"/>
      <c r="T511" s="338"/>
      <c r="U511" s="338"/>
      <c r="V511" s="338"/>
      <c r="W511" s="338"/>
      <c r="X511" s="338"/>
      <c r="Y511" s="338"/>
      <c r="Z511" s="338"/>
    </row>
    <row r="512" spans="1:26" ht="12.75" customHeight="1">
      <c r="A512" s="338"/>
      <c r="B512" s="338"/>
      <c r="C512" s="338"/>
      <c r="D512" s="339"/>
      <c r="E512" s="339"/>
      <c r="F512" s="339"/>
      <c r="G512" s="339"/>
      <c r="H512" s="339"/>
      <c r="I512" s="339"/>
      <c r="J512" s="339"/>
      <c r="K512" s="338"/>
      <c r="L512" s="338"/>
      <c r="M512" s="338"/>
      <c r="N512" s="338"/>
      <c r="O512" s="338"/>
      <c r="P512" s="338"/>
      <c r="Q512" s="338"/>
      <c r="R512" s="338"/>
      <c r="S512" s="338"/>
      <c r="T512" s="338"/>
      <c r="U512" s="338"/>
      <c r="V512" s="338"/>
      <c r="W512" s="338"/>
      <c r="X512" s="338"/>
      <c r="Y512" s="338"/>
      <c r="Z512" s="338"/>
    </row>
    <row r="513" spans="1:26" ht="12.75" customHeight="1">
      <c r="A513" s="338"/>
      <c r="B513" s="338"/>
      <c r="C513" s="338"/>
      <c r="D513" s="339"/>
      <c r="E513" s="339"/>
      <c r="F513" s="339"/>
      <c r="G513" s="339"/>
      <c r="H513" s="339"/>
      <c r="I513" s="339"/>
      <c r="J513" s="339"/>
      <c r="K513" s="338"/>
      <c r="L513" s="338"/>
      <c r="M513" s="338"/>
      <c r="N513" s="338"/>
      <c r="O513" s="338"/>
      <c r="P513" s="338"/>
      <c r="Q513" s="338"/>
      <c r="R513" s="338"/>
      <c r="S513" s="338"/>
      <c r="T513" s="338"/>
      <c r="U513" s="338"/>
      <c r="V513" s="338"/>
      <c r="W513" s="338"/>
      <c r="X513" s="338"/>
      <c r="Y513" s="338"/>
      <c r="Z513" s="338"/>
    </row>
    <row r="514" spans="1:26" ht="12.75" customHeight="1">
      <c r="A514" s="338"/>
      <c r="B514" s="338"/>
      <c r="C514" s="338"/>
      <c r="D514" s="339"/>
      <c r="E514" s="339"/>
      <c r="F514" s="339"/>
      <c r="G514" s="339"/>
      <c r="H514" s="339"/>
      <c r="I514" s="339"/>
      <c r="J514" s="339"/>
      <c r="K514" s="338"/>
      <c r="L514" s="338"/>
      <c r="M514" s="338"/>
      <c r="N514" s="338"/>
      <c r="O514" s="338"/>
      <c r="P514" s="338"/>
      <c r="Q514" s="338"/>
      <c r="R514" s="338"/>
      <c r="S514" s="338"/>
      <c r="T514" s="338"/>
      <c r="U514" s="338"/>
      <c r="V514" s="338"/>
      <c r="W514" s="338"/>
      <c r="X514" s="338"/>
      <c r="Y514" s="338"/>
      <c r="Z514" s="338"/>
    </row>
    <row r="515" spans="1:26" ht="12.75" customHeight="1">
      <c r="A515" s="338"/>
      <c r="B515" s="338"/>
      <c r="C515" s="338"/>
      <c r="D515" s="339"/>
      <c r="E515" s="339"/>
      <c r="F515" s="339"/>
      <c r="G515" s="339"/>
      <c r="H515" s="339"/>
      <c r="I515" s="339"/>
      <c r="J515" s="339"/>
      <c r="K515" s="338"/>
      <c r="L515" s="338"/>
      <c r="M515" s="338"/>
      <c r="N515" s="338"/>
      <c r="O515" s="338"/>
      <c r="P515" s="338"/>
      <c r="Q515" s="338"/>
      <c r="R515" s="338"/>
      <c r="S515" s="338"/>
      <c r="T515" s="338"/>
      <c r="U515" s="338"/>
      <c r="V515" s="338"/>
      <c r="W515" s="338"/>
      <c r="X515" s="338"/>
      <c r="Y515" s="338"/>
      <c r="Z515" s="338"/>
    </row>
    <row r="516" spans="1:26" ht="12.75" customHeight="1">
      <c r="A516" s="338"/>
      <c r="B516" s="338"/>
      <c r="C516" s="338"/>
      <c r="D516" s="339"/>
      <c r="E516" s="339"/>
      <c r="F516" s="339"/>
      <c r="G516" s="339"/>
      <c r="H516" s="339"/>
      <c r="I516" s="339"/>
      <c r="J516" s="339"/>
      <c r="K516" s="338"/>
      <c r="L516" s="338"/>
      <c r="M516" s="338"/>
      <c r="N516" s="338"/>
      <c r="O516" s="338"/>
      <c r="P516" s="338"/>
      <c r="Q516" s="338"/>
      <c r="R516" s="338"/>
      <c r="S516" s="338"/>
      <c r="T516" s="338"/>
      <c r="U516" s="338"/>
      <c r="V516" s="338"/>
      <c r="W516" s="338"/>
      <c r="X516" s="338"/>
      <c r="Y516" s="338"/>
      <c r="Z516" s="338"/>
    </row>
    <row r="517" spans="1:26" ht="12.75" customHeight="1">
      <c r="A517" s="338"/>
      <c r="B517" s="338"/>
      <c r="C517" s="338"/>
      <c r="D517" s="339"/>
      <c r="E517" s="339"/>
      <c r="F517" s="339"/>
      <c r="G517" s="339"/>
      <c r="H517" s="339"/>
      <c r="I517" s="339"/>
      <c r="J517" s="339"/>
      <c r="K517" s="338"/>
      <c r="L517" s="338"/>
      <c r="M517" s="338"/>
      <c r="N517" s="338"/>
      <c r="O517" s="338"/>
      <c r="P517" s="338"/>
      <c r="Q517" s="338"/>
      <c r="R517" s="338"/>
      <c r="S517" s="338"/>
      <c r="T517" s="338"/>
      <c r="U517" s="338"/>
      <c r="V517" s="338"/>
      <c r="W517" s="338"/>
      <c r="X517" s="338"/>
      <c r="Y517" s="338"/>
      <c r="Z517" s="338"/>
    </row>
    <row r="518" spans="1:26" ht="12.75" customHeight="1">
      <c r="A518" s="338"/>
      <c r="B518" s="338"/>
      <c r="C518" s="338"/>
      <c r="D518" s="339"/>
      <c r="E518" s="339"/>
      <c r="F518" s="339"/>
      <c r="G518" s="339"/>
      <c r="H518" s="339"/>
      <c r="I518" s="339"/>
      <c r="J518" s="339"/>
      <c r="K518" s="338"/>
      <c r="L518" s="338"/>
      <c r="M518" s="338"/>
      <c r="N518" s="338"/>
      <c r="O518" s="338"/>
      <c r="P518" s="338"/>
      <c r="Q518" s="338"/>
      <c r="R518" s="338"/>
      <c r="S518" s="338"/>
      <c r="T518" s="338"/>
      <c r="U518" s="338"/>
      <c r="V518" s="338"/>
      <c r="W518" s="338"/>
      <c r="X518" s="338"/>
      <c r="Y518" s="338"/>
      <c r="Z518" s="338"/>
    </row>
    <row r="519" spans="1:26" ht="12.75" customHeight="1">
      <c r="A519" s="338"/>
      <c r="B519" s="338"/>
      <c r="C519" s="338"/>
      <c r="D519" s="339"/>
      <c r="E519" s="339"/>
      <c r="F519" s="339"/>
      <c r="G519" s="339"/>
      <c r="H519" s="339"/>
      <c r="I519" s="339"/>
      <c r="J519" s="339"/>
      <c r="K519" s="338"/>
      <c r="L519" s="338"/>
      <c r="M519" s="338"/>
      <c r="N519" s="338"/>
      <c r="O519" s="338"/>
      <c r="P519" s="338"/>
      <c r="Q519" s="338"/>
      <c r="R519" s="338"/>
      <c r="S519" s="338"/>
      <c r="T519" s="338"/>
      <c r="U519" s="338"/>
      <c r="V519" s="338"/>
      <c r="W519" s="338"/>
      <c r="X519" s="338"/>
      <c r="Y519" s="338"/>
      <c r="Z519" s="338"/>
    </row>
    <row r="520" spans="1:26" ht="12.75" customHeight="1">
      <c r="A520" s="338"/>
      <c r="B520" s="338"/>
      <c r="C520" s="338"/>
      <c r="D520" s="339"/>
      <c r="E520" s="339"/>
      <c r="F520" s="339"/>
      <c r="G520" s="339"/>
      <c r="H520" s="339"/>
      <c r="I520" s="339"/>
      <c r="J520" s="339"/>
      <c r="K520" s="338"/>
      <c r="L520" s="338"/>
      <c r="M520" s="338"/>
      <c r="N520" s="338"/>
      <c r="O520" s="338"/>
      <c r="P520" s="338"/>
      <c r="Q520" s="338"/>
      <c r="R520" s="338"/>
      <c r="S520" s="338"/>
      <c r="T520" s="338"/>
      <c r="U520" s="338"/>
      <c r="V520" s="338"/>
      <c r="W520" s="338"/>
      <c r="X520" s="338"/>
      <c r="Y520" s="338"/>
      <c r="Z520" s="338"/>
    </row>
    <row r="521" spans="1:26" ht="12.75" customHeight="1">
      <c r="A521" s="338"/>
      <c r="B521" s="338"/>
      <c r="C521" s="338"/>
      <c r="D521" s="339"/>
      <c r="E521" s="339"/>
      <c r="F521" s="339"/>
      <c r="G521" s="339"/>
      <c r="H521" s="339"/>
      <c r="I521" s="339"/>
      <c r="J521" s="339"/>
      <c r="K521" s="338"/>
      <c r="L521" s="338"/>
      <c r="M521" s="338"/>
      <c r="N521" s="338"/>
      <c r="O521" s="338"/>
      <c r="P521" s="338"/>
      <c r="Q521" s="338"/>
      <c r="R521" s="338"/>
      <c r="S521" s="338"/>
      <c r="T521" s="338"/>
      <c r="U521" s="338"/>
      <c r="V521" s="338"/>
      <c r="W521" s="338"/>
      <c r="X521" s="338"/>
      <c r="Y521" s="338"/>
      <c r="Z521" s="338"/>
    </row>
    <row r="522" spans="1:26" ht="12.75" customHeight="1">
      <c r="A522" s="338"/>
      <c r="B522" s="338"/>
      <c r="C522" s="338"/>
      <c r="D522" s="339"/>
      <c r="E522" s="339"/>
      <c r="F522" s="339"/>
      <c r="G522" s="339"/>
      <c r="H522" s="339"/>
      <c r="I522" s="339"/>
      <c r="J522" s="339"/>
      <c r="K522" s="338"/>
      <c r="L522" s="338"/>
      <c r="M522" s="338"/>
      <c r="N522" s="338"/>
      <c r="O522" s="338"/>
      <c r="P522" s="338"/>
      <c r="Q522" s="338"/>
      <c r="R522" s="338"/>
      <c r="S522" s="338"/>
      <c r="T522" s="338"/>
      <c r="U522" s="338"/>
      <c r="V522" s="338"/>
      <c r="W522" s="338"/>
      <c r="X522" s="338"/>
      <c r="Y522" s="338"/>
      <c r="Z522" s="338"/>
    </row>
    <row r="523" spans="1:26" ht="12.75" customHeight="1">
      <c r="A523" s="338"/>
      <c r="B523" s="338"/>
      <c r="C523" s="338"/>
      <c r="D523" s="339"/>
      <c r="E523" s="339"/>
      <c r="F523" s="339"/>
      <c r="G523" s="339"/>
      <c r="H523" s="339"/>
      <c r="I523" s="339"/>
      <c r="J523" s="339"/>
      <c r="K523" s="338"/>
      <c r="L523" s="338"/>
      <c r="M523" s="338"/>
      <c r="N523" s="338"/>
      <c r="O523" s="338"/>
      <c r="P523" s="338"/>
      <c r="Q523" s="338"/>
      <c r="R523" s="338"/>
      <c r="S523" s="338"/>
      <c r="T523" s="338"/>
      <c r="U523" s="338"/>
      <c r="V523" s="338"/>
      <c r="W523" s="338"/>
      <c r="X523" s="338"/>
      <c r="Y523" s="338"/>
      <c r="Z523" s="338"/>
    </row>
    <row r="524" spans="1:26" ht="12.75" customHeight="1">
      <c r="A524" s="338"/>
      <c r="B524" s="338"/>
      <c r="C524" s="338"/>
      <c r="D524" s="339"/>
      <c r="E524" s="339"/>
      <c r="F524" s="339"/>
      <c r="G524" s="339"/>
      <c r="H524" s="339"/>
      <c r="I524" s="339"/>
      <c r="J524" s="339"/>
      <c r="K524" s="338"/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338"/>
      <c r="Y524" s="338"/>
      <c r="Z524" s="338"/>
    </row>
    <row r="525" spans="1:26" ht="12.75" customHeight="1">
      <c r="A525" s="338"/>
      <c r="B525" s="338"/>
      <c r="C525" s="338"/>
      <c r="D525" s="339"/>
      <c r="E525" s="339"/>
      <c r="F525" s="339"/>
      <c r="G525" s="339"/>
      <c r="H525" s="339"/>
      <c r="I525" s="339"/>
      <c r="J525" s="339"/>
      <c r="K525" s="338"/>
      <c r="L525" s="338"/>
      <c r="M525" s="338"/>
      <c r="N525" s="338"/>
      <c r="O525" s="338"/>
      <c r="P525" s="338"/>
      <c r="Q525" s="338"/>
      <c r="R525" s="338"/>
      <c r="S525" s="338"/>
      <c r="T525" s="338"/>
      <c r="U525" s="338"/>
      <c r="V525" s="338"/>
      <c r="W525" s="338"/>
      <c r="X525" s="338"/>
      <c r="Y525" s="338"/>
      <c r="Z525" s="338"/>
    </row>
    <row r="526" spans="1:26" ht="12.75" customHeight="1">
      <c r="A526" s="338"/>
      <c r="B526" s="338"/>
      <c r="C526" s="338"/>
      <c r="D526" s="339"/>
      <c r="E526" s="339"/>
      <c r="F526" s="339"/>
      <c r="G526" s="339"/>
      <c r="H526" s="339"/>
      <c r="I526" s="339"/>
      <c r="J526" s="339"/>
      <c r="K526" s="338"/>
      <c r="L526" s="338"/>
      <c r="M526" s="338"/>
      <c r="N526" s="338"/>
      <c r="O526" s="338"/>
      <c r="P526" s="338"/>
      <c r="Q526" s="338"/>
      <c r="R526" s="338"/>
      <c r="S526" s="338"/>
      <c r="T526" s="338"/>
      <c r="U526" s="338"/>
      <c r="V526" s="338"/>
      <c r="W526" s="338"/>
      <c r="X526" s="338"/>
      <c r="Y526" s="338"/>
      <c r="Z526" s="338"/>
    </row>
    <row r="527" spans="1:26" ht="12.75" customHeight="1">
      <c r="A527" s="338"/>
      <c r="B527" s="338"/>
      <c r="C527" s="338"/>
      <c r="D527" s="339"/>
      <c r="E527" s="339"/>
      <c r="F527" s="339"/>
      <c r="G527" s="339"/>
      <c r="H527" s="339"/>
      <c r="I527" s="339"/>
      <c r="J527" s="339"/>
      <c r="K527" s="338"/>
      <c r="L527" s="338"/>
      <c r="M527" s="338"/>
      <c r="N527" s="338"/>
      <c r="O527" s="338"/>
      <c r="P527" s="338"/>
      <c r="Q527" s="338"/>
      <c r="R527" s="338"/>
      <c r="S527" s="338"/>
      <c r="T527" s="338"/>
      <c r="U527" s="338"/>
      <c r="V527" s="338"/>
      <c r="W527" s="338"/>
      <c r="X527" s="338"/>
      <c r="Y527" s="338"/>
      <c r="Z527" s="338"/>
    </row>
    <row r="528" spans="1:26" ht="12.75" customHeight="1">
      <c r="A528" s="338"/>
      <c r="B528" s="338"/>
      <c r="C528" s="338"/>
      <c r="D528" s="339"/>
      <c r="E528" s="339"/>
      <c r="F528" s="339"/>
      <c r="G528" s="339"/>
      <c r="H528" s="339"/>
      <c r="I528" s="339"/>
      <c r="J528" s="339"/>
      <c r="K528" s="338"/>
      <c r="L528" s="338"/>
      <c r="M528" s="338"/>
      <c r="N528" s="338"/>
      <c r="O528" s="338"/>
      <c r="P528" s="338"/>
      <c r="Q528" s="338"/>
      <c r="R528" s="338"/>
      <c r="S528" s="338"/>
      <c r="T528" s="338"/>
      <c r="U528" s="338"/>
      <c r="V528" s="338"/>
      <c r="W528" s="338"/>
      <c r="X528" s="338"/>
      <c r="Y528" s="338"/>
      <c r="Z528" s="338"/>
    </row>
    <row r="529" spans="1:26" ht="12.75" customHeight="1">
      <c r="A529" s="338"/>
      <c r="B529" s="338"/>
      <c r="C529" s="338"/>
      <c r="D529" s="339"/>
      <c r="E529" s="339"/>
      <c r="F529" s="339"/>
      <c r="G529" s="339"/>
      <c r="H529" s="339"/>
      <c r="I529" s="339"/>
      <c r="J529" s="339"/>
      <c r="K529" s="338"/>
      <c r="L529" s="338"/>
      <c r="M529" s="338"/>
      <c r="N529" s="338"/>
      <c r="O529" s="338"/>
      <c r="P529" s="338"/>
      <c r="Q529" s="338"/>
      <c r="R529" s="338"/>
      <c r="S529" s="338"/>
      <c r="T529" s="338"/>
      <c r="U529" s="338"/>
      <c r="V529" s="338"/>
      <c r="W529" s="338"/>
      <c r="X529" s="338"/>
      <c r="Y529" s="338"/>
      <c r="Z529" s="338"/>
    </row>
    <row r="530" spans="1:26" ht="12.75" customHeight="1">
      <c r="A530" s="338"/>
      <c r="B530" s="338"/>
      <c r="C530" s="338"/>
      <c r="D530" s="339"/>
      <c r="E530" s="339"/>
      <c r="F530" s="339"/>
      <c r="G530" s="339"/>
      <c r="H530" s="339"/>
      <c r="I530" s="339"/>
      <c r="J530" s="339"/>
      <c r="K530" s="338"/>
      <c r="L530" s="338"/>
      <c r="M530" s="338"/>
      <c r="N530" s="338"/>
      <c r="O530" s="338"/>
      <c r="P530" s="338"/>
      <c r="Q530" s="338"/>
      <c r="R530" s="338"/>
      <c r="S530" s="338"/>
      <c r="T530" s="338"/>
      <c r="U530" s="338"/>
      <c r="V530" s="338"/>
      <c r="W530" s="338"/>
      <c r="X530" s="338"/>
      <c r="Y530" s="338"/>
      <c r="Z530" s="338"/>
    </row>
    <row r="531" spans="1:26" ht="12.75" customHeight="1">
      <c r="A531" s="338"/>
      <c r="B531" s="338"/>
      <c r="C531" s="338"/>
      <c r="D531" s="339"/>
      <c r="E531" s="339"/>
      <c r="F531" s="339"/>
      <c r="G531" s="339"/>
      <c r="H531" s="339"/>
      <c r="I531" s="339"/>
      <c r="J531" s="339"/>
      <c r="K531" s="338"/>
      <c r="L531" s="338"/>
      <c r="M531" s="338"/>
      <c r="N531" s="338"/>
      <c r="O531" s="338"/>
      <c r="P531" s="338"/>
      <c r="Q531" s="338"/>
      <c r="R531" s="338"/>
      <c r="S531" s="338"/>
      <c r="T531" s="338"/>
      <c r="U531" s="338"/>
      <c r="V531" s="338"/>
      <c r="W531" s="338"/>
      <c r="X531" s="338"/>
      <c r="Y531" s="338"/>
      <c r="Z531" s="338"/>
    </row>
    <row r="532" spans="1:26" ht="12.75" customHeight="1">
      <c r="A532" s="338"/>
      <c r="B532" s="338"/>
      <c r="C532" s="338"/>
      <c r="D532" s="339"/>
      <c r="E532" s="339"/>
      <c r="F532" s="339"/>
      <c r="G532" s="339"/>
      <c r="H532" s="339"/>
      <c r="I532" s="339"/>
      <c r="J532" s="339"/>
      <c r="K532" s="338"/>
      <c r="L532" s="338"/>
      <c r="M532" s="338"/>
      <c r="N532" s="338"/>
      <c r="O532" s="338"/>
      <c r="P532" s="338"/>
      <c r="Q532" s="338"/>
      <c r="R532" s="338"/>
      <c r="S532" s="338"/>
      <c r="T532" s="338"/>
      <c r="U532" s="338"/>
      <c r="V532" s="338"/>
      <c r="W532" s="338"/>
      <c r="X532" s="338"/>
      <c r="Y532" s="338"/>
      <c r="Z532" s="338"/>
    </row>
    <row r="533" spans="1:26" ht="12.75" customHeight="1">
      <c r="A533" s="338"/>
      <c r="B533" s="338"/>
      <c r="C533" s="338"/>
      <c r="D533" s="339"/>
      <c r="E533" s="339"/>
      <c r="F533" s="339"/>
      <c r="G533" s="339"/>
      <c r="H533" s="339"/>
      <c r="I533" s="339"/>
      <c r="J533" s="339"/>
      <c r="K533" s="338"/>
      <c r="L533" s="338"/>
      <c r="M533" s="338"/>
      <c r="N533" s="338"/>
      <c r="O533" s="338"/>
      <c r="P533" s="338"/>
      <c r="Q533" s="338"/>
      <c r="R533" s="338"/>
      <c r="S533" s="338"/>
      <c r="T533" s="338"/>
      <c r="U533" s="338"/>
      <c r="V533" s="338"/>
      <c r="W533" s="338"/>
      <c r="X533" s="338"/>
      <c r="Y533" s="338"/>
      <c r="Z533" s="338"/>
    </row>
    <row r="534" spans="1:26" ht="12.75" customHeight="1">
      <c r="A534" s="338"/>
      <c r="B534" s="338"/>
      <c r="C534" s="338"/>
      <c r="D534" s="339"/>
      <c r="E534" s="339"/>
      <c r="F534" s="339"/>
      <c r="G534" s="339"/>
      <c r="H534" s="339"/>
      <c r="I534" s="339"/>
      <c r="J534" s="339"/>
      <c r="K534" s="338"/>
      <c r="L534" s="338"/>
      <c r="M534" s="338"/>
      <c r="N534" s="338"/>
      <c r="O534" s="338"/>
      <c r="P534" s="338"/>
      <c r="Q534" s="338"/>
      <c r="R534" s="338"/>
      <c r="S534" s="338"/>
      <c r="T534" s="338"/>
      <c r="U534" s="338"/>
      <c r="V534" s="338"/>
      <c r="W534" s="338"/>
      <c r="X534" s="338"/>
      <c r="Y534" s="338"/>
      <c r="Z534" s="338"/>
    </row>
    <row r="535" spans="1:26" ht="12.75" customHeight="1">
      <c r="A535" s="338"/>
      <c r="B535" s="338"/>
      <c r="C535" s="338"/>
      <c r="D535" s="339"/>
      <c r="E535" s="339"/>
      <c r="F535" s="339"/>
      <c r="G535" s="339"/>
      <c r="H535" s="339"/>
      <c r="I535" s="339"/>
      <c r="J535" s="339"/>
      <c r="K535" s="338"/>
      <c r="L535" s="338"/>
      <c r="M535" s="338"/>
      <c r="N535" s="338"/>
      <c r="O535" s="338"/>
      <c r="P535" s="338"/>
      <c r="Q535" s="338"/>
      <c r="R535" s="338"/>
      <c r="S535" s="338"/>
      <c r="T535" s="338"/>
      <c r="U535" s="338"/>
      <c r="V535" s="338"/>
      <c r="W535" s="338"/>
      <c r="X535" s="338"/>
      <c r="Y535" s="338"/>
      <c r="Z535" s="338"/>
    </row>
    <row r="536" spans="1:26" ht="12.75" customHeight="1">
      <c r="A536" s="338"/>
      <c r="B536" s="338"/>
      <c r="C536" s="338"/>
      <c r="D536" s="339"/>
      <c r="E536" s="339"/>
      <c r="F536" s="339"/>
      <c r="G536" s="339"/>
      <c r="H536" s="339"/>
      <c r="I536" s="339"/>
      <c r="J536" s="339"/>
      <c r="K536" s="338"/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  <c r="X536" s="338"/>
      <c r="Y536" s="338"/>
      <c r="Z536" s="338"/>
    </row>
    <row r="537" spans="1:26" ht="12.75" customHeight="1">
      <c r="A537" s="338"/>
      <c r="B537" s="338"/>
      <c r="C537" s="338"/>
      <c r="D537" s="339"/>
      <c r="E537" s="339"/>
      <c r="F537" s="339"/>
      <c r="G537" s="339"/>
      <c r="H537" s="339"/>
      <c r="I537" s="339"/>
      <c r="J537" s="339"/>
      <c r="K537" s="338"/>
      <c r="L537" s="338"/>
      <c r="M537" s="338"/>
      <c r="N537" s="338"/>
      <c r="O537" s="338"/>
      <c r="P537" s="338"/>
      <c r="Q537" s="338"/>
      <c r="R537" s="338"/>
      <c r="S537" s="338"/>
      <c r="T537" s="338"/>
      <c r="U537" s="338"/>
      <c r="V537" s="338"/>
      <c r="W537" s="338"/>
      <c r="X537" s="338"/>
      <c r="Y537" s="338"/>
      <c r="Z537" s="338"/>
    </row>
    <row r="538" spans="1:26" ht="12.75" customHeight="1">
      <c r="A538" s="338"/>
      <c r="B538" s="338"/>
      <c r="C538" s="338"/>
      <c r="D538" s="339"/>
      <c r="E538" s="339"/>
      <c r="F538" s="339"/>
      <c r="G538" s="339"/>
      <c r="H538" s="339"/>
      <c r="I538" s="339"/>
      <c r="J538" s="339"/>
      <c r="K538" s="338"/>
      <c r="L538" s="338"/>
      <c r="M538" s="338"/>
      <c r="N538" s="338"/>
      <c r="O538" s="338"/>
      <c r="P538" s="338"/>
      <c r="Q538" s="338"/>
      <c r="R538" s="338"/>
      <c r="S538" s="338"/>
      <c r="T538" s="338"/>
      <c r="U538" s="338"/>
      <c r="V538" s="338"/>
      <c r="W538" s="338"/>
      <c r="X538" s="338"/>
      <c r="Y538" s="338"/>
      <c r="Z538" s="338"/>
    </row>
    <row r="539" spans="1:26" ht="12.75" customHeight="1">
      <c r="A539" s="338"/>
      <c r="B539" s="338"/>
      <c r="C539" s="338"/>
      <c r="D539" s="339"/>
      <c r="E539" s="339"/>
      <c r="F539" s="339"/>
      <c r="G539" s="339"/>
      <c r="H539" s="339"/>
      <c r="I539" s="339"/>
      <c r="J539" s="339"/>
      <c r="K539" s="338"/>
      <c r="L539" s="338"/>
      <c r="M539" s="338"/>
      <c r="N539" s="338"/>
      <c r="O539" s="338"/>
      <c r="P539" s="338"/>
      <c r="Q539" s="338"/>
      <c r="R539" s="338"/>
      <c r="S539" s="338"/>
      <c r="T539" s="338"/>
      <c r="U539" s="338"/>
      <c r="V539" s="338"/>
      <c r="W539" s="338"/>
      <c r="X539" s="338"/>
      <c r="Y539" s="338"/>
      <c r="Z539" s="338"/>
    </row>
    <row r="540" spans="1:26" ht="12.75" customHeight="1">
      <c r="A540" s="338"/>
      <c r="B540" s="338"/>
      <c r="C540" s="338"/>
      <c r="D540" s="339"/>
      <c r="E540" s="339"/>
      <c r="F540" s="339"/>
      <c r="G540" s="339"/>
      <c r="H540" s="339"/>
      <c r="I540" s="339"/>
      <c r="J540" s="339"/>
      <c r="K540" s="338"/>
      <c r="L540" s="338"/>
      <c r="M540" s="338"/>
      <c r="N540" s="338"/>
      <c r="O540" s="338"/>
      <c r="P540" s="338"/>
      <c r="Q540" s="338"/>
      <c r="R540" s="338"/>
      <c r="S540" s="338"/>
      <c r="T540" s="338"/>
      <c r="U540" s="338"/>
      <c r="V540" s="338"/>
      <c r="W540" s="338"/>
      <c r="X540" s="338"/>
      <c r="Y540" s="338"/>
      <c r="Z540" s="338"/>
    </row>
    <row r="541" spans="1:26" ht="12.75" customHeight="1">
      <c r="A541" s="338"/>
      <c r="B541" s="338"/>
      <c r="C541" s="338"/>
      <c r="D541" s="339"/>
      <c r="E541" s="339"/>
      <c r="F541" s="339"/>
      <c r="G541" s="339"/>
      <c r="H541" s="339"/>
      <c r="I541" s="339"/>
      <c r="J541" s="339"/>
      <c r="K541" s="338"/>
      <c r="L541" s="338"/>
      <c r="M541" s="338"/>
      <c r="N541" s="338"/>
      <c r="O541" s="338"/>
      <c r="P541" s="338"/>
      <c r="Q541" s="338"/>
      <c r="R541" s="338"/>
      <c r="S541" s="338"/>
      <c r="T541" s="338"/>
      <c r="U541" s="338"/>
      <c r="V541" s="338"/>
      <c r="W541" s="338"/>
      <c r="X541" s="338"/>
      <c r="Y541" s="338"/>
      <c r="Z541" s="338"/>
    </row>
    <row r="542" spans="1:26" ht="12.75" customHeight="1">
      <c r="A542" s="338"/>
      <c r="B542" s="338"/>
      <c r="C542" s="338"/>
      <c r="D542" s="339"/>
      <c r="E542" s="339"/>
      <c r="F542" s="339"/>
      <c r="G542" s="339"/>
      <c r="H542" s="339"/>
      <c r="I542" s="339"/>
      <c r="J542" s="339"/>
      <c r="K542" s="338"/>
      <c r="L542" s="338"/>
      <c r="M542" s="338"/>
      <c r="N542" s="338"/>
      <c r="O542" s="338"/>
      <c r="P542" s="338"/>
      <c r="Q542" s="338"/>
      <c r="R542" s="338"/>
      <c r="S542" s="338"/>
      <c r="T542" s="338"/>
      <c r="U542" s="338"/>
      <c r="V542" s="338"/>
      <c r="W542" s="338"/>
      <c r="X542" s="338"/>
      <c r="Y542" s="338"/>
      <c r="Z542" s="338"/>
    </row>
    <row r="543" spans="1:26" ht="12.75" customHeight="1">
      <c r="A543" s="338"/>
      <c r="B543" s="338"/>
      <c r="C543" s="338"/>
      <c r="D543" s="339"/>
      <c r="E543" s="339"/>
      <c r="F543" s="339"/>
      <c r="G543" s="339"/>
      <c r="H543" s="339"/>
      <c r="I543" s="339"/>
      <c r="J543" s="339"/>
      <c r="K543" s="338"/>
      <c r="L543" s="338"/>
      <c r="M543" s="338"/>
      <c r="N543" s="338"/>
      <c r="O543" s="338"/>
      <c r="P543" s="338"/>
      <c r="Q543" s="338"/>
      <c r="R543" s="338"/>
      <c r="S543" s="338"/>
      <c r="T543" s="338"/>
      <c r="U543" s="338"/>
      <c r="V543" s="338"/>
      <c r="W543" s="338"/>
      <c r="X543" s="338"/>
      <c r="Y543" s="338"/>
      <c r="Z543" s="338"/>
    </row>
    <row r="544" spans="1:26" ht="12.75" customHeight="1">
      <c r="A544" s="338"/>
      <c r="B544" s="338"/>
      <c r="C544" s="338"/>
      <c r="D544" s="339"/>
      <c r="E544" s="339"/>
      <c r="F544" s="339"/>
      <c r="G544" s="339"/>
      <c r="H544" s="339"/>
      <c r="I544" s="339"/>
      <c r="J544" s="339"/>
      <c r="K544" s="338"/>
      <c r="L544" s="338"/>
      <c r="M544" s="338"/>
      <c r="N544" s="338"/>
      <c r="O544" s="338"/>
      <c r="P544" s="338"/>
      <c r="Q544" s="338"/>
      <c r="R544" s="338"/>
      <c r="S544" s="338"/>
      <c r="T544" s="338"/>
      <c r="U544" s="338"/>
      <c r="V544" s="338"/>
      <c r="W544" s="338"/>
      <c r="X544" s="338"/>
      <c r="Y544" s="338"/>
      <c r="Z544" s="338"/>
    </row>
    <row r="545" spans="1:26" ht="12.75" customHeight="1">
      <c r="A545" s="338"/>
      <c r="B545" s="338"/>
      <c r="C545" s="338"/>
      <c r="D545" s="339"/>
      <c r="E545" s="339"/>
      <c r="F545" s="339"/>
      <c r="G545" s="339"/>
      <c r="H545" s="339"/>
      <c r="I545" s="339"/>
      <c r="J545" s="339"/>
      <c r="K545" s="338"/>
      <c r="L545" s="338"/>
      <c r="M545" s="338"/>
      <c r="N545" s="338"/>
      <c r="O545" s="338"/>
      <c r="P545" s="338"/>
      <c r="Q545" s="338"/>
      <c r="R545" s="338"/>
      <c r="S545" s="338"/>
      <c r="T545" s="338"/>
      <c r="U545" s="338"/>
      <c r="V545" s="338"/>
      <c r="W545" s="338"/>
      <c r="X545" s="338"/>
      <c r="Y545" s="338"/>
      <c r="Z545" s="338"/>
    </row>
    <row r="546" spans="1:26" ht="12.75" customHeight="1">
      <c r="A546" s="338"/>
      <c r="B546" s="338"/>
      <c r="C546" s="338"/>
      <c r="D546" s="339"/>
      <c r="E546" s="339"/>
      <c r="F546" s="339"/>
      <c r="G546" s="339"/>
      <c r="H546" s="339"/>
      <c r="I546" s="339"/>
      <c r="J546" s="339"/>
      <c r="K546" s="338"/>
      <c r="L546" s="338"/>
      <c r="M546" s="338"/>
      <c r="N546" s="338"/>
      <c r="O546" s="338"/>
      <c r="P546" s="338"/>
      <c r="Q546" s="338"/>
      <c r="R546" s="338"/>
      <c r="S546" s="338"/>
      <c r="T546" s="338"/>
      <c r="U546" s="338"/>
      <c r="V546" s="338"/>
      <c r="W546" s="338"/>
      <c r="X546" s="338"/>
      <c r="Y546" s="338"/>
      <c r="Z546" s="338"/>
    </row>
    <row r="547" spans="1:26" ht="12.75" customHeight="1">
      <c r="A547" s="338"/>
      <c r="B547" s="338"/>
      <c r="C547" s="338"/>
      <c r="D547" s="339"/>
      <c r="E547" s="339"/>
      <c r="F547" s="339"/>
      <c r="G547" s="339"/>
      <c r="H547" s="339"/>
      <c r="I547" s="339"/>
      <c r="J547" s="339"/>
      <c r="K547" s="338"/>
      <c r="L547" s="338"/>
      <c r="M547" s="338"/>
      <c r="N547" s="338"/>
      <c r="O547" s="338"/>
      <c r="P547" s="338"/>
      <c r="Q547" s="338"/>
      <c r="R547" s="338"/>
      <c r="S547" s="338"/>
      <c r="T547" s="338"/>
      <c r="U547" s="338"/>
      <c r="V547" s="338"/>
      <c r="W547" s="338"/>
      <c r="X547" s="338"/>
      <c r="Y547" s="338"/>
      <c r="Z547" s="338"/>
    </row>
    <row r="548" spans="1:26" ht="12.75" customHeight="1">
      <c r="A548" s="338"/>
      <c r="B548" s="338"/>
      <c r="C548" s="338"/>
      <c r="D548" s="339"/>
      <c r="E548" s="339"/>
      <c r="F548" s="339"/>
      <c r="G548" s="339"/>
      <c r="H548" s="339"/>
      <c r="I548" s="339"/>
      <c r="J548" s="339"/>
      <c r="K548" s="338"/>
      <c r="L548" s="338"/>
      <c r="M548" s="338"/>
      <c r="N548" s="338"/>
      <c r="O548" s="338"/>
      <c r="P548" s="338"/>
      <c r="Q548" s="338"/>
      <c r="R548" s="338"/>
      <c r="S548" s="338"/>
      <c r="T548" s="338"/>
      <c r="U548" s="338"/>
      <c r="V548" s="338"/>
      <c r="W548" s="338"/>
      <c r="X548" s="338"/>
      <c r="Y548" s="338"/>
      <c r="Z548" s="338"/>
    </row>
    <row r="549" spans="1:26" ht="12.75" customHeight="1">
      <c r="A549" s="338"/>
      <c r="B549" s="338"/>
      <c r="C549" s="338"/>
      <c r="D549" s="339"/>
      <c r="E549" s="339"/>
      <c r="F549" s="339"/>
      <c r="G549" s="339"/>
      <c r="H549" s="339"/>
      <c r="I549" s="339"/>
      <c r="J549" s="339"/>
      <c r="K549" s="338"/>
      <c r="L549" s="338"/>
      <c r="M549" s="338"/>
      <c r="N549" s="338"/>
      <c r="O549" s="338"/>
      <c r="P549" s="338"/>
      <c r="Q549" s="338"/>
      <c r="R549" s="338"/>
      <c r="S549" s="338"/>
      <c r="T549" s="338"/>
      <c r="U549" s="338"/>
      <c r="V549" s="338"/>
      <c r="W549" s="338"/>
      <c r="X549" s="338"/>
      <c r="Y549" s="338"/>
      <c r="Z549" s="338"/>
    </row>
    <row r="550" spans="1:26" ht="12.75" customHeight="1">
      <c r="A550" s="338"/>
      <c r="B550" s="338"/>
      <c r="C550" s="338"/>
      <c r="D550" s="339"/>
      <c r="E550" s="339"/>
      <c r="F550" s="339"/>
      <c r="G550" s="339"/>
      <c r="H550" s="339"/>
      <c r="I550" s="339"/>
      <c r="J550" s="339"/>
      <c r="K550" s="338"/>
      <c r="L550" s="338"/>
      <c r="M550" s="338"/>
      <c r="N550" s="338"/>
      <c r="O550" s="338"/>
      <c r="P550" s="338"/>
      <c r="Q550" s="338"/>
      <c r="R550" s="338"/>
      <c r="S550" s="338"/>
      <c r="T550" s="338"/>
      <c r="U550" s="338"/>
      <c r="V550" s="338"/>
      <c r="W550" s="338"/>
      <c r="X550" s="338"/>
      <c r="Y550" s="338"/>
      <c r="Z550" s="338"/>
    </row>
    <row r="551" spans="1:26" ht="12.75" customHeight="1">
      <c r="A551" s="338"/>
      <c r="B551" s="338"/>
      <c r="C551" s="338"/>
      <c r="D551" s="339"/>
      <c r="E551" s="339"/>
      <c r="F551" s="339"/>
      <c r="G551" s="339"/>
      <c r="H551" s="339"/>
      <c r="I551" s="339"/>
      <c r="J551" s="339"/>
      <c r="K551" s="338"/>
      <c r="L551" s="338"/>
      <c r="M551" s="338"/>
      <c r="N551" s="338"/>
      <c r="O551" s="338"/>
      <c r="P551" s="338"/>
      <c r="Q551" s="338"/>
      <c r="R551" s="338"/>
      <c r="S551" s="338"/>
      <c r="T551" s="338"/>
      <c r="U551" s="338"/>
      <c r="V551" s="338"/>
      <c r="W551" s="338"/>
      <c r="X551" s="338"/>
      <c r="Y551" s="338"/>
      <c r="Z551" s="338"/>
    </row>
    <row r="552" spans="1:26" ht="12.75" customHeight="1">
      <c r="A552" s="338"/>
      <c r="B552" s="338"/>
      <c r="C552" s="338"/>
      <c r="D552" s="339"/>
      <c r="E552" s="339"/>
      <c r="F552" s="339"/>
      <c r="G552" s="339"/>
      <c r="H552" s="339"/>
      <c r="I552" s="339"/>
      <c r="J552" s="339"/>
      <c r="K552" s="338"/>
      <c r="L552" s="338"/>
      <c r="M552" s="338"/>
      <c r="N552" s="338"/>
      <c r="O552" s="338"/>
      <c r="P552" s="338"/>
      <c r="Q552" s="338"/>
      <c r="R552" s="338"/>
      <c r="S552" s="338"/>
      <c r="T552" s="338"/>
      <c r="U552" s="338"/>
      <c r="V552" s="338"/>
      <c r="W552" s="338"/>
      <c r="X552" s="338"/>
      <c r="Y552" s="338"/>
      <c r="Z552" s="338"/>
    </row>
    <row r="553" spans="1:26" ht="12.75" customHeight="1">
      <c r="A553" s="338"/>
      <c r="B553" s="338"/>
      <c r="C553" s="338"/>
      <c r="D553" s="339"/>
      <c r="E553" s="339"/>
      <c r="F553" s="339"/>
      <c r="G553" s="339"/>
      <c r="H553" s="339"/>
      <c r="I553" s="339"/>
      <c r="J553" s="339"/>
      <c r="K553" s="338"/>
      <c r="L553" s="338"/>
      <c r="M553" s="338"/>
      <c r="N553" s="338"/>
      <c r="O553" s="338"/>
      <c r="P553" s="338"/>
      <c r="Q553" s="338"/>
      <c r="R553" s="338"/>
      <c r="S553" s="338"/>
      <c r="T553" s="338"/>
      <c r="U553" s="338"/>
      <c r="V553" s="338"/>
      <c r="W553" s="338"/>
      <c r="X553" s="338"/>
      <c r="Y553" s="338"/>
      <c r="Z553" s="338"/>
    </row>
    <row r="554" spans="1:26" ht="12.75" customHeight="1">
      <c r="A554" s="338"/>
      <c r="B554" s="338"/>
      <c r="C554" s="338"/>
      <c r="D554" s="339"/>
      <c r="E554" s="339"/>
      <c r="F554" s="339"/>
      <c r="G554" s="339"/>
      <c r="H554" s="339"/>
      <c r="I554" s="339"/>
      <c r="J554" s="339"/>
      <c r="K554" s="338"/>
      <c r="L554" s="338"/>
      <c r="M554" s="338"/>
      <c r="N554" s="338"/>
      <c r="O554" s="338"/>
      <c r="P554" s="338"/>
      <c r="Q554" s="338"/>
      <c r="R554" s="338"/>
      <c r="S554" s="338"/>
      <c r="T554" s="338"/>
      <c r="U554" s="338"/>
      <c r="V554" s="338"/>
      <c r="W554" s="338"/>
      <c r="X554" s="338"/>
      <c r="Y554" s="338"/>
      <c r="Z554" s="338"/>
    </row>
    <row r="555" spans="1:26" ht="12.75" customHeight="1">
      <c r="A555" s="338"/>
      <c r="B555" s="338"/>
      <c r="C555" s="338"/>
      <c r="D555" s="339"/>
      <c r="E555" s="339"/>
      <c r="F555" s="339"/>
      <c r="G555" s="339"/>
      <c r="H555" s="339"/>
      <c r="I555" s="339"/>
      <c r="J555" s="339"/>
      <c r="K555" s="338"/>
      <c r="L555" s="338"/>
      <c r="M555" s="338"/>
      <c r="N555" s="338"/>
      <c r="O555" s="338"/>
      <c r="P555" s="338"/>
      <c r="Q555" s="338"/>
      <c r="R555" s="338"/>
      <c r="S555" s="338"/>
      <c r="T555" s="338"/>
      <c r="U555" s="338"/>
      <c r="V555" s="338"/>
      <c r="W555" s="338"/>
      <c r="X555" s="338"/>
      <c r="Y555" s="338"/>
      <c r="Z555" s="338"/>
    </row>
    <row r="556" spans="1:26" ht="12.75" customHeight="1">
      <c r="A556" s="338"/>
      <c r="B556" s="338"/>
      <c r="C556" s="338"/>
      <c r="D556" s="339"/>
      <c r="E556" s="339"/>
      <c r="F556" s="339"/>
      <c r="G556" s="339"/>
      <c r="H556" s="339"/>
      <c r="I556" s="339"/>
      <c r="J556" s="339"/>
      <c r="K556" s="338"/>
      <c r="L556" s="338"/>
      <c r="M556" s="338"/>
      <c r="N556" s="338"/>
      <c r="O556" s="338"/>
      <c r="P556" s="338"/>
      <c r="Q556" s="338"/>
      <c r="R556" s="338"/>
      <c r="S556" s="338"/>
      <c r="T556" s="338"/>
      <c r="U556" s="338"/>
      <c r="V556" s="338"/>
      <c r="W556" s="338"/>
      <c r="X556" s="338"/>
      <c r="Y556" s="338"/>
      <c r="Z556" s="338"/>
    </row>
    <row r="557" spans="1:26" ht="12.75" customHeight="1">
      <c r="A557" s="338"/>
      <c r="B557" s="338"/>
      <c r="C557" s="338"/>
      <c r="D557" s="339"/>
      <c r="E557" s="339"/>
      <c r="F557" s="339"/>
      <c r="G557" s="339"/>
      <c r="H557" s="339"/>
      <c r="I557" s="339"/>
      <c r="J557" s="339"/>
      <c r="K557" s="338"/>
      <c r="L557" s="338"/>
      <c r="M557" s="338"/>
      <c r="N557" s="338"/>
      <c r="O557" s="338"/>
      <c r="P557" s="338"/>
      <c r="Q557" s="338"/>
      <c r="R557" s="338"/>
      <c r="S557" s="338"/>
      <c r="T557" s="338"/>
      <c r="U557" s="338"/>
      <c r="V557" s="338"/>
      <c r="W557" s="338"/>
      <c r="X557" s="338"/>
      <c r="Y557" s="338"/>
      <c r="Z557" s="338"/>
    </row>
    <row r="558" spans="1:26" ht="12.75" customHeight="1">
      <c r="A558" s="338"/>
      <c r="B558" s="338"/>
      <c r="C558" s="338"/>
      <c r="D558" s="339"/>
      <c r="E558" s="339"/>
      <c r="F558" s="339"/>
      <c r="G558" s="339"/>
      <c r="H558" s="339"/>
      <c r="I558" s="339"/>
      <c r="J558" s="339"/>
      <c r="K558" s="338"/>
      <c r="L558" s="338"/>
      <c r="M558" s="338"/>
      <c r="N558" s="338"/>
      <c r="O558" s="338"/>
      <c r="P558" s="338"/>
      <c r="Q558" s="338"/>
      <c r="R558" s="338"/>
      <c r="S558" s="338"/>
      <c r="T558" s="338"/>
      <c r="U558" s="338"/>
      <c r="V558" s="338"/>
      <c r="W558" s="338"/>
      <c r="X558" s="338"/>
      <c r="Y558" s="338"/>
      <c r="Z558" s="338"/>
    </row>
    <row r="559" spans="1:26" ht="12.75" customHeight="1">
      <c r="A559" s="338"/>
      <c r="B559" s="338"/>
      <c r="C559" s="338"/>
      <c r="D559" s="339"/>
      <c r="E559" s="339"/>
      <c r="F559" s="339"/>
      <c r="G559" s="339"/>
      <c r="H559" s="339"/>
      <c r="I559" s="339"/>
      <c r="J559" s="339"/>
      <c r="K559" s="338"/>
      <c r="L559" s="338"/>
      <c r="M559" s="338"/>
      <c r="N559" s="338"/>
      <c r="O559" s="338"/>
      <c r="P559" s="338"/>
      <c r="Q559" s="338"/>
      <c r="R559" s="338"/>
      <c r="S559" s="338"/>
      <c r="T559" s="338"/>
      <c r="U559" s="338"/>
      <c r="V559" s="338"/>
      <c r="W559" s="338"/>
      <c r="X559" s="338"/>
      <c r="Y559" s="338"/>
      <c r="Z559" s="338"/>
    </row>
    <row r="560" spans="1:26" ht="12.75" customHeight="1">
      <c r="A560" s="338"/>
      <c r="B560" s="338"/>
      <c r="C560" s="338"/>
      <c r="D560" s="339"/>
      <c r="E560" s="339"/>
      <c r="F560" s="339"/>
      <c r="G560" s="339"/>
      <c r="H560" s="339"/>
      <c r="I560" s="339"/>
      <c r="J560" s="339"/>
      <c r="K560" s="338"/>
      <c r="L560" s="338"/>
      <c r="M560" s="338"/>
      <c r="N560" s="338"/>
      <c r="O560" s="338"/>
      <c r="P560" s="338"/>
      <c r="Q560" s="338"/>
      <c r="R560" s="338"/>
      <c r="S560" s="338"/>
      <c r="T560" s="338"/>
      <c r="U560" s="338"/>
      <c r="V560" s="338"/>
      <c r="W560" s="338"/>
      <c r="X560" s="338"/>
      <c r="Y560" s="338"/>
      <c r="Z560" s="338"/>
    </row>
    <row r="561" spans="1:26" ht="12.75" customHeight="1">
      <c r="A561" s="338"/>
      <c r="B561" s="338"/>
      <c r="C561" s="338"/>
      <c r="D561" s="339"/>
      <c r="E561" s="339"/>
      <c r="F561" s="339"/>
      <c r="G561" s="339"/>
      <c r="H561" s="339"/>
      <c r="I561" s="339"/>
      <c r="J561" s="339"/>
      <c r="K561" s="338"/>
      <c r="L561" s="338"/>
      <c r="M561" s="338"/>
      <c r="N561" s="338"/>
      <c r="O561" s="338"/>
      <c r="P561" s="338"/>
      <c r="Q561" s="338"/>
      <c r="R561" s="338"/>
      <c r="S561" s="338"/>
      <c r="T561" s="338"/>
      <c r="U561" s="338"/>
      <c r="V561" s="338"/>
      <c r="W561" s="338"/>
      <c r="X561" s="338"/>
      <c r="Y561" s="338"/>
      <c r="Z561" s="338"/>
    </row>
    <row r="562" spans="1:26" ht="12.75" customHeight="1">
      <c r="A562" s="338"/>
      <c r="B562" s="338"/>
      <c r="C562" s="338"/>
      <c r="D562" s="339"/>
      <c r="E562" s="339"/>
      <c r="F562" s="339"/>
      <c r="G562" s="339"/>
      <c r="H562" s="339"/>
      <c r="I562" s="339"/>
      <c r="J562" s="339"/>
      <c r="K562" s="338"/>
      <c r="L562" s="338"/>
      <c r="M562" s="338"/>
      <c r="N562" s="338"/>
      <c r="O562" s="338"/>
      <c r="P562" s="338"/>
      <c r="Q562" s="338"/>
      <c r="R562" s="338"/>
      <c r="S562" s="338"/>
      <c r="T562" s="338"/>
      <c r="U562" s="338"/>
      <c r="V562" s="338"/>
      <c r="W562" s="338"/>
      <c r="X562" s="338"/>
      <c r="Y562" s="338"/>
      <c r="Z562" s="338"/>
    </row>
    <row r="563" spans="1:26" ht="12.75" customHeight="1">
      <c r="A563" s="338"/>
      <c r="B563" s="338"/>
      <c r="C563" s="338"/>
      <c r="D563" s="339"/>
      <c r="E563" s="339"/>
      <c r="F563" s="339"/>
      <c r="G563" s="339"/>
      <c r="H563" s="339"/>
      <c r="I563" s="339"/>
      <c r="J563" s="339"/>
      <c r="K563" s="338"/>
      <c r="L563" s="338"/>
      <c r="M563" s="338"/>
      <c r="N563" s="338"/>
      <c r="O563" s="338"/>
      <c r="P563" s="338"/>
      <c r="Q563" s="338"/>
      <c r="R563" s="338"/>
      <c r="S563" s="338"/>
      <c r="T563" s="338"/>
      <c r="U563" s="338"/>
      <c r="V563" s="338"/>
      <c r="W563" s="338"/>
      <c r="X563" s="338"/>
      <c r="Y563" s="338"/>
      <c r="Z563" s="338"/>
    </row>
    <row r="564" spans="1:26" ht="12.75" customHeight="1">
      <c r="A564" s="338"/>
      <c r="B564" s="338"/>
      <c r="C564" s="338"/>
      <c r="D564" s="339"/>
      <c r="E564" s="339"/>
      <c r="F564" s="339"/>
      <c r="G564" s="339"/>
      <c r="H564" s="339"/>
      <c r="I564" s="339"/>
      <c r="J564" s="339"/>
      <c r="K564" s="338"/>
      <c r="L564" s="338"/>
      <c r="M564" s="338"/>
      <c r="N564" s="338"/>
      <c r="O564" s="338"/>
      <c r="P564" s="338"/>
      <c r="Q564" s="338"/>
      <c r="R564" s="338"/>
      <c r="S564" s="338"/>
      <c r="T564" s="338"/>
      <c r="U564" s="338"/>
      <c r="V564" s="338"/>
      <c r="W564" s="338"/>
      <c r="X564" s="338"/>
      <c r="Y564" s="338"/>
      <c r="Z564" s="338"/>
    </row>
    <row r="565" spans="1:26" ht="12.75" customHeight="1">
      <c r="A565" s="338"/>
      <c r="B565" s="338"/>
      <c r="C565" s="338"/>
      <c r="D565" s="339"/>
      <c r="E565" s="339"/>
      <c r="F565" s="339"/>
      <c r="G565" s="339"/>
      <c r="H565" s="339"/>
      <c r="I565" s="339"/>
      <c r="J565" s="339"/>
      <c r="K565" s="338"/>
      <c r="L565" s="338"/>
      <c r="M565" s="338"/>
      <c r="N565" s="338"/>
      <c r="O565" s="338"/>
      <c r="P565" s="338"/>
      <c r="Q565" s="338"/>
      <c r="R565" s="338"/>
      <c r="S565" s="338"/>
      <c r="T565" s="338"/>
      <c r="U565" s="338"/>
      <c r="V565" s="338"/>
      <c r="W565" s="338"/>
      <c r="X565" s="338"/>
      <c r="Y565" s="338"/>
      <c r="Z565" s="338"/>
    </row>
    <row r="566" spans="1:26" ht="12.75" customHeight="1">
      <c r="A566" s="338"/>
      <c r="B566" s="338"/>
      <c r="C566" s="338"/>
      <c r="D566" s="339"/>
      <c r="E566" s="339"/>
      <c r="F566" s="339"/>
      <c r="G566" s="339"/>
      <c r="H566" s="339"/>
      <c r="I566" s="339"/>
      <c r="J566" s="339"/>
      <c r="K566" s="338"/>
      <c r="L566" s="338"/>
      <c r="M566" s="338"/>
      <c r="N566" s="338"/>
      <c r="O566" s="338"/>
      <c r="P566" s="338"/>
      <c r="Q566" s="338"/>
      <c r="R566" s="338"/>
      <c r="S566" s="338"/>
      <c r="T566" s="338"/>
      <c r="U566" s="338"/>
      <c r="V566" s="338"/>
      <c r="W566" s="338"/>
      <c r="X566" s="338"/>
      <c r="Y566" s="338"/>
      <c r="Z566" s="338"/>
    </row>
    <row r="567" spans="1:26" ht="12.75" customHeight="1">
      <c r="A567" s="338"/>
      <c r="B567" s="338"/>
      <c r="C567" s="338"/>
      <c r="D567" s="339"/>
      <c r="E567" s="339"/>
      <c r="F567" s="339"/>
      <c r="G567" s="339"/>
      <c r="H567" s="339"/>
      <c r="I567" s="339"/>
      <c r="J567" s="339"/>
      <c r="K567" s="338"/>
      <c r="L567" s="338"/>
      <c r="M567" s="338"/>
      <c r="N567" s="338"/>
      <c r="O567" s="338"/>
      <c r="P567" s="338"/>
      <c r="Q567" s="338"/>
      <c r="R567" s="338"/>
      <c r="S567" s="338"/>
      <c r="T567" s="338"/>
      <c r="U567" s="338"/>
      <c r="V567" s="338"/>
      <c r="W567" s="338"/>
      <c r="X567" s="338"/>
      <c r="Y567" s="338"/>
      <c r="Z567" s="338"/>
    </row>
    <row r="568" spans="1:26" ht="12.75" customHeight="1">
      <c r="A568" s="338"/>
      <c r="B568" s="338"/>
      <c r="C568" s="338"/>
      <c r="D568" s="339"/>
      <c r="E568" s="339"/>
      <c r="F568" s="339"/>
      <c r="G568" s="339"/>
      <c r="H568" s="339"/>
      <c r="I568" s="339"/>
      <c r="J568" s="339"/>
      <c r="K568" s="338"/>
      <c r="L568" s="338"/>
      <c r="M568" s="338"/>
      <c r="N568" s="338"/>
      <c r="O568" s="338"/>
      <c r="P568" s="338"/>
      <c r="Q568" s="338"/>
      <c r="R568" s="338"/>
      <c r="S568" s="338"/>
      <c r="T568" s="338"/>
      <c r="U568" s="338"/>
      <c r="V568" s="338"/>
      <c r="W568" s="338"/>
      <c r="X568" s="338"/>
      <c r="Y568" s="338"/>
      <c r="Z568" s="338"/>
    </row>
    <row r="569" spans="1:26" ht="12.75" customHeight="1">
      <c r="A569" s="338"/>
      <c r="B569" s="338"/>
      <c r="C569" s="338"/>
      <c r="D569" s="339"/>
      <c r="E569" s="339"/>
      <c r="F569" s="339"/>
      <c r="G569" s="339"/>
      <c r="H569" s="339"/>
      <c r="I569" s="339"/>
      <c r="J569" s="339"/>
      <c r="K569" s="338"/>
      <c r="L569" s="338"/>
      <c r="M569" s="338"/>
      <c r="N569" s="338"/>
      <c r="O569" s="338"/>
      <c r="P569" s="338"/>
      <c r="Q569" s="338"/>
      <c r="R569" s="338"/>
      <c r="S569" s="338"/>
      <c r="T569" s="338"/>
      <c r="U569" s="338"/>
      <c r="V569" s="338"/>
      <c r="W569" s="338"/>
      <c r="X569" s="338"/>
      <c r="Y569" s="338"/>
      <c r="Z569" s="338"/>
    </row>
    <row r="570" spans="1:26" ht="12.75" customHeight="1">
      <c r="A570" s="338"/>
      <c r="B570" s="338"/>
      <c r="C570" s="338"/>
      <c r="D570" s="339"/>
      <c r="E570" s="339"/>
      <c r="F570" s="339"/>
      <c r="G570" s="339"/>
      <c r="H570" s="339"/>
      <c r="I570" s="339"/>
      <c r="J570" s="339"/>
      <c r="K570" s="338"/>
      <c r="L570" s="338"/>
      <c r="M570" s="338"/>
      <c r="N570" s="338"/>
      <c r="O570" s="338"/>
      <c r="P570" s="338"/>
      <c r="Q570" s="338"/>
      <c r="R570" s="338"/>
      <c r="S570" s="338"/>
      <c r="T570" s="338"/>
      <c r="U570" s="338"/>
      <c r="V570" s="338"/>
      <c r="W570" s="338"/>
      <c r="X570" s="338"/>
      <c r="Y570" s="338"/>
      <c r="Z570" s="338"/>
    </row>
    <row r="571" spans="1:26" ht="12.75" customHeight="1">
      <c r="A571" s="338"/>
      <c r="B571" s="338"/>
      <c r="C571" s="338"/>
      <c r="D571" s="339"/>
      <c r="E571" s="339"/>
      <c r="F571" s="339"/>
      <c r="G571" s="339"/>
      <c r="H571" s="339"/>
      <c r="I571" s="339"/>
      <c r="J571" s="339"/>
      <c r="K571" s="338"/>
      <c r="L571" s="338"/>
      <c r="M571" s="338"/>
      <c r="N571" s="338"/>
      <c r="O571" s="338"/>
      <c r="P571" s="338"/>
      <c r="Q571" s="338"/>
      <c r="R571" s="338"/>
      <c r="S571" s="338"/>
      <c r="T571" s="338"/>
      <c r="U571" s="338"/>
      <c r="V571" s="338"/>
      <c r="W571" s="338"/>
      <c r="X571" s="338"/>
      <c r="Y571" s="338"/>
      <c r="Z571" s="338"/>
    </row>
    <row r="572" spans="1:26" ht="12.75" customHeight="1">
      <c r="A572" s="338"/>
      <c r="B572" s="338"/>
      <c r="C572" s="338"/>
      <c r="D572" s="339"/>
      <c r="E572" s="339"/>
      <c r="F572" s="339"/>
      <c r="G572" s="339"/>
      <c r="H572" s="339"/>
      <c r="I572" s="339"/>
      <c r="J572" s="339"/>
      <c r="K572" s="338"/>
      <c r="L572" s="338"/>
      <c r="M572" s="338"/>
      <c r="N572" s="338"/>
      <c r="O572" s="338"/>
      <c r="P572" s="338"/>
      <c r="Q572" s="338"/>
      <c r="R572" s="338"/>
      <c r="S572" s="338"/>
      <c r="T572" s="338"/>
      <c r="U572" s="338"/>
      <c r="V572" s="338"/>
      <c r="W572" s="338"/>
      <c r="X572" s="338"/>
      <c r="Y572" s="338"/>
      <c r="Z572" s="338"/>
    </row>
    <row r="573" spans="1:26" ht="12.75" customHeight="1">
      <c r="A573" s="338"/>
      <c r="B573" s="338"/>
      <c r="C573" s="338"/>
      <c r="D573" s="339"/>
      <c r="E573" s="339"/>
      <c r="F573" s="339"/>
      <c r="G573" s="339"/>
      <c r="H573" s="339"/>
      <c r="I573" s="339"/>
      <c r="J573" s="339"/>
      <c r="K573" s="338"/>
      <c r="L573" s="338"/>
      <c r="M573" s="338"/>
      <c r="N573" s="338"/>
      <c r="O573" s="338"/>
      <c r="P573" s="338"/>
      <c r="Q573" s="338"/>
      <c r="R573" s="338"/>
      <c r="S573" s="338"/>
      <c r="T573" s="338"/>
      <c r="U573" s="338"/>
      <c r="V573" s="338"/>
      <c r="W573" s="338"/>
      <c r="X573" s="338"/>
      <c r="Y573" s="338"/>
      <c r="Z573" s="338"/>
    </row>
    <row r="574" spans="1:26" ht="12.75" customHeight="1">
      <c r="A574" s="338"/>
      <c r="B574" s="338"/>
      <c r="C574" s="338"/>
      <c r="D574" s="339"/>
      <c r="E574" s="339"/>
      <c r="F574" s="339"/>
      <c r="G574" s="339"/>
      <c r="H574" s="339"/>
      <c r="I574" s="339"/>
      <c r="J574" s="339"/>
      <c r="K574" s="338"/>
      <c r="L574" s="338"/>
      <c r="M574" s="338"/>
      <c r="N574" s="338"/>
      <c r="O574" s="338"/>
      <c r="P574" s="338"/>
      <c r="Q574" s="338"/>
      <c r="R574" s="338"/>
      <c r="S574" s="338"/>
      <c r="T574" s="338"/>
      <c r="U574" s="338"/>
      <c r="V574" s="338"/>
      <c r="W574" s="338"/>
      <c r="X574" s="338"/>
      <c r="Y574" s="338"/>
      <c r="Z574" s="338"/>
    </row>
    <row r="575" spans="1:26" ht="12.75" customHeight="1">
      <c r="A575" s="338"/>
      <c r="B575" s="338"/>
      <c r="C575" s="338"/>
      <c r="D575" s="339"/>
      <c r="E575" s="339"/>
      <c r="F575" s="339"/>
      <c r="G575" s="339"/>
      <c r="H575" s="339"/>
      <c r="I575" s="339"/>
      <c r="J575" s="339"/>
      <c r="K575" s="338"/>
      <c r="L575" s="338"/>
      <c r="M575" s="338"/>
      <c r="N575" s="338"/>
      <c r="O575" s="338"/>
      <c r="P575" s="338"/>
      <c r="Q575" s="338"/>
      <c r="R575" s="338"/>
      <c r="S575" s="338"/>
      <c r="T575" s="338"/>
      <c r="U575" s="338"/>
      <c r="V575" s="338"/>
      <c r="W575" s="338"/>
      <c r="X575" s="338"/>
      <c r="Y575" s="338"/>
      <c r="Z575" s="338"/>
    </row>
    <row r="576" spans="1:26" ht="12.75" customHeight="1">
      <c r="A576" s="338"/>
      <c r="B576" s="338"/>
      <c r="C576" s="338"/>
      <c r="D576" s="339"/>
      <c r="E576" s="339"/>
      <c r="F576" s="339"/>
      <c r="G576" s="339"/>
      <c r="H576" s="339"/>
      <c r="I576" s="339"/>
      <c r="J576" s="339"/>
      <c r="K576" s="338"/>
      <c r="L576" s="338"/>
      <c r="M576" s="338"/>
      <c r="N576" s="338"/>
      <c r="O576" s="338"/>
      <c r="P576" s="338"/>
      <c r="Q576" s="338"/>
      <c r="R576" s="338"/>
      <c r="S576" s="338"/>
      <c r="T576" s="338"/>
      <c r="U576" s="338"/>
      <c r="V576" s="338"/>
      <c r="W576" s="338"/>
      <c r="X576" s="338"/>
      <c r="Y576" s="338"/>
      <c r="Z576" s="338"/>
    </row>
    <row r="577" spans="1:26" ht="12.75" customHeight="1">
      <c r="A577" s="338"/>
      <c r="B577" s="338"/>
      <c r="C577" s="338"/>
      <c r="D577" s="339"/>
      <c r="E577" s="339"/>
      <c r="F577" s="339"/>
      <c r="G577" s="339"/>
      <c r="H577" s="339"/>
      <c r="I577" s="339"/>
      <c r="J577" s="339"/>
      <c r="K577" s="338"/>
      <c r="L577" s="338"/>
      <c r="M577" s="338"/>
      <c r="N577" s="338"/>
      <c r="O577" s="338"/>
      <c r="P577" s="338"/>
      <c r="Q577" s="338"/>
      <c r="R577" s="338"/>
      <c r="S577" s="338"/>
      <c r="T577" s="338"/>
      <c r="U577" s="338"/>
      <c r="V577" s="338"/>
      <c r="W577" s="338"/>
      <c r="X577" s="338"/>
      <c r="Y577" s="338"/>
      <c r="Z577" s="338"/>
    </row>
    <row r="578" spans="1:26" ht="12.75" customHeight="1">
      <c r="A578" s="338"/>
      <c r="B578" s="338"/>
      <c r="C578" s="338"/>
      <c r="D578" s="339"/>
      <c r="E578" s="339"/>
      <c r="F578" s="339"/>
      <c r="G578" s="339"/>
      <c r="H578" s="339"/>
      <c r="I578" s="339"/>
      <c r="J578" s="339"/>
      <c r="K578" s="338"/>
      <c r="L578" s="338"/>
      <c r="M578" s="338"/>
      <c r="N578" s="338"/>
      <c r="O578" s="338"/>
      <c r="P578" s="338"/>
      <c r="Q578" s="338"/>
      <c r="R578" s="338"/>
      <c r="S578" s="338"/>
      <c r="T578" s="338"/>
      <c r="U578" s="338"/>
      <c r="V578" s="338"/>
      <c r="W578" s="338"/>
      <c r="X578" s="338"/>
      <c r="Y578" s="338"/>
      <c r="Z578" s="338"/>
    </row>
    <row r="579" spans="1:26" ht="12.75" customHeight="1">
      <c r="A579" s="338"/>
      <c r="B579" s="338"/>
      <c r="C579" s="338"/>
      <c r="D579" s="339"/>
      <c r="E579" s="339"/>
      <c r="F579" s="339"/>
      <c r="G579" s="339"/>
      <c r="H579" s="339"/>
      <c r="I579" s="339"/>
      <c r="J579" s="339"/>
      <c r="K579" s="338"/>
      <c r="L579" s="338"/>
      <c r="M579" s="338"/>
      <c r="N579" s="338"/>
      <c r="O579" s="338"/>
      <c r="P579" s="338"/>
      <c r="Q579" s="338"/>
      <c r="R579" s="338"/>
      <c r="S579" s="338"/>
      <c r="T579" s="338"/>
      <c r="U579" s="338"/>
      <c r="V579" s="338"/>
      <c r="W579" s="338"/>
      <c r="X579" s="338"/>
      <c r="Y579" s="338"/>
      <c r="Z579" s="338"/>
    </row>
    <row r="580" spans="1:26" ht="12.75" customHeight="1">
      <c r="A580" s="338"/>
      <c r="B580" s="338"/>
      <c r="C580" s="338"/>
      <c r="D580" s="339"/>
      <c r="E580" s="339"/>
      <c r="F580" s="339"/>
      <c r="G580" s="339"/>
      <c r="H580" s="339"/>
      <c r="I580" s="339"/>
      <c r="J580" s="339"/>
      <c r="K580" s="338"/>
      <c r="L580" s="338"/>
      <c r="M580" s="338"/>
      <c r="N580" s="338"/>
      <c r="O580" s="338"/>
      <c r="P580" s="338"/>
      <c r="Q580" s="338"/>
      <c r="R580" s="338"/>
      <c r="S580" s="338"/>
      <c r="T580" s="338"/>
      <c r="U580" s="338"/>
      <c r="V580" s="338"/>
      <c r="W580" s="338"/>
      <c r="X580" s="338"/>
      <c r="Y580" s="338"/>
      <c r="Z580" s="338"/>
    </row>
    <row r="581" spans="1:26" ht="12.75" customHeight="1">
      <c r="A581" s="338"/>
      <c r="B581" s="338"/>
      <c r="C581" s="338"/>
      <c r="D581" s="339"/>
      <c r="E581" s="339"/>
      <c r="F581" s="339"/>
      <c r="G581" s="339"/>
      <c r="H581" s="339"/>
      <c r="I581" s="339"/>
      <c r="J581" s="339"/>
      <c r="K581" s="338"/>
      <c r="L581" s="338"/>
      <c r="M581" s="338"/>
      <c r="N581" s="338"/>
      <c r="O581" s="338"/>
      <c r="P581" s="338"/>
      <c r="Q581" s="338"/>
      <c r="R581" s="338"/>
      <c r="S581" s="338"/>
      <c r="T581" s="338"/>
      <c r="U581" s="338"/>
      <c r="V581" s="338"/>
      <c r="W581" s="338"/>
      <c r="X581" s="338"/>
      <c r="Y581" s="338"/>
      <c r="Z581" s="338"/>
    </row>
    <row r="582" spans="1:26" ht="12.75" customHeight="1">
      <c r="A582" s="338"/>
      <c r="B582" s="338"/>
      <c r="C582" s="338"/>
      <c r="D582" s="339"/>
      <c r="E582" s="339"/>
      <c r="F582" s="339"/>
      <c r="G582" s="339"/>
      <c r="H582" s="339"/>
      <c r="I582" s="339"/>
      <c r="J582" s="339"/>
      <c r="K582" s="338"/>
      <c r="L582" s="338"/>
      <c r="M582" s="338"/>
      <c r="N582" s="338"/>
      <c r="O582" s="338"/>
      <c r="P582" s="338"/>
      <c r="Q582" s="338"/>
      <c r="R582" s="338"/>
      <c r="S582" s="338"/>
      <c r="T582" s="338"/>
      <c r="U582" s="338"/>
      <c r="V582" s="338"/>
      <c r="W582" s="338"/>
      <c r="X582" s="338"/>
      <c r="Y582" s="338"/>
      <c r="Z582" s="338"/>
    </row>
    <row r="583" spans="1:26" ht="12.75" customHeight="1">
      <c r="A583" s="338"/>
      <c r="B583" s="338"/>
      <c r="C583" s="338"/>
      <c r="D583" s="339"/>
      <c r="E583" s="339"/>
      <c r="F583" s="339"/>
      <c r="G583" s="339"/>
      <c r="H583" s="339"/>
      <c r="I583" s="339"/>
      <c r="J583" s="339"/>
      <c r="K583" s="338"/>
      <c r="L583" s="338"/>
      <c r="M583" s="338"/>
      <c r="N583" s="338"/>
      <c r="O583" s="338"/>
      <c r="P583" s="338"/>
      <c r="Q583" s="338"/>
      <c r="R583" s="338"/>
      <c r="S583" s="338"/>
      <c r="T583" s="338"/>
      <c r="U583" s="338"/>
      <c r="V583" s="338"/>
      <c r="W583" s="338"/>
      <c r="X583" s="338"/>
      <c r="Y583" s="338"/>
      <c r="Z583" s="338"/>
    </row>
    <row r="584" spans="1:26" ht="12.75" customHeight="1">
      <c r="A584" s="338"/>
      <c r="B584" s="338"/>
      <c r="C584" s="338"/>
      <c r="D584" s="339"/>
      <c r="E584" s="339"/>
      <c r="F584" s="339"/>
      <c r="G584" s="339"/>
      <c r="H584" s="339"/>
      <c r="I584" s="339"/>
      <c r="J584" s="339"/>
      <c r="K584" s="338"/>
      <c r="L584" s="338"/>
      <c r="M584" s="338"/>
      <c r="N584" s="338"/>
      <c r="O584" s="338"/>
      <c r="P584" s="338"/>
      <c r="Q584" s="338"/>
      <c r="R584" s="338"/>
      <c r="S584" s="338"/>
      <c r="T584" s="338"/>
      <c r="U584" s="338"/>
      <c r="V584" s="338"/>
      <c r="W584" s="338"/>
      <c r="X584" s="338"/>
      <c r="Y584" s="338"/>
      <c r="Z584" s="338"/>
    </row>
    <row r="585" spans="1:26" ht="12.75" customHeight="1">
      <c r="A585" s="338"/>
      <c r="B585" s="338"/>
      <c r="C585" s="338"/>
      <c r="D585" s="339"/>
      <c r="E585" s="339"/>
      <c r="F585" s="339"/>
      <c r="G585" s="339"/>
      <c r="H585" s="339"/>
      <c r="I585" s="339"/>
      <c r="J585" s="339"/>
      <c r="K585" s="338"/>
      <c r="L585" s="338"/>
      <c r="M585" s="338"/>
      <c r="N585" s="338"/>
      <c r="O585" s="338"/>
      <c r="P585" s="338"/>
      <c r="Q585" s="338"/>
      <c r="R585" s="338"/>
      <c r="S585" s="338"/>
      <c r="T585" s="338"/>
      <c r="U585" s="338"/>
      <c r="V585" s="338"/>
      <c r="W585" s="338"/>
      <c r="X585" s="338"/>
      <c r="Y585" s="338"/>
      <c r="Z585" s="338"/>
    </row>
    <row r="586" spans="1:26" ht="12.75" customHeight="1">
      <c r="A586" s="338"/>
      <c r="B586" s="338"/>
      <c r="C586" s="338"/>
      <c r="D586" s="339"/>
      <c r="E586" s="339"/>
      <c r="F586" s="339"/>
      <c r="G586" s="339"/>
      <c r="H586" s="339"/>
      <c r="I586" s="339"/>
      <c r="J586" s="339"/>
      <c r="K586" s="338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  <c r="X586" s="338"/>
      <c r="Y586" s="338"/>
      <c r="Z586" s="338"/>
    </row>
    <row r="587" spans="1:26" ht="12.75" customHeight="1">
      <c r="A587" s="338"/>
      <c r="B587" s="338"/>
      <c r="C587" s="338"/>
      <c r="D587" s="339"/>
      <c r="E587" s="339"/>
      <c r="F587" s="339"/>
      <c r="G587" s="339"/>
      <c r="H587" s="339"/>
      <c r="I587" s="339"/>
      <c r="J587" s="339"/>
      <c r="K587" s="338"/>
      <c r="L587" s="338"/>
      <c r="M587" s="338"/>
      <c r="N587" s="338"/>
      <c r="O587" s="338"/>
      <c r="P587" s="338"/>
      <c r="Q587" s="338"/>
      <c r="R587" s="338"/>
      <c r="S587" s="338"/>
      <c r="T587" s="338"/>
      <c r="U587" s="338"/>
      <c r="V587" s="338"/>
      <c r="W587" s="338"/>
      <c r="X587" s="338"/>
      <c r="Y587" s="338"/>
      <c r="Z587" s="338"/>
    </row>
    <row r="588" spans="1:26" ht="12.75" customHeight="1">
      <c r="A588" s="338"/>
      <c r="B588" s="338"/>
      <c r="C588" s="338"/>
      <c r="D588" s="339"/>
      <c r="E588" s="339"/>
      <c r="F588" s="339"/>
      <c r="G588" s="339"/>
      <c r="H588" s="339"/>
      <c r="I588" s="339"/>
      <c r="J588" s="339"/>
      <c r="K588" s="338"/>
      <c r="L588" s="338"/>
      <c r="M588" s="338"/>
      <c r="N588" s="338"/>
      <c r="O588" s="338"/>
      <c r="P588" s="338"/>
      <c r="Q588" s="338"/>
      <c r="R588" s="338"/>
      <c r="S588" s="338"/>
      <c r="T588" s="338"/>
      <c r="U588" s="338"/>
      <c r="V588" s="338"/>
      <c r="W588" s="338"/>
      <c r="X588" s="338"/>
      <c r="Y588" s="338"/>
      <c r="Z588" s="338"/>
    </row>
    <row r="589" spans="1:26" ht="12.75" customHeight="1">
      <c r="A589" s="338"/>
      <c r="B589" s="338"/>
      <c r="C589" s="338"/>
      <c r="D589" s="339"/>
      <c r="E589" s="339"/>
      <c r="F589" s="339"/>
      <c r="G589" s="339"/>
      <c r="H589" s="339"/>
      <c r="I589" s="339"/>
      <c r="J589" s="339"/>
      <c r="K589" s="338"/>
      <c r="L589" s="338"/>
      <c r="M589" s="338"/>
      <c r="N589" s="338"/>
      <c r="O589" s="338"/>
      <c r="P589" s="338"/>
      <c r="Q589" s="338"/>
      <c r="R589" s="338"/>
      <c r="S589" s="338"/>
      <c r="T589" s="338"/>
      <c r="U589" s="338"/>
      <c r="V589" s="338"/>
      <c r="W589" s="338"/>
      <c r="X589" s="338"/>
      <c r="Y589" s="338"/>
      <c r="Z589" s="338"/>
    </row>
    <row r="590" spans="1:26" ht="12.75" customHeight="1">
      <c r="A590" s="338"/>
      <c r="B590" s="338"/>
      <c r="C590" s="338"/>
      <c r="D590" s="339"/>
      <c r="E590" s="339"/>
      <c r="F590" s="339"/>
      <c r="G590" s="339"/>
      <c r="H590" s="339"/>
      <c r="I590" s="339"/>
      <c r="J590" s="339"/>
      <c r="K590" s="338"/>
      <c r="L590" s="338"/>
      <c r="M590" s="338"/>
      <c r="N590" s="338"/>
      <c r="O590" s="338"/>
      <c r="P590" s="338"/>
      <c r="Q590" s="338"/>
      <c r="R590" s="338"/>
      <c r="S590" s="338"/>
      <c r="T590" s="338"/>
      <c r="U590" s="338"/>
      <c r="V590" s="338"/>
      <c r="W590" s="338"/>
      <c r="X590" s="338"/>
      <c r="Y590" s="338"/>
      <c r="Z590" s="338"/>
    </row>
    <row r="591" spans="1:26" ht="12.75" customHeight="1">
      <c r="A591" s="338"/>
      <c r="B591" s="338"/>
      <c r="C591" s="338"/>
      <c r="D591" s="339"/>
      <c r="E591" s="339"/>
      <c r="F591" s="339"/>
      <c r="G591" s="339"/>
      <c r="H591" s="339"/>
      <c r="I591" s="339"/>
      <c r="J591" s="339"/>
      <c r="K591" s="338"/>
      <c r="L591" s="338"/>
      <c r="M591" s="338"/>
      <c r="N591" s="338"/>
      <c r="O591" s="338"/>
      <c r="P591" s="338"/>
      <c r="Q591" s="338"/>
      <c r="R591" s="338"/>
      <c r="S591" s="338"/>
      <c r="T591" s="338"/>
      <c r="U591" s="338"/>
      <c r="V591" s="338"/>
      <c r="W591" s="338"/>
      <c r="X591" s="338"/>
      <c r="Y591" s="338"/>
      <c r="Z591" s="338"/>
    </row>
    <row r="592" spans="1:26" ht="12.75" customHeight="1">
      <c r="A592" s="338"/>
      <c r="B592" s="338"/>
      <c r="C592" s="338"/>
      <c r="D592" s="339"/>
      <c r="E592" s="339"/>
      <c r="F592" s="339"/>
      <c r="G592" s="339"/>
      <c r="H592" s="339"/>
      <c r="I592" s="339"/>
      <c r="J592" s="339"/>
      <c r="K592" s="338"/>
      <c r="L592" s="338"/>
      <c r="M592" s="338"/>
      <c r="N592" s="338"/>
      <c r="O592" s="338"/>
      <c r="P592" s="338"/>
      <c r="Q592" s="338"/>
      <c r="R592" s="338"/>
      <c r="S592" s="338"/>
      <c r="T592" s="338"/>
      <c r="U592" s="338"/>
      <c r="V592" s="338"/>
      <c r="W592" s="338"/>
      <c r="X592" s="338"/>
      <c r="Y592" s="338"/>
      <c r="Z592" s="338"/>
    </row>
    <row r="593" spans="1:26" ht="12.75" customHeight="1">
      <c r="A593" s="338"/>
      <c r="B593" s="338"/>
      <c r="C593" s="338"/>
      <c r="D593" s="339"/>
      <c r="E593" s="339"/>
      <c r="F593" s="339"/>
      <c r="G593" s="339"/>
      <c r="H593" s="339"/>
      <c r="I593" s="339"/>
      <c r="J593" s="339"/>
      <c r="K593" s="338"/>
      <c r="L593" s="338"/>
      <c r="M593" s="338"/>
      <c r="N593" s="338"/>
      <c r="O593" s="338"/>
      <c r="P593" s="338"/>
      <c r="Q593" s="338"/>
      <c r="R593" s="338"/>
      <c r="S593" s="338"/>
      <c r="T593" s="338"/>
      <c r="U593" s="338"/>
      <c r="V593" s="338"/>
      <c r="W593" s="338"/>
      <c r="X593" s="338"/>
      <c r="Y593" s="338"/>
      <c r="Z593" s="338"/>
    </row>
    <row r="594" spans="1:26" ht="12.75" customHeight="1">
      <c r="A594" s="338"/>
      <c r="B594" s="338"/>
      <c r="C594" s="338"/>
      <c r="D594" s="339"/>
      <c r="E594" s="339"/>
      <c r="F594" s="339"/>
      <c r="G594" s="339"/>
      <c r="H594" s="339"/>
      <c r="I594" s="339"/>
      <c r="J594" s="339"/>
      <c r="K594" s="338"/>
      <c r="L594" s="338"/>
      <c r="M594" s="338"/>
      <c r="N594" s="338"/>
      <c r="O594" s="338"/>
      <c r="P594" s="338"/>
      <c r="Q594" s="338"/>
      <c r="R594" s="338"/>
      <c r="S594" s="338"/>
      <c r="T594" s="338"/>
      <c r="U594" s="338"/>
      <c r="V594" s="338"/>
      <c r="W594" s="338"/>
      <c r="X594" s="338"/>
      <c r="Y594" s="338"/>
      <c r="Z594" s="338"/>
    </row>
    <row r="595" spans="1:26" ht="12.75" customHeight="1">
      <c r="A595" s="338"/>
      <c r="B595" s="338"/>
      <c r="C595" s="338"/>
      <c r="D595" s="339"/>
      <c r="E595" s="339"/>
      <c r="F595" s="339"/>
      <c r="G595" s="339"/>
      <c r="H595" s="339"/>
      <c r="I595" s="339"/>
      <c r="J595" s="339"/>
      <c r="K595" s="338"/>
      <c r="L595" s="338"/>
      <c r="M595" s="338"/>
      <c r="N595" s="338"/>
      <c r="O595" s="338"/>
      <c r="P595" s="338"/>
      <c r="Q595" s="338"/>
      <c r="R595" s="338"/>
      <c r="S595" s="338"/>
      <c r="T595" s="338"/>
      <c r="U595" s="338"/>
      <c r="V595" s="338"/>
      <c r="W595" s="338"/>
      <c r="X595" s="338"/>
      <c r="Y595" s="338"/>
      <c r="Z595" s="338"/>
    </row>
    <row r="596" spans="1:26" ht="12.75" customHeight="1">
      <c r="A596" s="338"/>
      <c r="B596" s="338"/>
      <c r="C596" s="338"/>
      <c r="D596" s="339"/>
      <c r="E596" s="339"/>
      <c r="F596" s="339"/>
      <c r="G596" s="339"/>
      <c r="H596" s="339"/>
      <c r="I596" s="339"/>
      <c r="J596" s="339"/>
      <c r="K596" s="338"/>
      <c r="L596" s="338"/>
      <c r="M596" s="338"/>
      <c r="N596" s="338"/>
      <c r="O596" s="338"/>
      <c r="P596" s="338"/>
      <c r="Q596" s="338"/>
      <c r="R596" s="338"/>
      <c r="S596" s="338"/>
      <c r="T596" s="338"/>
      <c r="U596" s="338"/>
      <c r="V596" s="338"/>
      <c r="W596" s="338"/>
      <c r="X596" s="338"/>
      <c r="Y596" s="338"/>
      <c r="Z596" s="338"/>
    </row>
    <row r="597" spans="1:26" ht="12.75" customHeight="1">
      <c r="A597" s="338"/>
      <c r="B597" s="338"/>
      <c r="C597" s="338"/>
      <c r="D597" s="339"/>
      <c r="E597" s="339"/>
      <c r="F597" s="339"/>
      <c r="G597" s="339"/>
      <c r="H597" s="339"/>
      <c r="I597" s="339"/>
      <c r="J597" s="339"/>
      <c r="K597" s="338"/>
      <c r="L597" s="338"/>
      <c r="M597" s="338"/>
      <c r="N597" s="338"/>
      <c r="O597" s="338"/>
      <c r="P597" s="338"/>
      <c r="Q597" s="338"/>
      <c r="R597" s="338"/>
      <c r="S597" s="338"/>
      <c r="T597" s="338"/>
      <c r="U597" s="338"/>
      <c r="V597" s="338"/>
      <c r="W597" s="338"/>
      <c r="X597" s="338"/>
      <c r="Y597" s="338"/>
      <c r="Z597" s="338"/>
    </row>
    <row r="598" spans="1:26" ht="12.75" customHeight="1">
      <c r="A598" s="338"/>
      <c r="B598" s="338"/>
      <c r="C598" s="338"/>
      <c r="D598" s="339"/>
      <c r="E598" s="339"/>
      <c r="F598" s="339"/>
      <c r="G598" s="339"/>
      <c r="H598" s="339"/>
      <c r="I598" s="339"/>
      <c r="J598" s="339"/>
      <c r="K598" s="338"/>
      <c r="L598" s="338"/>
      <c r="M598" s="338"/>
      <c r="N598" s="338"/>
      <c r="O598" s="338"/>
      <c r="P598" s="338"/>
      <c r="Q598" s="338"/>
      <c r="R598" s="338"/>
      <c r="S598" s="338"/>
      <c r="T598" s="338"/>
      <c r="U598" s="338"/>
      <c r="V598" s="338"/>
      <c r="W598" s="338"/>
      <c r="X598" s="338"/>
      <c r="Y598" s="338"/>
      <c r="Z598" s="338"/>
    </row>
    <row r="599" spans="1:26" ht="12.75" customHeight="1">
      <c r="A599" s="338"/>
      <c r="B599" s="338"/>
      <c r="C599" s="338"/>
      <c r="D599" s="339"/>
      <c r="E599" s="339"/>
      <c r="F599" s="339"/>
      <c r="G599" s="339"/>
      <c r="H599" s="339"/>
      <c r="I599" s="339"/>
      <c r="J599" s="339"/>
      <c r="K599" s="338"/>
      <c r="L599" s="338"/>
      <c r="M599" s="338"/>
      <c r="N599" s="338"/>
      <c r="O599" s="338"/>
      <c r="P599" s="338"/>
      <c r="Q599" s="338"/>
      <c r="R599" s="338"/>
      <c r="S599" s="338"/>
      <c r="T599" s="338"/>
      <c r="U599" s="338"/>
      <c r="V599" s="338"/>
      <c r="W599" s="338"/>
      <c r="X599" s="338"/>
      <c r="Y599" s="338"/>
      <c r="Z599" s="338"/>
    </row>
    <row r="600" spans="1:26" ht="12.75" customHeight="1">
      <c r="A600" s="338"/>
      <c r="B600" s="338"/>
      <c r="C600" s="338"/>
      <c r="D600" s="339"/>
      <c r="E600" s="339"/>
      <c r="F600" s="339"/>
      <c r="G600" s="339"/>
      <c r="H600" s="339"/>
      <c r="I600" s="339"/>
      <c r="J600" s="339"/>
      <c r="K600" s="338"/>
      <c r="L600" s="338"/>
      <c r="M600" s="338"/>
      <c r="N600" s="338"/>
      <c r="O600" s="338"/>
      <c r="P600" s="338"/>
      <c r="Q600" s="338"/>
      <c r="R600" s="338"/>
      <c r="S600" s="338"/>
      <c r="T600" s="338"/>
      <c r="U600" s="338"/>
      <c r="V600" s="338"/>
      <c r="W600" s="338"/>
      <c r="X600" s="338"/>
      <c r="Y600" s="338"/>
      <c r="Z600" s="338"/>
    </row>
    <row r="601" spans="1:26" ht="12.75" customHeight="1">
      <c r="A601" s="338"/>
      <c r="B601" s="338"/>
      <c r="C601" s="338"/>
      <c r="D601" s="339"/>
      <c r="E601" s="339"/>
      <c r="F601" s="339"/>
      <c r="G601" s="339"/>
      <c r="H601" s="339"/>
      <c r="I601" s="339"/>
      <c r="J601" s="339"/>
      <c r="K601" s="338"/>
      <c r="L601" s="338"/>
      <c r="M601" s="338"/>
      <c r="N601" s="338"/>
      <c r="O601" s="338"/>
      <c r="P601" s="338"/>
      <c r="Q601" s="338"/>
      <c r="R601" s="338"/>
      <c r="S601" s="338"/>
      <c r="T601" s="338"/>
      <c r="U601" s="338"/>
      <c r="V601" s="338"/>
      <c r="W601" s="338"/>
      <c r="X601" s="338"/>
      <c r="Y601" s="338"/>
      <c r="Z601" s="338"/>
    </row>
    <row r="602" spans="1:26" ht="12.75" customHeight="1">
      <c r="A602" s="338"/>
      <c r="B602" s="338"/>
      <c r="C602" s="338"/>
      <c r="D602" s="339"/>
      <c r="E602" s="339"/>
      <c r="F602" s="339"/>
      <c r="G602" s="339"/>
      <c r="H602" s="339"/>
      <c r="I602" s="339"/>
      <c r="J602" s="339"/>
      <c r="K602" s="338"/>
      <c r="L602" s="338"/>
      <c r="M602" s="338"/>
      <c r="N602" s="338"/>
      <c r="O602" s="338"/>
      <c r="P602" s="338"/>
      <c r="Q602" s="338"/>
      <c r="R602" s="338"/>
      <c r="S602" s="338"/>
      <c r="T602" s="338"/>
      <c r="U602" s="338"/>
      <c r="V602" s="338"/>
      <c r="W602" s="338"/>
      <c r="X602" s="338"/>
      <c r="Y602" s="338"/>
      <c r="Z602" s="338"/>
    </row>
    <row r="603" spans="1:26" ht="12.75" customHeight="1">
      <c r="A603" s="338"/>
      <c r="B603" s="338"/>
      <c r="C603" s="338"/>
      <c r="D603" s="339"/>
      <c r="E603" s="339"/>
      <c r="F603" s="339"/>
      <c r="G603" s="339"/>
      <c r="H603" s="339"/>
      <c r="I603" s="339"/>
      <c r="J603" s="339"/>
      <c r="K603" s="338"/>
      <c r="L603" s="338"/>
      <c r="M603" s="338"/>
      <c r="N603" s="338"/>
      <c r="O603" s="338"/>
      <c r="P603" s="338"/>
      <c r="Q603" s="338"/>
      <c r="R603" s="338"/>
      <c r="S603" s="338"/>
      <c r="T603" s="338"/>
      <c r="U603" s="338"/>
      <c r="V603" s="338"/>
      <c r="W603" s="338"/>
      <c r="X603" s="338"/>
      <c r="Y603" s="338"/>
      <c r="Z603" s="338"/>
    </row>
    <row r="604" spans="1:26" ht="12.75" customHeight="1">
      <c r="A604" s="338"/>
      <c r="B604" s="338"/>
      <c r="C604" s="338"/>
      <c r="D604" s="339"/>
      <c r="E604" s="339"/>
      <c r="F604" s="339"/>
      <c r="G604" s="339"/>
      <c r="H604" s="339"/>
      <c r="I604" s="339"/>
      <c r="J604" s="339"/>
      <c r="K604" s="338"/>
      <c r="L604" s="338"/>
      <c r="M604" s="338"/>
      <c r="N604" s="338"/>
      <c r="O604" s="338"/>
      <c r="P604" s="338"/>
      <c r="Q604" s="338"/>
      <c r="R604" s="338"/>
      <c r="S604" s="338"/>
      <c r="T604" s="338"/>
      <c r="U604" s="338"/>
      <c r="V604" s="338"/>
      <c r="W604" s="338"/>
      <c r="X604" s="338"/>
      <c r="Y604" s="338"/>
      <c r="Z604" s="338"/>
    </row>
    <row r="605" spans="1:26" ht="12.75" customHeight="1">
      <c r="A605" s="338"/>
      <c r="B605" s="338"/>
      <c r="C605" s="338"/>
      <c r="D605" s="339"/>
      <c r="E605" s="339"/>
      <c r="F605" s="339"/>
      <c r="G605" s="339"/>
      <c r="H605" s="339"/>
      <c r="I605" s="339"/>
      <c r="J605" s="339"/>
      <c r="K605" s="338"/>
      <c r="L605" s="338"/>
      <c r="M605" s="338"/>
      <c r="N605" s="338"/>
      <c r="O605" s="338"/>
      <c r="P605" s="338"/>
      <c r="Q605" s="338"/>
      <c r="R605" s="338"/>
      <c r="S605" s="338"/>
      <c r="T605" s="338"/>
      <c r="U605" s="338"/>
      <c r="V605" s="338"/>
      <c r="W605" s="338"/>
      <c r="X605" s="338"/>
      <c r="Y605" s="338"/>
      <c r="Z605" s="338"/>
    </row>
    <row r="606" spans="1:26" ht="12.75" customHeight="1">
      <c r="A606" s="338"/>
      <c r="B606" s="338"/>
      <c r="C606" s="338"/>
      <c r="D606" s="339"/>
      <c r="E606" s="339"/>
      <c r="F606" s="339"/>
      <c r="G606" s="339"/>
      <c r="H606" s="339"/>
      <c r="I606" s="339"/>
      <c r="J606" s="339"/>
      <c r="K606" s="338"/>
      <c r="L606" s="338"/>
      <c r="M606" s="338"/>
      <c r="N606" s="338"/>
      <c r="O606" s="338"/>
      <c r="P606" s="338"/>
      <c r="Q606" s="338"/>
      <c r="R606" s="338"/>
      <c r="S606" s="338"/>
      <c r="T606" s="338"/>
      <c r="U606" s="338"/>
      <c r="V606" s="338"/>
      <c r="W606" s="338"/>
      <c r="X606" s="338"/>
      <c r="Y606" s="338"/>
      <c r="Z606" s="338"/>
    </row>
    <row r="607" spans="1:26" ht="12.75" customHeight="1">
      <c r="A607" s="338"/>
      <c r="B607" s="338"/>
      <c r="C607" s="338"/>
      <c r="D607" s="339"/>
      <c r="E607" s="339"/>
      <c r="F607" s="339"/>
      <c r="G607" s="339"/>
      <c r="H607" s="339"/>
      <c r="I607" s="339"/>
      <c r="J607" s="339"/>
      <c r="K607" s="338"/>
      <c r="L607" s="338"/>
      <c r="M607" s="338"/>
      <c r="N607" s="338"/>
      <c r="O607" s="338"/>
      <c r="P607" s="338"/>
      <c r="Q607" s="338"/>
      <c r="R607" s="338"/>
      <c r="S607" s="338"/>
      <c r="T607" s="338"/>
      <c r="U607" s="338"/>
      <c r="V607" s="338"/>
      <c r="W607" s="338"/>
      <c r="X607" s="338"/>
      <c r="Y607" s="338"/>
      <c r="Z607" s="338"/>
    </row>
    <row r="608" spans="1:26" ht="12.75" customHeight="1">
      <c r="A608" s="338"/>
      <c r="B608" s="338"/>
      <c r="C608" s="338"/>
      <c r="D608" s="339"/>
      <c r="E608" s="339"/>
      <c r="F608" s="339"/>
      <c r="G608" s="339"/>
      <c r="H608" s="339"/>
      <c r="I608" s="339"/>
      <c r="J608" s="339"/>
      <c r="K608" s="338"/>
      <c r="L608" s="338"/>
      <c r="M608" s="338"/>
      <c r="N608" s="338"/>
      <c r="O608" s="338"/>
      <c r="P608" s="338"/>
      <c r="Q608" s="338"/>
      <c r="R608" s="338"/>
      <c r="S608" s="338"/>
      <c r="T608" s="338"/>
      <c r="U608" s="338"/>
      <c r="V608" s="338"/>
      <c r="W608" s="338"/>
      <c r="X608" s="338"/>
      <c r="Y608" s="338"/>
      <c r="Z608" s="338"/>
    </row>
    <row r="609" spans="1:26" ht="12.75" customHeight="1">
      <c r="A609" s="338"/>
      <c r="B609" s="338"/>
      <c r="C609" s="338"/>
      <c r="D609" s="339"/>
      <c r="E609" s="339"/>
      <c r="F609" s="339"/>
      <c r="G609" s="339"/>
      <c r="H609" s="339"/>
      <c r="I609" s="339"/>
      <c r="J609" s="339"/>
      <c r="K609" s="338"/>
      <c r="L609" s="338"/>
      <c r="M609" s="338"/>
      <c r="N609" s="338"/>
      <c r="O609" s="338"/>
      <c r="P609" s="338"/>
      <c r="Q609" s="338"/>
      <c r="R609" s="338"/>
      <c r="S609" s="338"/>
      <c r="T609" s="338"/>
      <c r="U609" s="338"/>
      <c r="V609" s="338"/>
      <c r="W609" s="338"/>
      <c r="X609" s="338"/>
      <c r="Y609" s="338"/>
      <c r="Z609" s="338"/>
    </row>
    <row r="610" spans="1:26" ht="12.75" customHeight="1">
      <c r="A610" s="338"/>
      <c r="B610" s="338"/>
      <c r="C610" s="338"/>
      <c r="D610" s="339"/>
      <c r="E610" s="339"/>
      <c r="F610" s="339"/>
      <c r="G610" s="339"/>
      <c r="H610" s="339"/>
      <c r="I610" s="339"/>
      <c r="J610" s="339"/>
      <c r="K610" s="338"/>
      <c r="L610" s="338"/>
      <c r="M610" s="338"/>
      <c r="N610" s="338"/>
      <c r="O610" s="338"/>
      <c r="P610" s="338"/>
      <c r="Q610" s="338"/>
      <c r="R610" s="338"/>
      <c r="S610" s="338"/>
      <c r="T610" s="338"/>
      <c r="U610" s="338"/>
      <c r="V610" s="338"/>
      <c r="W610" s="338"/>
      <c r="X610" s="338"/>
      <c r="Y610" s="338"/>
      <c r="Z610" s="338"/>
    </row>
    <row r="611" spans="1:26" ht="12.75" customHeight="1">
      <c r="A611" s="338"/>
      <c r="B611" s="338"/>
      <c r="C611" s="338"/>
      <c r="D611" s="339"/>
      <c r="E611" s="339"/>
      <c r="F611" s="339"/>
      <c r="G611" s="339"/>
      <c r="H611" s="339"/>
      <c r="I611" s="339"/>
      <c r="J611" s="339"/>
      <c r="K611" s="338"/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  <c r="X611" s="338"/>
      <c r="Y611" s="338"/>
      <c r="Z611" s="338"/>
    </row>
    <row r="612" spans="1:26" ht="12.75" customHeight="1">
      <c r="A612" s="338"/>
      <c r="B612" s="338"/>
      <c r="C612" s="338"/>
      <c r="D612" s="339"/>
      <c r="E612" s="339"/>
      <c r="F612" s="339"/>
      <c r="G612" s="339"/>
      <c r="H612" s="339"/>
      <c r="I612" s="339"/>
      <c r="J612" s="339"/>
      <c r="K612" s="338"/>
      <c r="L612" s="338"/>
      <c r="M612" s="338"/>
      <c r="N612" s="338"/>
      <c r="O612" s="338"/>
      <c r="P612" s="338"/>
      <c r="Q612" s="338"/>
      <c r="R612" s="338"/>
      <c r="S612" s="338"/>
      <c r="T612" s="338"/>
      <c r="U612" s="338"/>
      <c r="V612" s="338"/>
      <c r="W612" s="338"/>
      <c r="X612" s="338"/>
      <c r="Y612" s="338"/>
      <c r="Z612" s="338"/>
    </row>
    <row r="613" spans="1:26" ht="12.75" customHeight="1">
      <c r="A613" s="338"/>
      <c r="B613" s="338"/>
      <c r="C613" s="338"/>
      <c r="D613" s="339"/>
      <c r="E613" s="339"/>
      <c r="F613" s="339"/>
      <c r="G613" s="339"/>
      <c r="H613" s="339"/>
      <c r="I613" s="339"/>
      <c r="J613" s="339"/>
      <c r="K613" s="338"/>
      <c r="L613" s="338"/>
      <c r="M613" s="338"/>
      <c r="N613" s="338"/>
      <c r="O613" s="338"/>
      <c r="P613" s="338"/>
      <c r="Q613" s="338"/>
      <c r="R613" s="338"/>
      <c r="S613" s="338"/>
      <c r="T613" s="338"/>
      <c r="U613" s="338"/>
      <c r="V613" s="338"/>
      <c r="W613" s="338"/>
      <c r="X613" s="338"/>
      <c r="Y613" s="338"/>
      <c r="Z613" s="338"/>
    </row>
    <row r="614" spans="1:26" ht="12.75" customHeight="1">
      <c r="A614" s="338"/>
      <c r="B614" s="338"/>
      <c r="C614" s="338"/>
      <c r="D614" s="339"/>
      <c r="E614" s="339"/>
      <c r="F614" s="339"/>
      <c r="G614" s="339"/>
      <c r="H614" s="339"/>
      <c r="I614" s="339"/>
      <c r="J614" s="339"/>
      <c r="K614" s="338"/>
      <c r="L614" s="338"/>
      <c r="M614" s="338"/>
      <c r="N614" s="338"/>
      <c r="O614" s="338"/>
      <c r="P614" s="338"/>
      <c r="Q614" s="338"/>
      <c r="R614" s="338"/>
      <c r="S614" s="338"/>
      <c r="T614" s="338"/>
      <c r="U614" s="338"/>
      <c r="V614" s="338"/>
      <c r="W614" s="338"/>
      <c r="X614" s="338"/>
      <c r="Y614" s="338"/>
      <c r="Z614" s="338"/>
    </row>
    <row r="615" spans="1:26" ht="12.75" customHeight="1">
      <c r="A615" s="338"/>
      <c r="B615" s="338"/>
      <c r="C615" s="338"/>
      <c r="D615" s="339"/>
      <c r="E615" s="339"/>
      <c r="F615" s="339"/>
      <c r="G615" s="339"/>
      <c r="H615" s="339"/>
      <c r="I615" s="339"/>
      <c r="J615" s="339"/>
      <c r="K615" s="338"/>
      <c r="L615" s="338"/>
      <c r="M615" s="338"/>
      <c r="N615" s="338"/>
      <c r="O615" s="338"/>
      <c r="P615" s="338"/>
      <c r="Q615" s="338"/>
      <c r="R615" s="338"/>
      <c r="S615" s="338"/>
      <c r="T615" s="338"/>
      <c r="U615" s="338"/>
      <c r="V615" s="338"/>
      <c r="W615" s="338"/>
      <c r="X615" s="338"/>
      <c r="Y615" s="338"/>
      <c r="Z615" s="338"/>
    </row>
    <row r="616" spans="1:26" ht="12.75" customHeight="1">
      <c r="A616" s="338"/>
      <c r="B616" s="338"/>
      <c r="C616" s="338"/>
      <c r="D616" s="339"/>
      <c r="E616" s="339"/>
      <c r="F616" s="339"/>
      <c r="G616" s="339"/>
      <c r="H616" s="339"/>
      <c r="I616" s="339"/>
      <c r="J616" s="339"/>
      <c r="K616" s="338"/>
      <c r="L616" s="338"/>
      <c r="M616" s="338"/>
      <c r="N616" s="338"/>
      <c r="O616" s="338"/>
      <c r="P616" s="338"/>
      <c r="Q616" s="338"/>
      <c r="R616" s="338"/>
      <c r="S616" s="338"/>
      <c r="T616" s="338"/>
      <c r="U616" s="338"/>
      <c r="V616" s="338"/>
      <c r="W616" s="338"/>
      <c r="X616" s="338"/>
      <c r="Y616" s="338"/>
      <c r="Z616" s="338"/>
    </row>
    <row r="617" spans="1:26" ht="12.75" customHeight="1">
      <c r="A617" s="338"/>
      <c r="B617" s="338"/>
      <c r="C617" s="338"/>
      <c r="D617" s="339"/>
      <c r="E617" s="339"/>
      <c r="F617" s="339"/>
      <c r="G617" s="339"/>
      <c r="H617" s="339"/>
      <c r="I617" s="339"/>
      <c r="J617" s="339"/>
      <c r="K617" s="338"/>
      <c r="L617" s="338"/>
      <c r="M617" s="338"/>
      <c r="N617" s="338"/>
      <c r="O617" s="338"/>
      <c r="P617" s="338"/>
      <c r="Q617" s="338"/>
      <c r="R617" s="338"/>
      <c r="S617" s="338"/>
      <c r="T617" s="338"/>
      <c r="U617" s="338"/>
      <c r="V617" s="338"/>
      <c r="W617" s="338"/>
      <c r="X617" s="338"/>
      <c r="Y617" s="338"/>
      <c r="Z617" s="338"/>
    </row>
    <row r="618" spans="1:26" ht="12.75" customHeight="1">
      <c r="A618" s="338"/>
      <c r="B618" s="338"/>
      <c r="C618" s="338"/>
      <c r="D618" s="339"/>
      <c r="E618" s="339"/>
      <c r="F618" s="339"/>
      <c r="G618" s="339"/>
      <c r="H618" s="339"/>
      <c r="I618" s="339"/>
      <c r="J618" s="339"/>
      <c r="K618" s="338"/>
      <c r="L618" s="338"/>
      <c r="M618" s="338"/>
      <c r="N618" s="338"/>
      <c r="O618" s="338"/>
      <c r="P618" s="338"/>
      <c r="Q618" s="338"/>
      <c r="R618" s="338"/>
      <c r="S618" s="338"/>
      <c r="T618" s="338"/>
      <c r="U618" s="338"/>
      <c r="V618" s="338"/>
      <c r="W618" s="338"/>
      <c r="X618" s="338"/>
      <c r="Y618" s="338"/>
      <c r="Z618" s="338"/>
    </row>
    <row r="619" spans="1:26" ht="12.75" customHeight="1">
      <c r="A619" s="338"/>
      <c r="B619" s="338"/>
      <c r="C619" s="338"/>
      <c r="D619" s="339"/>
      <c r="E619" s="339"/>
      <c r="F619" s="339"/>
      <c r="G619" s="339"/>
      <c r="H619" s="339"/>
      <c r="I619" s="339"/>
      <c r="J619" s="339"/>
      <c r="K619" s="338"/>
      <c r="L619" s="338"/>
      <c r="M619" s="338"/>
      <c r="N619" s="338"/>
      <c r="O619" s="338"/>
      <c r="P619" s="338"/>
      <c r="Q619" s="338"/>
      <c r="R619" s="338"/>
      <c r="S619" s="338"/>
      <c r="T619" s="338"/>
      <c r="U619" s="338"/>
      <c r="V619" s="338"/>
      <c r="W619" s="338"/>
      <c r="X619" s="338"/>
      <c r="Y619" s="338"/>
      <c r="Z619" s="338"/>
    </row>
    <row r="620" spans="1:26" ht="12.75" customHeight="1">
      <c r="A620" s="338"/>
      <c r="B620" s="338"/>
      <c r="C620" s="338"/>
      <c r="D620" s="339"/>
      <c r="E620" s="339"/>
      <c r="F620" s="339"/>
      <c r="G620" s="339"/>
      <c r="H620" s="339"/>
      <c r="I620" s="339"/>
      <c r="J620" s="339"/>
      <c r="K620" s="338"/>
      <c r="L620" s="338"/>
      <c r="M620" s="338"/>
      <c r="N620" s="338"/>
      <c r="O620" s="338"/>
      <c r="P620" s="338"/>
      <c r="Q620" s="338"/>
      <c r="R620" s="338"/>
      <c r="S620" s="338"/>
      <c r="T620" s="338"/>
      <c r="U620" s="338"/>
      <c r="V620" s="338"/>
      <c r="W620" s="338"/>
      <c r="X620" s="338"/>
      <c r="Y620" s="338"/>
      <c r="Z620" s="338"/>
    </row>
    <row r="621" spans="1:26" ht="12.75" customHeight="1">
      <c r="A621" s="338"/>
      <c r="B621" s="338"/>
      <c r="C621" s="338"/>
      <c r="D621" s="339"/>
      <c r="E621" s="339"/>
      <c r="F621" s="339"/>
      <c r="G621" s="339"/>
      <c r="H621" s="339"/>
      <c r="I621" s="339"/>
      <c r="J621" s="339"/>
      <c r="K621" s="338"/>
      <c r="L621" s="338"/>
      <c r="M621" s="338"/>
      <c r="N621" s="338"/>
      <c r="O621" s="338"/>
      <c r="P621" s="338"/>
      <c r="Q621" s="338"/>
      <c r="R621" s="338"/>
      <c r="S621" s="338"/>
      <c r="T621" s="338"/>
      <c r="U621" s="338"/>
      <c r="V621" s="338"/>
      <c r="W621" s="338"/>
      <c r="X621" s="338"/>
      <c r="Y621" s="338"/>
      <c r="Z621" s="338"/>
    </row>
    <row r="622" spans="1:26" ht="12.75" customHeight="1">
      <c r="A622" s="338"/>
      <c r="B622" s="338"/>
      <c r="C622" s="338"/>
      <c r="D622" s="339"/>
      <c r="E622" s="339"/>
      <c r="F622" s="339"/>
      <c r="G622" s="339"/>
      <c r="H622" s="339"/>
      <c r="I622" s="339"/>
      <c r="J622" s="339"/>
      <c r="K622" s="338"/>
      <c r="L622" s="338"/>
      <c r="M622" s="338"/>
      <c r="N622" s="338"/>
      <c r="O622" s="338"/>
      <c r="P622" s="338"/>
      <c r="Q622" s="338"/>
      <c r="R622" s="338"/>
      <c r="S622" s="338"/>
      <c r="T622" s="338"/>
      <c r="U622" s="338"/>
      <c r="V622" s="338"/>
      <c r="W622" s="338"/>
      <c r="X622" s="338"/>
      <c r="Y622" s="338"/>
      <c r="Z622" s="338"/>
    </row>
    <row r="623" spans="1:26" ht="12.75" customHeight="1">
      <c r="A623" s="338"/>
      <c r="B623" s="338"/>
      <c r="C623" s="338"/>
      <c r="D623" s="339"/>
      <c r="E623" s="339"/>
      <c r="F623" s="339"/>
      <c r="G623" s="339"/>
      <c r="H623" s="339"/>
      <c r="I623" s="339"/>
      <c r="J623" s="339"/>
      <c r="K623" s="338"/>
      <c r="L623" s="338"/>
      <c r="M623" s="338"/>
      <c r="N623" s="338"/>
      <c r="O623" s="338"/>
      <c r="P623" s="338"/>
      <c r="Q623" s="338"/>
      <c r="R623" s="338"/>
      <c r="S623" s="338"/>
      <c r="T623" s="338"/>
      <c r="U623" s="338"/>
      <c r="V623" s="338"/>
      <c r="W623" s="338"/>
      <c r="X623" s="338"/>
      <c r="Y623" s="338"/>
      <c r="Z623" s="338"/>
    </row>
    <row r="624" spans="1:26" ht="12.75" customHeight="1">
      <c r="A624" s="338"/>
      <c r="B624" s="338"/>
      <c r="C624" s="338"/>
      <c r="D624" s="339"/>
      <c r="E624" s="339"/>
      <c r="F624" s="339"/>
      <c r="G624" s="339"/>
      <c r="H624" s="339"/>
      <c r="I624" s="339"/>
      <c r="J624" s="339"/>
      <c r="K624" s="338"/>
      <c r="L624" s="338"/>
      <c r="M624" s="338"/>
      <c r="N624" s="338"/>
      <c r="O624" s="338"/>
      <c r="P624" s="338"/>
      <c r="Q624" s="338"/>
      <c r="R624" s="338"/>
      <c r="S624" s="338"/>
      <c r="T624" s="338"/>
      <c r="U624" s="338"/>
      <c r="V624" s="338"/>
      <c r="W624" s="338"/>
      <c r="X624" s="338"/>
      <c r="Y624" s="338"/>
      <c r="Z624" s="338"/>
    </row>
    <row r="625" spans="1:26" ht="12.75" customHeight="1">
      <c r="A625" s="338"/>
      <c r="B625" s="338"/>
      <c r="C625" s="338"/>
      <c r="D625" s="339"/>
      <c r="E625" s="339"/>
      <c r="F625" s="339"/>
      <c r="G625" s="339"/>
      <c r="H625" s="339"/>
      <c r="I625" s="339"/>
      <c r="J625" s="339"/>
      <c r="K625" s="338"/>
      <c r="L625" s="338"/>
      <c r="M625" s="338"/>
      <c r="N625" s="338"/>
      <c r="O625" s="338"/>
      <c r="P625" s="338"/>
      <c r="Q625" s="338"/>
      <c r="R625" s="338"/>
      <c r="S625" s="338"/>
      <c r="T625" s="338"/>
      <c r="U625" s="338"/>
      <c r="V625" s="338"/>
      <c r="W625" s="338"/>
      <c r="X625" s="338"/>
      <c r="Y625" s="338"/>
      <c r="Z625" s="338"/>
    </row>
    <row r="626" spans="1:26" ht="12.75" customHeight="1">
      <c r="A626" s="338"/>
      <c r="B626" s="338"/>
      <c r="C626" s="338"/>
      <c r="D626" s="339"/>
      <c r="E626" s="339"/>
      <c r="F626" s="339"/>
      <c r="G626" s="339"/>
      <c r="H626" s="339"/>
      <c r="I626" s="339"/>
      <c r="J626" s="339"/>
      <c r="K626" s="338"/>
      <c r="L626" s="338"/>
      <c r="M626" s="338"/>
      <c r="N626" s="338"/>
      <c r="O626" s="338"/>
      <c r="P626" s="338"/>
      <c r="Q626" s="338"/>
      <c r="R626" s="338"/>
      <c r="S626" s="338"/>
      <c r="T626" s="338"/>
      <c r="U626" s="338"/>
      <c r="V626" s="338"/>
      <c r="W626" s="338"/>
      <c r="X626" s="338"/>
      <c r="Y626" s="338"/>
      <c r="Z626" s="338"/>
    </row>
    <row r="627" spans="1:26" ht="12.75" customHeight="1">
      <c r="A627" s="338"/>
      <c r="B627" s="338"/>
      <c r="C627" s="338"/>
      <c r="D627" s="339"/>
      <c r="E627" s="339"/>
      <c r="F627" s="339"/>
      <c r="G627" s="339"/>
      <c r="H627" s="339"/>
      <c r="I627" s="339"/>
      <c r="J627" s="339"/>
      <c r="K627" s="338"/>
      <c r="L627" s="338"/>
      <c r="M627" s="338"/>
      <c r="N627" s="338"/>
      <c r="O627" s="338"/>
      <c r="P627" s="338"/>
      <c r="Q627" s="338"/>
      <c r="R627" s="338"/>
      <c r="S627" s="338"/>
      <c r="T627" s="338"/>
      <c r="U627" s="338"/>
      <c r="V627" s="338"/>
      <c r="W627" s="338"/>
      <c r="X627" s="338"/>
      <c r="Y627" s="338"/>
      <c r="Z627" s="338"/>
    </row>
    <row r="628" spans="1:26" ht="12.75" customHeight="1">
      <c r="A628" s="338"/>
      <c r="B628" s="338"/>
      <c r="C628" s="338"/>
      <c r="D628" s="339"/>
      <c r="E628" s="339"/>
      <c r="F628" s="339"/>
      <c r="G628" s="339"/>
      <c r="H628" s="339"/>
      <c r="I628" s="339"/>
      <c r="J628" s="339"/>
      <c r="K628" s="338"/>
      <c r="L628" s="338"/>
      <c r="M628" s="338"/>
      <c r="N628" s="338"/>
      <c r="O628" s="338"/>
      <c r="P628" s="338"/>
      <c r="Q628" s="338"/>
      <c r="R628" s="338"/>
      <c r="S628" s="338"/>
      <c r="T628" s="338"/>
      <c r="U628" s="338"/>
      <c r="V628" s="338"/>
      <c r="W628" s="338"/>
      <c r="X628" s="338"/>
      <c r="Y628" s="338"/>
      <c r="Z628" s="338"/>
    </row>
    <row r="629" spans="1:26" ht="12.75" customHeight="1">
      <c r="A629" s="338"/>
      <c r="B629" s="338"/>
      <c r="C629" s="338"/>
      <c r="D629" s="339"/>
      <c r="E629" s="339"/>
      <c r="F629" s="339"/>
      <c r="G629" s="339"/>
      <c r="H629" s="339"/>
      <c r="I629" s="339"/>
      <c r="J629" s="339"/>
      <c r="K629" s="338"/>
      <c r="L629" s="338"/>
      <c r="M629" s="338"/>
      <c r="N629" s="338"/>
      <c r="O629" s="338"/>
      <c r="P629" s="338"/>
      <c r="Q629" s="338"/>
      <c r="R629" s="338"/>
      <c r="S629" s="338"/>
      <c r="T629" s="338"/>
      <c r="U629" s="338"/>
      <c r="V629" s="338"/>
      <c r="W629" s="338"/>
      <c r="X629" s="338"/>
      <c r="Y629" s="338"/>
      <c r="Z629" s="338"/>
    </row>
    <row r="630" spans="1:26" ht="12.75" customHeight="1">
      <c r="A630" s="338"/>
      <c r="B630" s="338"/>
      <c r="C630" s="338"/>
      <c r="D630" s="339"/>
      <c r="E630" s="339"/>
      <c r="F630" s="339"/>
      <c r="G630" s="339"/>
      <c r="H630" s="339"/>
      <c r="I630" s="339"/>
      <c r="J630" s="339"/>
      <c r="K630" s="338"/>
      <c r="L630" s="338"/>
      <c r="M630" s="338"/>
      <c r="N630" s="338"/>
      <c r="O630" s="338"/>
      <c r="P630" s="338"/>
      <c r="Q630" s="338"/>
      <c r="R630" s="338"/>
      <c r="S630" s="338"/>
      <c r="T630" s="338"/>
      <c r="U630" s="338"/>
      <c r="V630" s="338"/>
      <c r="W630" s="338"/>
      <c r="X630" s="338"/>
      <c r="Y630" s="338"/>
      <c r="Z630" s="338"/>
    </row>
    <row r="631" spans="1:26" ht="12.75" customHeight="1">
      <c r="A631" s="338"/>
      <c r="B631" s="338"/>
      <c r="C631" s="338"/>
      <c r="D631" s="339"/>
      <c r="E631" s="339"/>
      <c r="F631" s="339"/>
      <c r="G631" s="339"/>
      <c r="H631" s="339"/>
      <c r="I631" s="339"/>
      <c r="J631" s="339"/>
      <c r="K631" s="338"/>
      <c r="L631" s="338"/>
      <c r="M631" s="338"/>
      <c r="N631" s="338"/>
      <c r="O631" s="338"/>
      <c r="P631" s="338"/>
      <c r="Q631" s="338"/>
      <c r="R631" s="338"/>
      <c r="S631" s="338"/>
      <c r="T631" s="338"/>
      <c r="U631" s="338"/>
      <c r="V631" s="338"/>
      <c r="W631" s="338"/>
      <c r="X631" s="338"/>
      <c r="Y631" s="338"/>
      <c r="Z631" s="338"/>
    </row>
    <row r="632" spans="1:26" ht="12.75" customHeight="1">
      <c r="A632" s="338"/>
      <c r="B632" s="338"/>
      <c r="C632" s="338"/>
      <c r="D632" s="339"/>
      <c r="E632" s="339"/>
      <c r="F632" s="339"/>
      <c r="G632" s="339"/>
      <c r="H632" s="339"/>
      <c r="I632" s="339"/>
      <c r="J632" s="339"/>
      <c r="K632" s="338"/>
      <c r="L632" s="338"/>
      <c r="M632" s="338"/>
      <c r="N632" s="338"/>
      <c r="O632" s="338"/>
      <c r="P632" s="338"/>
      <c r="Q632" s="338"/>
      <c r="R632" s="338"/>
      <c r="S632" s="338"/>
      <c r="T632" s="338"/>
      <c r="U632" s="338"/>
      <c r="V632" s="338"/>
      <c r="W632" s="338"/>
      <c r="X632" s="338"/>
      <c r="Y632" s="338"/>
      <c r="Z632" s="338"/>
    </row>
    <row r="633" spans="1:26" ht="12.75" customHeight="1">
      <c r="A633" s="338"/>
      <c r="B633" s="338"/>
      <c r="C633" s="338"/>
      <c r="D633" s="339"/>
      <c r="E633" s="339"/>
      <c r="F633" s="339"/>
      <c r="G633" s="339"/>
      <c r="H633" s="339"/>
      <c r="I633" s="339"/>
      <c r="J633" s="339"/>
      <c r="K633" s="338"/>
      <c r="L633" s="338"/>
      <c r="M633" s="338"/>
      <c r="N633" s="338"/>
      <c r="O633" s="338"/>
      <c r="P633" s="338"/>
      <c r="Q633" s="338"/>
      <c r="R633" s="338"/>
      <c r="S633" s="338"/>
      <c r="T633" s="338"/>
      <c r="U633" s="338"/>
      <c r="V633" s="338"/>
      <c r="W633" s="338"/>
      <c r="X633" s="338"/>
      <c r="Y633" s="338"/>
      <c r="Z633" s="338"/>
    </row>
    <row r="634" spans="1:26" ht="12.75" customHeight="1">
      <c r="A634" s="338"/>
      <c r="B634" s="338"/>
      <c r="C634" s="338"/>
      <c r="D634" s="339"/>
      <c r="E634" s="339"/>
      <c r="F634" s="339"/>
      <c r="G634" s="339"/>
      <c r="H634" s="339"/>
      <c r="I634" s="339"/>
      <c r="J634" s="339"/>
      <c r="K634" s="338"/>
      <c r="L634" s="338"/>
      <c r="M634" s="338"/>
      <c r="N634" s="338"/>
      <c r="O634" s="338"/>
      <c r="P634" s="338"/>
      <c r="Q634" s="338"/>
      <c r="R634" s="338"/>
      <c r="S634" s="338"/>
      <c r="T634" s="338"/>
      <c r="U634" s="338"/>
      <c r="V634" s="338"/>
      <c r="W634" s="338"/>
      <c r="X634" s="338"/>
      <c r="Y634" s="338"/>
      <c r="Z634" s="338"/>
    </row>
    <row r="635" spans="1:26" ht="12.75" customHeight="1">
      <c r="A635" s="338"/>
      <c r="B635" s="338"/>
      <c r="C635" s="338"/>
      <c r="D635" s="339"/>
      <c r="E635" s="339"/>
      <c r="F635" s="339"/>
      <c r="G635" s="339"/>
      <c r="H635" s="339"/>
      <c r="I635" s="339"/>
      <c r="J635" s="339"/>
      <c r="K635" s="338"/>
      <c r="L635" s="338"/>
      <c r="M635" s="338"/>
      <c r="N635" s="338"/>
      <c r="O635" s="338"/>
      <c r="P635" s="338"/>
      <c r="Q635" s="338"/>
      <c r="R635" s="338"/>
      <c r="S635" s="338"/>
      <c r="T635" s="338"/>
      <c r="U635" s="338"/>
      <c r="V635" s="338"/>
      <c r="W635" s="338"/>
      <c r="X635" s="338"/>
      <c r="Y635" s="338"/>
      <c r="Z635" s="338"/>
    </row>
    <row r="636" spans="1:26" ht="12.75" customHeight="1">
      <c r="A636" s="338"/>
      <c r="B636" s="338"/>
      <c r="C636" s="338"/>
      <c r="D636" s="339"/>
      <c r="E636" s="339"/>
      <c r="F636" s="339"/>
      <c r="G636" s="339"/>
      <c r="H636" s="339"/>
      <c r="I636" s="339"/>
      <c r="J636" s="339"/>
      <c r="K636" s="338"/>
      <c r="L636" s="338"/>
      <c r="M636" s="338"/>
      <c r="N636" s="338"/>
      <c r="O636" s="338"/>
      <c r="P636" s="338"/>
      <c r="Q636" s="338"/>
      <c r="R636" s="338"/>
      <c r="S636" s="338"/>
      <c r="T636" s="338"/>
      <c r="U636" s="338"/>
      <c r="V636" s="338"/>
      <c r="W636" s="338"/>
      <c r="X636" s="338"/>
      <c r="Y636" s="338"/>
      <c r="Z636" s="338"/>
    </row>
    <row r="637" spans="1:26" ht="12.75" customHeight="1">
      <c r="A637" s="338"/>
      <c r="B637" s="338"/>
      <c r="C637" s="338"/>
      <c r="D637" s="339"/>
      <c r="E637" s="339"/>
      <c r="F637" s="339"/>
      <c r="G637" s="339"/>
      <c r="H637" s="339"/>
      <c r="I637" s="339"/>
      <c r="J637" s="339"/>
      <c r="K637" s="338"/>
      <c r="L637" s="338"/>
      <c r="M637" s="338"/>
      <c r="N637" s="338"/>
      <c r="O637" s="338"/>
      <c r="P637" s="338"/>
      <c r="Q637" s="338"/>
      <c r="R637" s="338"/>
      <c r="S637" s="338"/>
      <c r="T637" s="338"/>
      <c r="U637" s="338"/>
      <c r="V637" s="338"/>
      <c r="W637" s="338"/>
      <c r="X637" s="338"/>
      <c r="Y637" s="338"/>
      <c r="Z637" s="338"/>
    </row>
    <row r="638" spans="1:26" ht="12.75" customHeight="1">
      <c r="A638" s="338"/>
      <c r="B638" s="338"/>
      <c r="C638" s="338"/>
      <c r="D638" s="339"/>
      <c r="E638" s="339"/>
      <c r="F638" s="339"/>
      <c r="G638" s="339"/>
      <c r="H638" s="339"/>
      <c r="I638" s="339"/>
      <c r="J638" s="339"/>
      <c r="K638" s="338"/>
      <c r="L638" s="338"/>
      <c r="M638" s="338"/>
      <c r="N638" s="338"/>
      <c r="O638" s="338"/>
      <c r="P638" s="338"/>
      <c r="Q638" s="338"/>
      <c r="R638" s="338"/>
      <c r="S638" s="338"/>
      <c r="T638" s="338"/>
      <c r="U638" s="338"/>
      <c r="V638" s="338"/>
      <c r="W638" s="338"/>
      <c r="X638" s="338"/>
      <c r="Y638" s="338"/>
      <c r="Z638" s="338"/>
    </row>
    <row r="639" spans="1:26" ht="12.75" customHeight="1">
      <c r="A639" s="338"/>
      <c r="B639" s="338"/>
      <c r="C639" s="338"/>
      <c r="D639" s="339"/>
      <c r="E639" s="339"/>
      <c r="F639" s="339"/>
      <c r="G639" s="339"/>
      <c r="H639" s="339"/>
      <c r="I639" s="339"/>
      <c r="J639" s="339"/>
      <c r="K639" s="338"/>
      <c r="L639" s="338"/>
      <c r="M639" s="338"/>
      <c r="N639" s="338"/>
      <c r="O639" s="338"/>
      <c r="P639" s="338"/>
      <c r="Q639" s="338"/>
      <c r="R639" s="338"/>
      <c r="S639" s="338"/>
      <c r="T639" s="338"/>
      <c r="U639" s="338"/>
      <c r="V639" s="338"/>
      <c r="W639" s="338"/>
      <c r="X639" s="338"/>
      <c r="Y639" s="338"/>
      <c r="Z639" s="338"/>
    </row>
    <row r="640" spans="1:26" ht="12.75" customHeight="1">
      <c r="A640" s="338"/>
      <c r="B640" s="338"/>
      <c r="C640" s="338"/>
      <c r="D640" s="339"/>
      <c r="E640" s="339"/>
      <c r="F640" s="339"/>
      <c r="G640" s="339"/>
      <c r="H640" s="339"/>
      <c r="I640" s="339"/>
      <c r="J640" s="339"/>
      <c r="K640" s="338"/>
      <c r="L640" s="338"/>
      <c r="M640" s="338"/>
      <c r="N640" s="338"/>
      <c r="O640" s="338"/>
      <c r="P640" s="338"/>
      <c r="Q640" s="338"/>
      <c r="R640" s="338"/>
      <c r="S640" s="338"/>
      <c r="T640" s="338"/>
      <c r="U640" s="338"/>
      <c r="V640" s="338"/>
      <c r="W640" s="338"/>
      <c r="X640" s="338"/>
      <c r="Y640" s="338"/>
      <c r="Z640" s="338"/>
    </row>
    <row r="641" spans="1:26" ht="12.75" customHeight="1">
      <c r="A641" s="338"/>
      <c r="B641" s="338"/>
      <c r="C641" s="338"/>
      <c r="D641" s="339"/>
      <c r="E641" s="339"/>
      <c r="F641" s="339"/>
      <c r="G641" s="339"/>
      <c r="H641" s="339"/>
      <c r="I641" s="339"/>
      <c r="J641" s="339"/>
      <c r="K641" s="338"/>
      <c r="L641" s="338"/>
      <c r="M641" s="338"/>
      <c r="N641" s="338"/>
      <c r="O641" s="338"/>
      <c r="P641" s="338"/>
      <c r="Q641" s="338"/>
      <c r="R641" s="338"/>
      <c r="S641" s="338"/>
      <c r="T641" s="338"/>
      <c r="U641" s="338"/>
      <c r="V641" s="338"/>
      <c r="W641" s="338"/>
      <c r="X641" s="338"/>
      <c r="Y641" s="338"/>
      <c r="Z641" s="338"/>
    </row>
    <row r="642" spans="1:26" ht="12.75" customHeight="1">
      <c r="A642" s="338"/>
      <c r="B642" s="338"/>
      <c r="C642" s="338"/>
      <c r="D642" s="339"/>
      <c r="E642" s="339"/>
      <c r="F642" s="339"/>
      <c r="G642" s="339"/>
      <c r="H642" s="339"/>
      <c r="I642" s="339"/>
      <c r="J642" s="339"/>
      <c r="K642" s="338"/>
      <c r="L642" s="338"/>
      <c r="M642" s="338"/>
      <c r="N642" s="338"/>
      <c r="O642" s="338"/>
      <c r="P642" s="338"/>
      <c r="Q642" s="338"/>
      <c r="R642" s="338"/>
      <c r="S642" s="338"/>
      <c r="T642" s="338"/>
      <c r="U642" s="338"/>
      <c r="V642" s="338"/>
      <c r="W642" s="338"/>
      <c r="X642" s="338"/>
      <c r="Y642" s="338"/>
      <c r="Z642" s="338"/>
    </row>
    <row r="643" spans="1:26" ht="12.75" customHeight="1">
      <c r="A643" s="338"/>
      <c r="B643" s="338"/>
      <c r="C643" s="338"/>
      <c r="D643" s="339"/>
      <c r="E643" s="339"/>
      <c r="F643" s="339"/>
      <c r="G643" s="339"/>
      <c r="H643" s="339"/>
      <c r="I643" s="339"/>
      <c r="J643" s="339"/>
      <c r="K643" s="338"/>
      <c r="L643" s="338"/>
      <c r="M643" s="338"/>
      <c r="N643" s="338"/>
      <c r="O643" s="338"/>
      <c r="P643" s="338"/>
      <c r="Q643" s="338"/>
      <c r="R643" s="338"/>
      <c r="S643" s="338"/>
      <c r="T643" s="338"/>
      <c r="U643" s="338"/>
      <c r="V643" s="338"/>
      <c r="W643" s="338"/>
      <c r="X643" s="338"/>
      <c r="Y643" s="338"/>
      <c r="Z643" s="338"/>
    </row>
    <row r="644" spans="1:26" ht="12.75" customHeight="1">
      <c r="A644" s="338"/>
      <c r="B644" s="338"/>
      <c r="C644" s="338"/>
      <c r="D644" s="339"/>
      <c r="E644" s="339"/>
      <c r="F644" s="339"/>
      <c r="G644" s="339"/>
      <c r="H644" s="339"/>
      <c r="I644" s="339"/>
      <c r="J644" s="339"/>
      <c r="K644" s="338"/>
      <c r="L644" s="338"/>
      <c r="M644" s="338"/>
      <c r="N644" s="338"/>
      <c r="O644" s="338"/>
      <c r="P644" s="338"/>
      <c r="Q644" s="338"/>
      <c r="R644" s="338"/>
      <c r="S644" s="338"/>
      <c r="T644" s="338"/>
      <c r="U644" s="338"/>
      <c r="V644" s="338"/>
      <c r="W644" s="338"/>
      <c r="X644" s="338"/>
      <c r="Y644" s="338"/>
      <c r="Z644" s="338"/>
    </row>
    <row r="645" spans="1:26" ht="12.75" customHeight="1">
      <c r="A645" s="338"/>
      <c r="B645" s="338"/>
      <c r="C645" s="338"/>
      <c r="D645" s="339"/>
      <c r="E645" s="339"/>
      <c r="F645" s="339"/>
      <c r="G645" s="339"/>
      <c r="H645" s="339"/>
      <c r="I645" s="339"/>
      <c r="J645" s="339"/>
      <c r="K645" s="338"/>
      <c r="L645" s="338"/>
      <c r="M645" s="338"/>
      <c r="N645" s="338"/>
      <c r="O645" s="338"/>
      <c r="P645" s="338"/>
      <c r="Q645" s="338"/>
      <c r="R645" s="338"/>
      <c r="S645" s="338"/>
      <c r="T645" s="338"/>
      <c r="U645" s="338"/>
      <c r="V645" s="338"/>
      <c r="W645" s="338"/>
      <c r="X645" s="338"/>
      <c r="Y645" s="338"/>
      <c r="Z645" s="338"/>
    </row>
    <row r="646" spans="1:26" ht="12.75" customHeight="1">
      <c r="A646" s="338"/>
      <c r="B646" s="338"/>
      <c r="C646" s="338"/>
      <c r="D646" s="339"/>
      <c r="E646" s="339"/>
      <c r="F646" s="339"/>
      <c r="G646" s="339"/>
      <c r="H646" s="339"/>
      <c r="I646" s="339"/>
      <c r="J646" s="339"/>
      <c r="K646" s="338"/>
      <c r="L646" s="338"/>
      <c r="M646" s="338"/>
      <c r="N646" s="338"/>
      <c r="O646" s="338"/>
      <c r="P646" s="338"/>
      <c r="Q646" s="338"/>
      <c r="R646" s="338"/>
      <c r="S646" s="338"/>
      <c r="T646" s="338"/>
      <c r="U646" s="338"/>
      <c r="V646" s="338"/>
      <c r="W646" s="338"/>
      <c r="X646" s="338"/>
      <c r="Y646" s="338"/>
      <c r="Z646" s="338"/>
    </row>
    <row r="647" spans="1:26" ht="12.75" customHeight="1">
      <c r="A647" s="338"/>
      <c r="B647" s="338"/>
      <c r="C647" s="338"/>
      <c r="D647" s="339"/>
      <c r="E647" s="339"/>
      <c r="F647" s="339"/>
      <c r="G647" s="339"/>
      <c r="H647" s="339"/>
      <c r="I647" s="339"/>
      <c r="J647" s="339"/>
      <c r="K647" s="338"/>
      <c r="L647" s="338"/>
      <c r="M647" s="338"/>
      <c r="N647" s="338"/>
      <c r="O647" s="338"/>
      <c r="P647" s="338"/>
      <c r="Q647" s="338"/>
      <c r="R647" s="338"/>
      <c r="S647" s="338"/>
      <c r="T647" s="338"/>
      <c r="U647" s="338"/>
      <c r="V647" s="338"/>
      <c r="W647" s="338"/>
      <c r="X647" s="338"/>
      <c r="Y647" s="338"/>
      <c r="Z647" s="338"/>
    </row>
    <row r="648" spans="1:26" ht="12.75" customHeight="1">
      <c r="A648" s="338"/>
      <c r="B648" s="338"/>
      <c r="C648" s="338"/>
      <c r="D648" s="339"/>
      <c r="E648" s="339"/>
      <c r="F648" s="339"/>
      <c r="G648" s="339"/>
      <c r="H648" s="339"/>
      <c r="I648" s="339"/>
      <c r="J648" s="339"/>
      <c r="K648" s="338"/>
      <c r="L648" s="338"/>
      <c r="M648" s="338"/>
      <c r="N648" s="338"/>
      <c r="O648" s="338"/>
      <c r="P648" s="338"/>
      <c r="Q648" s="338"/>
      <c r="R648" s="338"/>
      <c r="S648" s="338"/>
      <c r="T648" s="338"/>
      <c r="U648" s="338"/>
      <c r="V648" s="338"/>
      <c r="W648" s="338"/>
      <c r="X648" s="338"/>
      <c r="Y648" s="338"/>
      <c r="Z648" s="338"/>
    </row>
    <row r="649" spans="1:26" ht="12.75" customHeight="1">
      <c r="A649" s="338"/>
      <c r="B649" s="338"/>
      <c r="C649" s="338"/>
      <c r="D649" s="339"/>
      <c r="E649" s="339"/>
      <c r="F649" s="339"/>
      <c r="G649" s="339"/>
      <c r="H649" s="339"/>
      <c r="I649" s="339"/>
      <c r="J649" s="339"/>
      <c r="K649" s="338"/>
      <c r="L649" s="338"/>
      <c r="M649" s="338"/>
      <c r="N649" s="338"/>
      <c r="O649" s="338"/>
      <c r="P649" s="338"/>
      <c r="Q649" s="338"/>
      <c r="R649" s="338"/>
      <c r="S649" s="338"/>
      <c r="T649" s="338"/>
      <c r="U649" s="338"/>
      <c r="V649" s="338"/>
      <c r="W649" s="338"/>
      <c r="X649" s="338"/>
      <c r="Y649" s="338"/>
      <c r="Z649" s="338"/>
    </row>
    <row r="650" spans="1:26" ht="12.75" customHeight="1">
      <c r="A650" s="338"/>
      <c r="B650" s="338"/>
      <c r="C650" s="338"/>
      <c r="D650" s="339"/>
      <c r="E650" s="339"/>
      <c r="F650" s="339"/>
      <c r="G650" s="339"/>
      <c r="H650" s="339"/>
      <c r="I650" s="339"/>
      <c r="J650" s="339"/>
      <c r="K650" s="338"/>
      <c r="L650" s="338"/>
      <c r="M650" s="338"/>
      <c r="N650" s="338"/>
      <c r="O650" s="338"/>
      <c r="P650" s="338"/>
      <c r="Q650" s="338"/>
      <c r="R650" s="338"/>
      <c r="S650" s="338"/>
      <c r="T650" s="338"/>
      <c r="U650" s="338"/>
      <c r="V650" s="338"/>
      <c r="W650" s="338"/>
      <c r="X650" s="338"/>
      <c r="Y650" s="338"/>
      <c r="Z650" s="338"/>
    </row>
    <row r="651" spans="1:26" ht="12.75" customHeight="1">
      <c r="A651" s="338"/>
      <c r="B651" s="338"/>
      <c r="C651" s="338"/>
      <c r="D651" s="339"/>
      <c r="E651" s="339"/>
      <c r="F651" s="339"/>
      <c r="G651" s="339"/>
      <c r="H651" s="339"/>
      <c r="I651" s="339"/>
      <c r="J651" s="339"/>
      <c r="K651" s="338"/>
      <c r="L651" s="338"/>
      <c r="M651" s="338"/>
      <c r="N651" s="338"/>
      <c r="O651" s="338"/>
      <c r="P651" s="338"/>
      <c r="Q651" s="338"/>
      <c r="R651" s="338"/>
      <c r="S651" s="338"/>
      <c r="T651" s="338"/>
      <c r="U651" s="338"/>
      <c r="V651" s="338"/>
      <c r="W651" s="338"/>
      <c r="X651" s="338"/>
      <c r="Y651" s="338"/>
      <c r="Z651" s="338"/>
    </row>
    <row r="652" spans="1:26" ht="12.75" customHeight="1">
      <c r="A652" s="338"/>
      <c r="B652" s="338"/>
      <c r="C652" s="338"/>
      <c r="D652" s="339"/>
      <c r="E652" s="339"/>
      <c r="F652" s="339"/>
      <c r="G652" s="339"/>
      <c r="H652" s="339"/>
      <c r="I652" s="339"/>
      <c r="J652" s="339"/>
      <c r="K652" s="338"/>
      <c r="L652" s="338"/>
      <c r="M652" s="338"/>
      <c r="N652" s="338"/>
      <c r="O652" s="338"/>
      <c r="P652" s="338"/>
      <c r="Q652" s="338"/>
      <c r="R652" s="338"/>
      <c r="S652" s="338"/>
      <c r="T652" s="338"/>
      <c r="U652" s="338"/>
      <c r="V652" s="338"/>
      <c r="W652" s="338"/>
      <c r="X652" s="338"/>
      <c r="Y652" s="338"/>
      <c r="Z652" s="338"/>
    </row>
    <row r="653" spans="1:26" ht="12.75" customHeight="1">
      <c r="A653" s="338"/>
      <c r="B653" s="338"/>
      <c r="C653" s="338"/>
      <c r="D653" s="339"/>
      <c r="E653" s="339"/>
      <c r="F653" s="339"/>
      <c r="G653" s="339"/>
      <c r="H653" s="339"/>
      <c r="I653" s="339"/>
      <c r="J653" s="339"/>
      <c r="K653" s="338"/>
      <c r="L653" s="338"/>
      <c r="M653" s="338"/>
      <c r="N653" s="338"/>
      <c r="O653" s="338"/>
      <c r="P653" s="338"/>
      <c r="Q653" s="338"/>
      <c r="R653" s="338"/>
      <c r="S653" s="338"/>
      <c r="T653" s="338"/>
      <c r="U653" s="338"/>
      <c r="V653" s="338"/>
      <c r="W653" s="338"/>
      <c r="X653" s="338"/>
      <c r="Y653" s="338"/>
      <c r="Z653" s="338"/>
    </row>
    <row r="654" spans="1:26" ht="12.75" customHeight="1">
      <c r="A654" s="338"/>
      <c r="B654" s="338"/>
      <c r="C654" s="338"/>
      <c r="D654" s="339"/>
      <c r="E654" s="339"/>
      <c r="F654" s="339"/>
      <c r="G654" s="339"/>
      <c r="H654" s="339"/>
      <c r="I654" s="339"/>
      <c r="J654" s="339"/>
      <c r="K654" s="338"/>
      <c r="L654" s="338"/>
      <c r="M654" s="338"/>
      <c r="N654" s="338"/>
      <c r="O654" s="338"/>
      <c r="P654" s="338"/>
      <c r="Q654" s="338"/>
      <c r="R654" s="338"/>
      <c r="S654" s="338"/>
      <c r="T654" s="338"/>
      <c r="U654" s="338"/>
      <c r="V654" s="338"/>
      <c r="W654" s="338"/>
      <c r="X654" s="338"/>
      <c r="Y654" s="338"/>
      <c r="Z654" s="338"/>
    </row>
    <row r="655" spans="1:26" ht="12.75" customHeight="1">
      <c r="A655" s="338"/>
      <c r="B655" s="338"/>
      <c r="C655" s="338"/>
      <c r="D655" s="339"/>
      <c r="E655" s="339"/>
      <c r="F655" s="339"/>
      <c r="G655" s="339"/>
      <c r="H655" s="339"/>
      <c r="I655" s="339"/>
      <c r="J655" s="339"/>
      <c r="K655" s="338"/>
      <c r="L655" s="338"/>
      <c r="M655" s="338"/>
      <c r="N655" s="338"/>
      <c r="O655" s="338"/>
      <c r="P655" s="338"/>
      <c r="Q655" s="338"/>
      <c r="R655" s="338"/>
      <c r="S655" s="338"/>
      <c r="T655" s="338"/>
      <c r="U655" s="338"/>
      <c r="V655" s="338"/>
      <c r="W655" s="338"/>
      <c r="X655" s="338"/>
      <c r="Y655" s="338"/>
      <c r="Z655" s="338"/>
    </row>
    <row r="656" spans="1:26" ht="12.75" customHeight="1">
      <c r="A656" s="338"/>
      <c r="B656" s="338"/>
      <c r="C656" s="338"/>
      <c r="D656" s="339"/>
      <c r="E656" s="339"/>
      <c r="F656" s="339"/>
      <c r="G656" s="339"/>
      <c r="H656" s="339"/>
      <c r="I656" s="339"/>
      <c r="J656" s="339"/>
      <c r="K656" s="338"/>
      <c r="L656" s="338"/>
      <c r="M656" s="338"/>
      <c r="N656" s="338"/>
      <c r="O656" s="338"/>
      <c r="P656" s="338"/>
      <c r="Q656" s="338"/>
      <c r="R656" s="338"/>
      <c r="S656" s="338"/>
      <c r="T656" s="338"/>
      <c r="U656" s="338"/>
      <c r="V656" s="338"/>
      <c r="W656" s="338"/>
      <c r="X656" s="338"/>
      <c r="Y656" s="338"/>
      <c r="Z656" s="338"/>
    </row>
    <row r="657" spans="1:26" ht="12.75" customHeight="1">
      <c r="A657" s="338"/>
      <c r="B657" s="338"/>
      <c r="C657" s="338"/>
      <c r="D657" s="339"/>
      <c r="E657" s="339"/>
      <c r="F657" s="339"/>
      <c r="G657" s="339"/>
      <c r="H657" s="339"/>
      <c r="I657" s="339"/>
      <c r="J657" s="339"/>
      <c r="K657" s="338"/>
      <c r="L657" s="338"/>
      <c r="M657" s="338"/>
      <c r="N657" s="338"/>
      <c r="O657" s="338"/>
      <c r="P657" s="338"/>
      <c r="Q657" s="338"/>
      <c r="R657" s="338"/>
      <c r="S657" s="338"/>
      <c r="T657" s="338"/>
      <c r="U657" s="338"/>
      <c r="V657" s="338"/>
      <c r="W657" s="338"/>
      <c r="X657" s="338"/>
      <c r="Y657" s="338"/>
      <c r="Z657" s="338"/>
    </row>
    <row r="658" spans="1:26" ht="12.75" customHeight="1">
      <c r="A658" s="338"/>
      <c r="B658" s="338"/>
      <c r="C658" s="338"/>
      <c r="D658" s="339"/>
      <c r="E658" s="339"/>
      <c r="F658" s="339"/>
      <c r="G658" s="339"/>
      <c r="H658" s="339"/>
      <c r="I658" s="339"/>
      <c r="J658" s="339"/>
      <c r="K658" s="338"/>
      <c r="L658" s="338"/>
      <c r="M658" s="338"/>
      <c r="N658" s="338"/>
      <c r="O658" s="338"/>
      <c r="P658" s="338"/>
      <c r="Q658" s="338"/>
      <c r="R658" s="338"/>
      <c r="S658" s="338"/>
      <c r="T658" s="338"/>
      <c r="U658" s="338"/>
      <c r="V658" s="338"/>
      <c r="W658" s="338"/>
      <c r="X658" s="338"/>
      <c r="Y658" s="338"/>
      <c r="Z658" s="338"/>
    </row>
    <row r="659" spans="1:26" ht="12.75" customHeight="1">
      <c r="A659" s="338"/>
      <c r="B659" s="338"/>
      <c r="C659" s="338"/>
      <c r="D659" s="339"/>
      <c r="E659" s="339"/>
      <c r="F659" s="339"/>
      <c r="G659" s="339"/>
      <c r="H659" s="339"/>
      <c r="I659" s="339"/>
      <c r="J659" s="339"/>
      <c r="K659" s="338"/>
      <c r="L659" s="338"/>
      <c r="M659" s="338"/>
      <c r="N659" s="338"/>
      <c r="O659" s="338"/>
      <c r="P659" s="338"/>
      <c r="Q659" s="338"/>
      <c r="R659" s="338"/>
      <c r="S659" s="338"/>
      <c r="T659" s="338"/>
      <c r="U659" s="338"/>
      <c r="V659" s="338"/>
      <c r="W659" s="338"/>
      <c r="X659" s="338"/>
      <c r="Y659" s="338"/>
      <c r="Z659" s="338"/>
    </row>
    <row r="660" spans="1:26" ht="12.75" customHeight="1">
      <c r="A660" s="338"/>
      <c r="B660" s="338"/>
      <c r="C660" s="338"/>
      <c r="D660" s="339"/>
      <c r="E660" s="339"/>
      <c r="F660" s="339"/>
      <c r="G660" s="339"/>
      <c r="H660" s="339"/>
      <c r="I660" s="339"/>
      <c r="J660" s="339"/>
      <c r="K660" s="338"/>
      <c r="L660" s="338"/>
      <c r="M660" s="338"/>
      <c r="N660" s="338"/>
      <c r="O660" s="338"/>
      <c r="P660" s="338"/>
      <c r="Q660" s="338"/>
      <c r="R660" s="338"/>
      <c r="S660" s="338"/>
      <c r="T660" s="338"/>
      <c r="U660" s="338"/>
      <c r="V660" s="338"/>
      <c r="W660" s="338"/>
      <c r="X660" s="338"/>
      <c r="Y660" s="338"/>
      <c r="Z660" s="338"/>
    </row>
    <row r="661" spans="1:26" ht="12.75" customHeight="1">
      <c r="A661" s="338"/>
      <c r="B661" s="338"/>
      <c r="C661" s="338"/>
      <c r="D661" s="339"/>
      <c r="E661" s="339"/>
      <c r="F661" s="339"/>
      <c r="G661" s="339"/>
      <c r="H661" s="339"/>
      <c r="I661" s="339"/>
      <c r="J661" s="339"/>
      <c r="K661" s="338"/>
      <c r="L661" s="338"/>
      <c r="M661" s="338"/>
      <c r="N661" s="338"/>
      <c r="O661" s="338"/>
      <c r="P661" s="338"/>
      <c r="Q661" s="338"/>
      <c r="R661" s="338"/>
      <c r="S661" s="338"/>
      <c r="T661" s="338"/>
      <c r="U661" s="338"/>
      <c r="V661" s="338"/>
      <c r="W661" s="338"/>
      <c r="X661" s="338"/>
      <c r="Y661" s="338"/>
      <c r="Z661" s="338"/>
    </row>
    <row r="662" spans="1:26" ht="12.75" customHeight="1">
      <c r="A662" s="338"/>
      <c r="B662" s="338"/>
      <c r="C662" s="338"/>
      <c r="D662" s="339"/>
      <c r="E662" s="339"/>
      <c r="F662" s="339"/>
      <c r="G662" s="339"/>
      <c r="H662" s="339"/>
      <c r="I662" s="339"/>
      <c r="J662" s="339"/>
      <c r="K662" s="338"/>
      <c r="L662" s="338"/>
      <c r="M662" s="338"/>
      <c r="N662" s="338"/>
      <c r="O662" s="338"/>
      <c r="P662" s="338"/>
      <c r="Q662" s="338"/>
      <c r="R662" s="338"/>
      <c r="S662" s="338"/>
      <c r="T662" s="338"/>
      <c r="U662" s="338"/>
      <c r="V662" s="338"/>
      <c r="W662" s="338"/>
      <c r="X662" s="338"/>
      <c r="Y662" s="338"/>
      <c r="Z662" s="338"/>
    </row>
    <row r="663" spans="1:26" ht="12.75" customHeight="1">
      <c r="A663" s="338"/>
      <c r="B663" s="338"/>
      <c r="C663" s="338"/>
      <c r="D663" s="339"/>
      <c r="E663" s="339"/>
      <c r="F663" s="339"/>
      <c r="G663" s="339"/>
      <c r="H663" s="339"/>
      <c r="I663" s="339"/>
      <c r="J663" s="339"/>
      <c r="K663" s="338"/>
      <c r="L663" s="338"/>
      <c r="M663" s="338"/>
      <c r="N663" s="338"/>
      <c r="O663" s="338"/>
      <c r="P663" s="338"/>
      <c r="Q663" s="338"/>
      <c r="R663" s="338"/>
      <c r="S663" s="338"/>
      <c r="T663" s="338"/>
      <c r="U663" s="338"/>
      <c r="V663" s="338"/>
      <c r="W663" s="338"/>
      <c r="X663" s="338"/>
      <c r="Y663" s="338"/>
      <c r="Z663" s="338"/>
    </row>
    <row r="664" spans="1:26" ht="12.75" customHeight="1">
      <c r="A664" s="338"/>
      <c r="B664" s="338"/>
      <c r="C664" s="338"/>
      <c r="D664" s="339"/>
      <c r="E664" s="339"/>
      <c r="F664" s="339"/>
      <c r="G664" s="339"/>
      <c r="H664" s="339"/>
      <c r="I664" s="339"/>
      <c r="J664" s="339"/>
      <c r="K664" s="338"/>
      <c r="L664" s="338"/>
      <c r="M664" s="338"/>
      <c r="N664" s="338"/>
      <c r="O664" s="338"/>
      <c r="P664" s="338"/>
      <c r="Q664" s="338"/>
      <c r="R664" s="338"/>
      <c r="S664" s="338"/>
      <c r="T664" s="338"/>
      <c r="U664" s="338"/>
      <c r="V664" s="338"/>
      <c r="W664" s="338"/>
      <c r="X664" s="338"/>
      <c r="Y664" s="338"/>
      <c r="Z664" s="338"/>
    </row>
    <row r="665" spans="1:26" ht="12.75" customHeight="1">
      <c r="A665" s="338"/>
      <c r="B665" s="338"/>
      <c r="C665" s="338"/>
      <c r="D665" s="339"/>
      <c r="E665" s="339"/>
      <c r="F665" s="339"/>
      <c r="G665" s="339"/>
      <c r="H665" s="339"/>
      <c r="I665" s="339"/>
      <c r="J665" s="339"/>
      <c r="K665" s="338"/>
      <c r="L665" s="338"/>
      <c r="M665" s="338"/>
      <c r="N665" s="338"/>
      <c r="O665" s="338"/>
      <c r="P665" s="338"/>
      <c r="Q665" s="338"/>
      <c r="R665" s="338"/>
      <c r="S665" s="338"/>
      <c r="T665" s="338"/>
      <c r="U665" s="338"/>
      <c r="V665" s="338"/>
      <c r="W665" s="338"/>
      <c r="X665" s="338"/>
      <c r="Y665" s="338"/>
      <c r="Z665" s="338"/>
    </row>
    <row r="666" spans="1:26" ht="12.75" customHeight="1">
      <c r="A666" s="338"/>
      <c r="B666" s="338"/>
      <c r="C666" s="338"/>
      <c r="D666" s="339"/>
      <c r="E666" s="339"/>
      <c r="F666" s="339"/>
      <c r="G666" s="339"/>
      <c r="H666" s="339"/>
      <c r="I666" s="339"/>
      <c r="J666" s="339"/>
      <c r="K666" s="338"/>
      <c r="L666" s="338"/>
      <c r="M666" s="338"/>
      <c r="N666" s="338"/>
      <c r="O666" s="338"/>
      <c r="P666" s="338"/>
      <c r="Q666" s="338"/>
      <c r="R666" s="338"/>
      <c r="S666" s="338"/>
      <c r="T666" s="338"/>
      <c r="U666" s="338"/>
      <c r="V666" s="338"/>
      <c r="W666" s="338"/>
      <c r="X666" s="338"/>
      <c r="Y666" s="338"/>
      <c r="Z666" s="338"/>
    </row>
    <row r="667" spans="1:26" ht="12.75" customHeight="1">
      <c r="A667" s="338"/>
      <c r="B667" s="338"/>
      <c r="C667" s="338"/>
      <c r="D667" s="339"/>
      <c r="E667" s="339"/>
      <c r="F667" s="339"/>
      <c r="G667" s="339"/>
      <c r="H667" s="339"/>
      <c r="I667" s="339"/>
      <c r="J667" s="339"/>
      <c r="K667" s="338"/>
      <c r="L667" s="338"/>
      <c r="M667" s="338"/>
      <c r="N667" s="338"/>
      <c r="O667" s="338"/>
      <c r="P667" s="338"/>
      <c r="Q667" s="338"/>
      <c r="R667" s="338"/>
      <c r="S667" s="338"/>
      <c r="T667" s="338"/>
      <c r="U667" s="338"/>
      <c r="V667" s="338"/>
      <c r="W667" s="338"/>
      <c r="X667" s="338"/>
      <c r="Y667" s="338"/>
      <c r="Z667" s="338"/>
    </row>
    <row r="668" spans="1:26" ht="12.75" customHeight="1">
      <c r="A668" s="338"/>
      <c r="B668" s="338"/>
      <c r="C668" s="338"/>
      <c r="D668" s="339"/>
      <c r="E668" s="339"/>
      <c r="F668" s="339"/>
      <c r="G668" s="339"/>
      <c r="H668" s="339"/>
      <c r="I668" s="339"/>
      <c r="J668" s="339"/>
      <c r="K668" s="338"/>
      <c r="L668" s="338"/>
      <c r="M668" s="338"/>
      <c r="N668" s="338"/>
      <c r="O668" s="338"/>
      <c r="P668" s="338"/>
      <c r="Q668" s="338"/>
      <c r="R668" s="338"/>
      <c r="S668" s="338"/>
      <c r="T668" s="338"/>
      <c r="U668" s="338"/>
      <c r="V668" s="338"/>
      <c r="W668" s="338"/>
      <c r="X668" s="338"/>
      <c r="Y668" s="338"/>
      <c r="Z668" s="338"/>
    </row>
    <row r="669" spans="1:26" ht="12.75" customHeight="1">
      <c r="A669" s="338"/>
      <c r="B669" s="338"/>
      <c r="C669" s="338"/>
      <c r="D669" s="339"/>
      <c r="E669" s="339"/>
      <c r="F669" s="339"/>
      <c r="G669" s="339"/>
      <c r="H669" s="339"/>
      <c r="I669" s="339"/>
      <c r="J669" s="339"/>
      <c r="K669" s="338"/>
      <c r="L669" s="338"/>
      <c r="M669" s="338"/>
      <c r="N669" s="338"/>
      <c r="O669" s="338"/>
      <c r="P669" s="338"/>
      <c r="Q669" s="338"/>
      <c r="R669" s="338"/>
      <c r="S669" s="338"/>
      <c r="T669" s="338"/>
      <c r="U669" s="338"/>
      <c r="V669" s="338"/>
      <c r="W669" s="338"/>
      <c r="X669" s="338"/>
      <c r="Y669" s="338"/>
      <c r="Z669" s="338"/>
    </row>
    <row r="670" spans="1:26" ht="12.75" customHeight="1">
      <c r="A670" s="338"/>
      <c r="B670" s="338"/>
      <c r="C670" s="338"/>
      <c r="D670" s="339"/>
      <c r="E670" s="339"/>
      <c r="F670" s="339"/>
      <c r="G670" s="339"/>
      <c r="H670" s="339"/>
      <c r="I670" s="339"/>
      <c r="J670" s="339"/>
      <c r="K670" s="338"/>
      <c r="L670" s="338"/>
      <c r="M670" s="338"/>
      <c r="N670" s="338"/>
      <c r="O670" s="338"/>
      <c r="P670" s="338"/>
      <c r="Q670" s="338"/>
      <c r="R670" s="338"/>
      <c r="S670" s="338"/>
      <c r="T670" s="338"/>
      <c r="U670" s="338"/>
      <c r="V670" s="338"/>
      <c r="W670" s="338"/>
      <c r="X670" s="338"/>
      <c r="Y670" s="338"/>
      <c r="Z670" s="338"/>
    </row>
    <row r="671" spans="1:26" ht="12.75" customHeight="1">
      <c r="A671" s="338"/>
      <c r="B671" s="338"/>
      <c r="C671" s="338"/>
      <c r="D671" s="339"/>
      <c r="E671" s="339"/>
      <c r="F671" s="339"/>
      <c r="G671" s="339"/>
      <c r="H671" s="339"/>
      <c r="I671" s="339"/>
      <c r="J671" s="339"/>
      <c r="K671" s="338"/>
      <c r="L671" s="338"/>
      <c r="M671" s="338"/>
      <c r="N671" s="338"/>
      <c r="O671" s="338"/>
      <c r="P671" s="338"/>
      <c r="Q671" s="338"/>
      <c r="R671" s="338"/>
      <c r="S671" s="338"/>
      <c r="T671" s="338"/>
      <c r="U671" s="338"/>
      <c r="V671" s="338"/>
      <c r="W671" s="338"/>
      <c r="X671" s="338"/>
      <c r="Y671" s="338"/>
      <c r="Z671" s="338"/>
    </row>
    <row r="672" spans="1:26" ht="12.75" customHeight="1">
      <c r="A672" s="338"/>
      <c r="B672" s="338"/>
      <c r="C672" s="338"/>
      <c r="D672" s="339"/>
      <c r="E672" s="339"/>
      <c r="F672" s="339"/>
      <c r="G672" s="339"/>
      <c r="H672" s="339"/>
      <c r="I672" s="339"/>
      <c r="J672" s="339"/>
      <c r="K672" s="338"/>
      <c r="L672" s="338"/>
      <c r="M672" s="338"/>
      <c r="N672" s="338"/>
      <c r="O672" s="338"/>
      <c r="P672" s="338"/>
      <c r="Q672" s="338"/>
      <c r="R672" s="338"/>
      <c r="S672" s="338"/>
      <c r="T672" s="338"/>
      <c r="U672" s="338"/>
      <c r="V672" s="338"/>
      <c r="W672" s="338"/>
      <c r="X672" s="338"/>
      <c r="Y672" s="338"/>
      <c r="Z672" s="338"/>
    </row>
    <row r="673" spans="1:26" ht="12.75" customHeight="1">
      <c r="A673" s="338"/>
      <c r="B673" s="338"/>
      <c r="C673" s="338"/>
      <c r="D673" s="339"/>
      <c r="E673" s="339"/>
      <c r="F673" s="339"/>
      <c r="G673" s="339"/>
      <c r="H673" s="339"/>
      <c r="I673" s="339"/>
      <c r="J673" s="339"/>
      <c r="K673" s="338"/>
      <c r="L673" s="338"/>
      <c r="M673" s="338"/>
      <c r="N673" s="338"/>
      <c r="O673" s="338"/>
      <c r="P673" s="338"/>
      <c r="Q673" s="338"/>
      <c r="R673" s="338"/>
      <c r="S673" s="338"/>
      <c r="T673" s="338"/>
      <c r="U673" s="338"/>
      <c r="V673" s="338"/>
      <c r="W673" s="338"/>
      <c r="X673" s="338"/>
      <c r="Y673" s="338"/>
      <c r="Z673" s="338"/>
    </row>
    <row r="674" spans="1:26" ht="12.75" customHeight="1">
      <c r="A674" s="338"/>
      <c r="B674" s="338"/>
      <c r="C674" s="338"/>
      <c r="D674" s="339"/>
      <c r="E674" s="339"/>
      <c r="F674" s="339"/>
      <c r="G674" s="339"/>
      <c r="H674" s="339"/>
      <c r="I674" s="339"/>
      <c r="J674" s="339"/>
      <c r="K674" s="338"/>
      <c r="L674" s="338"/>
      <c r="M674" s="338"/>
      <c r="N674" s="338"/>
      <c r="O674" s="338"/>
      <c r="P674" s="338"/>
      <c r="Q674" s="338"/>
      <c r="R674" s="338"/>
      <c r="S674" s="338"/>
      <c r="T674" s="338"/>
      <c r="U674" s="338"/>
      <c r="V674" s="338"/>
      <c r="W674" s="338"/>
      <c r="X674" s="338"/>
      <c r="Y674" s="338"/>
      <c r="Z674" s="338"/>
    </row>
    <row r="675" spans="1:26" ht="12.75" customHeight="1">
      <c r="A675" s="338"/>
      <c r="B675" s="338"/>
      <c r="C675" s="338"/>
      <c r="D675" s="339"/>
      <c r="E675" s="339"/>
      <c r="F675" s="339"/>
      <c r="G675" s="339"/>
      <c r="H675" s="339"/>
      <c r="I675" s="339"/>
      <c r="J675" s="339"/>
      <c r="K675" s="338"/>
      <c r="L675" s="338"/>
      <c r="M675" s="338"/>
      <c r="N675" s="338"/>
      <c r="O675" s="338"/>
      <c r="P675" s="338"/>
      <c r="Q675" s="338"/>
      <c r="R675" s="338"/>
      <c r="S675" s="338"/>
      <c r="T675" s="338"/>
      <c r="U675" s="338"/>
      <c r="V675" s="338"/>
      <c r="W675" s="338"/>
      <c r="X675" s="338"/>
      <c r="Y675" s="338"/>
      <c r="Z675" s="338"/>
    </row>
    <row r="676" spans="1:26" ht="12.75" customHeight="1">
      <c r="A676" s="338"/>
      <c r="B676" s="338"/>
      <c r="C676" s="338"/>
      <c r="D676" s="339"/>
      <c r="E676" s="339"/>
      <c r="F676" s="339"/>
      <c r="G676" s="339"/>
      <c r="H676" s="339"/>
      <c r="I676" s="339"/>
      <c r="J676" s="339"/>
      <c r="K676" s="338"/>
      <c r="L676" s="338"/>
      <c r="M676" s="338"/>
      <c r="N676" s="338"/>
      <c r="O676" s="338"/>
      <c r="P676" s="338"/>
      <c r="Q676" s="338"/>
      <c r="R676" s="338"/>
      <c r="S676" s="338"/>
      <c r="T676" s="338"/>
      <c r="U676" s="338"/>
      <c r="V676" s="338"/>
      <c r="W676" s="338"/>
      <c r="X676" s="338"/>
      <c r="Y676" s="338"/>
      <c r="Z676" s="338"/>
    </row>
    <row r="677" spans="1:26" ht="12.75" customHeight="1">
      <c r="A677" s="338"/>
      <c r="B677" s="338"/>
      <c r="C677" s="338"/>
      <c r="D677" s="339"/>
      <c r="E677" s="339"/>
      <c r="F677" s="339"/>
      <c r="G677" s="339"/>
      <c r="H677" s="339"/>
      <c r="I677" s="339"/>
      <c r="J677" s="339"/>
      <c r="K677" s="338"/>
      <c r="L677" s="338"/>
      <c r="M677" s="338"/>
      <c r="N677" s="338"/>
      <c r="O677" s="338"/>
      <c r="P677" s="338"/>
      <c r="Q677" s="338"/>
      <c r="R677" s="338"/>
      <c r="S677" s="338"/>
      <c r="T677" s="338"/>
      <c r="U677" s="338"/>
      <c r="V677" s="338"/>
      <c r="W677" s="338"/>
      <c r="X677" s="338"/>
      <c r="Y677" s="338"/>
      <c r="Z677" s="338"/>
    </row>
    <row r="678" spans="1:26" ht="12.75" customHeight="1">
      <c r="A678" s="338"/>
      <c r="B678" s="338"/>
      <c r="C678" s="338"/>
      <c r="D678" s="339"/>
      <c r="E678" s="339"/>
      <c r="F678" s="339"/>
      <c r="G678" s="339"/>
      <c r="H678" s="339"/>
      <c r="I678" s="339"/>
      <c r="J678" s="339"/>
      <c r="K678" s="338"/>
      <c r="L678" s="338"/>
      <c r="M678" s="338"/>
      <c r="N678" s="338"/>
      <c r="O678" s="338"/>
      <c r="P678" s="338"/>
      <c r="Q678" s="338"/>
      <c r="R678" s="338"/>
      <c r="S678" s="338"/>
      <c r="T678" s="338"/>
      <c r="U678" s="338"/>
      <c r="V678" s="338"/>
      <c r="W678" s="338"/>
      <c r="X678" s="338"/>
      <c r="Y678" s="338"/>
      <c r="Z678" s="338"/>
    </row>
    <row r="679" spans="1:26" ht="12.75" customHeight="1">
      <c r="A679" s="338"/>
      <c r="B679" s="338"/>
      <c r="C679" s="338"/>
      <c r="D679" s="339"/>
      <c r="E679" s="339"/>
      <c r="F679" s="339"/>
      <c r="G679" s="339"/>
      <c r="H679" s="339"/>
      <c r="I679" s="339"/>
      <c r="J679" s="339"/>
      <c r="K679" s="338"/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338"/>
      <c r="Y679" s="338"/>
      <c r="Z679" s="338"/>
    </row>
    <row r="680" spans="1:26" ht="12.75" customHeight="1">
      <c r="A680" s="338"/>
      <c r="B680" s="338"/>
      <c r="C680" s="338"/>
      <c r="D680" s="339"/>
      <c r="E680" s="339"/>
      <c r="F680" s="339"/>
      <c r="G680" s="339"/>
      <c r="H680" s="339"/>
      <c r="I680" s="339"/>
      <c r="J680" s="339"/>
      <c r="K680" s="338"/>
      <c r="L680" s="338"/>
      <c r="M680" s="338"/>
      <c r="N680" s="338"/>
      <c r="O680" s="338"/>
      <c r="P680" s="338"/>
      <c r="Q680" s="338"/>
      <c r="R680" s="338"/>
      <c r="S680" s="338"/>
      <c r="T680" s="338"/>
      <c r="U680" s="338"/>
      <c r="V680" s="338"/>
      <c r="W680" s="338"/>
      <c r="X680" s="338"/>
      <c r="Y680" s="338"/>
      <c r="Z680" s="338"/>
    </row>
    <row r="681" spans="1:26" ht="12.75" customHeight="1">
      <c r="A681" s="338"/>
      <c r="B681" s="338"/>
      <c r="C681" s="338"/>
      <c r="D681" s="339"/>
      <c r="E681" s="339"/>
      <c r="F681" s="339"/>
      <c r="G681" s="339"/>
      <c r="H681" s="339"/>
      <c r="I681" s="339"/>
      <c r="J681" s="339"/>
      <c r="K681" s="338"/>
      <c r="L681" s="338"/>
      <c r="M681" s="338"/>
      <c r="N681" s="338"/>
      <c r="O681" s="338"/>
      <c r="P681" s="338"/>
      <c r="Q681" s="338"/>
      <c r="R681" s="338"/>
      <c r="S681" s="338"/>
      <c r="T681" s="338"/>
      <c r="U681" s="338"/>
      <c r="V681" s="338"/>
      <c r="W681" s="338"/>
      <c r="X681" s="338"/>
      <c r="Y681" s="338"/>
      <c r="Z681" s="338"/>
    </row>
    <row r="682" spans="1:26" ht="12.75" customHeight="1">
      <c r="A682" s="338"/>
      <c r="B682" s="338"/>
      <c r="C682" s="338"/>
      <c r="D682" s="339"/>
      <c r="E682" s="339"/>
      <c r="F682" s="339"/>
      <c r="G682" s="339"/>
      <c r="H682" s="339"/>
      <c r="I682" s="339"/>
      <c r="J682" s="339"/>
      <c r="K682" s="338"/>
      <c r="L682" s="338"/>
      <c r="M682" s="338"/>
      <c r="N682" s="338"/>
      <c r="O682" s="338"/>
      <c r="P682" s="338"/>
      <c r="Q682" s="338"/>
      <c r="R682" s="338"/>
      <c r="S682" s="338"/>
      <c r="T682" s="338"/>
      <c r="U682" s="338"/>
      <c r="V682" s="338"/>
      <c r="W682" s="338"/>
      <c r="X682" s="338"/>
      <c r="Y682" s="338"/>
      <c r="Z682" s="338"/>
    </row>
    <row r="683" spans="1:26" ht="12.75" customHeight="1">
      <c r="A683" s="338"/>
      <c r="B683" s="338"/>
      <c r="C683" s="338"/>
      <c r="D683" s="339"/>
      <c r="E683" s="339"/>
      <c r="F683" s="339"/>
      <c r="G683" s="339"/>
      <c r="H683" s="339"/>
      <c r="I683" s="339"/>
      <c r="J683" s="339"/>
      <c r="K683" s="338"/>
      <c r="L683" s="338"/>
      <c r="M683" s="338"/>
      <c r="N683" s="338"/>
      <c r="O683" s="338"/>
      <c r="P683" s="338"/>
      <c r="Q683" s="338"/>
      <c r="R683" s="338"/>
      <c r="S683" s="338"/>
      <c r="T683" s="338"/>
      <c r="U683" s="338"/>
      <c r="V683" s="338"/>
      <c r="W683" s="338"/>
      <c r="X683" s="338"/>
      <c r="Y683" s="338"/>
      <c r="Z683" s="338"/>
    </row>
    <row r="684" spans="1:26" ht="12.75" customHeight="1">
      <c r="A684" s="338"/>
      <c r="B684" s="338"/>
      <c r="C684" s="338"/>
      <c r="D684" s="339"/>
      <c r="E684" s="339"/>
      <c r="F684" s="339"/>
      <c r="G684" s="339"/>
      <c r="H684" s="339"/>
      <c r="I684" s="339"/>
      <c r="J684" s="339"/>
      <c r="K684" s="338"/>
      <c r="L684" s="338"/>
      <c r="M684" s="338"/>
      <c r="N684" s="338"/>
      <c r="O684" s="338"/>
      <c r="P684" s="338"/>
      <c r="Q684" s="338"/>
      <c r="R684" s="338"/>
      <c r="S684" s="338"/>
      <c r="T684" s="338"/>
      <c r="U684" s="338"/>
      <c r="V684" s="338"/>
      <c r="W684" s="338"/>
      <c r="X684" s="338"/>
      <c r="Y684" s="338"/>
      <c r="Z684" s="338"/>
    </row>
    <row r="685" spans="1:26" ht="12.75" customHeight="1">
      <c r="A685" s="338"/>
      <c r="B685" s="338"/>
      <c r="C685" s="338"/>
      <c r="D685" s="339"/>
      <c r="E685" s="339"/>
      <c r="F685" s="339"/>
      <c r="G685" s="339"/>
      <c r="H685" s="339"/>
      <c r="I685" s="339"/>
      <c r="J685" s="339"/>
      <c r="K685" s="338"/>
      <c r="L685" s="338"/>
      <c r="M685" s="338"/>
      <c r="N685" s="338"/>
      <c r="O685" s="338"/>
      <c r="P685" s="338"/>
      <c r="Q685" s="338"/>
      <c r="R685" s="338"/>
      <c r="S685" s="338"/>
      <c r="T685" s="338"/>
      <c r="U685" s="338"/>
      <c r="V685" s="338"/>
      <c r="W685" s="338"/>
      <c r="X685" s="338"/>
      <c r="Y685" s="338"/>
      <c r="Z685" s="338"/>
    </row>
    <row r="686" spans="1:26" ht="12.75" customHeight="1">
      <c r="A686" s="338"/>
      <c r="B686" s="338"/>
      <c r="C686" s="338"/>
      <c r="D686" s="339"/>
      <c r="E686" s="339"/>
      <c r="F686" s="339"/>
      <c r="G686" s="339"/>
      <c r="H686" s="339"/>
      <c r="I686" s="339"/>
      <c r="J686" s="339"/>
      <c r="K686" s="338"/>
      <c r="L686" s="338"/>
      <c r="M686" s="338"/>
      <c r="N686" s="338"/>
      <c r="O686" s="338"/>
      <c r="P686" s="338"/>
      <c r="Q686" s="338"/>
      <c r="R686" s="338"/>
      <c r="S686" s="338"/>
      <c r="T686" s="338"/>
      <c r="U686" s="338"/>
      <c r="V686" s="338"/>
      <c r="W686" s="338"/>
      <c r="X686" s="338"/>
      <c r="Y686" s="338"/>
      <c r="Z686" s="338"/>
    </row>
    <row r="687" spans="1:26" ht="12.75" customHeight="1">
      <c r="A687" s="338"/>
      <c r="B687" s="338"/>
      <c r="C687" s="338"/>
      <c r="D687" s="339"/>
      <c r="E687" s="339"/>
      <c r="F687" s="339"/>
      <c r="G687" s="339"/>
      <c r="H687" s="339"/>
      <c r="I687" s="339"/>
      <c r="J687" s="339"/>
      <c r="K687" s="338"/>
      <c r="L687" s="338"/>
      <c r="M687" s="338"/>
      <c r="N687" s="338"/>
      <c r="O687" s="338"/>
      <c r="P687" s="338"/>
      <c r="Q687" s="338"/>
      <c r="R687" s="338"/>
      <c r="S687" s="338"/>
      <c r="T687" s="338"/>
      <c r="U687" s="338"/>
      <c r="V687" s="338"/>
      <c r="W687" s="338"/>
      <c r="X687" s="338"/>
      <c r="Y687" s="338"/>
      <c r="Z687" s="338"/>
    </row>
    <row r="688" spans="1:26" ht="12.75" customHeight="1">
      <c r="A688" s="338"/>
      <c r="B688" s="338"/>
      <c r="C688" s="338"/>
      <c r="D688" s="339"/>
      <c r="E688" s="339"/>
      <c r="F688" s="339"/>
      <c r="G688" s="339"/>
      <c r="H688" s="339"/>
      <c r="I688" s="339"/>
      <c r="J688" s="339"/>
      <c r="K688" s="338"/>
      <c r="L688" s="338"/>
      <c r="M688" s="338"/>
      <c r="N688" s="338"/>
      <c r="O688" s="338"/>
      <c r="P688" s="338"/>
      <c r="Q688" s="338"/>
      <c r="R688" s="338"/>
      <c r="S688" s="338"/>
      <c r="T688" s="338"/>
      <c r="U688" s="338"/>
      <c r="V688" s="338"/>
      <c r="W688" s="338"/>
      <c r="X688" s="338"/>
      <c r="Y688" s="338"/>
      <c r="Z688" s="338"/>
    </row>
    <row r="689" spans="1:26" ht="12.75" customHeight="1">
      <c r="A689" s="338"/>
      <c r="B689" s="338"/>
      <c r="C689" s="338"/>
      <c r="D689" s="339"/>
      <c r="E689" s="339"/>
      <c r="F689" s="339"/>
      <c r="G689" s="339"/>
      <c r="H689" s="339"/>
      <c r="I689" s="339"/>
      <c r="J689" s="339"/>
      <c r="K689" s="338"/>
      <c r="L689" s="338"/>
      <c r="M689" s="338"/>
      <c r="N689" s="338"/>
      <c r="O689" s="338"/>
      <c r="P689" s="338"/>
      <c r="Q689" s="338"/>
      <c r="R689" s="338"/>
      <c r="S689" s="338"/>
      <c r="T689" s="338"/>
      <c r="U689" s="338"/>
      <c r="V689" s="338"/>
      <c r="W689" s="338"/>
      <c r="X689" s="338"/>
      <c r="Y689" s="338"/>
      <c r="Z689" s="338"/>
    </row>
    <row r="690" spans="1:26" ht="12.75" customHeight="1">
      <c r="A690" s="338"/>
      <c r="B690" s="338"/>
      <c r="C690" s="338"/>
      <c r="D690" s="339"/>
      <c r="E690" s="339"/>
      <c r="F690" s="339"/>
      <c r="G690" s="339"/>
      <c r="H690" s="339"/>
      <c r="I690" s="339"/>
      <c r="J690" s="339"/>
      <c r="K690" s="338"/>
      <c r="L690" s="338"/>
      <c r="M690" s="338"/>
      <c r="N690" s="338"/>
      <c r="O690" s="338"/>
      <c r="P690" s="338"/>
      <c r="Q690" s="338"/>
      <c r="R690" s="338"/>
      <c r="S690" s="338"/>
      <c r="T690" s="338"/>
      <c r="U690" s="338"/>
      <c r="V690" s="338"/>
      <c r="W690" s="338"/>
      <c r="X690" s="338"/>
      <c r="Y690" s="338"/>
      <c r="Z690" s="338"/>
    </row>
    <row r="691" spans="1:26" ht="12.75" customHeight="1">
      <c r="A691" s="338"/>
      <c r="B691" s="338"/>
      <c r="C691" s="338"/>
      <c r="D691" s="339"/>
      <c r="E691" s="339"/>
      <c r="F691" s="339"/>
      <c r="G691" s="339"/>
      <c r="H691" s="339"/>
      <c r="I691" s="339"/>
      <c r="J691" s="339"/>
      <c r="K691" s="338"/>
      <c r="L691" s="338"/>
      <c r="M691" s="338"/>
      <c r="N691" s="338"/>
      <c r="O691" s="338"/>
      <c r="P691" s="338"/>
      <c r="Q691" s="338"/>
      <c r="R691" s="338"/>
      <c r="S691" s="338"/>
      <c r="T691" s="338"/>
      <c r="U691" s="338"/>
      <c r="V691" s="338"/>
      <c r="W691" s="338"/>
      <c r="X691" s="338"/>
      <c r="Y691" s="338"/>
      <c r="Z691" s="338"/>
    </row>
    <row r="692" spans="1:26" ht="12.75" customHeight="1">
      <c r="A692" s="338"/>
      <c r="B692" s="338"/>
      <c r="C692" s="338"/>
      <c r="D692" s="339"/>
      <c r="E692" s="339"/>
      <c r="F692" s="339"/>
      <c r="G692" s="339"/>
      <c r="H692" s="339"/>
      <c r="I692" s="339"/>
      <c r="J692" s="339"/>
      <c r="K692" s="338"/>
      <c r="L692" s="338"/>
      <c r="M692" s="338"/>
      <c r="N692" s="338"/>
      <c r="O692" s="338"/>
      <c r="P692" s="338"/>
      <c r="Q692" s="338"/>
      <c r="R692" s="338"/>
      <c r="S692" s="338"/>
      <c r="T692" s="338"/>
      <c r="U692" s="338"/>
      <c r="V692" s="338"/>
      <c r="W692" s="338"/>
      <c r="X692" s="338"/>
      <c r="Y692" s="338"/>
      <c r="Z692" s="338"/>
    </row>
    <row r="693" spans="1:26" ht="12.75" customHeight="1">
      <c r="A693" s="338"/>
      <c r="B693" s="338"/>
      <c r="C693" s="338"/>
      <c r="D693" s="339"/>
      <c r="E693" s="339"/>
      <c r="F693" s="339"/>
      <c r="G693" s="339"/>
      <c r="H693" s="339"/>
      <c r="I693" s="339"/>
      <c r="J693" s="339"/>
      <c r="K693" s="338"/>
      <c r="L693" s="338"/>
      <c r="M693" s="338"/>
      <c r="N693" s="338"/>
      <c r="O693" s="338"/>
      <c r="P693" s="338"/>
      <c r="Q693" s="338"/>
      <c r="R693" s="338"/>
      <c r="S693" s="338"/>
      <c r="T693" s="338"/>
      <c r="U693" s="338"/>
      <c r="V693" s="338"/>
      <c r="W693" s="338"/>
      <c r="X693" s="338"/>
      <c r="Y693" s="338"/>
      <c r="Z693" s="338"/>
    </row>
    <row r="694" spans="1:26" ht="12.75" customHeight="1">
      <c r="A694" s="338"/>
      <c r="B694" s="338"/>
      <c r="C694" s="338"/>
      <c r="D694" s="339"/>
      <c r="E694" s="339"/>
      <c r="F694" s="339"/>
      <c r="G694" s="339"/>
      <c r="H694" s="339"/>
      <c r="I694" s="339"/>
      <c r="J694" s="339"/>
      <c r="K694" s="338"/>
      <c r="L694" s="338"/>
      <c r="M694" s="338"/>
      <c r="N694" s="338"/>
      <c r="O694" s="338"/>
      <c r="P694" s="338"/>
      <c r="Q694" s="338"/>
      <c r="R694" s="338"/>
      <c r="S694" s="338"/>
      <c r="T694" s="338"/>
      <c r="U694" s="338"/>
      <c r="V694" s="338"/>
      <c r="W694" s="338"/>
      <c r="X694" s="338"/>
      <c r="Y694" s="338"/>
      <c r="Z694" s="338"/>
    </row>
    <row r="695" spans="1:26" ht="12.75" customHeight="1">
      <c r="A695" s="338"/>
      <c r="B695" s="338"/>
      <c r="C695" s="338"/>
      <c r="D695" s="339"/>
      <c r="E695" s="339"/>
      <c r="F695" s="339"/>
      <c r="G695" s="339"/>
      <c r="H695" s="339"/>
      <c r="I695" s="339"/>
      <c r="J695" s="339"/>
      <c r="K695" s="338"/>
      <c r="L695" s="338"/>
      <c r="M695" s="338"/>
      <c r="N695" s="338"/>
      <c r="O695" s="338"/>
      <c r="P695" s="338"/>
      <c r="Q695" s="338"/>
      <c r="R695" s="338"/>
      <c r="S695" s="338"/>
      <c r="T695" s="338"/>
      <c r="U695" s="338"/>
      <c r="V695" s="338"/>
      <c r="W695" s="338"/>
      <c r="X695" s="338"/>
      <c r="Y695" s="338"/>
      <c r="Z695" s="338"/>
    </row>
    <row r="696" spans="1:26" ht="12.75" customHeight="1">
      <c r="A696" s="338"/>
      <c r="B696" s="338"/>
      <c r="C696" s="338"/>
      <c r="D696" s="339"/>
      <c r="E696" s="339"/>
      <c r="F696" s="339"/>
      <c r="G696" s="339"/>
      <c r="H696" s="339"/>
      <c r="I696" s="339"/>
      <c r="J696" s="339"/>
      <c r="K696" s="338"/>
      <c r="L696" s="338"/>
      <c r="M696" s="338"/>
      <c r="N696" s="338"/>
      <c r="O696" s="338"/>
      <c r="P696" s="338"/>
      <c r="Q696" s="338"/>
      <c r="R696" s="338"/>
      <c r="S696" s="338"/>
      <c r="T696" s="338"/>
      <c r="U696" s="338"/>
      <c r="V696" s="338"/>
      <c r="W696" s="338"/>
      <c r="X696" s="338"/>
      <c r="Y696" s="338"/>
      <c r="Z696" s="338"/>
    </row>
    <row r="697" spans="1:26" ht="12.75" customHeight="1">
      <c r="A697" s="338"/>
      <c r="B697" s="338"/>
      <c r="C697" s="338"/>
      <c r="D697" s="339"/>
      <c r="E697" s="339"/>
      <c r="F697" s="339"/>
      <c r="G697" s="339"/>
      <c r="H697" s="339"/>
      <c r="I697" s="339"/>
      <c r="J697" s="339"/>
      <c r="K697" s="338"/>
      <c r="L697" s="338"/>
      <c r="M697" s="338"/>
      <c r="N697" s="338"/>
      <c r="O697" s="338"/>
      <c r="P697" s="338"/>
      <c r="Q697" s="338"/>
      <c r="R697" s="338"/>
      <c r="S697" s="338"/>
      <c r="T697" s="338"/>
      <c r="U697" s="338"/>
      <c r="V697" s="338"/>
      <c r="W697" s="338"/>
      <c r="X697" s="338"/>
      <c r="Y697" s="338"/>
      <c r="Z697" s="338"/>
    </row>
    <row r="698" spans="1:26" ht="12.75" customHeight="1">
      <c r="A698" s="338"/>
      <c r="B698" s="338"/>
      <c r="C698" s="338"/>
      <c r="D698" s="339"/>
      <c r="E698" s="339"/>
      <c r="F698" s="339"/>
      <c r="G698" s="339"/>
      <c r="H698" s="339"/>
      <c r="I698" s="339"/>
      <c r="J698" s="339"/>
      <c r="K698" s="338"/>
      <c r="L698" s="338"/>
      <c r="M698" s="338"/>
      <c r="N698" s="338"/>
      <c r="O698" s="338"/>
      <c r="P698" s="338"/>
      <c r="Q698" s="338"/>
      <c r="R698" s="338"/>
      <c r="S698" s="338"/>
      <c r="T698" s="338"/>
      <c r="U698" s="338"/>
      <c r="V698" s="338"/>
      <c r="W698" s="338"/>
      <c r="X698" s="338"/>
      <c r="Y698" s="338"/>
      <c r="Z698" s="338"/>
    </row>
    <row r="699" spans="1:26" ht="12.75" customHeight="1">
      <c r="A699" s="338"/>
      <c r="B699" s="338"/>
      <c r="C699" s="338"/>
      <c r="D699" s="339"/>
      <c r="E699" s="339"/>
      <c r="F699" s="339"/>
      <c r="G699" s="339"/>
      <c r="H699" s="339"/>
      <c r="I699" s="339"/>
      <c r="J699" s="339"/>
      <c r="K699" s="338"/>
      <c r="L699" s="338"/>
      <c r="M699" s="338"/>
      <c r="N699" s="338"/>
      <c r="O699" s="338"/>
      <c r="P699" s="338"/>
      <c r="Q699" s="338"/>
      <c r="R699" s="338"/>
      <c r="S699" s="338"/>
      <c r="T699" s="338"/>
      <c r="U699" s="338"/>
      <c r="V699" s="338"/>
      <c r="W699" s="338"/>
      <c r="X699" s="338"/>
      <c r="Y699" s="338"/>
      <c r="Z699" s="338"/>
    </row>
    <row r="700" spans="1:26" ht="12.75" customHeight="1">
      <c r="A700" s="338"/>
      <c r="B700" s="338"/>
      <c r="C700" s="338"/>
      <c r="D700" s="339"/>
      <c r="E700" s="339"/>
      <c r="F700" s="339"/>
      <c r="G700" s="339"/>
      <c r="H700" s="339"/>
      <c r="I700" s="339"/>
      <c r="J700" s="339"/>
      <c r="K700" s="338"/>
      <c r="L700" s="338"/>
      <c r="M700" s="338"/>
      <c r="N700" s="338"/>
      <c r="O700" s="338"/>
      <c r="P700" s="338"/>
      <c r="Q700" s="338"/>
      <c r="R700" s="338"/>
      <c r="S700" s="338"/>
      <c r="T700" s="338"/>
      <c r="U700" s="338"/>
      <c r="V700" s="338"/>
      <c r="W700" s="338"/>
      <c r="X700" s="338"/>
      <c r="Y700" s="338"/>
      <c r="Z700" s="338"/>
    </row>
    <row r="701" spans="1:26" ht="12.75" customHeight="1">
      <c r="A701" s="338"/>
      <c r="B701" s="338"/>
      <c r="C701" s="338"/>
      <c r="D701" s="339"/>
      <c r="E701" s="339"/>
      <c r="F701" s="339"/>
      <c r="G701" s="339"/>
      <c r="H701" s="339"/>
      <c r="I701" s="339"/>
      <c r="J701" s="339"/>
      <c r="K701" s="338"/>
      <c r="L701" s="338"/>
      <c r="M701" s="338"/>
      <c r="N701" s="338"/>
      <c r="O701" s="338"/>
      <c r="P701" s="338"/>
      <c r="Q701" s="338"/>
      <c r="R701" s="338"/>
      <c r="S701" s="338"/>
      <c r="T701" s="338"/>
      <c r="U701" s="338"/>
      <c r="V701" s="338"/>
      <c r="W701" s="338"/>
      <c r="X701" s="338"/>
      <c r="Y701" s="338"/>
      <c r="Z701" s="338"/>
    </row>
    <row r="702" spans="1:26" ht="12.75" customHeight="1">
      <c r="A702" s="338"/>
      <c r="B702" s="338"/>
      <c r="C702" s="338"/>
      <c r="D702" s="339"/>
      <c r="E702" s="339"/>
      <c r="F702" s="339"/>
      <c r="G702" s="339"/>
      <c r="H702" s="339"/>
      <c r="I702" s="339"/>
      <c r="J702" s="339"/>
      <c r="K702" s="338"/>
      <c r="L702" s="338"/>
      <c r="M702" s="338"/>
      <c r="N702" s="338"/>
      <c r="O702" s="338"/>
      <c r="P702" s="338"/>
      <c r="Q702" s="338"/>
      <c r="R702" s="338"/>
      <c r="S702" s="338"/>
      <c r="T702" s="338"/>
      <c r="U702" s="338"/>
      <c r="V702" s="338"/>
      <c r="W702" s="338"/>
      <c r="X702" s="338"/>
      <c r="Y702" s="338"/>
      <c r="Z702" s="338"/>
    </row>
    <row r="703" spans="1:26" ht="12.75" customHeight="1">
      <c r="A703" s="338"/>
      <c r="B703" s="338"/>
      <c r="C703" s="338"/>
      <c r="D703" s="339"/>
      <c r="E703" s="339"/>
      <c r="F703" s="339"/>
      <c r="G703" s="339"/>
      <c r="H703" s="339"/>
      <c r="I703" s="339"/>
      <c r="J703" s="339"/>
      <c r="K703" s="338"/>
      <c r="L703" s="338"/>
      <c r="M703" s="338"/>
      <c r="N703" s="338"/>
      <c r="O703" s="338"/>
      <c r="P703" s="338"/>
      <c r="Q703" s="338"/>
      <c r="R703" s="338"/>
      <c r="S703" s="338"/>
      <c r="T703" s="338"/>
      <c r="U703" s="338"/>
      <c r="V703" s="338"/>
      <c r="W703" s="338"/>
      <c r="X703" s="338"/>
      <c r="Y703" s="338"/>
      <c r="Z703" s="338"/>
    </row>
    <row r="704" spans="1:26" ht="12.75" customHeight="1">
      <c r="A704" s="338"/>
      <c r="B704" s="338"/>
      <c r="C704" s="338"/>
      <c r="D704" s="339"/>
      <c r="E704" s="339"/>
      <c r="F704" s="339"/>
      <c r="G704" s="339"/>
      <c r="H704" s="339"/>
      <c r="I704" s="339"/>
      <c r="J704" s="339"/>
      <c r="K704" s="338"/>
      <c r="L704" s="338"/>
      <c r="M704" s="338"/>
      <c r="N704" s="338"/>
      <c r="O704" s="338"/>
      <c r="P704" s="338"/>
      <c r="Q704" s="338"/>
      <c r="R704" s="338"/>
      <c r="S704" s="338"/>
      <c r="T704" s="338"/>
      <c r="U704" s="338"/>
      <c r="V704" s="338"/>
      <c r="W704" s="338"/>
      <c r="X704" s="338"/>
      <c r="Y704" s="338"/>
      <c r="Z704" s="338"/>
    </row>
    <row r="705" spans="1:26" ht="12.75" customHeight="1">
      <c r="A705" s="338"/>
      <c r="B705" s="338"/>
      <c r="C705" s="338"/>
      <c r="D705" s="339"/>
      <c r="E705" s="339"/>
      <c r="F705" s="339"/>
      <c r="G705" s="339"/>
      <c r="H705" s="339"/>
      <c r="I705" s="339"/>
      <c r="J705" s="339"/>
      <c r="K705" s="338"/>
      <c r="L705" s="338"/>
      <c r="M705" s="338"/>
      <c r="N705" s="338"/>
      <c r="O705" s="338"/>
      <c r="P705" s="338"/>
      <c r="Q705" s="338"/>
      <c r="R705" s="338"/>
      <c r="S705" s="338"/>
      <c r="T705" s="338"/>
      <c r="U705" s="338"/>
      <c r="V705" s="338"/>
      <c r="W705" s="338"/>
      <c r="X705" s="338"/>
      <c r="Y705" s="338"/>
      <c r="Z705" s="338"/>
    </row>
    <row r="706" spans="1:26" ht="12.75" customHeight="1">
      <c r="A706" s="338"/>
      <c r="B706" s="338"/>
      <c r="C706" s="338"/>
      <c r="D706" s="339"/>
      <c r="E706" s="339"/>
      <c r="F706" s="339"/>
      <c r="G706" s="339"/>
      <c r="H706" s="339"/>
      <c r="I706" s="339"/>
      <c r="J706" s="339"/>
      <c r="K706" s="338"/>
      <c r="L706" s="338"/>
      <c r="M706" s="338"/>
      <c r="N706" s="338"/>
      <c r="O706" s="338"/>
      <c r="P706" s="338"/>
      <c r="Q706" s="338"/>
      <c r="R706" s="338"/>
      <c r="S706" s="338"/>
      <c r="T706" s="338"/>
      <c r="U706" s="338"/>
      <c r="V706" s="338"/>
      <c r="W706" s="338"/>
      <c r="X706" s="338"/>
      <c r="Y706" s="338"/>
      <c r="Z706" s="338"/>
    </row>
    <row r="707" spans="1:26" ht="12.75" customHeight="1">
      <c r="A707" s="338"/>
      <c r="B707" s="338"/>
      <c r="C707" s="338"/>
      <c r="D707" s="339"/>
      <c r="E707" s="339"/>
      <c r="F707" s="339"/>
      <c r="G707" s="339"/>
      <c r="H707" s="339"/>
      <c r="I707" s="339"/>
      <c r="J707" s="339"/>
      <c r="K707" s="338"/>
      <c r="L707" s="338"/>
      <c r="M707" s="338"/>
      <c r="N707" s="338"/>
      <c r="O707" s="338"/>
      <c r="P707" s="338"/>
      <c r="Q707" s="338"/>
      <c r="R707" s="338"/>
      <c r="S707" s="338"/>
      <c r="T707" s="338"/>
      <c r="U707" s="338"/>
      <c r="V707" s="338"/>
      <c r="W707" s="338"/>
      <c r="X707" s="338"/>
      <c r="Y707" s="338"/>
      <c r="Z707" s="338"/>
    </row>
    <row r="708" spans="1:26" ht="12.75" customHeight="1">
      <c r="A708" s="338"/>
      <c r="B708" s="338"/>
      <c r="C708" s="338"/>
      <c r="D708" s="339"/>
      <c r="E708" s="339"/>
      <c r="F708" s="339"/>
      <c r="G708" s="339"/>
      <c r="H708" s="339"/>
      <c r="I708" s="339"/>
      <c r="J708" s="339"/>
      <c r="K708" s="338"/>
      <c r="L708" s="338"/>
      <c r="M708" s="338"/>
      <c r="N708" s="338"/>
      <c r="O708" s="338"/>
      <c r="P708" s="338"/>
      <c r="Q708" s="338"/>
      <c r="R708" s="338"/>
      <c r="S708" s="338"/>
      <c r="T708" s="338"/>
      <c r="U708" s="338"/>
      <c r="V708" s="338"/>
      <c r="W708" s="338"/>
      <c r="X708" s="338"/>
      <c r="Y708" s="338"/>
      <c r="Z708" s="338"/>
    </row>
    <row r="709" spans="1:26" ht="12.75" customHeight="1">
      <c r="A709" s="338"/>
      <c r="B709" s="338"/>
      <c r="C709" s="338"/>
      <c r="D709" s="339"/>
      <c r="E709" s="339"/>
      <c r="F709" s="339"/>
      <c r="G709" s="339"/>
      <c r="H709" s="339"/>
      <c r="I709" s="339"/>
      <c r="J709" s="339"/>
      <c r="K709" s="338"/>
      <c r="L709" s="338"/>
      <c r="M709" s="338"/>
      <c r="N709" s="338"/>
      <c r="O709" s="338"/>
      <c r="P709" s="338"/>
      <c r="Q709" s="338"/>
      <c r="R709" s="338"/>
      <c r="S709" s="338"/>
      <c r="T709" s="338"/>
      <c r="U709" s="338"/>
      <c r="V709" s="338"/>
      <c r="W709" s="338"/>
      <c r="X709" s="338"/>
      <c r="Y709" s="338"/>
      <c r="Z709" s="338"/>
    </row>
    <row r="710" spans="1:26" ht="12.75" customHeight="1">
      <c r="A710" s="338"/>
      <c r="B710" s="338"/>
      <c r="C710" s="338"/>
      <c r="D710" s="339"/>
      <c r="E710" s="339"/>
      <c r="F710" s="339"/>
      <c r="G710" s="339"/>
      <c r="H710" s="339"/>
      <c r="I710" s="339"/>
      <c r="J710" s="339"/>
      <c r="K710" s="338"/>
      <c r="L710" s="338"/>
      <c r="M710" s="338"/>
      <c r="N710" s="338"/>
      <c r="O710" s="338"/>
      <c r="P710" s="338"/>
      <c r="Q710" s="338"/>
      <c r="R710" s="338"/>
      <c r="S710" s="338"/>
      <c r="T710" s="338"/>
      <c r="U710" s="338"/>
      <c r="V710" s="338"/>
      <c r="W710" s="338"/>
      <c r="X710" s="338"/>
      <c r="Y710" s="338"/>
      <c r="Z710" s="338"/>
    </row>
    <row r="711" spans="1:26" ht="12.75" customHeight="1">
      <c r="A711" s="338"/>
      <c r="B711" s="338"/>
      <c r="C711" s="338"/>
      <c r="D711" s="339"/>
      <c r="E711" s="339"/>
      <c r="F711" s="339"/>
      <c r="G711" s="339"/>
      <c r="H711" s="339"/>
      <c r="I711" s="339"/>
      <c r="J711" s="339"/>
      <c r="K711" s="338"/>
      <c r="L711" s="338"/>
      <c r="M711" s="338"/>
      <c r="N711" s="338"/>
      <c r="O711" s="338"/>
      <c r="P711" s="338"/>
      <c r="Q711" s="338"/>
      <c r="R711" s="338"/>
      <c r="S711" s="338"/>
      <c r="T711" s="338"/>
      <c r="U711" s="338"/>
      <c r="V711" s="338"/>
      <c r="W711" s="338"/>
      <c r="X711" s="338"/>
      <c r="Y711" s="338"/>
      <c r="Z711" s="338"/>
    </row>
    <row r="712" spans="1:26" ht="12.75" customHeight="1">
      <c r="A712" s="338"/>
      <c r="B712" s="338"/>
      <c r="C712" s="338"/>
      <c r="D712" s="339"/>
      <c r="E712" s="339"/>
      <c r="F712" s="339"/>
      <c r="G712" s="339"/>
      <c r="H712" s="339"/>
      <c r="I712" s="339"/>
      <c r="J712" s="339"/>
      <c r="K712" s="338"/>
      <c r="L712" s="338"/>
      <c r="M712" s="338"/>
      <c r="N712" s="338"/>
      <c r="O712" s="338"/>
      <c r="P712" s="338"/>
      <c r="Q712" s="338"/>
      <c r="R712" s="338"/>
      <c r="S712" s="338"/>
      <c r="T712" s="338"/>
      <c r="U712" s="338"/>
      <c r="V712" s="338"/>
      <c r="W712" s="338"/>
      <c r="X712" s="338"/>
      <c r="Y712" s="338"/>
      <c r="Z712" s="338"/>
    </row>
    <row r="713" spans="1:26" ht="12.75" customHeight="1">
      <c r="A713" s="338"/>
      <c r="B713" s="338"/>
      <c r="C713" s="338"/>
      <c r="D713" s="339"/>
      <c r="E713" s="339"/>
      <c r="F713" s="339"/>
      <c r="G713" s="339"/>
      <c r="H713" s="339"/>
      <c r="I713" s="339"/>
      <c r="J713" s="339"/>
      <c r="K713" s="338"/>
      <c r="L713" s="338"/>
      <c r="M713" s="338"/>
      <c r="N713" s="338"/>
      <c r="O713" s="338"/>
      <c r="P713" s="338"/>
      <c r="Q713" s="338"/>
      <c r="R713" s="338"/>
      <c r="S713" s="338"/>
      <c r="T713" s="338"/>
      <c r="U713" s="338"/>
      <c r="V713" s="338"/>
      <c r="W713" s="338"/>
      <c r="X713" s="338"/>
      <c r="Y713" s="338"/>
      <c r="Z713" s="338"/>
    </row>
    <row r="714" spans="1:26" ht="12.75" customHeight="1">
      <c r="A714" s="338"/>
      <c r="B714" s="338"/>
      <c r="C714" s="338"/>
      <c r="D714" s="339"/>
      <c r="E714" s="339"/>
      <c r="F714" s="339"/>
      <c r="G714" s="339"/>
      <c r="H714" s="339"/>
      <c r="I714" s="339"/>
      <c r="J714" s="339"/>
      <c r="K714" s="338"/>
      <c r="L714" s="338"/>
      <c r="M714" s="338"/>
      <c r="N714" s="338"/>
      <c r="O714" s="338"/>
      <c r="P714" s="338"/>
      <c r="Q714" s="338"/>
      <c r="R714" s="338"/>
      <c r="S714" s="338"/>
      <c r="T714" s="338"/>
      <c r="U714" s="338"/>
      <c r="V714" s="338"/>
      <c r="W714" s="338"/>
      <c r="X714" s="338"/>
      <c r="Y714" s="338"/>
      <c r="Z714" s="338"/>
    </row>
    <row r="715" spans="1:26" ht="12.75" customHeight="1">
      <c r="A715" s="338"/>
      <c r="B715" s="338"/>
      <c r="C715" s="338"/>
      <c r="D715" s="339"/>
      <c r="E715" s="339"/>
      <c r="F715" s="339"/>
      <c r="G715" s="339"/>
      <c r="H715" s="339"/>
      <c r="I715" s="339"/>
      <c r="J715" s="339"/>
      <c r="K715" s="338"/>
      <c r="L715" s="338"/>
      <c r="M715" s="338"/>
      <c r="N715" s="338"/>
      <c r="O715" s="338"/>
      <c r="P715" s="338"/>
      <c r="Q715" s="338"/>
      <c r="R715" s="338"/>
      <c r="S715" s="338"/>
      <c r="T715" s="338"/>
      <c r="U715" s="338"/>
      <c r="V715" s="338"/>
      <c r="W715" s="338"/>
      <c r="X715" s="338"/>
      <c r="Y715" s="338"/>
      <c r="Z715" s="338"/>
    </row>
    <row r="716" spans="1:26" ht="12.75" customHeight="1">
      <c r="A716" s="338"/>
      <c r="B716" s="338"/>
      <c r="C716" s="338"/>
      <c r="D716" s="339"/>
      <c r="E716" s="339"/>
      <c r="F716" s="339"/>
      <c r="G716" s="339"/>
      <c r="H716" s="339"/>
      <c r="I716" s="339"/>
      <c r="J716" s="339"/>
      <c r="K716" s="338"/>
      <c r="L716" s="338"/>
      <c r="M716" s="338"/>
      <c r="N716" s="338"/>
      <c r="O716" s="338"/>
      <c r="P716" s="338"/>
      <c r="Q716" s="338"/>
      <c r="R716" s="338"/>
      <c r="S716" s="338"/>
      <c r="T716" s="338"/>
      <c r="U716" s="338"/>
      <c r="V716" s="338"/>
      <c r="W716" s="338"/>
      <c r="X716" s="338"/>
      <c r="Y716" s="338"/>
      <c r="Z716" s="338"/>
    </row>
    <row r="717" spans="1:26" ht="12.75" customHeight="1">
      <c r="A717" s="338"/>
      <c r="B717" s="338"/>
      <c r="C717" s="338"/>
      <c r="D717" s="339"/>
      <c r="E717" s="339"/>
      <c r="F717" s="339"/>
      <c r="G717" s="339"/>
      <c r="H717" s="339"/>
      <c r="I717" s="339"/>
      <c r="J717" s="339"/>
      <c r="K717" s="338"/>
      <c r="L717" s="338"/>
      <c r="M717" s="338"/>
      <c r="N717" s="338"/>
      <c r="O717" s="338"/>
      <c r="P717" s="338"/>
      <c r="Q717" s="338"/>
      <c r="R717" s="338"/>
      <c r="S717" s="338"/>
      <c r="T717" s="338"/>
      <c r="U717" s="338"/>
      <c r="V717" s="338"/>
      <c r="W717" s="338"/>
      <c r="X717" s="338"/>
      <c r="Y717" s="338"/>
      <c r="Z717" s="338"/>
    </row>
    <row r="718" spans="1:26" ht="12.75" customHeight="1">
      <c r="A718" s="338"/>
      <c r="B718" s="338"/>
      <c r="C718" s="338"/>
      <c r="D718" s="339"/>
      <c r="E718" s="339"/>
      <c r="F718" s="339"/>
      <c r="G718" s="339"/>
      <c r="H718" s="339"/>
      <c r="I718" s="339"/>
      <c r="J718" s="339"/>
      <c r="K718" s="338"/>
      <c r="L718" s="338"/>
      <c r="M718" s="338"/>
      <c r="N718" s="338"/>
      <c r="O718" s="338"/>
      <c r="P718" s="338"/>
      <c r="Q718" s="338"/>
      <c r="R718" s="338"/>
      <c r="S718" s="338"/>
      <c r="T718" s="338"/>
      <c r="U718" s="338"/>
      <c r="V718" s="338"/>
      <c r="W718" s="338"/>
      <c r="X718" s="338"/>
      <c r="Y718" s="338"/>
      <c r="Z718" s="338"/>
    </row>
    <row r="719" spans="1:26" ht="12.75" customHeight="1">
      <c r="A719" s="338"/>
      <c r="B719" s="338"/>
      <c r="C719" s="338"/>
      <c r="D719" s="339"/>
      <c r="E719" s="339"/>
      <c r="F719" s="339"/>
      <c r="G719" s="339"/>
      <c r="H719" s="339"/>
      <c r="I719" s="339"/>
      <c r="J719" s="339"/>
      <c r="K719" s="338"/>
      <c r="L719" s="338"/>
      <c r="M719" s="338"/>
      <c r="N719" s="338"/>
      <c r="O719" s="338"/>
      <c r="P719" s="338"/>
      <c r="Q719" s="338"/>
      <c r="R719" s="338"/>
      <c r="S719" s="338"/>
      <c r="T719" s="338"/>
      <c r="U719" s="338"/>
      <c r="V719" s="338"/>
      <c r="W719" s="338"/>
      <c r="X719" s="338"/>
      <c r="Y719" s="338"/>
      <c r="Z719" s="338"/>
    </row>
    <row r="720" spans="1:26" ht="12.75" customHeight="1">
      <c r="A720" s="338"/>
      <c r="B720" s="338"/>
      <c r="C720" s="338"/>
      <c r="D720" s="339"/>
      <c r="E720" s="339"/>
      <c r="F720" s="339"/>
      <c r="G720" s="339"/>
      <c r="H720" s="339"/>
      <c r="I720" s="339"/>
      <c r="J720" s="339"/>
      <c r="K720" s="338"/>
      <c r="L720" s="338"/>
      <c r="M720" s="338"/>
      <c r="N720" s="338"/>
      <c r="O720" s="338"/>
      <c r="P720" s="338"/>
      <c r="Q720" s="338"/>
      <c r="R720" s="338"/>
      <c r="S720" s="338"/>
      <c r="T720" s="338"/>
      <c r="U720" s="338"/>
      <c r="V720" s="338"/>
      <c r="W720" s="338"/>
      <c r="X720" s="338"/>
      <c r="Y720" s="338"/>
      <c r="Z720" s="338"/>
    </row>
    <row r="721" spans="1:26" ht="12.75" customHeight="1">
      <c r="A721" s="338"/>
      <c r="B721" s="338"/>
      <c r="C721" s="338"/>
      <c r="D721" s="339"/>
      <c r="E721" s="339"/>
      <c r="F721" s="339"/>
      <c r="G721" s="339"/>
      <c r="H721" s="339"/>
      <c r="I721" s="339"/>
      <c r="J721" s="339"/>
      <c r="K721" s="338"/>
      <c r="L721" s="338"/>
      <c r="M721" s="338"/>
      <c r="N721" s="338"/>
      <c r="O721" s="338"/>
      <c r="P721" s="338"/>
      <c r="Q721" s="338"/>
      <c r="R721" s="338"/>
      <c r="S721" s="338"/>
      <c r="T721" s="338"/>
      <c r="U721" s="338"/>
      <c r="V721" s="338"/>
      <c r="W721" s="338"/>
      <c r="X721" s="338"/>
      <c r="Y721" s="338"/>
      <c r="Z721" s="338"/>
    </row>
    <row r="722" spans="1:26" ht="12.75" customHeight="1">
      <c r="A722" s="338"/>
      <c r="B722" s="338"/>
      <c r="C722" s="338"/>
      <c r="D722" s="339"/>
      <c r="E722" s="339"/>
      <c r="F722" s="339"/>
      <c r="G722" s="339"/>
      <c r="H722" s="339"/>
      <c r="I722" s="339"/>
      <c r="J722" s="339"/>
      <c r="K722" s="338"/>
      <c r="L722" s="338"/>
      <c r="M722" s="338"/>
      <c r="N722" s="338"/>
      <c r="O722" s="338"/>
      <c r="P722" s="338"/>
      <c r="Q722" s="338"/>
      <c r="R722" s="338"/>
      <c r="S722" s="338"/>
      <c r="T722" s="338"/>
      <c r="U722" s="338"/>
      <c r="V722" s="338"/>
      <c r="W722" s="338"/>
      <c r="X722" s="338"/>
      <c r="Y722" s="338"/>
      <c r="Z722" s="338"/>
    </row>
    <row r="723" spans="1:26" ht="12.75" customHeight="1">
      <c r="A723" s="338"/>
      <c r="B723" s="338"/>
      <c r="C723" s="338"/>
      <c r="D723" s="339"/>
      <c r="E723" s="339"/>
      <c r="F723" s="339"/>
      <c r="G723" s="339"/>
      <c r="H723" s="339"/>
      <c r="I723" s="339"/>
      <c r="J723" s="339"/>
      <c r="K723" s="338"/>
      <c r="L723" s="338"/>
      <c r="M723" s="338"/>
      <c r="N723" s="338"/>
      <c r="O723" s="338"/>
      <c r="P723" s="338"/>
      <c r="Q723" s="338"/>
      <c r="R723" s="338"/>
      <c r="S723" s="338"/>
      <c r="T723" s="338"/>
      <c r="U723" s="338"/>
      <c r="V723" s="338"/>
      <c r="W723" s="338"/>
      <c r="X723" s="338"/>
      <c r="Y723" s="338"/>
      <c r="Z723" s="338"/>
    </row>
    <row r="724" spans="1:26" ht="12.75" customHeight="1">
      <c r="A724" s="338"/>
      <c r="B724" s="338"/>
      <c r="C724" s="338"/>
      <c r="D724" s="339"/>
      <c r="E724" s="339"/>
      <c r="F724" s="339"/>
      <c r="G724" s="339"/>
      <c r="H724" s="339"/>
      <c r="I724" s="339"/>
      <c r="J724" s="339"/>
      <c r="K724" s="338"/>
      <c r="L724" s="338"/>
      <c r="M724" s="338"/>
      <c r="N724" s="338"/>
      <c r="O724" s="338"/>
      <c r="P724" s="338"/>
      <c r="Q724" s="338"/>
      <c r="R724" s="338"/>
      <c r="S724" s="338"/>
      <c r="T724" s="338"/>
      <c r="U724" s="338"/>
      <c r="V724" s="338"/>
      <c r="W724" s="338"/>
      <c r="X724" s="338"/>
      <c r="Y724" s="338"/>
      <c r="Z724" s="338"/>
    </row>
    <row r="725" spans="1:26" ht="12.75" customHeight="1">
      <c r="A725" s="338"/>
      <c r="B725" s="338"/>
      <c r="C725" s="338"/>
      <c r="D725" s="339"/>
      <c r="E725" s="339"/>
      <c r="F725" s="339"/>
      <c r="G725" s="339"/>
      <c r="H725" s="339"/>
      <c r="I725" s="339"/>
      <c r="J725" s="339"/>
      <c r="K725" s="338"/>
      <c r="L725" s="338"/>
      <c r="M725" s="338"/>
      <c r="N725" s="338"/>
      <c r="O725" s="338"/>
      <c r="P725" s="338"/>
      <c r="Q725" s="338"/>
      <c r="R725" s="338"/>
      <c r="S725" s="338"/>
      <c r="T725" s="338"/>
      <c r="U725" s="338"/>
      <c r="V725" s="338"/>
      <c r="W725" s="338"/>
      <c r="X725" s="338"/>
      <c r="Y725" s="338"/>
      <c r="Z725" s="338"/>
    </row>
    <row r="726" spans="1:26" ht="12.75" customHeight="1">
      <c r="A726" s="338"/>
      <c r="B726" s="338"/>
      <c r="C726" s="338"/>
      <c r="D726" s="339"/>
      <c r="E726" s="339"/>
      <c r="F726" s="339"/>
      <c r="G726" s="339"/>
      <c r="H726" s="339"/>
      <c r="I726" s="339"/>
      <c r="J726" s="339"/>
      <c r="K726" s="338"/>
      <c r="L726" s="338"/>
      <c r="M726" s="338"/>
      <c r="N726" s="338"/>
      <c r="O726" s="338"/>
      <c r="P726" s="338"/>
      <c r="Q726" s="338"/>
      <c r="R726" s="338"/>
      <c r="S726" s="338"/>
      <c r="T726" s="338"/>
      <c r="U726" s="338"/>
      <c r="V726" s="338"/>
      <c r="W726" s="338"/>
      <c r="X726" s="338"/>
      <c r="Y726" s="338"/>
      <c r="Z726" s="338"/>
    </row>
    <row r="727" spans="1:26" ht="12.75" customHeight="1">
      <c r="A727" s="338"/>
      <c r="B727" s="338"/>
      <c r="C727" s="338"/>
      <c r="D727" s="339"/>
      <c r="E727" s="339"/>
      <c r="F727" s="339"/>
      <c r="G727" s="339"/>
      <c r="H727" s="339"/>
      <c r="I727" s="339"/>
      <c r="J727" s="339"/>
      <c r="K727" s="338"/>
      <c r="L727" s="338"/>
      <c r="M727" s="338"/>
      <c r="N727" s="338"/>
      <c r="O727" s="338"/>
      <c r="P727" s="338"/>
      <c r="Q727" s="338"/>
      <c r="R727" s="338"/>
      <c r="S727" s="338"/>
      <c r="T727" s="338"/>
      <c r="U727" s="338"/>
      <c r="V727" s="338"/>
      <c r="W727" s="338"/>
      <c r="X727" s="338"/>
      <c r="Y727" s="338"/>
      <c r="Z727" s="338"/>
    </row>
    <row r="728" spans="1:26" ht="12.75" customHeight="1">
      <c r="A728" s="338"/>
      <c r="B728" s="338"/>
      <c r="C728" s="338"/>
      <c r="D728" s="339"/>
      <c r="E728" s="339"/>
      <c r="F728" s="339"/>
      <c r="G728" s="339"/>
      <c r="H728" s="339"/>
      <c r="I728" s="339"/>
      <c r="J728" s="339"/>
      <c r="K728" s="338"/>
      <c r="L728" s="338"/>
      <c r="M728" s="338"/>
      <c r="N728" s="338"/>
      <c r="O728" s="338"/>
      <c r="P728" s="338"/>
      <c r="Q728" s="338"/>
      <c r="R728" s="338"/>
      <c r="S728" s="338"/>
      <c r="T728" s="338"/>
      <c r="U728" s="338"/>
      <c r="V728" s="338"/>
      <c r="W728" s="338"/>
      <c r="X728" s="338"/>
      <c r="Y728" s="338"/>
      <c r="Z728" s="338"/>
    </row>
    <row r="729" spans="1:26" ht="12.75" customHeight="1">
      <c r="A729" s="338"/>
      <c r="B729" s="338"/>
      <c r="C729" s="338"/>
      <c r="D729" s="339"/>
      <c r="E729" s="339"/>
      <c r="F729" s="339"/>
      <c r="G729" s="339"/>
      <c r="H729" s="339"/>
      <c r="I729" s="339"/>
      <c r="J729" s="339"/>
      <c r="K729" s="338"/>
      <c r="L729" s="338"/>
      <c r="M729" s="338"/>
      <c r="N729" s="338"/>
      <c r="O729" s="338"/>
      <c r="P729" s="338"/>
      <c r="Q729" s="338"/>
      <c r="R729" s="338"/>
      <c r="S729" s="338"/>
      <c r="T729" s="338"/>
      <c r="U729" s="338"/>
      <c r="V729" s="338"/>
      <c r="W729" s="338"/>
      <c r="X729" s="338"/>
      <c r="Y729" s="338"/>
      <c r="Z729" s="338"/>
    </row>
    <row r="730" spans="1:26" ht="12.75" customHeight="1">
      <c r="A730" s="338"/>
      <c r="B730" s="338"/>
      <c r="C730" s="338"/>
      <c r="D730" s="339"/>
      <c r="E730" s="339"/>
      <c r="F730" s="339"/>
      <c r="G730" s="339"/>
      <c r="H730" s="339"/>
      <c r="I730" s="339"/>
      <c r="J730" s="339"/>
      <c r="K730" s="338"/>
      <c r="L730" s="338"/>
      <c r="M730" s="338"/>
      <c r="N730" s="338"/>
      <c r="O730" s="338"/>
      <c r="P730" s="338"/>
      <c r="Q730" s="338"/>
      <c r="R730" s="338"/>
      <c r="S730" s="338"/>
      <c r="T730" s="338"/>
      <c r="U730" s="338"/>
      <c r="V730" s="338"/>
      <c r="W730" s="338"/>
      <c r="X730" s="338"/>
      <c r="Y730" s="338"/>
      <c r="Z730" s="338"/>
    </row>
    <row r="731" spans="1:26" ht="12.75" customHeight="1">
      <c r="A731" s="338"/>
      <c r="B731" s="338"/>
      <c r="C731" s="338"/>
      <c r="D731" s="339"/>
      <c r="E731" s="339"/>
      <c r="F731" s="339"/>
      <c r="G731" s="339"/>
      <c r="H731" s="339"/>
      <c r="I731" s="339"/>
      <c r="J731" s="339"/>
      <c r="K731" s="338"/>
      <c r="L731" s="338"/>
      <c r="M731" s="338"/>
      <c r="N731" s="338"/>
      <c r="O731" s="338"/>
      <c r="P731" s="338"/>
      <c r="Q731" s="338"/>
      <c r="R731" s="338"/>
      <c r="S731" s="338"/>
      <c r="T731" s="338"/>
      <c r="U731" s="338"/>
      <c r="V731" s="338"/>
      <c r="W731" s="338"/>
      <c r="X731" s="338"/>
      <c r="Y731" s="338"/>
      <c r="Z731" s="338"/>
    </row>
    <row r="732" spans="1:26" ht="12.75" customHeight="1">
      <c r="A732" s="338"/>
      <c r="B732" s="338"/>
      <c r="C732" s="338"/>
      <c r="D732" s="339"/>
      <c r="E732" s="339"/>
      <c r="F732" s="339"/>
      <c r="G732" s="339"/>
      <c r="H732" s="339"/>
      <c r="I732" s="339"/>
      <c r="J732" s="339"/>
      <c r="K732" s="338"/>
      <c r="L732" s="338"/>
      <c r="M732" s="338"/>
      <c r="N732" s="338"/>
      <c r="O732" s="338"/>
      <c r="P732" s="338"/>
      <c r="Q732" s="338"/>
      <c r="R732" s="338"/>
      <c r="S732" s="338"/>
      <c r="T732" s="338"/>
      <c r="U732" s="338"/>
      <c r="V732" s="338"/>
      <c r="W732" s="338"/>
      <c r="X732" s="338"/>
      <c r="Y732" s="338"/>
      <c r="Z732" s="338"/>
    </row>
    <row r="733" spans="1:26" ht="12.75" customHeight="1">
      <c r="A733" s="338"/>
      <c r="B733" s="338"/>
      <c r="C733" s="338"/>
      <c r="D733" s="339"/>
      <c r="E733" s="339"/>
      <c r="F733" s="339"/>
      <c r="G733" s="339"/>
      <c r="H733" s="339"/>
      <c r="I733" s="339"/>
      <c r="J733" s="339"/>
      <c r="K733" s="338"/>
      <c r="L733" s="338"/>
      <c r="M733" s="338"/>
      <c r="N733" s="338"/>
      <c r="O733" s="338"/>
      <c r="P733" s="338"/>
      <c r="Q733" s="338"/>
      <c r="R733" s="338"/>
      <c r="S733" s="338"/>
      <c r="T733" s="338"/>
      <c r="U733" s="338"/>
      <c r="V733" s="338"/>
      <c r="W733" s="338"/>
      <c r="X733" s="338"/>
      <c r="Y733" s="338"/>
      <c r="Z733" s="338"/>
    </row>
    <row r="734" spans="1:26" ht="12.75" customHeight="1">
      <c r="A734" s="338"/>
      <c r="B734" s="338"/>
      <c r="C734" s="338"/>
      <c r="D734" s="339"/>
      <c r="E734" s="339"/>
      <c r="F734" s="339"/>
      <c r="G734" s="339"/>
      <c r="H734" s="339"/>
      <c r="I734" s="339"/>
      <c r="J734" s="339"/>
      <c r="K734" s="338"/>
      <c r="L734" s="338"/>
      <c r="M734" s="338"/>
      <c r="N734" s="338"/>
      <c r="O734" s="338"/>
      <c r="P734" s="338"/>
      <c r="Q734" s="338"/>
      <c r="R734" s="338"/>
      <c r="S734" s="338"/>
      <c r="T734" s="338"/>
      <c r="U734" s="338"/>
      <c r="V734" s="338"/>
      <c r="W734" s="338"/>
      <c r="X734" s="338"/>
      <c r="Y734" s="338"/>
      <c r="Z734" s="338"/>
    </row>
    <row r="735" spans="1:26" ht="12.75" customHeight="1">
      <c r="A735" s="338"/>
      <c r="B735" s="338"/>
      <c r="C735" s="338"/>
      <c r="D735" s="339"/>
      <c r="E735" s="339"/>
      <c r="F735" s="339"/>
      <c r="G735" s="339"/>
      <c r="H735" s="339"/>
      <c r="I735" s="339"/>
      <c r="J735" s="339"/>
      <c r="K735" s="338"/>
      <c r="L735" s="338"/>
      <c r="M735" s="338"/>
      <c r="N735" s="338"/>
      <c r="O735" s="338"/>
      <c r="P735" s="338"/>
      <c r="Q735" s="338"/>
      <c r="R735" s="338"/>
      <c r="S735" s="338"/>
      <c r="T735" s="338"/>
      <c r="U735" s="338"/>
      <c r="V735" s="338"/>
      <c r="W735" s="338"/>
      <c r="X735" s="338"/>
      <c r="Y735" s="338"/>
      <c r="Z735" s="338"/>
    </row>
    <row r="736" spans="1:26" ht="12.75" customHeight="1">
      <c r="A736" s="338"/>
      <c r="B736" s="338"/>
      <c r="C736" s="338"/>
      <c r="D736" s="339"/>
      <c r="E736" s="339"/>
      <c r="F736" s="339"/>
      <c r="G736" s="339"/>
      <c r="H736" s="339"/>
      <c r="I736" s="339"/>
      <c r="J736" s="339"/>
      <c r="K736" s="338"/>
      <c r="L736" s="338"/>
      <c r="M736" s="338"/>
      <c r="N736" s="338"/>
      <c r="O736" s="338"/>
      <c r="P736" s="338"/>
      <c r="Q736" s="338"/>
      <c r="R736" s="338"/>
      <c r="S736" s="338"/>
      <c r="T736" s="338"/>
      <c r="U736" s="338"/>
      <c r="V736" s="338"/>
      <c r="W736" s="338"/>
      <c r="X736" s="338"/>
      <c r="Y736" s="338"/>
      <c r="Z736" s="338"/>
    </row>
    <row r="737" spans="1:26" ht="12.75" customHeight="1">
      <c r="A737" s="338"/>
      <c r="B737" s="338"/>
      <c r="C737" s="338"/>
      <c r="D737" s="339"/>
      <c r="E737" s="339"/>
      <c r="F737" s="339"/>
      <c r="G737" s="339"/>
      <c r="H737" s="339"/>
      <c r="I737" s="339"/>
      <c r="J737" s="339"/>
      <c r="K737" s="338"/>
      <c r="L737" s="338"/>
      <c r="M737" s="338"/>
      <c r="N737" s="338"/>
      <c r="O737" s="338"/>
      <c r="P737" s="338"/>
      <c r="Q737" s="338"/>
      <c r="R737" s="338"/>
      <c r="S737" s="338"/>
      <c r="T737" s="338"/>
      <c r="U737" s="338"/>
      <c r="V737" s="338"/>
      <c r="W737" s="338"/>
      <c r="X737" s="338"/>
      <c r="Y737" s="338"/>
      <c r="Z737" s="338"/>
    </row>
    <row r="738" spans="1:26" ht="12.75" customHeight="1">
      <c r="A738" s="338"/>
      <c r="B738" s="338"/>
      <c r="C738" s="338"/>
      <c r="D738" s="339"/>
      <c r="E738" s="339"/>
      <c r="F738" s="339"/>
      <c r="G738" s="339"/>
      <c r="H738" s="339"/>
      <c r="I738" s="339"/>
      <c r="J738" s="339"/>
      <c r="K738" s="338"/>
      <c r="L738" s="338"/>
      <c r="M738" s="338"/>
      <c r="N738" s="338"/>
      <c r="O738" s="338"/>
      <c r="P738" s="338"/>
      <c r="Q738" s="338"/>
      <c r="R738" s="338"/>
      <c r="S738" s="338"/>
      <c r="T738" s="338"/>
      <c r="U738" s="338"/>
      <c r="V738" s="338"/>
      <c r="W738" s="338"/>
      <c r="X738" s="338"/>
      <c r="Y738" s="338"/>
      <c r="Z738" s="338"/>
    </row>
    <row r="739" spans="1:26" ht="12.75" customHeight="1">
      <c r="A739" s="338"/>
      <c r="B739" s="338"/>
      <c r="C739" s="338"/>
      <c r="D739" s="339"/>
      <c r="E739" s="339"/>
      <c r="F739" s="339"/>
      <c r="G739" s="339"/>
      <c r="H739" s="339"/>
      <c r="I739" s="339"/>
      <c r="J739" s="339"/>
      <c r="K739" s="338"/>
      <c r="L739" s="338"/>
      <c r="M739" s="338"/>
      <c r="N739" s="338"/>
      <c r="O739" s="338"/>
      <c r="P739" s="338"/>
      <c r="Q739" s="338"/>
      <c r="R739" s="338"/>
      <c r="S739" s="338"/>
      <c r="T739" s="338"/>
      <c r="U739" s="338"/>
      <c r="V739" s="338"/>
      <c r="W739" s="338"/>
      <c r="X739" s="338"/>
      <c r="Y739" s="338"/>
      <c r="Z739" s="338"/>
    </row>
    <row r="740" spans="1:26" ht="12.75" customHeight="1">
      <c r="A740" s="338"/>
      <c r="B740" s="338"/>
      <c r="C740" s="338"/>
      <c r="D740" s="339"/>
      <c r="E740" s="339"/>
      <c r="F740" s="339"/>
      <c r="G740" s="339"/>
      <c r="H740" s="339"/>
      <c r="I740" s="339"/>
      <c r="J740" s="339"/>
      <c r="K740" s="338"/>
      <c r="L740" s="338"/>
      <c r="M740" s="338"/>
      <c r="N740" s="338"/>
      <c r="O740" s="338"/>
      <c r="P740" s="338"/>
      <c r="Q740" s="338"/>
      <c r="R740" s="338"/>
      <c r="S740" s="338"/>
      <c r="T740" s="338"/>
      <c r="U740" s="338"/>
      <c r="V740" s="338"/>
      <c r="W740" s="338"/>
      <c r="X740" s="338"/>
      <c r="Y740" s="338"/>
      <c r="Z740" s="338"/>
    </row>
    <row r="741" spans="1:26" ht="12.75" customHeight="1">
      <c r="A741" s="338"/>
      <c r="B741" s="338"/>
      <c r="C741" s="338"/>
      <c r="D741" s="339"/>
      <c r="E741" s="339"/>
      <c r="F741" s="339"/>
      <c r="G741" s="339"/>
      <c r="H741" s="339"/>
      <c r="I741" s="339"/>
      <c r="J741" s="339"/>
      <c r="K741" s="338"/>
      <c r="L741" s="338"/>
      <c r="M741" s="338"/>
      <c r="N741" s="338"/>
      <c r="O741" s="338"/>
      <c r="P741" s="338"/>
      <c r="Q741" s="338"/>
      <c r="R741" s="338"/>
      <c r="S741" s="338"/>
      <c r="T741" s="338"/>
      <c r="U741" s="338"/>
      <c r="V741" s="338"/>
      <c r="W741" s="338"/>
      <c r="X741" s="338"/>
      <c r="Y741" s="338"/>
      <c r="Z741" s="338"/>
    </row>
    <row r="742" spans="1:26" ht="12.75" customHeight="1">
      <c r="A742" s="338"/>
      <c r="B742" s="338"/>
      <c r="C742" s="338"/>
      <c r="D742" s="339"/>
      <c r="E742" s="339"/>
      <c r="F742" s="339"/>
      <c r="G742" s="339"/>
      <c r="H742" s="339"/>
      <c r="I742" s="339"/>
      <c r="J742" s="339"/>
      <c r="K742" s="338"/>
      <c r="L742" s="338"/>
      <c r="M742" s="338"/>
      <c r="N742" s="338"/>
      <c r="O742" s="338"/>
      <c r="P742" s="338"/>
      <c r="Q742" s="338"/>
      <c r="R742" s="338"/>
      <c r="S742" s="338"/>
      <c r="T742" s="338"/>
      <c r="U742" s="338"/>
      <c r="V742" s="338"/>
      <c r="W742" s="338"/>
      <c r="X742" s="338"/>
      <c r="Y742" s="338"/>
      <c r="Z742" s="338"/>
    </row>
    <row r="743" spans="1:26" ht="12.75" customHeight="1">
      <c r="A743" s="338"/>
      <c r="B743" s="338"/>
      <c r="C743" s="338"/>
      <c r="D743" s="339"/>
      <c r="E743" s="339"/>
      <c r="F743" s="339"/>
      <c r="G743" s="339"/>
      <c r="H743" s="339"/>
      <c r="I743" s="339"/>
      <c r="J743" s="339"/>
      <c r="K743" s="338"/>
      <c r="L743" s="338"/>
      <c r="M743" s="338"/>
      <c r="N743" s="338"/>
      <c r="O743" s="338"/>
      <c r="P743" s="338"/>
      <c r="Q743" s="338"/>
      <c r="R743" s="338"/>
      <c r="S743" s="338"/>
      <c r="T743" s="338"/>
      <c r="U743" s="338"/>
      <c r="V743" s="338"/>
      <c r="W743" s="338"/>
      <c r="X743" s="338"/>
      <c r="Y743" s="338"/>
      <c r="Z743" s="338"/>
    </row>
    <row r="744" spans="1:26" ht="12.75" customHeight="1">
      <c r="A744" s="338"/>
      <c r="B744" s="338"/>
      <c r="C744" s="338"/>
      <c r="D744" s="339"/>
      <c r="E744" s="339"/>
      <c r="F744" s="339"/>
      <c r="G744" s="339"/>
      <c r="H744" s="339"/>
      <c r="I744" s="339"/>
      <c r="J744" s="339"/>
      <c r="K744" s="338"/>
      <c r="L744" s="338"/>
      <c r="M744" s="338"/>
      <c r="N744" s="338"/>
      <c r="O744" s="338"/>
      <c r="P744" s="338"/>
      <c r="Q744" s="338"/>
      <c r="R744" s="338"/>
      <c r="S744" s="338"/>
      <c r="T744" s="338"/>
      <c r="U744" s="338"/>
      <c r="V744" s="338"/>
      <c r="W744" s="338"/>
      <c r="X744" s="338"/>
      <c r="Y744" s="338"/>
      <c r="Z744" s="338"/>
    </row>
    <row r="745" spans="1:26" ht="12.75" customHeight="1">
      <c r="A745" s="338"/>
      <c r="B745" s="338"/>
      <c r="C745" s="338"/>
      <c r="D745" s="339"/>
      <c r="E745" s="339"/>
      <c r="F745" s="339"/>
      <c r="G745" s="339"/>
      <c r="H745" s="339"/>
      <c r="I745" s="339"/>
      <c r="J745" s="339"/>
      <c r="K745" s="338"/>
      <c r="L745" s="338"/>
      <c r="M745" s="338"/>
      <c r="N745" s="338"/>
      <c r="O745" s="338"/>
      <c r="P745" s="338"/>
      <c r="Q745" s="338"/>
      <c r="R745" s="338"/>
      <c r="S745" s="338"/>
      <c r="T745" s="338"/>
      <c r="U745" s="338"/>
      <c r="V745" s="338"/>
      <c r="W745" s="338"/>
      <c r="X745" s="338"/>
      <c r="Y745" s="338"/>
      <c r="Z745" s="338"/>
    </row>
    <row r="746" spans="1:26" ht="12.75" customHeight="1">
      <c r="A746" s="338"/>
      <c r="B746" s="338"/>
      <c r="C746" s="338"/>
      <c r="D746" s="339"/>
      <c r="E746" s="339"/>
      <c r="F746" s="339"/>
      <c r="G746" s="339"/>
      <c r="H746" s="339"/>
      <c r="I746" s="339"/>
      <c r="J746" s="339"/>
      <c r="K746" s="338"/>
      <c r="L746" s="338"/>
      <c r="M746" s="338"/>
      <c r="N746" s="338"/>
      <c r="O746" s="338"/>
      <c r="P746" s="338"/>
      <c r="Q746" s="338"/>
      <c r="R746" s="338"/>
      <c r="S746" s="338"/>
      <c r="T746" s="338"/>
      <c r="U746" s="338"/>
      <c r="V746" s="338"/>
      <c r="W746" s="338"/>
      <c r="X746" s="338"/>
      <c r="Y746" s="338"/>
      <c r="Z746" s="338"/>
    </row>
    <row r="747" spans="1:26" ht="12.75" customHeight="1">
      <c r="A747" s="338"/>
      <c r="B747" s="338"/>
      <c r="C747" s="338"/>
      <c r="D747" s="339"/>
      <c r="E747" s="339"/>
      <c r="F747" s="339"/>
      <c r="G747" s="339"/>
      <c r="H747" s="339"/>
      <c r="I747" s="339"/>
      <c r="J747" s="339"/>
      <c r="K747" s="338"/>
      <c r="L747" s="338"/>
      <c r="M747" s="338"/>
      <c r="N747" s="338"/>
      <c r="O747" s="338"/>
      <c r="P747" s="338"/>
      <c r="Q747" s="338"/>
      <c r="R747" s="338"/>
      <c r="S747" s="338"/>
      <c r="T747" s="338"/>
      <c r="U747" s="338"/>
      <c r="V747" s="338"/>
      <c r="W747" s="338"/>
      <c r="X747" s="338"/>
      <c r="Y747" s="338"/>
      <c r="Z747" s="338"/>
    </row>
    <row r="748" spans="1:26" ht="12.75" customHeight="1">
      <c r="A748" s="338"/>
      <c r="B748" s="338"/>
      <c r="C748" s="338"/>
      <c r="D748" s="339"/>
      <c r="E748" s="339"/>
      <c r="F748" s="339"/>
      <c r="G748" s="339"/>
      <c r="H748" s="339"/>
      <c r="I748" s="339"/>
      <c r="J748" s="339"/>
      <c r="K748" s="338"/>
      <c r="L748" s="338"/>
      <c r="M748" s="338"/>
      <c r="N748" s="338"/>
      <c r="O748" s="338"/>
      <c r="P748" s="338"/>
      <c r="Q748" s="338"/>
      <c r="R748" s="338"/>
      <c r="S748" s="338"/>
      <c r="T748" s="338"/>
      <c r="U748" s="338"/>
      <c r="V748" s="338"/>
      <c r="W748" s="338"/>
      <c r="X748" s="338"/>
      <c r="Y748" s="338"/>
      <c r="Z748" s="338"/>
    </row>
    <row r="749" spans="1:26" ht="12.75" customHeight="1">
      <c r="A749" s="338"/>
      <c r="B749" s="338"/>
      <c r="C749" s="338"/>
      <c r="D749" s="339"/>
      <c r="E749" s="339"/>
      <c r="F749" s="339"/>
      <c r="G749" s="339"/>
      <c r="H749" s="339"/>
      <c r="I749" s="339"/>
      <c r="J749" s="339"/>
      <c r="K749" s="338"/>
      <c r="L749" s="338"/>
      <c r="M749" s="338"/>
      <c r="N749" s="338"/>
      <c r="O749" s="338"/>
      <c r="P749" s="338"/>
      <c r="Q749" s="338"/>
      <c r="R749" s="338"/>
      <c r="S749" s="338"/>
      <c r="T749" s="338"/>
      <c r="U749" s="338"/>
      <c r="V749" s="338"/>
      <c r="W749" s="338"/>
      <c r="X749" s="338"/>
      <c r="Y749" s="338"/>
      <c r="Z749" s="338"/>
    </row>
    <row r="750" spans="1:26" ht="12.75" customHeight="1">
      <c r="A750" s="338"/>
      <c r="B750" s="338"/>
      <c r="C750" s="338"/>
      <c r="D750" s="339"/>
      <c r="E750" s="339"/>
      <c r="F750" s="339"/>
      <c r="G750" s="339"/>
      <c r="H750" s="339"/>
      <c r="I750" s="339"/>
      <c r="J750" s="339"/>
      <c r="K750" s="338"/>
      <c r="L750" s="338"/>
      <c r="M750" s="338"/>
      <c r="N750" s="338"/>
      <c r="O750" s="338"/>
      <c r="P750" s="338"/>
      <c r="Q750" s="338"/>
      <c r="R750" s="338"/>
      <c r="S750" s="338"/>
      <c r="T750" s="338"/>
      <c r="U750" s="338"/>
      <c r="V750" s="338"/>
      <c r="W750" s="338"/>
      <c r="X750" s="338"/>
      <c r="Y750" s="338"/>
      <c r="Z750" s="338"/>
    </row>
    <row r="751" spans="1:26" ht="12.75" customHeight="1">
      <c r="A751" s="338"/>
      <c r="B751" s="338"/>
      <c r="C751" s="338"/>
      <c r="D751" s="339"/>
      <c r="E751" s="339"/>
      <c r="F751" s="339"/>
      <c r="G751" s="339"/>
      <c r="H751" s="339"/>
      <c r="I751" s="339"/>
      <c r="J751" s="339"/>
      <c r="K751" s="338"/>
      <c r="L751" s="338"/>
      <c r="M751" s="338"/>
      <c r="N751" s="338"/>
      <c r="O751" s="338"/>
      <c r="P751" s="338"/>
      <c r="Q751" s="338"/>
      <c r="R751" s="338"/>
      <c r="S751" s="338"/>
      <c r="T751" s="338"/>
      <c r="U751" s="338"/>
      <c r="V751" s="338"/>
      <c r="W751" s="338"/>
      <c r="X751" s="338"/>
      <c r="Y751" s="338"/>
      <c r="Z751" s="338"/>
    </row>
    <row r="752" spans="1:26" ht="12.75" customHeight="1">
      <c r="A752" s="338"/>
      <c r="B752" s="338"/>
      <c r="C752" s="338"/>
      <c r="D752" s="339"/>
      <c r="E752" s="339"/>
      <c r="F752" s="339"/>
      <c r="G752" s="339"/>
      <c r="H752" s="339"/>
      <c r="I752" s="339"/>
      <c r="J752" s="339"/>
      <c r="K752" s="338"/>
      <c r="L752" s="338"/>
      <c r="M752" s="338"/>
      <c r="N752" s="338"/>
      <c r="O752" s="338"/>
      <c r="P752" s="338"/>
      <c r="Q752" s="338"/>
      <c r="R752" s="338"/>
      <c r="S752" s="338"/>
      <c r="T752" s="338"/>
      <c r="U752" s="338"/>
      <c r="V752" s="338"/>
      <c r="W752" s="338"/>
      <c r="X752" s="338"/>
      <c r="Y752" s="338"/>
      <c r="Z752" s="338"/>
    </row>
    <row r="753" spans="1:26" ht="12.75" customHeight="1">
      <c r="A753" s="338"/>
      <c r="B753" s="338"/>
      <c r="C753" s="338"/>
      <c r="D753" s="339"/>
      <c r="E753" s="339"/>
      <c r="F753" s="339"/>
      <c r="G753" s="339"/>
      <c r="H753" s="339"/>
      <c r="I753" s="339"/>
      <c r="J753" s="339"/>
      <c r="K753" s="338"/>
      <c r="L753" s="338"/>
      <c r="M753" s="338"/>
      <c r="N753" s="338"/>
      <c r="O753" s="338"/>
      <c r="P753" s="338"/>
      <c r="Q753" s="338"/>
      <c r="R753" s="338"/>
      <c r="S753" s="338"/>
      <c r="T753" s="338"/>
      <c r="U753" s="338"/>
      <c r="V753" s="338"/>
      <c r="W753" s="338"/>
      <c r="X753" s="338"/>
      <c r="Y753" s="338"/>
      <c r="Z753" s="338"/>
    </row>
    <row r="754" spans="1:26" ht="12.75" customHeight="1">
      <c r="A754" s="338"/>
      <c r="B754" s="338"/>
      <c r="C754" s="338"/>
      <c r="D754" s="339"/>
      <c r="E754" s="339"/>
      <c r="F754" s="339"/>
      <c r="G754" s="339"/>
      <c r="H754" s="339"/>
      <c r="I754" s="339"/>
      <c r="J754" s="339"/>
      <c r="K754" s="338"/>
      <c r="L754" s="338"/>
      <c r="M754" s="338"/>
      <c r="N754" s="338"/>
      <c r="O754" s="338"/>
      <c r="P754" s="338"/>
      <c r="Q754" s="338"/>
      <c r="R754" s="338"/>
      <c r="S754" s="338"/>
      <c r="T754" s="338"/>
      <c r="U754" s="338"/>
      <c r="V754" s="338"/>
      <c r="W754" s="338"/>
      <c r="X754" s="338"/>
      <c r="Y754" s="338"/>
      <c r="Z754" s="338"/>
    </row>
    <row r="755" spans="1:26" ht="12.75" customHeight="1">
      <c r="A755" s="338"/>
      <c r="B755" s="338"/>
      <c r="C755" s="338"/>
      <c r="D755" s="339"/>
      <c r="E755" s="339"/>
      <c r="F755" s="339"/>
      <c r="G755" s="339"/>
      <c r="H755" s="339"/>
      <c r="I755" s="339"/>
      <c r="J755" s="339"/>
      <c r="K755" s="338"/>
      <c r="L755" s="338"/>
      <c r="M755" s="338"/>
      <c r="N755" s="338"/>
      <c r="O755" s="338"/>
      <c r="P755" s="338"/>
      <c r="Q755" s="338"/>
      <c r="R755" s="338"/>
      <c r="S755" s="338"/>
      <c r="T755" s="338"/>
      <c r="U755" s="338"/>
      <c r="V755" s="338"/>
      <c r="W755" s="338"/>
      <c r="X755" s="338"/>
      <c r="Y755" s="338"/>
      <c r="Z755" s="338"/>
    </row>
    <row r="756" spans="1:26" ht="12.75" customHeight="1">
      <c r="A756" s="338"/>
      <c r="B756" s="338"/>
      <c r="C756" s="338"/>
      <c r="D756" s="339"/>
      <c r="E756" s="339"/>
      <c r="F756" s="339"/>
      <c r="G756" s="339"/>
      <c r="H756" s="339"/>
      <c r="I756" s="339"/>
      <c r="J756" s="339"/>
      <c r="K756" s="338"/>
      <c r="L756" s="338"/>
      <c r="M756" s="338"/>
      <c r="N756" s="338"/>
      <c r="O756" s="338"/>
      <c r="P756" s="338"/>
      <c r="Q756" s="338"/>
      <c r="R756" s="338"/>
      <c r="S756" s="338"/>
      <c r="T756" s="338"/>
      <c r="U756" s="338"/>
      <c r="V756" s="338"/>
      <c r="W756" s="338"/>
      <c r="X756" s="338"/>
      <c r="Y756" s="338"/>
      <c r="Z756" s="338"/>
    </row>
    <row r="757" spans="1:26" ht="12.75" customHeight="1">
      <c r="A757" s="338"/>
      <c r="B757" s="338"/>
      <c r="C757" s="338"/>
      <c r="D757" s="339"/>
      <c r="E757" s="339"/>
      <c r="F757" s="339"/>
      <c r="G757" s="339"/>
      <c r="H757" s="339"/>
      <c r="I757" s="339"/>
      <c r="J757" s="339"/>
      <c r="K757" s="338"/>
      <c r="L757" s="338"/>
      <c r="M757" s="338"/>
      <c r="N757" s="338"/>
      <c r="O757" s="338"/>
      <c r="P757" s="338"/>
      <c r="Q757" s="338"/>
      <c r="R757" s="338"/>
      <c r="S757" s="338"/>
      <c r="T757" s="338"/>
      <c r="U757" s="338"/>
      <c r="V757" s="338"/>
      <c r="W757" s="338"/>
      <c r="X757" s="338"/>
      <c r="Y757" s="338"/>
      <c r="Z757" s="338"/>
    </row>
    <row r="758" spans="1:26" ht="12.75" customHeight="1">
      <c r="A758" s="338"/>
      <c r="B758" s="338"/>
      <c r="C758" s="338"/>
      <c r="D758" s="339"/>
      <c r="E758" s="339"/>
      <c r="F758" s="339"/>
      <c r="G758" s="339"/>
      <c r="H758" s="339"/>
      <c r="I758" s="339"/>
      <c r="J758" s="339"/>
      <c r="K758" s="338"/>
      <c r="L758" s="338"/>
      <c r="M758" s="338"/>
      <c r="N758" s="338"/>
      <c r="O758" s="338"/>
      <c r="P758" s="338"/>
      <c r="Q758" s="338"/>
      <c r="R758" s="338"/>
      <c r="S758" s="338"/>
      <c r="T758" s="338"/>
      <c r="U758" s="338"/>
      <c r="V758" s="338"/>
      <c r="W758" s="338"/>
      <c r="X758" s="338"/>
      <c r="Y758" s="338"/>
      <c r="Z758" s="338"/>
    </row>
    <row r="759" spans="1:26" ht="12.75" customHeight="1">
      <c r="A759" s="338"/>
      <c r="B759" s="338"/>
      <c r="C759" s="338"/>
      <c r="D759" s="339"/>
      <c r="E759" s="339"/>
      <c r="F759" s="339"/>
      <c r="G759" s="339"/>
      <c r="H759" s="339"/>
      <c r="I759" s="339"/>
      <c r="J759" s="339"/>
      <c r="K759" s="338"/>
      <c r="L759" s="338"/>
      <c r="M759" s="338"/>
      <c r="N759" s="338"/>
      <c r="O759" s="338"/>
      <c r="P759" s="338"/>
      <c r="Q759" s="338"/>
      <c r="R759" s="338"/>
      <c r="S759" s="338"/>
      <c r="T759" s="338"/>
      <c r="U759" s="338"/>
      <c r="V759" s="338"/>
      <c r="W759" s="338"/>
      <c r="X759" s="338"/>
      <c r="Y759" s="338"/>
      <c r="Z759" s="338"/>
    </row>
    <row r="760" spans="1:26" ht="12.75" customHeight="1">
      <c r="A760" s="338"/>
      <c r="B760" s="338"/>
      <c r="C760" s="338"/>
      <c r="D760" s="339"/>
      <c r="E760" s="339"/>
      <c r="F760" s="339"/>
      <c r="G760" s="339"/>
      <c r="H760" s="339"/>
      <c r="I760" s="339"/>
      <c r="J760" s="339"/>
      <c r="K760" s="338"/>
      <c r="L760" s="338"/>
      <c r="M760" s="338"/>
      <c r="N760" s="338"/>
      <c r="O760" s="338"/>
      <c r="P760" s="338"/>
      <c r="Q760" s="338"/>
      <c r="R760" s="338"/>
      <c r="S760" s="338"/>
      <c r="T760" s="338"/>
      <c r="U760" s="338"/>
      <c r="V760" s="338"/>
      <c r="W760" s="338"/>
      <c r="X760" s="338"/>
      <c r="Y760" s="338"/>
      <c r="Z760" s="338"/>
    </row>
    <row r="761" spans="1:26" ht="12.75" customHeight="1">
      <c r="A761" s="338"/>
      <c r="B761" s="338"/>
      <c r="C761" s="338"/>
      <c r="D761" s="339"/>
      <c r="E761" s="339"/>
      <c r="F761" s="339"/>
      <c r="G761" s="339"/>
      <c r="H761" s="339"/>
      <c r="I761" s="339"/>
      <c r="J761" s="339"/>
      <c r="K761" s="338"/>
      <c r="L761" s="338"/>
      <c r="M761" s="338"/>
      <c r="N761" s="338"/>
      <c r="O761" s="338"/>
      <c r="P761" s="338"/>
      <c r="Q761" s="338"/>
      <c r="R761" s="338"/>
      <c r="S761" s="338"/>
      <c r="T761" s="338"/>
      <c r="U761" s="338"/>
      <c r="V761" s="338"/>
      <c r="W761" s="338"/>
      <c r="X761" s="338"/>
      <c r="Y761" s="338"/>
      <c r="Z761" s="338"/>
    </row>
    <row r="762" spans="1:26" ht="12.75" customHeight="1">
      <c r="A762" s="338"/>
      <c r="B762" s="338"/>
      <c r="C762" s="338"/>
      <c r="D762" s="339"/>
      <c r="E762" s="339"/>
      <c r="F762" s="339"/>
      <c r="G762" s="339"/>
      <c r="H762" s="339"/>
      <c r="I762" s="339"/>
      <c r="J762" s="339"/>
      <c r="K762" s="338"/>
      <c r="L762" s="338"/>
      <c r="M762" s="338"/>
      <c r="N762" s="338"/>
      <c r="O762" s="338"/>
      <c r="P762" s="338"/>
      <c r="Q762" s="338"/>
      <c r="R762" s="338"/>
      <c r="S762" s="338"/>
      <c r="T762" s="338"/>
      <c r="U762" s="338"/>
      <c r="V762" s="338"/>
      <c r="W762" s="338"/>
      <c r="X762" s="338"/>
      <c r="Y762" s="338"/>
      <c r="Z762" s="338"/>
    </row>
    <row r="763" spans="1:26" ht="12.75" customHeight="1">
      <c r="A763" s="338"/>
      <c r="B763" s="338"/>
      <c r="C763" s="338"/>
      <c r="D763" s="339"/>
      <c r="E763" s="339"/>
      <c r="F763" s="339"/>
      <c r="G763" s="339"/>
      <c r="H763" s="339"/>
      <c r="I763" s="339"/>
      <c r="J763" s="339"/>
      <c r="K763" s="338"/>
      <c r="L763" s="338"/>
      <c r="M763" s="338"/>
      <c r="N763" s="338"/>
      <c r="O763" s="338"/>
      <c r="P763" s="338"/>
      <c r="Q763" s="338"/>
      <c r="R763" s="338"/>
      <c r="S763" s="338"/>
      <c r="T763" s="338"/>
      <c r="U763" s="338"/>
      <c r="V763" s="338"/>
      <c r="W763" s="338"/>
      <c r="X763" s="338"/>
      <c r="Y763" s="338"/>
      <c r="Z763" s="338"/>
    </row>
    <row r="764" spans="1:26" ht="12.75" customHeight="1">
      <c r="A764" s="338"/>
      <c r="B764" s="338"/>
      <c r="C764" s="338"/>
      <c r="D764" s="339"/>
      <c r="E764" s="339"/>
      <c r="F764" s="339"/>
      <c r="G764" s="339"/>
      <c r="H764" s="339"/>
      <c r="I764" s="339"/>
      <c r="J764" s="339"/>
      <c r="K764" s="338"/>
      <c r="L764" s="338"/>
      <c r="M764" s="338"/>
      <c r="N764" s="338"/>
      <c r="O764" s="338"/>
      <c r="P764" s="338"/>
      <c r="Q764" s="338"/>
      <c r="R764" s="338"/>
      <c r="S764" s="338"/>
      <c r="T764" s="338"/>
      <c r="U764" s="338"/>
      <c r="V764" s="338"/>
      <c r="W764" s="338"/>
      <c r="X764" s="338"/>
      <c r="Y764" s="338"/>
      <c r="Z764" s="338"/>
    </row>
    <row r="765" spans="1:26" ht="12.75" customHeight="1">
      <c r="A765" s="338"/>
      <c r="B765" s="338"/>
      <c r="C765" s="338"/>
      <c r="D765" s="339"/>
      <c r="E765" s="339"/>
      <c r="F765" s="339"/>
      <c r="G765" s="339"/>
      <c r="H765" s="339"/>
      <c r="I765" s="339"/>
      <c r="J765" s="339"/>
      <c r="K765" s="338"/>
      <c r="L765" s="338"/>
      <c r="M765" s="338"/>
      <c r="N765" s="338"/>
      <c r="O765" s="338"/>
      <c r="P765" s="338"/>
      <c r="Q765" s="338"/>
      <c r="R765" s="338"/>
      <c r="S765" s="338"/>
      <c r="T765" s="338"/>
      <c r="U765" s="338"/>
      <c r="V765" s="338"/>
      <c r="W765" s="338"/>
      <c r="X765" s="338"/>
      <c r="Y765" s="338"/>
      <c r="Z765" s="338"/>
    </row>
    <row r="766" spans="1:26" ht="12.75" customHeight="1">
      <c r="A766" s="338"/>
      <c r="B766" s="338"/>
      <c r="C766" s="338"/>
      <c r="D766" s="339"/>
      <c r="E766" s="339"/>
      <c r="F766" s="339"/>
      <c r="G766" s="339"/>
      <c r="H766" s="339"/>
      <c r="I766" s="339"/>
      <c r="J766" s="339"/>
      <c r="K766" s="338"/>
      <c r="L766" s="338"/>
      <c r="M766" s="338"/>
      <c r="N766" s="338"/>
      <c r="O766" s="338"/>
      <c r="P766" s="338"/>
      <c r="Q766" s="338"/>
      <c r="R766" s="338"/>
      <c r="S766" s="338"/>
      <c r="T766" s="338"/>
      <c r="U766" s="338"/>
      <c r="V766" s="338"/>
      <c r="W766" s="338"/>
      <c r="X766" s="338"/>
      <c r="Y766" s="338"/>
      <c r="Z766" s="338"/>
    </row>
    <row r="767" spans="1:26" ht="12.75" customHeight="1">
      <c r="A767" s="338"/>
      <c r="B767" s="338"/>
      <c r="C767" s="338"/>
      <c r="D767" s="339"/>
      <c r="E767" s="339"/>
      <c r="F767" s="339"/>
      <c r="G767" s="339"/>
      <c r="H767" s="339"/>
      <c r="I767" s="339"/>
      <c r="J767" s="339"/>
      <c r="K767" s="338"/>
      <c r="L767" s="338"/>
      <c r="M767" s="338"/>
      <c r="N767" s="338"/>
      <c r="O767" s="338"/>
      <c r="P767" s="338"/>
      <c r="Q767" s="338"/>
      <c r="R767" s="338"/>
      <c r="S767" s="338"/>
      <c r="T767" s="338"/>
      <c r="U767" s="338"/>
      <c r="V767" s="338"/>
      <c r="W767" s="338"/>
      <c r="X767" s="338"/>
      <c r="Y767" s="338"/>
      <c r="Z767" s="338"/>
    </row>
    <row r="768" spans="1:26" ht="12.75" customHeight="1">
      <c r="A768" s="338"/>
      <c r="B768" s="338"/>
      <c r="C768" s="338"/>
      <c r="D768" s="339"/>
      <c r="E768" s="339"/>
      <c r="F768" s="339"/>
      <c r="G768" s="339"/>
      <c r="H768" s="339"/>
      <c r="I768" s="339"/>
      <c r="J768" s="339"/>
      <c r="K768" s="338"/>
      <c r="L768" s="338"/>
      <c r="M768" s="338"/>
      <c r="N768" s="338"/>
      <c r="O768" s="338"/>
      <c r="P768" s="338"/>
      <c r="Q768" s="338"/>
      <c r="R768" s="338"/>
      <c r="S768" s="338"/>
      <c r="T768" s="338"/>
      <c r="U768" s="338"/>
      <c r="V768" s="338"/>
      <c r="W768" s="338"/>
      <c r="X768" s="338"/>
      <c r="Y768" s="338"/>
      <c r="Z768" s="338"/>
    </row>
    <row r="769" spans="1:26" ht="12.75" customHeight="1">
      <c r="A769" s="338"/>
      <c r="B769" s="338"/>
      <c r="C769" s="338"/>
      <c r="D769" s="339"/>
      <c r="E769" s="339"/>
      <c r="F769" s="339"/>
      <c r="G769" s="339"/>
      <c r="H769" s="339"/>
      <c r="I769" s="339"/>
      <c r="J769" s="339"/>
      <c r="K769" s="338"/>
      <c r="L769" s="338"/>
      <c r="M769" s="338"/>
      <c r="N769" s="338"/>
      <c r="O769" s="338"/>
      <c r="P769" s="338"/>
      <c r="Q769" s="338"/>
      <c r="R769" s="338"/>
      <c r="S769" s="338"/>
      <c r="T769" s="338"/>
      <c r="U769" s="338"/>
      <c r="V769" s="338"/>
      <c r="W769" s="338"/>
      <c r="X769" s="338"/>
      <c r="Y769" s="338"/>
      <c r="Z769" s="338"/>
    </row>
    <row r="770" spans="1:26" ht="12.75" customHeight="1">
      <c r="A770" s="338"/>
      <c r="B770" s="338"/>
      <c r="C770" s="338"/>
      <c r="D770" s="339"/>
      <c r="E770" s="339"/>
      <c r="F770" s="339"/>
      <c r="G770" s="339"/>
      <c r="H770" s="339"/>
      <c r="I770" s="339"/>
      <c r="J770" s="339"/>
      <c r="K770" s="338"/>
      <c r="L770" s="338"/>
      <c r="M770" s="338"/>
      <c r="N770" s="338"/>
      <c r="O770" s="338"/>
      <c r="P770" s="338"/>
      <c r="Q770" s="338"/>
      <c r="R770" s="338"/>
      <c r="S770" s="338"/>
      <c r="T770" s="338"/>
      <c r="U770" s="338"/>
      <c r="V770" s="338"/>
      <c r="W770" s="338"/>
      <c r="X770" s="338"/>
      <c r="Y770" s="338"/>
      <c r="Z770" s="338"/>
    </row>
    <row r="771" spans="1:26" ht="12.75" customHeight="1">
      <c r="A771" s="338"/>
      <c r="B771" s="338"/>
      <c r="C771" s="338"/>
      <c r="D771" s="339"/>
      <c r="E771" s="339"/>
      <c r="F771" s="339"/>
      <c r="G771" s="339"/>
      <c r="H771" s="339"/>
      <c r="I771" s="339"/>
      <c r="J771" s="339"/>
      <c r="K771" s="338"/>
      <c r="L771" s="338"/>
      <c r="M771" s="338"/>
      <c r="N771" s="338"/>
      <c r="O771" s="338"/>
      <c r="P771" s="338"/>
      <c r="Q771" s="338"/>
      <c r="R771" s="338"/>
      <c r="S771" s="338"/>
      <c r="T771" s="338"/>
      <c r="U771" s="338"/>
      <c r="V771" s="338"/>
      <c r="W771" s="338"/>
      <c r="X771" s="338"/>
      <c r="Y771" s="338"/>
      <c r="Z771" s="338"/>
    </row>
    <row r="772" spans="1:26" ht="12.75" customHeight="1">
      <c r="A772" s="338"/>
      <c r="B772" s="338"/>
      <c r="C772" s="338"/>
      <c r="D772" s="339"/>
      <c r="E772" s="339"/>
      <c r="F772" s="339"/>
      <c r="G772" s="339"/>
      <c r="H772" s="339"/>
      <c r="I772" s="339"/>
      <c r="J772" s="339"/>
      <c r="K772" s="338"/>
      <c r="L772" s="338"/>
      <c r="M772" s="338"/>
      <c r="N772" s="338"/>
      <c r="O772" s="338"/>
      <c r="P772" s="338"/>
      <c r="Q772" s="338"/>
      <c r="R772" s="338"/>
      <c r="S772" s="338"/>
      <c r="T772" s="338"/>
      <c r="U772" s="338"/>
      <c r="V772" s="338"/>
      <c r="W772" s="338"/>
      <c r="X772" s="338"/>
      <c r="Y772" s="338"/>
      <c r="Z772" s="338"/>
    </row>
    <row r="773" spans="1:26" ht="12.75" customHeight="1">
      <c r="A773" s="338"/>
      <c r="B773" s="338"/>
      <c r="C773" s="338"/>
      <c r="D773" s="339"/>
      <c r="E773" s="339"/>
      <c r="F773" s="339"/>
      <c r="G773" s="339"/>
      <c r="H773" s="339"/>
      <c r="I773" s="339"/>
      <c r="J773" s="339"/>
      <c r="K773" s="338"/>
      <c r="L773" s="338"/>
      <c r="M773" s="338"/>
      <c r="N773" s="338"/>
      <c r="O773" s="338"/>
      <c r="P773" s="338"/>
      <c r="Q773" s="338"/>
      <c r="R773" s="338"/>
      <c r="S773" s="338"/>
      <c r="T773" s="338"/>
      <c r="U773" s="338"/>
      <c r="V773" s="338"/>
      <c r="W773" s="338"/>
      <c r="X773" s="338"/>
      <c r="Y773" s="338"/>
      <c r="Z773" s="338"/>
    </row>
    <row r="774" spans="1:26" ht="12.75" customHeight="1">
      <c r="A774" s="338"/>
      <c r="B774" s="338"/>
      <c r="C774" s="338"/>
      <c r="D774" s="339"/>
      <c r="E774" s="339"/>
      <c r="F774" s="339"/>
      <c r="G774" s="339"/>
      <c r="H774" s="339"/>
      <c r="I774" s="339"/>
      <c r="J774" s="339"/>
      <c r="K774" s="338"/>
      <c r="L774" s="338"/>
      <c r="M774" s="338"/>
      <c r="N774" s="338"/>
      <c r="O774" s="338"/>
      <c r="P774" s="338"/>
      <c r="Q774" s="338"/>
      <c r="R774" s="338"/>
      <c r="S774" s="338"/>
      <c r="T774" s="338"/>
      <c r="U774" s="338"/>
      <c r="V774" s="338"/>
      <c r="W774" s="338"/>
      <c r="X774" s="338"/>
      <c r="Y774" s="338"/>
      <c r="Z774" s="338"/>
    </row>
    <row r="775" spans="1:26" ht="12.75" customHeight="1">
      <c r="A775" s="338"/>
      <c r="B775" s="338"/>
      <c r="C775" s="338"/>
      <c r="D775" s="339"/>
      <c r="E775" s="339"/>
      <c r="F775" s="339"/>
      <c r="G775" s="339"/>
      <c r="H775" s="339"/>
      <c r="I775" s="339"/>
      <c r="J775" s="339"/>
      <c r="K775" s="338"/>
      <c r="L775" s="338"/>
      <c r="M775" s="338"/>
      <c r="N775" s="338"/>
      <c r="O775" s="338"/>
      <c r="P775" s="338"/>
      <c r="Q775" s="338"/>
      <c r="R775" s="338"/>
      <c r="S775" s="338"/>
      <c r="T775" s="338"/>
      <c r="U775" s="338"/>
      <c r="V775" s="338"/>
      <c r="W775" s="338"/>
      <c r="X775" s="338"/>
      <c r="Y775" s="338"/>
      <c r="Z775" s="338"/>
    </row>
    <row r="776" spans="1:26" ht="12.75" customHeight="1">
      <c r="A776" s="338"/>
      <c r="B776" s="338"/>
      <c r="C776" s="338"/>
      <c r="D776" s="339"/>
      <c r="E776" s="339"/>
      <c r="F776" s="339"/>
      <c r="G776" s="339"/>
      <c r="H776" s="339"/>
      <c r="I776" s="339"/>
      <c r="J776" s="339"/>
      <c r="K776" s="338"/>
      <c r="L776" s="338"/>
      <c r="M776" s="338"/>
      <c r="N776" s="338"/>
      <c r="O776" s="338"/>
      <c r="P776" s="338"/>
      <c r="Q776" s="338"/>
      <c r="R776" s="338"/>
      <c r="S776" s="338"/>
      <c r="T776" s="338"/>
      <c r="U776" s="338"/>
      <c r="V776" s="338"/>
      <c r="W776" s="338"/>
      <c r="X776" s="338"/>
      <c r="Y776" s="338"/>
      <c r="Z776" s="338"/>
    </row>
    <row r="777" spans="1:26" ht="12.75" customHeight="1">
      <c r="A777" s="338"/>
      <c r="B777" s="338"/>
      <c r="C777" s="338"/>
      <c r="D777" s="339"/>
      <c r="E777" s="339"/>
      <c r="F777" s="339"/>
      <c r="G777" s="339"/>
      <c r="H777" s="339"/>
      <c r="I777" s="339"/>
      <c r="J777" s="339"/>
      <c r="K777" s="338"/>
      <c r="L777" s="338"/>
      <c r="M777" s="338"/>
      <c r="N777" s="338"/>
      <c r="O777" s="338"/>
      <c r="P777" s="338"/>
      <c r="Q777" s="338"/>
      <c r="R777" s="338"/>
      <c r="S777" s="338"/>
      <c r="T777" s="338"/>
      <c r="U777" s="338"/>
      <c r="V777" s="338"/>
      <c r="W777" s="338"/>
      <c r="X777" s="338"/>
      <c r="Y777" s="338"/>
      <c r="Z777" s="338"/>
    </row>
    <row r="778" spans="1:26" ht="12.75" customHeight="1">
      <c r="A778" s="338"/>
      <c r="B778" s="338"/>
      <c r="C778" s="338"/>
      <c r="D778" s="339"/>
      <c r="E778" s="339"/>
      <c r="F778" s="339"/>
      <c r="G778" s="339"/>
      <c r="H778" s="339"/>
      <c r="I778" s="339"/>
      <c r="J778" s="339"/>
      <c r="K778" s="338"/>
      <c r="L778" s="338"/>
      <c r="M778" s="338"/>
      <c r="N778" s="338"/>
      <c r="O778" s="338"/>
      <c r="P778" s="338"/>
      <c r="Q778" s="338"/>
      <c r="R778" s="338"/>
      <c r="S778" s="338"/>
      <c r="T778" s="338"/>
      <c r="U778" s="338"/>
      <c r="V778" s="338"/>
      <c r="W778" s="338"/>
      <c r="X778" s="338"/>
      <c r="Y778" s="338"/>
      <c r="Z778" s="338"/>
    </row>
    <row r="779" spans="1:26" ht="12.75" customHeight="1">
      <c r="A779" s="338"/>
      <c r="B779" s="338"/>
      <c r="C779" s="338"/>
      <c r="D779" s="339"/>
      <c r="E779" s="339"/>
      <c r="F779" s="339"/>
      <c r="G779" s="339"/>
      <c r="H779" s="339"/>
      <c r="I779" s="339"/>
      <c r="J779" s="339"/>
      <c r="K779" s="338"/>
      <c r="L779" s="338"/>
      <c r="M779" s="338"/>
      <c r="N779" s="338"/>
      <c r="O779" s="338"/>
      <c r="P779" s="338"/>
      <c r="Q779" s="338"/>
      <c r="R779" s="338"/>
      <c r="S779" s="338"/>
      <c r="T779" s="338"/>
      <c r="U779" s="338"/>
      <c r="V779" s="338"/>
      <c r="W779" s="338"/>
      <c r="X779" s="338"/>
      <c r="Y779" s="338"/>
      <c r="Z779" s="338"/>
    </row>
    <row r="780" spans="1:26" ht="12.75" customHeight="1">
      <c r="A780" s="338"/>
      <c r="B780" s="338"/>
      <c r="C780" s="338"/>
      <c r="D780" s="339"/>
      <c r="E780" s="339"/>
      <c r="F780" s="339"/>
      <c r="G780" s="339"/>
      <c r="H780" s="339"/>
      <c r="I780" s="339"/>
      <c r="J780" s="339"/>
      <c r="K780" s="338"/>
      <c r="L780" s="338"/>
      <c r="M780" s="338"/>
      <c r="N780" s="338"/>
      <c r="O780" s="338"/>
      <c r="P780" s="338"/>
      <c r="Q780" s="338"/>
      <c r="R780" s="338"/>
      <c r="S780" s="338"/>
      <c r="T780" s="338"/>
      <c r="U780" s="338"/>
      <c r="V780" s="338"/>
      <c r="W780" s="338"/>
      <c r="X780" s="338"/>
      <c r="Y780" s="338"/>
      <c r="Z780" s="338"/>
    </row>
    <row r="781" spans="1:26" ht="12.75" customHeight="1">
      <c r="A781" s="338"/>
      <c r="B781" s="338"/>
      <c r="C781" s="338"/>
      <c r="D781" s="339"/>
      <c r="E781" s="339"/>
      <c r="F781" s="339"/>
      <c r="G781" s="339"/>
      <c r="H781" s="339"/>
      <c r="I781" s="339"/>
      <c r="J781" s="339"/>
      <c r="K781" s="338"/>
      <c r="L781" s="338"/>
      <c r="M781" s="338"/>
      <c r="N781" s="338"/>
      <c r="O781" s="338"/>
      <c r="P781" s="338"/>
      <c r="Q781" s="338"/>
      <c r="R781" s="338"/>
      <c r="S781" s="338"/>
      <c r="T781" s="338"/>
      <c r="U781" s="338"/>
      <c r="V781" s="338"/>
      <c r="W781" s="338"/>
      <c r="X781" s="338"/>
      <c r="Y781" s="338"/>
      <c r="Z781" s="338"/>
    </row>
    <row r="782" spans="1:26" ht="12.75" customHeight="1">
      <c r="A782" s="338"/>
      <c r="B782" s="338"/>
      <c r="C782" s="338"/>
      <c r="D782" s="339"/>
      <c r="E782" s="339"/>
      <c r="F782" s="339"/>
      <c r="G782" s="339"/>
      <c r="H782" s="339"/>
      <c r="I782" s="339"/>
      <c r="J782" s="339"/>
      <c r="K782" s="338"/>
      <c r="L782" s="338"/>
      <c r="M782" s="338"/>
      <c r="N782" s="338"/>
      <c r="O782" s="338"/>
      <c r="P782" s="338"/>
      <c r="Q782" s="338"/>
      <c r="R782" s="338"/>
      <c r="S782" s="338"/>
      <c r="T782" s="338"/>
      <c r="U782" s="338"/>
      <c r="V782" s="338"/>
      <c r="W782" s="338"/>
      <c r="X782" s="338"/>
      <c r="Y782" s="338"/>
      <c r="Z782" s="338"/>
    </row>
    <row r="783" spans="1:26" ht="12.75" customHeight="1">
      <c r="A783" s="338"/>
      <c r="B783" s="338"/>
      <c r="C783" s="338"/>
      <c r="D783" s="339"/>
      <c r="E783" s="339"/>
      <c r="F783" s="339"/>
      <c r="G783" s="339"/>
      <c r="H783" s="339"/>
      <c r="I783" s="339"/>
      <c r="J783" s="339"/>
      <c r="K783" s="338"/>
      <c r="L783" s="338"/>
      <c r="M783" s="338"/>
      <c r="N783" s="338"/>
      <c r="O783" s="338"/>
      <c r="P783" s="338"/>
      <c r="Q783" s="338"/>
      <c r="R783" s="338"/>
      <c r="S783" s="338"/>
      <c r="T783" s="338"/>
      <c r="U783" s="338"/>
      <c r="V783" s="338"/>
      <c r="W783" s="338"/>
      <c r="X783" s="338"/>
      <c r="Y783" s="338"/>
      <c r="Z783" s="338"/>
    </row>
    <row r="784" spans="1:26" ht="12.75" customHeight="1">
      <c r="A784" s="338"/>
      <c r="B784" s="338"/>
      <c r="C784" s="338"/>
      <c r="D784" s="339"/>
      <c r="E784" s="339"/>
      <c r="F784" s="339"/>
      <c r="G784" s="339"/>
      <c r="H784" s="339"/>
      <c r="I784" s="339"/>
      <c r="J784" s="339"/>
      <c r="K784" s="338"/>
      <c r="L784" s="338"/>
      <c r="M784" s="338"/>
      <c r="N784" s="338"/>
      <c r="O784" s="338"/>
      <c r="P784" s="338"/>
      <c r="Q784" s="338"/>
      <c r="R784" s="338"/>
      <c r="S784" s="338"/>
      <c r="T784" s="338"/>
      <c r="U784" s="338"/>
      <c r="V784" s="338"/>
      <c r="W784" s="338"/>
      <c r="X784" s="338"/>
      <c r="Y784" s="338"/>
      <c r="Z784" s="338"/>
    </row>
    <row r="785" spans="1:26" ht="12.75" customHeight="1">
      <c r="A785" s="338"/>
      <c r="B785" s="338"/>
      <c r="C785" s="338"/>
      <c r="D785" s="339"/>
      <c r="E785" s="339"/>
      <c r="F785" s="339"/>
      <c r="G785" s="339"/>
      <c r="H785" s="339"/>
      <c r="I785" s="339"/>
      <c r="J785" s="339"/>
      <c r="K785" s="338"/>
      <c r="L785" s="338"/>
      <c r="M785" s="338"/>
      <c r="N785" s="338"/>
      <c r="O785" s="338"/>
      <c r="P785" s="338"/>
      <c r="Q785" s="338"/>
      <c r="R785" s="338"/>
      <c r="S785" s="338"/>
      <c r="T785" s="338"/>
      <c r="U785" s="338"/>
      <c r="V785" s="338"/>
      <c r="W785" s="338"/>
      <c r="X785" s="338"/>
      <c r="Y785" s="338"/>
      <c r="Z785" s="338"/>
    </row>
    <row r="786" spans="1:26" ht="12.75" customHeight="1">
      <c r="A786" s="338"/>
      <c r="B786" s="338"/>
      <c r="C786" s="338"/>
      <c r="D786" s="339"/>
      <c r="E786" s="339"/>
      <c r="F786" s="339"/>
      <c r="G786" s="339"/>
      <c r="H786" s="339"/>
      <c r="I786" s="339"/>
      <c r="J786" s="339"/>
      <c r="K786" s="338"/>
      <c r="L786" s="338"/>
      <c r="M786" s="338"/>
      <c r="N786" s="338"/>
      <c r="O786" s="338"/>
      <c r="P786" s="338"/>
      <c r="Q786" s="338"/>
      <c r="R786" s="338"/>
      <c r="S786" s="338"/>
      <c r="T786" s="338"/>
      <c r="U786" s="338"/>
      <c r="V786" s="338"/>
      <c r="W786" s="338"/>
      <c r="X786" s="338"/>
      <c r="Y786" s="338"/>
      <c r="Z786" s="338"/>
    </row>
    <row r="787" spans="1:26" ht="12.75" customHeight="1">
      <c r="A787" s="338"/>
      <c r="B787" s="338"/>
      <c r="C787" s="338"/>
      <c r="D787" s="339"/>
      <c r="E787" s="339"/>
      <c r="F787" s="339"/>
      <c r="G787" s="339"/>
      <c r="H787" s="339"/>
      <c r="I787" s="339"/>
      <c r="J787" s="339"/>
      <c r="K787" s="338"/>
      <c r="L787" s="338"/>
      <c r="M787" s="338"/>
      <c r="N787" s="338"/>
      <c r="O787" s="338"/>
      <c r="P787" s="338"/>
      <c r="Q787" s="338"/>
      <c r="R787" s="338"/>
      <c r="S787" s="338"/>
      <c r="T787" s="338"/>
      <c r="U787" s="338"/>
      <c r="V787" s="338"/>
      <c r="W787" s="338"/>
      <c r="X787" s="338"/>
      <c r="Y787" s="338"/>
      <c r="Z787" s="338"/>
    </row>
    <row r="788" spans="1:26" ht="12.75" customHeight="1">
      <c r="A788" s="338"/>
      <c r="B788" s="338"/>
      <c r="C788" s="338"/>
      <c r="D788" s="339"/>
      <c r="E788" s="339"/>
      <c r="F788" s="339"/>
      <c r="G788" s="339"/>
      <c r="H788" s="339"/>
      <c r="I788" s="339"/>
      <c r="J788" s="339"/>
      <c r="K788" s="338"/>
      <c r="L788" s="338"/>
      <c r="M788" s="338"/>
      <c r="N788" s="338"/>
      <c r="O788" s="338"/>
      <c r="P788" s="338"/>
      <c r="Q788" s="338"/>
      <c r="R788" s="338"/>
      <c r="S788" s="338"/>
      <c r="T788" s="338"/>
      <c r="U788" s="338"/>
      <c r="V788" s="338"/>
      <c r="W788" s="338"/>
      <c r="X788" s="338"/>
      <c r="Y788" s="338"/>
      <c r="Z788" s="338"/>
    </row>
    <row r="789" spans="1:26" ht="12.75" customHeight="1">
      <c r="A789" s="338"/>
      <c r="B789" s="338"/>
      <c r="C789" s="338"/>
      <c r="D789" s="339"/>
      <c r="E789" s="339"/>
      <c r="F789" s="339"/>
      <c r="G789" s="339"/>
      <c r="H789" s="339"/>
      <c r="I789" s="339"/>
      <c r="J789" s="339"/>
      <c r="K789" s="338"/>
      <c r="L789" s="338"/>
      <c r="M789" s="338"/>
      <c r="N789" s="338"/>
      <c r="O789" s="338"/>
      <c r="P789" s="338"/>
      <c r="Q789" s="338"/>
      <c r="R789" s="338"/>
      <c r="S789" s="338"/>
      <c r="T789" s="338"/>
      <c r="U789" s="338"/>
      <c r="V789" s="338"/>
      <c r="W789" s="338"/>
      <c r="X789" s="338"/>
      <c r="Y789" s="338"/>
      <c r="Z789" s="338"/>
    </row>
    <row r="790" spans="1:26" ht="12.75" customHeight="1">
      <c r="A790" s="338"/>
      <c r="B790" s="338"/>
      <c r="C790" s="338"/>
      <c r="D790" s="339"/>
      <c r="E790" s="339"/>
      <c r="F790" s="339"/>
      <c r="G790" s="339"/>
      <c r="H790" s="339"/>
      <c r="I790" s="339"/>
      <c r="J790" s="339"/>
      <c r="K790" s="338"/>
      <c r="L790" s="338"/>
      <c r="M790" s="338"/>
      <c r="N790" s="338"/>
      <c r="O790" s="338"/>
      <c r="P790" s="338"/>
      <c r="Q790" s="338"/>
      <c r="R790" s="338"/>
      <c r="S790" s="338"/>
      <c r="T790" s="338"/>
      <c r="U790" s="338"/>
      <c r="V790" s="338"/>
      <c r="W790" s="338"/>
      <c r="X790" s="338"/>
      <c r="Y790" s="338"/>
      <c r="Z790" s="338"/>
    </row>
    <row r="791" spans="1:26" ht="12.75" customHeight="1">
      <c r="A791" s="338"/>
      <c r="B791" s="338"/>
      <c r="C791" s="338"/>
      <c r="D791" s="339"/>
      <c r="E791" s="339"/>
      <c r="F791" s="339"/>
      <c r="G791" s="339"/>
      <c r="H791" s="339"/>
      <c r="I791" s="339"/>
      <c r="J791" s="339"/>
      <c r="K791" s="338"/>
      <c r="L791" s="338"/>
      <c r="M791" s="338"/>
      <c r="N791" s="338"/>
      <c r="O791" s="338"/>
      <c r="P791" s="338"/>
      <c r="Q791" s="338"/>
      <c r="R791" s="338"/>
      <c r="S791" s="338"/>
      <c r="T791" s="338"/>
      <c r="U791" s="338"/>
      <c r="V791" s="338"/>
      <c r="W791" s="338"/>
      <c r="X791" s="338"/>
      <c r="Y791" s="338"/>
      <c r="Z791" s="338"/>
    </row>
    <row r="792" spans="1:26" ht="12.75" customHeight="1">
      <c r="A792" s="338"/>
      <c r="B792" s="338"/>
      <c r="C792" s="338"/>
      <c r="D792" s="339"/>
      <c r="E792" s="339"/>
      <c r="F792" s="339"/>
      <c r="G792" s="339"/>
      <c r="H792" s="339"/>
      <c r="I792" s="339"/>
      <c r="J792" s="339"/>
      <c r="K792" s="338"/>
      <c r="L792" s="338"/>
      <c r="M792" s="338"/>
      <c r="N792" s="338"/>
      <c r="O792" s="338"/>
      <c r="P792" s="338"/>
      <c r="Q792" s="338"/>
      <c r="R792" s="338"/>
      <c r="S792" s="338"/>
      <c r="T792" s="338"/>
      <c r="U792" s="338"/>
      <c r="V792" s="338"/>
      <c r="W792" s="338"/>
      <c r="X792" s="338"/>
      <c r="Y792" s="338"/>
      <c r="Z792" s="338"/>
    </row>
    <row r="793" spans="1:26" ht="12.75" customHeight="1">
      <c r="A793" s="338"/>
      <c r="B793" s="338"/>
      <c r="C793" s="338"/>
      <c r="D793" s="339"/>
      <c r="E793" s="339"/>
      <c r="F793" s="339"/>
      <c r="G793" s="339"/>
      <c r="H793" s="339"/>
      <c r="I793" s="339"/>
      <c r="J793" s="339"/>
      <c r="K793" s="338"/>
      <c r="L793" s="338"/>
      <c r="M793" s="338"/>
      <c r="N793" s="338"/>
      <c r="O793" s="338"/>
      <c r="P793" s="338"/>
      <c r="Q793" s="338"/>
      <c r="R793" s="338"/>
      <c r="S793" s="338"/>
      <c r="T793" s="338"/>
      <c r="U793" s="338"/>
      <c r="V793" s="338"/>
      <c r="W793" s="338"/>
      <c r="X793" s="338"/>
      <c r="Y793" s="338"/>
      <c r="Z793" s="338"/>
    </row>
    <row r="794" spans="1:26" ht="12.75" customHeight="1">
      <c r="A794" s="338"/>
      <c r="B794" s="338"/>
      <c r="C794" s="338"/>
      <c r="D794" s="339"/>
      <c r="E794" s="339"/>
      <c r="F794" s="339"/>
      <c r="G794" s="339"/>
      <c r="H794" s="339"/>
      <c r="I794" s="339"/>
      <c r="J794" s="339"/>
      <c r="K794" s="338"/>
      <c r="L794" s="338"/>
      <c r="M794" s="338"/>
      <c r="N794" s="338"/>
      <c r="O794" s="338"/>
      <c r="P794" s="338"/>
      <c r="Q794" s="338"/>
      <c r="R794" s="338"/>
      <c r="S794" s="338"/>
      <c r="T794" s="338"/>
      <c r="U794" s="338"/>
      <c r="V794" s="338"/>
      <c r="W794" s="338"/>
      <c r="X794" s="338"/>
      <c r="Y794" s="338"/>
      <c r="Z794" s="338"/>
    </row>
    <row r="795" spans="1:26" ht="12.75" customHeight="1">
      <c r="A795" s="338"/>
      <c r="B795" s="338"/>
      <c r="C795" s="338"/>
      <c r="D795" s="339"/>
      <c r="E795" s="339"/>
      <c r="F795" s="339"/>
      <c r="G795" s="339"/>
      <c r="H795" s="339"/>
      <c r="I795" s="339"/>
      <c r="J795" s="339"/>
      <c r="K795" s="338"/>
      <c r="L795" s="338"/>
      <c r="M795" s="338"/>
      <c r="N795" s="338"/>
      <c r="O795" s="338"/>
      <c r="P795" s="338"/>
      <c r="Q795" s="338"/>
      <c r="R795" s="338"/>
      <c r="S795" s="338"/>
      <c r="T795" s="338"/>
      <c r="U795" s="338"/>
      <c r="V795" s="338"/>
      <c r="W795" s="338"/>
      <c r="X795" s="338"/>
      <c r="Y795" s="338"/>
      <c r="Z795" s="338"/>
    </row>
    <row r="796" spans="1:26" ht="12.75" customHeight="1">
      <c r="A796" s="338"/>
      <c r="B796" s="338"/>
      <c r="C796" s="338"/>
      <c r="D796" s="339"/>
      <c r="E796" s="339"/>
      <c r="F796" s="339"/>
      <c r="G796" s="339"/>
      <c r="H796" s="339"/>
      <c r="I796" s="339"/>
      <c r="J796" s="339"/>
      <c r="K796" s="338"/>
      <c r="L796" s="338"/>
      <c r="M796" s="338"/>
      <c r="N796" s="338"/>
      <c r="O796" s="338"/>
      <c r="P796" s="338"/>
      <c r="Q796" s="338"/>
      <c r="R796" s="338"/>
      <c r="S796" s="338"/>
      <c r="T796" s="338"/>
      <c r="U796" s="338"/>
      <c r="V796" s="338"/>
      <c r="W796" s="338"/>
      <c r="X796" s="338"/>
      <c r="Y796" s="338"/>
      <c r="Z796" s="338"/>
    </row>
    <row r="797" spans="1:26" ht="12.75" customHeight="1">
      <c r="A797" s="338"/>
      <c r="B797" s="338"/>
      <c r="C797" s="338"/>
      <c r="D797" s="339"/>
      <c r="E797" s="339"/>
      <c r="F797" s="339"/>
      <c r="G797" s="339"/>
      <c r="H797" s="339"/>
      <c r="I797" s="339"/>
      <c r="J797" s="339"/>
      <c r="K797" s="338"/>
      <c r="L797" s="338"/>
      <c r="M797" s="338"/>
      <c r="N797" s="338"/>
      <c r="O797" s="338"/>
      <c r="P797" s="338"/>
      <c r="Q797" s="338"/>
      <c r="R797" s="338"/>
      <c r="S797" s="338"/>
      <c r="T797" s="338"/>
      <c r="U797" s="338"/>
      <c r="V797" s="338"/>
      <c r="W797" s="338"/>
      <c r="X797" s="338"/>
      <c r="Y797" s="338"/>
      <c r="Z797" s="338"/>
    </row>
    <row r="798" spans="1:26" ht="12.75" customHeight="1">
      <c r="A798" s="338"/>
      <c r="B798" s="338"/>
      <c r="C798" s="338"/>
      <c r="D798" s="339"/>
      <c r="E798" s="339"/>
      <c r="F798" s="339"/>
      <c r="G798" s="339"/>
      <c r="H798" s="339"/>
      <c r="I798" s="339"/>
      <c r="J798" s="339"/>
      <c r="K798" s="338"/>
      <c r="L798" s="338"/>
      <c r="M798" s="338"/>
      <c r="N798" s="338"/>
      <c r="O798" s="338"/>
      <c r="P798" s="338"/>
      <c r="Q798" s="338"/>
      <c r="R798" s="338"/>
      <c r="S798" s="338"/>
      <c r="T798" s="338"/>
      <c r="U798" s="338"/>
      <c r="V798" s="338"/>
      <c r="W798" s="338"/>
      <c r="X798" s="338"/>
      <c r="Y798" s="338"/>
      <c r="Z798" s="338"/>
    </row>
    <row r="799" spans="1:26" ht="12.75" customHeight="1">
      <c r="A799" s="338"/>
      <c r="B799" s="338"/>
      <c r="C799" s="338"/>
      <c r="D799" s="339"/>
      <c r="E799" s="339"/>
      <c r="F799" s="339"/>
      <c r="G799" s="339"/>
      <c r="H799" s="339"/>
      <c r="I799" s="339"/>
      <c r="J799" s="339"/>
      <c r="K799" s="338"/>
      <c r="L799" s="338"/>
      <c r="M799" s="338"/>
      <c r="N799" s="338"/>
      <c r="O799" s="338"/>
      <c r="P799" s="338"/>
      <c r="Q799" s="338"/>
      <c r="R799" s="338"/>
      <c r="S799" s="338"/>
      <c r="T799" s="338"/>
      <c r="U799" s="338"/>
      <c r="V799" s="338"/>
      <c r="W799" s="338"/>
      <c r="X799" s="338"/>
      <c r="Y799" s="338"/>
      <c r="Z799" s="338"/>
    </row>
    <row r="800" spans="1:26" ht="12.75" customHeight="1">
      <c r="A800" s="338"/>
      <c r="B800" s="338"/>
      <c r="C800" s="338"/>
      <c r="D800" s="339"/>
      <c r="E800" s="339"/>
      <c r="F800" s="339"/>
      <c r="G800" s="339"/>
      <c r="H800" s="339"/>
      <c r="I800" s="339"/>
      <c r="J800" s="339"/>
      <c r="K800" s="338"/>
      <c r="L800" s="338"/>
      <c r="M800" s="338"/>
      <c r="N800" s="338"/>
      <c r="O800" s="338"/>
      <c r="P800" s="338"/>
      <c r="Q800" s="338"/>
      <c r="R800" s="338"/>
      <c r="S800" s="338"/>
      <c r="T800" s="338"/>
      <c r="U800" s="338"/>
      <c r="V800" s="338"/>
      <c r="W800" s="338"/>
      <c r="X800" s="338"/>
      <c r="Y800" s="338"/>
      <c r="Z800" s="338"/>
    </row>
    <row r="801" spans="1:26" ht="12.75" customHeight="1">
      <c r="A801" s="338"/>
      <c r="B801" s="338"/>
      <c r="C801" s="338"/>
      <c r="D801" s="339"/>
      <c r="E801" s="339"/>
      <c r="F801" s="339"/>
      <c r="G801" s="339"/>
      <c r="H801" s="339"/>
      <c r="I801" s="339"/>
      <c r="J801" s="339"/>
      <c r="K801" s="338"/>
      <c r="L801" s="338"/>
      <c r="M801" s="338"/>
      <c r="N801" s="338"/>
      <c r="O801" s="338"/>
      <c r="P801" s="338"/>
      <c r="Q801" s="338"/>
      <c r="R801" s="338"/>
      <c r="S801" s="338"/>
      <c r="T801" s="338"/>
      <c r="U801" s="338"/>
      <c r="V801" s="338"/>
      <c r="W801" s="338"/>
      <c r="X801" s="338"/>
      <c r="Y801" s="338"/>
      <c r="Z801" s="338"/>
    </row>
    <row r="802" spans="1:26" ht="12.75" customHeight="1">
      <c r="A802" s="338"/>
      <c r="B802" s="338"/>
      <c r="C802" s="338"/>
      <c r="D802" s="339"/>
      <c r="E802" s="339"/>
      <c r="F802" s="339"/>
      <c r="G802" s="339"/>
      <c r="H802" s="339"/>
      <c r="I802" s="339"/>
      <c r="J802" s="339"/>
      <c r="K802" s="338"/>
      <c r="L802" s="338"/>
      <c r="M802" s="338"/>
      <c r="N802" s="338"/>
      <c r="O802" s="338"/>
      <c r="P802" s="338"/>
      <c r="Q802" s="338"/>
      <c r="R802" s="338"/>
      <c r="S802" s="338"/>
      <c r="T802" s="338"/>
      <c r="U802" s="338"/>
      <c r="V802" s="338"/>
      <c r="W802" s="338"/>
      <c r="X802" s="338"/>
      <c r="Y802" s="338"/>
      <c r="Z802" s="338"/>
    </row>
    <row r="803" spans="1:26" ht="12.75" customHeight="1">
      <c r="A803" s="338"/>
      <c r="B803" s="338"/>
      <c r="C803" s="338"/>
      <c r="D803" s="339"/>
      <c r="E803" s="339"/>
      <c r="F803" s="339"/>
      <c r="G803" s="339"/>
      <c r="H803" s="339"/>
      <c r="I803" s="339"/>
      <c r="J803" s="339"/>
      <c r="K803" s="338"/>
      <c r="L803" s="338"/>
      <c r="M803" s="338"/>
      <c r="N803" s="338"/>
      <c r="O803" s="338"/>
      <c r="P803" s="338"/>
      <c r="Q803" s="338"/>
      <c r="R803" s="338"/>
      <c r="S803" s="338"/>
      <c r="T803" s="338"/>
      <c r="U803" s="338"/>
      <c r="V803" s="338"/>
      <c r="W803" s="338"/>
      <c r="X803" s="338"/>
      <c r="Y803" s="338"/>
      <c r="Z803" s="338"/>
    </row>
    <row r="804" spans="1:26" ht="12.75" customHeight="1">
      <c r="A804" s="338"/>
      <c r="B804" s="338"/>
      <c r="C804" s="338"/>
      <c r="D804" s="339"/>
      <c r="E804" s="339"/>
      <c r="F804" s="339"/>
      <c r="G804" s="339"/>
      <c r="H804" s="339"/>
      <c r="I804" s="339"/>
      <c r="J804" s="339"/>
      <c r="K804" s="338"/>
      <c r="L804" s="338"/>
      <c r="M804" s="338"/>
      <c r="N804" s="338"/>
      <c r="O804" s="338"/>
      <c r="P804" s="338"/>
      <c r="Q804" s="338"/>
      <c r="R804" s="338"/>
      <c r="S804" s="338"/>
      <c r="T804" s="338"/>
      <c r="U804" s="338"/>
      <c r="V804" s="338"/>
      <c r="W804" s="338"/>
      <c r="X804" s="338"/>
      <c r="Y804" s="338"/>
      <c r="Z804" s="338"/>
    </row>
    <row r="805" spans="1:26" ht="12.75" customHeight="1">
      <c r="A805" s="338"/>
      <c r="B805" s="338"/>
      <c r="C805" s="338"/>
      <c r="D805" s="339"/>
      <c r="E805" s="339"/>
      <c r="F805" s="339"/>
      <c r="G805" s="339"/>
      <c r="H805" s="339"/>
      <c r="I805" s="339"/>
      <c r="J805" s="339"/>
      <c r="K805" s="338"/>
      <c r="L805" s="338"/>
      <c r="M805" s="338"/>
      <c r="N805" s="338"/>
      <c r="O805" s="338"/>
      <c r="P805" s="338"/>
      <c r="Q805" s="338"/>
      <c r="R805" s="338"/>
      <c r="S805" s="338"/>
      <c r="T805" s="338"/>
      <c r="U805" s="338"/>
      <c r="V805" s="338"/>
      <c r="W805" s="338"/>
      <c r="X805" s="338"/>
      <c r="Y805" s="338"/>
      <c r="Z805" s="338"/>
    </row>
    <row r="806" spans="1:26" ht="12.75" customHeight="1">
      <c r="A806" s="338"/>
      <c r="B806" s="338"/>
      <c r="C806" s="338"/>
      <c r="D806" s="339"/>
      <c r="E806" s="339"/>
      <c r="F806" s="339"/>
      <c r="G806" s="339"/>
      <c r="H806" s="339"/>
      <c r="I806" s="339"/>
      <c r="J806" s="339"/>
      <c r="K806" s="338"/>
      <c r="L806" s="338"/>
      <c r="M806" s="338"/>
      <c r="N806" s="338"/>
      <c r="O806" s="338"/>
      <c r="P806" s="338"/>
      <c r="Q806" s="338"/>
      <c r="R806" s="338"/>
      <c r="S806" s="338"/>
      <c r="T806" s="338"/>
      <c r="U806" s="338"/>
      <c r="V806" s="338"/>
      <c r="W806" s="338"/>
      <c r="X806" s="338"/>
      <c r="Y806" s="338"/>
      <c r="Z806" s="338"/>
    </row>
    <row r="807" spans="1:26" ht="12.75" customHeight="1">
      <c r="A807" s="338"/>
      <c r="B807" s="338"/>
      <c r="C807" s="338"/>
      <c r="D807" s="339"/>
      <c r="E807" s="339"/>
      <c r="F807" s="339"/>
      <c r="G807" s="339"/>
      <c r="H807" s="339"/>
      <c r="I807" s="339"/>
      <c r="J807" s="339"/>
      <c r="K807" s="338"/>
      <c r="L807" s="338"/>
      <c r="M807" s="338"/>
      <c r="N807" s="338"/>
      <c r="O807" s="338"/>
      <c r="P807" s="338"/>
      <c r="Q807" s="338"/>
      <c r="R807" s="338"/>
      <c r="S807" s="338"/>
      <c r="T807" s="338"/>
      <c r="U807" s="338"/>
      <c r="V807" s="338"/>
      <c r="W807" s="338"/>
      <c r="X807" s="338"/>
      <c r="Y807" s="338"/>
      <c r="Z807" s="338"/>
    </row>
    <row r="808" spans="1:26" ht="12.75" customHeight="1">
      <c r="A808" s="338"/>
      <c r="B808" s="338"/>
      <c r="C808" s="338"/>
      <c r="D808" s="339"/>
      <c r="E808" s="339"/>
      <c r="F808" s="339"/>
      <c r="G808" s="339"/>
      <c r="H808" s="339"/>
      <c r="I808" s="339"/>
      <c r="J808" s="339"/>
      <c r="K808" s="338"/>
      <c r="L808" s="338"/>
      <c r="M808" s="338"/>
      <c r="N808" s="338"/>
      <c r="O808" s="338"/>
      <c r="P808" s="338"/>
      <c r="Q808" s="338"/>
      <c r="R808" s="338"/>
      <c r="S808" s="338"/>
      <c r="T808" s="338"/>
      <c r="U808" s="338"/>
      <c r="V808" s="338"/>
      <c r="W808" s="338"/>
      <c r="X808" s="338"/>
      <c r="Y808" s="338"/>
      <c r="Z808" s="338"/>
    </row>
    <row r="809" spans="1:26" ht="12.75" customHeight="1">
      <c r="A809" s="338"/>
      <c r="B809" s="338"/>
      <c r="C809" s="338"/>
      <c r="D809" s="339"/>
      <c r="E809" s="339"/>
      <c r="F809" s="339"/>
      <c r="G809" s="339"/>
      <c r="H809" s="339"/>
      <c r="I809" s="339"/>
      <c r="J809" s="339"/>
      <c r="K809" s="338"/>
      <c r="L809" s="338"/>
      <c r="M809" s="338"/>
      <c r="N809" s="338"/>
      <c r="O809" s="338"/>
      <c r="P809" s="338"/>
      <c r="Q809" s="338"/>
      <c r="R809" s="338"/>
      <c r="S809" s="338"/>
      <c r="T809" s="338"/>
      <c r="U809" s="338"/>
      <c r="V809" s="338"/>
      <c r="W809" s="338"/>
      <c r="X809" s="338"/>
      <c r="Y809" s="338"/>
      <c r="Z809" s="338"/>
    </row>
  </sheetData>
  <mergeCells count="18">
    <mergeCell ref="L3:N3"/>
    <mergeCell ref="A4:H4"/>
    <mergeCell ref="B10:B11"/>
    <mergeCell ref="A13:H13"/>
    <mergeCell ref="B17:B19"/>
    <mergeCell ref="F6:H6"/>
    <mergeCell ref="A16:H16"/>
    <mergeCell ref="A9:C9"/>
    <mergeCell ref="D36:F36"/>
    <mergeCell ref="A1:H1"/>
    <mergeCell ref="A2:H2"/>
    <mergeCell ref="A3:H3"/>
    <mergeCell ref="A20:H20"/>
    <mergeCell ref="B21:B24"/>
    <mergeCell ref="B26:B27"/>
    <mergeCell ref="A28:H28"/>
    <mergeCell ref="B29:B32"/>
    <mergeCell ref="A25:H25"/>
  </mergeCells>
  <conditionalFormatting sqref="A1:B4">
    <cfRule type="cellIs" dxfId="16" priority="1" stopIfTrue="1" operator="between">
      <formula>"a"</formula>
      <formula>"h"</formula>
    </cfRule>
  </conditionalFormatting>
  <hyperlinks>
    <hyperlink ref="A4" r:id="rId1" xr:uid="{A8D8780B-4896-4F81-8A62-E069D3D46F78}"/>
    <hyperlink ref="I1" location="'Summary Sheet'!A1" display="Summary Sheet" xr:uid="{21C7F4AE-FE2E-4032-841E-42DC0CB5B0C0}"/>
  </hyperlinks>
  <pageMargins left="0.23622047244094491" right="0.23622047244094491" top="0.35433070866141736" bottom="0.35433070866141736" header="0.31496062992125984" footer="0.31496062992125984"/>
  <pageSetup paperSize="9" scale="62" fitToHeight="0" orientation="portrait" r:id="rId2"/>
  <headerFooter>
    <oddFooter>&amp;L&amp;A&amp;C&amp;B Confidential&amp;B&amp;RPage &amp;P</oddFooter>
  </headerFooter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BC46-7462-4020-9B3B-1150A512C7A7}">
  <dimension ref="A1:Q34"/>
  <sheetViews>
    <sheetView topLeftCell="A25" zoomScaleNormal="100" workbookViewId="0">
      <selection activeCell="C12" sqref="C12"/>
    </sheetView>
  </sheetViews>
  <sheetFormatPr defaultRowHeight="15"/>
  <cols>
    <col min="1" max="1" width="13.140625" customWidth="1"/>
    <col min="2" max="2" width="11.42578125" customWidth="1"/>
    <col min="3" max="3" width="48.7109375" customWidth="1"/>
    <col min="5" max="5" width="13.42578125" customWidth="1"/>
    <col min="11" max="11" width="1.28515625" customWidth="1"/>
    <col min="14" max="14" width="10.7109375" bestFit="1" customWidth="1"/>
    <col min="15" max="15" width="2.5703125" customWidth="1"/>
  </cols>
  <sheetData>
    <row r="1" spans="1:17" ht="47.25" thickBot="1">
      <c r="A1" s="5732" t="s">
        <v>2499</v>
      </c>
      <c r="B1" s="5358"/>
      <c r="C1" s="5358"/>
      <c r="D1" s="5358"/>
      <c r="E1" s="5358"/>
      <c r="F1" s="5358"/>
      <c r="G1" s="5358"/>
      <c r="H1" s="5359"/>
      <c r="I1" s="1902" t="s">
        <v>4057</v>
      </c>
      <c r="N1" s="185"/>
      <c r="O1" s="185"/>
      <c r="P1" s="185" t="s">
        <v>3537</v>
      </c>
      <c r="Q1" s="185"/>
    </row>
    <row r="2" spans="1:17" ht="15.75" thickBot="1">
      <c r="A2" s="5733" t="s">
        <v>3770</v>
      </c>
      <c r="B2" s="5346"/>
      <c r="C2" s="5346"/>
      <c r="D2" s="5346"/>
      <c r="E2" s="5346"/>
      <c r="F2" s="5346"/>
      <c r="G2" s="5346"/>
      <c r="H2" s="5397"/>
      <c r="L2" s="1015"/>
      <c r="P2" s="1017" t="s">
        <v>103</v>
      </c>
      <c r="Q2" s="1018" t="s">
        <v>3141</v>
      </c>
    </row>
    <row r="3" spans="1:17" ht="16.5" thickTop="1" thickBot="1">
      <c r="A3" s="5734" t="s">
        <v>1170</v>
      </c>
      <c r="B3" s="5349"/>
      <c r="C3" s="5349"/>
      <c r="D3" s="5349"/>
      <c r="E3" s="5349"/>
      <c r="F3" s="5349"/>
      <c r="G3" s="5349"/>
      <c r="H3" s="5399"/>
      <c r="L3" s="5606" t="s">
        <v>3765</v>
      </c>
      <c r="M3" s="5607"/>
      <c r="N3" s="5608"/>
      <c r="P3" s="1019" t="s">
        <v>79</v>
      </c>
      <c r="Q3" s="1020" t="s">
        <v>3142</v>
      </c>
    </row>
    <row r="4" spans="1:17" ht="16.5" thickTop="1" thickBot="1">
      <c r="A4" s="5735" t="s">
        <v>141</v>
      </c>
      <c r="B4" s="5352"/>
      <c r="C4" s="5352"/>
      <c r="D4" s="5352"/>
      <c r="E4" s="5352"/>
      <c r="F4" s="5352"/>
      <c r="G4" s="5352"/>
      <c r="H4" s="5469"/>
      <c r="L4" s="1027" t="s">
        <v>67</v>
      </c>
      <c r="M4" s="1606"/>
      <c r="N4" s="1028" t="s">
        <v>68</v>
      </c>
      <c r="P4" s="1019" t="s">
        <v>1977</v>
      </c>
      <c r="Q4" s="1020" t="s">
        <v>3145</v>
      </c>
    </row>
    <row r="5" spans="1:17">
      <c r="A5" s="187"/>
      <c r="B5" s="187"/>
      <c r="C5" s="185"/>
      <c r="D5" s="358"/>
      <c r="E5" s="358"/>
      <c r="F5" s="358"/>
      <c r="G5" s="358"/>
      <c r="H5" s="358"/>
      <c r="L5" s="1027" t="s">
        <v>3124</v>
      </c>
      <c r="M5" s="1023" t="s">
        <v>3125</v>
      </c>
      <c r="N5" s="1028" t="s">
        <v>72</v>
      </c>
      <c r="P5" s="1019" t="s">
        <v>70</v>
      </c>
      <c r="Q5" s="1020" t="s">
        <v>3143</v>
      </c>
    </row>
    <row r="6" spans="1:17" ht="26.25" thickBot="1">
      <c r="A6" s="5729" t="s">
        <v>3073</v>
      </c>
      <c r="B6" s="5730"/>
      <c r="C6" s="5730"/>
      <c r="D6" s="187"/>
      <c r="E6" s="187"/>
      <c r="F6" s="5731" t="str">
        <f>'Summary Sheet'!C7</f>
        <v>Date 16.06.2026</v>
      </c>
      <c r="G6" s="5547"/>
      <c r="H6" s="5547"/>
      <c r="L6" s="1029" t="s">
        <v>3126</v>
      </c>
      <c r="M6" s="1030" t="s">
        <v>3127</v>
      </c>
      <c r="N6" s="1022" t="s">
        <v>74</v>
      </c>
      <c r="P6" s="1021" t="s">
        <v>96</v>
      </c>
      <c r="Q6" s="1022" t="s">
        <v>3144</v>
      </c>
    </row>
    <row r="7" spans="1:17" ht="30" thickBot="1">
      <c r="A7" s="939" t="s">
        <v>1351</v>
      </c>
      <c r="B7" s="939" t="s">
        <v>55</v>
      </c>
      <c r="C7" s="940" t="s">
        <v>593</v>
      </c>
      <c r="D7" s="939" t="s">
        <v>856</v>
      </c>
      <c r="E7" s="939" t="s">
        <v>58</v>
      </c>
      <c r="F7" s="939" t="s">
        <v>59</v>
      </c>
      <c r="G7" s="939" t="s">
        <v>60</v>
      </c>
      <c r="H7" s="939" t="s">
        <v>61</v>
      </c>
      <c r="I7" s="1709" t="s">
        <v>772</v>
      </c>
      <c r="J7" s="1710" t="s">
        <v>63</v>
      </c>
      <c r="K7" s="2581"/>
    </row>
    <row r="8" spans="1:17" ht="15.75" thickBot="1">
      <c r="A8" s="941"/>
      <c r="B8" s="942"/>
      <c r="C8" s="943" t="s">
        <v>3036</v>
      </c>
      <c r="D8" s="944"/>
      <c r="E8" s="944"/>
      <c r="F8" s="944"/>
      <c r="G8" s="944"/>
      <c r="H8" s="945"/>
      <c r="I8" s="1711"/>
      <c r="J8" s="1712"/>
      <c r="K8" s="1492"/>
    </row>
    <row r="9" spans="1:17">
      <c r="A9" s="2584">
        <v>1002</v>
      </c>
      <c r="B9" s="2585"/>
      <c r="C9" s="2586" t="s">
        <v>3037</v>
      </c>
      <c r="D9" s="2587">
        <v>0.52</v>
      </c>
      <c r="E9" s="1218">
        <f t="shared" ref="E9:E34" si="0">D9+D9*H9</f>
        <v>0.61360000000000003</v>
      </c>
      <c r="F9" s="1207" t="s">
        <v>69</v>
      </c>
      <c r="G9" s="964">
        <v>6000</v>
      </c>
      <c r="H9" s="1216">
        <v>0.18</v>
      </c>
      <c r="I9" s="1711"/>
      <c r="J9" s="2583" t="s">
        <v>3126</v>
      </c>
      <c r="K9" s="1492"/>
    </row>
    <row r="10" spans="1:17">
      <c r="A10" s="2588">
        <v>1004</v>
      </c>
      <c r="B10" s="946"/>
      <c r="C10" s="949" t="s">
        <v>3038</v>
      </c>
      <c r="D10" s="913">
        <v>1.22</v>
      </c>
      <c r="E10" s="950">
        <f t="shared" si="0"/>
        <v>1.4396</v>
      </c>
      <c r="F10" s="359" t="s">
        <v>69</v>
      </c>
      <c r="G10" s="128">
        <v>2400</v>
      </c>
      <c r="H10" s="1215">
        <v>0.18</v>
      </c>
      <c r="I10" s="1711"/>
      <c r="J10" s="2583" t="s">
        <v>3126</v>
      </c>
      <c r="K10" s="1492"/>
    </row>
    <row r="11" spans="1:17">
      <c r="A11" s="2588">
        <v>1003</v>
      </c>
      <c r="B11" s="946"/>
      <c r="C11" s="949" t="s">
        <v>3039</v>
      </c>
      <c r="D11" s="913">
        <v>1.82</v>
      </c>
      <c r="E11" s="950">
        <f t="shared" si="0"/>
        <v>2.1476000000000002</v>
      </c>
      <c r="F11" s="359" t="s">
        <v>69</v>
      </c>
      <c r="G11" s="128">
        <v>1800</v>
      </c>
      <c r="H11" s="1215">
        <v>0.18</v>
      </c>
      <c r="I11" s="1711"/>
      <c r="J11" s="2583" t="s">
        <v>3126</v>
      </c>
      <c r="K11" s="1492"/>
    </row>
    <row r="12" spans="1:17">
      <c r="A12" s="2588">
        <v>1005</v>
      </c>
      <c r="B12" s="946"/>
      <c r="C12" s="949" t="s">
        <v>3040</v>
      </c>
      <c r="D12" s="913">
        <v>2.42</v>
      </c>
      <c r="E12" s="950">
        <f t="shared" si="0"/>
        <v>2.8555999999999999</v>
      </c>
      <c r="F12" s="359" t="s">
        <v>69</v>
      </c>
      <c r="G12" s="128">
        <v>1500</v>
      </c>
      <c r="H12" s="1215">
        <v>0.18</v>
      </c>
      <c r="I12" s="1711"/>
      <c r="J12" s="2583" t="s">
        <v>3126</v>
      </c>
    </row>
    <row r="13" spans="1:17">
      <c r="A13" s="2589" t="s">
        <v>3041</v>
      </c>
      <c r="B13" s="947"/>
      <c r="C13" s="949" t="s">
        <v>3042</v>
      </c>
      <c r="D13" s="913">
        <v>2.42</v>
      </c>
      <c r="E13" s="950">
        <f t="shared" si="0"/>
        <v>2.8555999999999999</v>
      </c>
      <c r="F13" s="359" t="s">
        <v>69</v>
      </c>
      <c r="G13" s="128">
        <v>1500</v>
      </c>
      <c r="H13" s="1215">
        <v>0.18</v>
      </c>
      <c r="I13" s="1711"/>
      <c r="J13" s="2583" t="s">
        <v>3126</v>
      </c>
    </row>
    <row r="14" spans="1:17">
      <c r="A14" s="2588">
        <v>2005</v>
      </c>
      <c r="B14" s="946"/>
      <c r="C14" s="949" t="s">
        <v>3043</v>
      </c>
      <c r="D14" s="913">
        <v>2.72</v>
      </c>
      <c r="E14" s="950">
        <f t="shared" si="0"/>
        <v>3.2096</v>
      </c>
      <c r="F14" s="359" t="s">
        <v>69</v>
      </c>
      <c r="G14" s="128">
        <v>1500</v>
      </c>
      <c r="H14" s="1215">
        <v>0.18</v>
      </c>
      <c r="I14" s="1711"/>
      <c r="J14" s="2583" t="s">
        <v>3126</v>
      </c>
    </row>
    <row r="15" spans="1:17">
      <c r="A15" s="2589" t="s">
        <v>3044</v>
      </c>
      <c r="B15" s="947"/>
      <c r="C15" s="949" t="s">
        <v>3045</v>
      </c>
      <c r="D15" s="913">
        <v>2.72</v>
      </c>
      <c r="E15" s="950">
        <f t="shared" si="0"/>
        <v>3.2096</v>
      </c>
      <c r="F15" s="359" t="s">
        <v>69</v>
      </c>
      <c r="G15" s="128">
        <v>1500</v>
      </c>
      <c r="H15" s="1215">
        <v>0.18</v>
      </c>
      <c r="I15" s="1711"/>
      <c r="J15" s="2583" t="s">
        <v>3126</v>
      </c>
    </row>
    <row r="16" spans="1:17">
      <c r="A16" s="2588">
        <v>2006</v>
      </c>
      <c r="B16" s="946"/>
      <c r="C16" s="949" t="s">
        <v>3046</v>
      </c>
      <c r="D16" s="913">
        <v>3</v>
      </c>
      <c r="E16" s="950">
        <f t="shared" si="0"/>
        <v>3.54</v>
      </c>
      <c r="F16" s="359" t="s">
        <v>69</v>
      </c>
      <c r="G16" s="128">
        <v>1200</v>
      </c>
      <c r="H16" s="1215">
        <v>0.18</v>
      </c>
      <c r="I16" s="1711"/>
      <c r="J16" s="2583" t="s">
        <v>3126</v>
      </c>
    </row>
    <row r="17" spans="1:10">
      <c r="A17" s="2588">
        <v>3005</v>
      </c>
      <c r="B17" s="946"/>
      <c r="C17" s="949" t="s">
        <v>3047</v>
      </c>
      <c r="D17" s="913">
        <v>3</v>
      </c>
      <c r="E17" s="950">
        <f t="shared" si="0"/>
        <v>3.54</v>
      </c>
      <c r="F17" s="362" t="s">
        <v>69</v>
      </c>
      <c r="G17" s="128">
        <v>1500</v>
      </c>
      <c r="H17" s="1215">
        <v>0.18</v>
      </c>
      <c r="I17" s="1711"/>
      <c r="J17" s="2583" t="s">
        <v>3126</v>
      </c>
    </row>
    <row r="18" spans="1:10">
      <c r="A18" s="2589" t="s">
        <v>1167</v>
      </c>
      <c r="B18" s="947"/>
      <c r="C18" s="949" t="s">
        <v>3048</v>
      </c>
      <c r="D18" s="913">
        <v>3</v>
      </c>
      <c r="E18" s="950">
        <f t="shared" si="0"/>
        <v>3.54</v>
      </c>
      <c r="F18" s="359" t="s">
        <v>69</v>
      </c>
      <c r="G18" s="128">
        <v>1500</v>
      </c>
      <c r="H18" s="1215">
        <v>0.18</v>
      </c>
      <c r="I18" s="1711"/>
      <c r="J18" s="2583" t="s">
        <v>3126</v>
      </c>
    </row>
    <row r="19" spans="1:10">
      <c r="A19" s="2589" t="s">
        <v>3049</v>
      </c>
      <c r="B19" s="947"/>
      <c r="C19" s="949" t="s">
        <v>3050</v>
      </c>
      <c r="D19" s="913">
        <v>3.6</v>
      </c>
      <c r="E19" s="950">
        <f t="shared" si="0"/>
        <v>4.2480000000000002</v>
      </c>
      <c r="F19" s="359" t="s">
        <v>69</v>
      </c>
      <c r="G19" s="128">
        <v>900</v>
      </c>
      <c r="H19" s="1215">
        <v>0.18</v>
      </c>
      <c r="I19" s="1711"/>
      <c r="J19" s="2583" t="s">
        <v>3126</v>
      </c>
    </row>
    <row r="20" spans="1:10">
      <c r="A20" s="2588">
        <v>4005</v>
      </c>
      <c r="B20" s="946"/>
      <c r="C20" s="949" t="s">
        <v>3051</v>
      </c>
      <c r="D20" s="913">
        <v>4.2</v>
      </c>
      <c r="E20" s="950">
        <f t="shared" si="0"/>
        <v>4.9560000000000004</v>
      </c>
      <c r="F20" s="359" t="s">
        <v>69</v>
      </c>
      <c r="G20" s="128">
        <v>900</v>
      </c>
      <c r="H20" s="1215">
        <v>0.18</v>
      </c>
      <c r="I20" s="1711"/>
      <c r="J20" s="2583" t="s">
        <v>3126</v>
      </c>
    </row>
    <row r="21" spans="1:10">
      <c r="A21" s="2589" t="s">
        <v>3052</v>
      </c>
      <c r="B21" s="947"/>
      <c r="C21" s="949" t="s">
        <v>3053</v>
      </c>
      <c r="D21" s="913">
        <v>4.2</v>
      </c>
      <c r="E21" s="950">
        <f t="shared" si="0"/>
        <v>4.9560000000000004</v>
      </c>
      <c r="F21" s="359" t="s">
        <v>69</v>
      </c>
      <c r="G21" s="128">
        <v>900</v>
      </c>
      <c r="H21" s="1219">
        <v>0.18</v>
      </c>
      <c r="I21" s="1711"/>
      <c r="J21" s="2583" t="s">
        <v>3126</v>
      </c>
    </row>
    <row r="22" spans="1:10">
      <c r="A22" s="2588">
        <v>5005</v>
      </c>
      <c r="B22" s="946"/>
      <c r="C22" s="949" t="s">
        <v>3054</v>
      </c>
      <c r="D22" s="913">
        <v>4.5999999999999996</v>
      </c>
      <c r="E22" s="950">
        <f t="shared" si="0"/>
        <v>5.4279999999999999</v>
      </c>
      <c r="F22" s="359" t="s">
        <v>69</v>
      </c>
      <c r="G22" s="128">
        <v>900</v>
      </c>
      <c r="H22" s="1215">
        <v>0.18</v>
      </c>
      <c r="I22" s="1711"/>
      <c r="J22" s="2583" t="s">
        <v>3126</v>
      </c>
    </row>
    <row r="23" spans="1:10">
      <c r="A23" s="2589" t="s">
        <v>3055</v>
      </c>
      <c r="B23" s="947"/>
      <c r="C23" s="949" t="s">
        <v>3056</v>
      </c>
      <c r="D23" s="913">
        <v>4.5999999999999996</v>
      </c>
      <c r="E23" s="950">
        <f t="shared" si="0"/>
        <v>5.4279999999999999</v>
      </c>
      <c r="F23" s="359" t="s">
        <v>69</v>
      </c>
      <c r="G23" s="128">
        <v>900</v>
      </c>
      <c r="H23" s="1215">
        <v>0.18</v>
      </c>
      <c r="I23" s="1711"/>
      <c r="J23" s="2583" t="s">
        <v>3126</v>
      </c>
    </row>
    <row r="24" spans="1:10">
      <c r="A24" s="2588">
        <v>6005</v>
      </c>
      <c r="B24" s="946"/>
      <c r="C24" s="949" t="s">
        <v>3057</v>
      </c>
      <c r="D24" s="913">
        <v>5.25</v>
      </c>
      <c r="E24" s="950">
        <f t="shared" si="0"/>
        <v>6.1950000000000003</v>
      </c>
      <c r="F24" s="359" t="s">
        <v>69</v>
      </c>
      <c r="G24" s="128">
        <v>900</v>
      </c>
      <c r="H24" s="1215">
        <v>0.18</v>
      </c>
      <c r="I24" s="1711"/>
      <c r="J24" s="2583" t="s">
        <v>3126</v>
      </c>
    </row>
    <row r="25" spans="1:10">
      <c r="A25" s="2589" t="s">
        <v>3058</v>
      </c>
      <c r="B25" s="947"/>
      <c r="C25" s="949" t="s">
        <v>3059</v>
      </c>
      <c r="D25" s="913">
        <v>5.25</v>
      </c>
      <c r="E25" s="950">
        <f t="shared" si="0"/>
        <v>6.1950000000000003</v>
      </c>
      <c r="F25" s="362" t="s">
        <v>69</v>
      </c>
      <c r="G25" s="128">
        <v>900</v>
      </c>
      <c r="H25" s="1215">
        <v>0.18</v>
      </c>
      <c r="I25" s="1711"/>
      <c r="J25" s="2583" t="s">
        <v>3126</v>
      </c>
    </row>
    <row r="26" spans="1:10">
      <c r="A26" s="2588">
        <v>7005</v>
      </c>
      <c r="B26" s="946"/>
      <c r="C26" s="949" t="s">
        <v>3060</v>
      </c>
      <c r="D26" s="913">
        <v>7</v>
      </c>
      <c r="E26" s="950">
        <f t="shared" si="0"/>
        <v>8.26</v>
      </c>
      <c r="F26" s="359" t="s">
        <v>69</v>
      </c>
      <c r="G26" s="128">
        <v>600</v>
      </c>
      <c r="H26" s="1215">
        <v>0.18</v>
      </c>
      <c r="I26" s="1711"/>
      <c r="J26" s="2583" t="s">
        <v>3126</v>
      </c>
    </row>
    <row r="27" spans="1:10">
      <c r="A27" s="2589" t="s">
        <v>3061</v>
      </c>
      <c r="B27" s="947"/>
      <c r="C27" s="949" t="s">
        <v>3062</v>
      </c>
      <c r="D27" s="913">
        <v>7</v>
      </c>
      <c r="E27" s="950">
        <f t="shared" si="0"/>
        <v>8.26</v>
      </c>
      <c r="F27" s="359" t="s">
        <v>69</v>
      </c>
      <c r="G27" s="128">
        <v>480</v>
      </c>
      <c r="H27" s="1215">
        <v>0.18</v>
      </c>
      <c r="I27" s="1711"/>
      <c r="J27" s="2583" t="s">
        <v>3126</v>
      </c>
    </row>
    <row r="28" spans="1:10">
      <c r="A28" s="2588">
        <v>8005</v>
      </c>
      <c r="B28" s="946"/>
      <c r="C28" s="949" t="s">
        <v>3063</v>
      </c>
      <c r="D28" s="913">
        <v>7.6</v>
      </c>
      <c r="E28" s="950">
        <f t="shared" si="0"/>
        <v>8.968</v>
      </c>
      <c r="F28" s="359" t="s">
        <v>69</v>
      </c>
      <c r="G28" s="128">
        <v>600</v>
      </c>
      <c r="H28" s="1215">
        <v>0.18</v>
      </c>
      <c r="I28" s="1711"/>
      <c r="J28" s="2583" t="s">
        <v>3126</v>
      </c>
    </row>
    <row r="29" spans="1:10">
      <c r="A29" s="2589" t="s">
        <v>3064</v>
      </c>
      <c r="B29" s="947"/>
      <c r="C29" s="949" t="s">
        <v>3065</v>
      </c>
      <c r="D29" s="913">
        <v>7.6</v>
      </c>
      <c r="E29" s="950">
        <f t="shared" si="0"/>
        <v>8.968</v>
      </c>
      <c r="F29" s="359" t="s">
        <v>69</v>
      </c>
      <c r="G29" s="128">
        <v>600</v>
      </c>
      <c r="H29" s="1215">
        <v>0.18</v>
      </c>
      <c r="I29" s="1711"/>
      <c r="J29" s="2583" t="s">
        <v>3126</v>
      </c>
    </row>
    <row r="30" spans="1:10">
      <c r="A30" s="2588">
        <v>9005</v>
      </c>
      <c r="B30" s="946"/>
      <c r="C30" s="949" t="s">
        <v>3066</v>
      </c>
      <c r="D30" s="913">
        <v>9.4499999999999993</v>
      </c>
      <c r="E30" s="950">
        <f t="shared" si="0"/>
        <v>11.151</v>
      </c>
      <c r="F30" s="359" t="s">
        <v>69</v>
      </c>
      <c r="G30" s="128">
        <v>480</v>
      </c>
      <c r="H30" s="1215">
        <v>0.18</v>
      </c>
      <c r="I30" s="1711"/>
      <c r="J30" s="2583" t="s">
        <v>3126</v>
      </c>
    </row>
    <row r="31" spans="1:10">
      <c r="A31" s="2589" t="s">
        <v>3067</v>
      </c>
      <c r="B31" s="947"/>
      <c r="C31" s="949" t="s">
        <v>3068</v>
      </c>
      <c r="D31" s="913">
        <v>9.4499999999999993</v>
      </c>
      <c r="E31" s="950">
        <f t="shared" si="0"/>
        <v>11.151</v>
      </c>
      <c r="F31" s="359" t="s">
        <v>69</v>
      </c>
      <c r="G31" s="128">
        <v>480</v>
      </c>
      <c r="H31" s="1215">
        <v>0.18</v>
      </c>
      <c r="I31" s="1711"/>
      <c r="J31" s="2583" t="s">
        <v>3126</v>
      </c>
    </row>
    <row r="32" spans="1:10">
      <c r="A32" s="2588">
        <v>10005</v>
      </c>
      <c r="B32" s="946"/>
      <c r="C32" s="949" t="s">
        <v>3069</v>
      </c>
      <c r="D32" s="913">
        <v>10.45</v>
      </c>
      <c r="E32" s="950">
        <f t="shared" si="0"/>
        <v>12.331</v>
      </c>
      <c r="F32" s="359" t="s">
        <v>69</v>
      </c>
      <c r="G32" s="128">
        <v>480</v>
      </c>
      <c r="H32" s="1215">
        <v>0.18</v>
      </c>
      <c r="I32" s="1711"/>
      <c r="J32" s="2583" t="s">
        <v>3126</v>
      </c>
    </row>
    <row r="33" spans="1:10">
      <c r="A33" s="2590" t="s">
        <v>3070</v>
      </c>
      <c r="B33" s="948"/>
      <c r="C33" s="949" t="s">
        <v>3071</v>
      </c>
      <c r="D33" s="913">
        <v>10.45</v>
      </c>
      <c r="E33" s="950">
        <f t="shared" si="0"/>
        <v>12.331</v>
      </c>
      <c r="F33" s="362" t="s">
        <v>69</v>
      </c>
      <c r="G33" s="128">
        <v>480</v>
      </c>
      <c r="H33" s="1215">
        <v>0.18</v>
      </c>
      <c r="I33" s="1711"/>
      <c r="J33" s="2583" t="s">
        <v>3126</v>
      </c>
    </row>
    <row r="34" spans="1:10" ht="15.75" thickBot="1">
      <c r="A34" s="2591">
        <v>9006</v>
      </c>
      <c r="B34" s="2592"/>
      <c r="C34" s="2593" t="s">
        <v>3072</v>
      </c>
      <c r="D34" s="2594">
        <v>9.4499999999999993</v>
      </c>
      <c r="E34" s="2595">
        <f t="shared" si="0"/>
        <v>11.151</v>
      </c>
      <c r="F34" s="1209" t="s">
        <v>69</v>
      </c>
      <c r="G34" s="2596">
        <v>600</v>
      </c>
      <c r="H34" s="1217">
        <v>0.18</v>
      </c>
      <c r="I34" s="1711"/>
      <c r="J34" s="2583" t="s">
        <v>3126</v>
      </c>
    </row>
  </sheetData>
  <mergeCells count="7">
    <mergeCell ref="A6:C6"/>
    <mergeCell ref="F6:H6"/>
    <mergeCell ref="L3:N3"/>
    <mergeCell ref="A1:H1"/>
    <mergeCell ref="A2:H2"/>
    <mergeCell ref="A3:H3"/>
    <mergeCell ref="A4:H4"/>
  </mergeCells>
  <conditionalFormatting sqref="A1:B4">
    <cfRule type="cellIs" dxfId="15" priority="1" stopIfTrue="1" operator="between">
      <formula>"a"</formula>
      <formula>"h"</formula>
    </cfRule>
  </conditionalFormatting>
  <hyperlinks>
    <hyperlink ref="A4" r:id="rId1" xr:uid="{FBCF8FB9-903B-4792-BCA2-A63ED3B81832}"/>
    <hyperlink ref="I1" location="'Summary Sheet'!A1" display="Summary Sheet'" xr:uid="{0CA971E7-5847-4ED2-BD70-6AF0B06F48DA}"/>
  </hyperlinks>
  <pageMargins left="0.7" right="0.7" top="0.75" bottom="0.75" header="0.3" footer="0.3"/>
  <pageSetup scale="72" orientation="portrait" r:id="rId2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1005"/>
  <sheetViews>
    <sheetView topLeftCell="A19" zoomScaleNormal="100" workbookViewId="0">
      <selection activeCell="O41" sqref="O41"/>
    </sheetView>
  </sheetViews>
  <sheetFormatPr defaultColWidth="14.42578125" defaultRowHeight="15" customHeight="1"/>
  <cols>
    <col min="1" max="1" width="17.42578125" customWidth="1"/>
    <col min="2" max="2" width="15.5703125" customWidth="1"/>
    <col min="3" max="3" width="12.85546875" hidden="1" customWidth="1"/>
    <col min="4" max="4" width="81.42578125" customWidth="1"/>
    <col min="5" max="5" width="11.28515625" customWidth="1"/>
    <col min="6" max="6" width="11.7109375" customWidth="1"/>
    <col min="7" max="7" width="8.140625" customWidth="1"/>
    <col min="8" max="8" width="8.7109375" customWidth="1"/>
    <col min="9" max="9" width="8.28515625" customWidth="1"/>
    <col min="10" max="10" width="9" style="1275" customWidth="1"/>
    <col min="11" max="11" width="11" style="1281" customWidth="1"/>
    <col min="12" max="12" width="62.5703125" hidden="1" customWidth="1"/>
    <col min="13" max="13" width="2.28515625" customWidth="1"/>
    <col min="14" max="14" width="6.5703125" customWidth="1"/>
    <col min="15" max="15" width="9.42578125" customWidth="1"/>
    <col min="16" max="16" width="10.42578125" customWidth="1"/>
    <col min="17" max="17" width="3.7109375" customWidth="1"/>
    <col min="18" max="19" width="9.85546875" customWidth="1"/>
    <col min="20" max="26" width="8.7109375" customWidth="1"/>
  </cols>
  <sheetData>
    <row r="1" spans="1:26" ht="47.25" customHeight="1" thickBot="1">
      <c r="A1" s="5737" t="s">
        <v>2850</v>
      </c>
      <c r="B1" s="5358"/>
      <c r="C1" s="5358"/>
      <c r="D1" s="5358"/>
      <c r="E1" s="5358"/>
      <c r="F1" s="5358"/>
      <c r="G1" s="5358"/>
      <c r="H1" s="5358"/>
      <c r="I1" s="5359"/>
      <c r="J1" s="1966" t="s">
        <v>4058</v>
      </c>
      <c r="K1" s="1276"/>
      <c r="P1" s="185"/>
      <c r="Q1" s="185"/>
      <c r="R1" s="185" t="s">
        <v>3537</v>
      </c>
      <c r="S1" s="185"/>
    </row>
    <row r="2" spans="1:26" ht="15.75" customHeight="1" thickBot="1">
      <c r="A2" s="5738" t="s">
        <v>3770</v>
      </c>
      <c r="B2" s="5346"/>
      <c r="C2" s="5346"/>
      <c r="D2" s="5346"/>
      <c r="E2" s="5346"/>
      <c r="F2" s="5346"/>
      <c r="G2" s="5346"/>
      <c r="H2" s="5346"/>
      <c r="I2" s="5397"/>
      <c r="J2" s="1261"/>
      <c r="K2" s="1276"/>
      <c r="N2" s="1015"/>
      <c r="O2" s="1015"/>
      <c r="R2" s="1017" t="s">
        <v>103</v>
      </c>
      <c r="S2" s="1018" t="s">
        <v>3141</v>
      </c>
    </row>
    <row r="3" spans="1:26" ht="15.75" customHeight="1" thickTop="1" thickBot="1">
      <c r="A3" s="5739" t="s">
        <v>1170</v>
      </c>
      <c r="B3" s="5349"/>
      <c r="C3" s="5349"/>
      <c r="D3" s="5349"/>
      <c r="E3" s="5349"/>
      <c r="F3" s="5349"/>
      <c r="G3" s="5349"/>
      <c r="H3" s="5349"/>
      <c r="I3" s="5399"/>
      <c r="J3" s="1261"/>
      <c r="K3" s="1276"/>
      <c r="N3" s="5606" t="s">
        <v>3765</v>
      </c>
      <c r="O3" s="5607"/>
      <c r="P3" s="5608"/>
      <c r="R3" s="1019" t="s">
        <v>79</v>
      </c>
      <c r="S3" s="1020" t="s">
        <v>3142</v>
      </c>
    </row>
    <row r="4" spans="1:26" ht="15.75" customHeight="1" thickTop="1" thickBot="1">
      <c r="A4" s="5740" t="s">
        <v>141</v>
      </c>
      <c r="B4" s="5352"/>
      <c r="C4" s="5352"/>
      <c r="D4" s="5352"/>
      <c r="E4" s="5352"/>
      <c r="F4" s="5352"/>
      <c r="G4" s="5352"/>
      <c r="H4" s="5352"/>
      <c r="I4" s="5469"/>
      <c r="J4" s="1261"/>
      <c r="K4" s="1276"/>
      <c r="L4" s="191"/>
      <c r="M4" s="191"/>
      <c r="N4" s="1024" t="s">
        <v>67</v>
      </c>
      <c r="O4" s="1025"/>
      <c r="P4" s="1026" t="s">
        <v>68</v>
      </c>
      <c r="R4" s="1019" t="s">
        <v>1977</v>
      </c>
      <c r="S4" s="1020" t="s">
        <v>3145</v>
      </c>
      <c r="T4" s="191"/>
      <c r="U4" s="191"/>
      <c r="V4" s="191"/>
      <c r="W4" s="191"/>
      <c r="X4" s="191"/>
      <c r="Y4" s="191"/>
      <c r="Z4" s="191"/>
    </row>
    <row r="5" spans="1:26" ht="12.75" customHeight="1">
      <c r="A5" s="189"/>
      <c r="B5" s="189"/>
      <c r="C5" s="189"/>
      <c r="D5" s="148"/>
      <c r="E5" s="189"/>
      <c r="F5" s="189"/>
      <c r="G5" s="189"/>
      <c r="H5" s="189"/>
      <c r="I5" s="189"/>
      <c r="J5" s="1261"/>
      <c r="K5" s="1276"/>
      <c r="N5" s="1027" t="s">
        <v>3124</v>
      </c>
      <c r="O5" s="1023" t="s">
        <v>3125</v>
      </c>
      <c r="P5" s="1028" t="s">
        <v>72</v>
      </c>
      <c r="R5" s="1019" t="s">
        <v>70</v>
      </c>
      <c r="S5" s="1020" t="s">
        <v>3143</v>
      </c>
    </row>
    <row r="6" spans="1:26" ht="15.75" customHeight="1" thickBot="1">
      <c r="A6" s="348" t="s">
        <v>1171</v>
      </c>
      <c r="B6" s="148"/>
      <c r="C6" s="148"/>
      <c r="D6" s="148"/>
      <c r="E6" s="148"/>
      <c r="F6" s="5741" t="str">
        <f>'Summary Sheet'!C7</f>
        <v>Date 16.06.2026</v>
      </c>
      <c r="G6" s="5587"/>
      <c r="H6" s="5588"/>
      <c r="I6" s="349"/>
      <c r="J6" s="1261"/>
      <c r="K6" s="1276"/>
      <c r="N6" s="1029" t="s">
        <v>3126</v>
      </c>
      <c r="O6" s="1030" t="s">
        <v>3127</v>
      </c>
      <c r="P6" s="1031" t="s">
        <v>74</v>
      </c>
      <c r="R6" s="1021" t="s">
        <v>96</v>
      </c>
      <c r="S6" s="1022" t="s">
        <v>3144</v>
      </c>
    </row>
    <row r="7" spans="1:26" ht="51.75" customHeight="1" thickBot="1">
      <c r="A7" s="1233" t="s">
        <v>3</v>
      </c>
      <c r="B7" s="1234" t="s">
        <v>1172</v>
      </c>
      <c r="C7" s="1234" t="s">
        <v>55</v>
      </c>
      <c r="D7" s="1235" t="s">
        <v>56</v>
      </c>
      <c r="E7" s="1234" t="s">
        <v>57</v>
      </c>
      <c r="F7" s="1234" t="s">
        <v>58</v>
      </c>
      <c r="G7" s="1234" t="s">
        <v>59</v>
      </c>
      <c r="H7" s="1234" t="s">
        <v>60</v>
      </c>
      <c r="I7" s="1236" t="s">
        <v>61</v>
      </c>
      <c r="J7" s="1262" t="s">
        <v>772</v>
      </c>
      <c r="K7" s="1277" t="s">
        <v>63</v>
      </c>
      <c r="L7" s="1210" t="s">
        <v>66</v>
      </c>
      <c r="N7" s="26"/>
      <c r="P7" s="26"/>
    </row>
    <row r="8" spans="1:26" ht="15.75" customHeight="1" thickBot="1">
      <c r="A8" s="1242"/>
      <c r="B8" s="71"/>
      <c r="C8" s="71"/>
      <c r="D8" s="351" t="s">
        <v>3539</v>
      </c>
      <c r="E8" s="352"/>
      <c r="F8" s="352"/>
      <c r="G8" s="71"/>
      <c r="H8" s="71"/>
      <c r="I8" s="1243"/>
      <c r="J8" s="1263"/>
      <c r="K8" s="1278"/>
      <c r="L8" s="1240"/>
      <c r="N8" s="26"/>
      <c r="P8" s="26"/>
    </row>
    <row r="9" spans="1:26" ht="15.75" customHeight="1">
      <c r="A9" s="1460">
        <v>1</v>
      </c>
      <c r="B9" s="1461">
        <v>25069</v>
      </c>
      <c r="C9" s="1461">
        <v>39239090</v>
      </c>
      <c r="D9" s="3268" t="s">
        <v>2521</v>
      </c>
      <c r="E9" s="3269">
        <v>4.3499999999999996</v>
      </c>
      <c r="F9" s="3269">
        <f t="shared" ref="F9:F24" si="0">E9+E9*18%</f>
        <v>5.1329999999999991</v>
      </c>
      <c r="G9" s="1461" t="s">
        <v>76</v>
      </c>
      <c r="H9" s="1461">
        <v>900</v>
      </c>
      <c r="I9" s="1462">
        <v>0.18</v>
      </c>
      <c r="J9" s="1264" t="s">
        <v>3143</v>
      </c>
      <c r="K9" s="1265" t="s">
        <v>67</v>
      </c>
      <c r="L9" s="1240"/>
      <c r="N9" s="26"/>
      <c r="P9" s="26"/>
    </row>
    <row r="10" spans="1:26" ht="15.75" customHeight="1">
      <c r="A10" s="1460">
        <f>A9+1</f>
        <v>2</v>
      </c>
      <c r="B10" s="1461">
        <v>25100</v>
      </c>
      <c r="C10" s="1461">
        <v>39239090</v>
      </c>
      <c r="D10" s="3218" t="s">
        <v>2522</v>
      </c>
      <c r="E10" s="3269">
        <v>2.4</v>
      </c>
      <c r="F10" s="3269">
        <f t="shared" si="0"/>
        <v>2.8319999999999999</v>
      </c>
      <c r="G10" s="1461" t="s">
        <v>76</v>
      </c>
      <c r="H10" s="1461">
        <v>900</v>
      </c>
      <c r="I10" s="1462">
        <v>0.18</v>
      </c>
      <c r="J10" s="1264" t="s">
        <v>3143</v>
      </c>
      <c r="K10" s="1265" t="s">
        <v>67</v>
      </c>
      <c r="L10" s="1240"/>
    </row>
    <row r="11" spans="1:26" ht="15.75" customHeight="1">
      <c r="A11" s="1460">
        <f t="shared" ref="A11:A28" si="1">A10+1</f>
        <v>3</v>
      </c>
      <c r="B11" s="1461">
        <v>25266</v>
      </c>
      <c r="C11" s="1461">
        <v>39239090</v>
      </c>
      <c r="D11" s="3270" t="s">
        <v>3176</v>
      </c>
      <c r="E11" s="3269">
        <v>4.3499999999999996</v>
      </c>
      <c r="F11" s="3269">
        <f t="shared" ref="F11:F12" si="2">E11+E11*18%</f>
        <v>5.1329999999999991</v>
      </c>
      <c r="G11" s="1461" t="s">
        <v>76</v>
      </c>
      <c r="H11" s="1461">
        <v>900</v>
      </c>
      <c r="I11" s="1462">
        <v>0.18</v>
      </c>
      <c r="J11" s="1264" t="s">
        <v>3143</v>
      </c>
      <c r="K11" s="1265" t="s">
        <v>67</v>
      </c>
      <c r="L11" s="1240"/>
    </row>
    <row r="12" spans="1:26" ht="15.75" customHeight="1">
      <c r="A12" s="1460">
        <f t="shared" si="1"/>
        <v>4</v>
      </c>
      <c r="B12" s="1461">
        <v>25267</v>
      </c>
      <c r="C12" s="3271">
        <v>39239090</v>
      </c>
      <c r="D12" s="3218" t="s">
        <v>3177</v>
      </c>
      <c r="E12" s="3272">
        <v>2.4</v>
      </c>
      <c r="F12" s="3269">
        <f t="shared" si="2"/>
        <v>2.8319999999999999</v>
      </c>
      <c r="G12" s="1461" t="s">
        <v>76</v>
      </c>
      <c r="H12" s="1461">
        <v>900</v>
      </c>
      <c r="I12" s="1462">
        <v>0.18</v>
      </c>
      <c r="J12" s="1264" t="s">
        <v>3143</v>
      </c>
      <c r="K12" s="1265" t="s">
        <v>67</v>
      </c>
      <c r="L12" s="1240"/>
    </row>
    <row r="13" spans="1:26" ht="15.75" customHeight="1">
      <c r="A13" s="1460">
        <f t="shared" si="1"/>
        <v>5</v>
      </c>
      <c r="B13" s="649">
        <v>25109</v>
      </c>
      <c r="C13" s="649">
        <v>39239090</v>
      </c>
      <c r="D13" s="3268" t="s">
        <v>2523</v>
      </c>
      <c r="E13" s="3273">
        <v>4.3499999999999996</v>
      </c>
      <c r="F13" s="3269">
        <f t="shared" si="0"/>
        <v>5.1329999999999991</v>
      </c>
      <c r="G13" s="1461" t="s">
        <v>76</v>
      </c>
      <c r="H13" s="649">
        <v>900</v>
      </c>
      <c r="I13" s="1465">
        <v>0.18</v>
      </c>
      <c r="J13" s="1264" t="s">
        <v>3143</v>
      </c>
      <c r="K13" s="1265" t="s">
        <v>67</v>
      </c>
      <c r="L13" s="751"/>
    </row>
    <row r="14" spans="1:26" ht="15.75" customHeight="1">
      <c r="A14" s="1460">
        <f t="shared" si="1"/>
        <v>6</v>
      </c>
      <c r="B14" s="649">
        <v>25110</v>
      </c>
      <c r="C14" s="649">
        <v>39239090</v>
      </c>
      <c r="D14" s="3218" t="s">
        <v>2524</v>
      </c>
      <c r="E14" s="3273">
        <v>2.4</v>
      </c>
      <c r="F14" s="3269">
        <f t="shared" si="0"/>
        <v>2.8319999999999999</v>
      </c>
      <c r="G14" s="1461" t="s">
        <v>76</v>
      </c>
      <c r="H14" s="649">
        <v>900</v>
      </c>
      <c r="I14" s="1465">
        <v>0.18</v>
      </c>
      <c r="J14" s="1264" t="s">
        <v>3143</v>
      </c>
      <c r="K14" s="1265" t="s">
        <v>67</v>
      </c>
      <c r="L14" s="751"/>
    </row>
    <row r="15" spans="1:26" ht="15.75" customHeight="1">
      <c r="A15" s="1460">
        <f t="shared" si="1"/>
        <v>7</v>
      </c>
      <c r="B15" s="649">
        <v>25053</v>
      </c>
      <c r="C15" s="649">
        <v>39239090</v>
      </c>
      <c r="D15" s="3268" t="s">
        <v>2525</v>
      </c>
      <c r="E15" s="3273">
        <v>5.7</v>
      </c>
      <c r="F15" s="3269">
        <f t="shared" si="0"/>
        <v>6.726</v>
      </c>
      <c r="G15" s="1461" t="s">
        <v>76</v>
      </c>
      <c r="H15" s="649">
        <v>300</v>
      </c>
      <c r="I15" s="1465">
        <v>0.18</v>
      </c>
      <c r="J15" s="1264" t="s">
        <v>3143</v>
      </c>
      <c r="K15" s="1265" t="s">
        <v>67</v>
      </c>
      <c r="L15" s="751"/>
    </row>
    <row r="16" spans="1:26" ht="15.75" customHeight="1">
      <c r="A16" s="1460">
        <f t="shared" si="1"/>
        <v>8</v>
      </c>
      <c r="B16" s="649">
        <v>25054</v>
      </c>
      <c r="C16" s="649">
        <v>39239090</v>
      </c>
      <c r="D16" s="3218" t="s">
        <v>2526</v>
      </c>
      <c r="E16" s="3273">
        <v>3.35</v>
      </c>
      <c r="F16" s="3269">
        <f t="shared" si="0"/>
        <v>3.9530000000000003</v>
      </c>
      <c r="G16" s="1461" t="s">
        <v>76</v>
      </c>
      <c r="H16" s="649">
        <v>300</v>
      </c>
      <c r="I16" s="1465">
        <v>0.18</v>
      </c>
      <c r="J16" s="1264" t="s">
        <v>3143</v>
      </c>
      <c r="K16" s="1265" t="s">
        <v>67</v>
      </c>
      <c r="L16" s="751"/>
    </row>
    <row r="17" spans="1:16" ht="15.75" customHeight="1">
      <c r="A17" s="1460">
        <f t="shared" si="1"/>
        <v>9</v>
      </c>
      <c r="B17" s="649">
        <v>25055</v>
      </c>
      <c r="C17" s="649">
        <v>39239090</v>
      </c>
      <c r="D17" s="3268" t="s">
        <v>2528</v>
      </c>
      <c r="E17" s="3273">
        <v>5.75</v>
      </c>
      <c r="F17" s="3269">
        <f t="shared" si="0"/>
        <v>6.7850000000000001</v>
      </c>
      <c r="G17" s="1461" t="s">
        <v>76</v>
      </c>
      <c r="H17" s="649">
        <v>900</v>
      </c>
      <c r="I17" s="1465">
        <v>0.18</v>
      </c>
      <c r="J17" s="1266" t="s">
        <v>3142</v>
      </c>
      <c r="K17" s="1267" t="s">
        <v>3124</v>
      </c>
      <c r="L17" s="751"/>
    </row>
    <row r="18" spans="1:16" ht="15.75" customHeight="1">
      <c r="A18" s="1460">
        <f t="shared" si="1"/>
        <v>10</v>
      </c>
      <c r="B18" s="649">
        <v>25056</v>
      </c>
      <c r="C18" s="649">
        <v>39239090</v>
      </c>
      <c r="D18" s="3218" t="s">
        <v>2527</v>
      </c>
      <c r="E18" s="3273">
        <v>3.35</v>
      </c>
      <c r="F18" s="3269">
        <f t="shared" si="0"/>
        <v>3.9530000000000003</v>
      </c>
      <c r="G18" s="1461" t="s">
        <v>76</v>
      </c>
      <c r="H18" s="649">
        <v>900</v>
      </c>
      <c r="I18" s="1465">
        <v>0.18</v>
      </c>
      <c r="J18" s="1266" t="s">
        <v>3142</v>
      </c>
      <c r="K18" s="1267" t="s">
        <v>3124</v>
      </c>
      <c r="L18" s="751"/>
    </row>
    <row r="19" spans="1:16" ht="15.75" customHeight="1">
      <c r="A19" s="1460">
        <f t="shared" si="1"/>
        <v>11</v>
      </c>
      <c r="B19" s="649">
        <v>25057</v>
      </c>
      <c r="C19" s="649">
        <v>39239090</v>
      </c>
      <c r="D19" s="3268" t="s">
        <v>2529</v>
      </c>
      <c r="E19" s="3273">
        <v>5.95</v>
      </c>
      <c r="F19" s="3269">
        <f t="shared" si="0"/>
        <v>7.0209999999999999</v>
      </c>
      <c r="G19" s="1461" t="s">
        <v>76</v>
      </c>
      <c r="H19" s="649" t="s">
        <v>3554</v>
      </c>
      <c r="I19" s="1465">
        <v>0.18</v>
      </c>
      <c r="J19" s="1264" t="s">
        <v>3143</v>
      </c>
      <c r="K19" s="1265" t="s">
        <v>67</v>
      </c>
      <c r="L19" s="751"/>
    </row>
    <row r="20" spans="1:16" ht="15.75" customHeight="1">
      <c r="A20" s="1460">
        <f t="shared" si="1"/>
        <v>12</v>
      </c>
      <c r="B20" s="649">
        <v>25058</v>
      </c>
      <c r="C20" s="649">
        <v>39239090</v>
      </c>
      <c r="D20" s="3218" t="s">
        <v>2530</v>
      </c>
      <c r="E20" s="3273">
        <v>3.8</v>
      </c>
      <c r="F20" s="3269">
        <f t="shared" si="0"/>
        <v>4.484</v>
      </c>
      <c r="G20" s="1461" t="s">
        <v>76</v>
      </c>
      <c r="H20" s="649" t="s">
        <v>3554</v>
      </c>
      <c r="I20" s="1465">
        <v>0.18</v>
      </c>
      <c r="J20" s="1264" t="s">
        <v>3143</v>
      </c>
      <c r="K20" s="1265" t="s">
        <v>67</v>
      </c>
      <c r="L20" s="751"/>
    </row>
    <row r="21" spans="1:16" ht="15.75" customHeight="1">
      <c r="A21" s="1460">
        <f t="shared" si="1"/>
        <v>13</v>
      </c>
      <c r="B21" s="649">
        <v>25148</v>
      </c>
      <c r="C21" s="3274">
        <v>39239090</v>
      </c>
      <c r="D21" s="3219" t="s">
        <v>2531</v>
      </c>
      <c r="E21" s="3275">
        <v>5.95</v>
      </c>
      <c r="F21" s="3269">
        <f t="shared" si="0"/>
        <v>7.0209999999999999</v>
      </c>
      <c r="G21" s="1461" t="s">
        <v>76</v>
      </c>
      <c r="H21" s="649">
        <v>750</v>
      </c>
      <c r="I21" s="1465">
        <v>0.18</v>
      </c>
      <c r="J21" s="1264" t="s">
        <v>3143</v>
      </c>
      <c r="K21" s="1265" t="s">
        <v>67</v>
      </c>
      <c r="L21" s="679"/>
    </row>
    <row r="22" spans="1:16" ht="15.75" customHeight="1">
      <c r="A22" s="1460">
        <f t="shared" si="1"/>
        <v>14</v>
      </c>
      <c r="B22" s="649">
        <v>25149</v>
      </c>
      <c r="C22" s="3274">
        <v>39239090</v>
      </c>
      <c r="D22" s="3218" t="s">
        <v>2532</v>
      </c>
      <c r="E22" s="3276">
        <v>4.5</v>
      </c>
      <c r="F22" s="3272">
        <f t="shared" si="0"/>
        <v>5.31</v>
      </c>
      <c r="G22" s="1461" t="s">
        <v>76</v>
      </c>
      <c r="H22" s="649">
        <v>750</v>
      </c>
      <c r="I22" s="1465">
        <v>0.18</v>
      </c>
      <c r="J22" s="1264" t="s">
        <v>3143</v>
      </c>
      <c r="K22" s="1265" t="s">
        <v>67</v>
      </c>
      <c r="L22" s="751"/>
    </row>
    <row r="23" spans="1:16" ht="15.75" customHeight="1">
      <c r="A23" s="1460">
        <f t="shared" si="1"/>
        <v>15</v>
      </c>
      <c r="B23" s="649">
        <v>25261</v>
      </c>
      <c r="C23" s="3274">
        <v>39239090</v>
      </c>
      <c r="D23" s="3218" t="s">
        <v>3711</v>
      </c>
      <c r="E23" s="3276">
        <v>5.75</v>
      </c>
      <c r="F23" s="3272">
        <f t="shared" si="0"/>
        <v>6.7850000000000001</v>
      </c>
      <c r="G23" s="1461" t="s">
        <v>76</v>
      </c>
      <c r="H23" s="649">
        <v>450</v>
      </c>
      <c r="I23" s="1465">
        <v>0.18</v>
      </c>
      <c r="J23" s="1266" t="s">
        <v>3143</v>
      </c>
      <c r="K23" s="1267" t="s">
        <v>3124</v>
      </c>
      <c r="L23" s="751"/>
    </row>
    <row r="24" spans="1:16" ht="15.75" customHeight="1">
      <c r="A24" s="1460">
        <f t="shared" si="1"/>
        <v>16</v>
      </c>
      <c r="B24" s="649">
        <v>25262</v>
      </c>
      <c r="C24" s="3274">
        <v>39239090</v>
      </c>
      <c r="D24" s="3218" t="s">
        <v>3712</v>
      </c>
      <c r="E24" s="3276">
        <v>3.8</v>
      </c>
      <c r="F24" s="3272">
        <f t="shared" si="0"/>
        <v>4.484</v>
      </c>
      <c r="G24" s="1461" t="s">
        <v>76</v>
      </c>
      <c r="H24" s="649">
        <v>450</v>
      </c>
      <c r="I24" s="1465">
        <v>0.18</v>
      </c>
      <c r="J24" s="1266" t="s">
        <v>3143</v>
      </c>
      <c r="K24" s="1267" t="s">
        <v>3124</v>
      </c>
      <c r="L24" s="751"/>
    </row>
    <row r="25" spans="1:16" ht="15.75" customHeight="1">
      <c r="A25" s="1460">
        <f t="shared" si="1"/>
        <v>17</v>
      </c>
      <c r="B25" s="649">
        <v>25059</v>
      </c>
      <c r="C25" s="649">
        <v>39239090</v>
      </c>
      <c r="D25" s="3172" t="s">
        <v>2533</v>
      </c>
      <c r="E25" s="3269">
        <v>7.15</v>
      </c>
      <c r="F25" s="3273">
        <f>E25+E25*18%</f>
        <v>8.4370000000000012</v>
      </c>
      <c r="G25" s="649" t="s">
        <v>76</v>
      </c>
      <c r="H25" s="649">
        <v>390</v>
      </c>
      <c r="I25" s="1465">
        <v>0.18</v>
      </c>
      <c r="J25" s="1264" t="s">
        <v>3143</v>
      </c>
      <c r="K25" s="1265" t="s">
        <v>67</v>
      </c>
      <c r="L25" s="751"/>
    </row>
    <row r="26" spans="1:16" ht="15.75" customHeight="1">
      <c r="A26" s="1460">
        <f t="shared" si="1"/>
        <v>18</v>
      </c>
      <c r="B26" s="3277">
        <v>25060</v>
      </c>
      <c r="C26" s="3277">
        <v>39239090</v>
      </c>
      <c r="D26" s="3268" t="s">
        <v>2535</v>
      </c>
      <c r="E26" s="3278">
        <v>4.75</v>
      </c>
      <c r="F26" s="3278">
        <f>E26+E26*18%</f>
        <v>5.6050000000000004</v>
      </c>
      <c r="G26" s="3277" t="s">
        <v>76</v>
      </c>
      <c r="H26" s="3277">
        <v>390</v>
      </c>
      <c r="I26" s="3279">
        <v>0.18</v>
      </c>
      <c r="J26" s="1266" t="s">
        <v>3143</v>
      </c>
      <c r="K26" s="1267" t="s">
        <v>3124</v>
      </c>
      <c r="L26" s="751"/>
    </row>
    <row r="27" spans="1:16" ht="15.75" customHeight="1">
      <c r="A27" s="1460">
        <f t="shared" si="1"/>
        <v>19</v>
      </c>
      <c r="B27" s="1607">
        <v>25111</v>
      </c>
      <c r="C27" s="1607">
        <v>39239090</v>
      </c>
      <c r="D27" s="3218" t="s">
        <v>2534</v>
      </c>
      <c r="E27" s="3276">
        <v>8.5500000000000007</v>
      </c>
      <c r="F27" s="3276">
        <f>E27+E27*18%</f>
        <v>10.089</v>
      </c>
      <c r="G27" s="1607" t="s">
        <v>76</v>
      </c>
      <c r="H27" s="1607">
        <v>600</v>
      </c>
      <c r="I27" s="1615">
        <v>0.18</v>
      </c>
      <c r="J27" s="1264" t="s">
        <v>3143</v>
      </c>
      <c r="K27" s="1268" t="s">
        <v>67</v>
      </c>
      <c r="L27" s="751"/>
    </row>
    <row r="28" spans="1:16" ht="15.75" customHeight="1" thickBot="1">
      <c r="A28" s="1460">
        <f t="shared" si="1"/>
        <v>20</v>
      </c>
      <c r="B28" s="1607">
        <v>25112</v>
      </c>
      <c r="C28" s="1607">
        <v>39239090</v>
      </c>
      <c r="D28" s="3218" t="s">
        <v>2536</v>
      </c>
      <c r="E28" s="3276">
        <v>5.25</v>
      </c>
      <c r="F28" s="3276">
        <f>E28+E28*18%</f>
        <v>6.1950000000000003</v>
      </c>
      <c r="G28" s="1607" t="s">
        <v>76</v>
      </c>
      <c r="H28" s="1607">
        <v>600</v>
      </c>
      <c r="I28" s="1615">
        <v>0.18</v>
      </c>
      <c r="J28" s="1264" t="s">
        <v>3143</v>
      </c>
      <c r="K28" s="1268" t="s">
        <v>67</v>
      </c>
      <c r="L28" s="751"/>
      <c r="P28" s="718"/>
    </row>
    <row r="29" spans="1:16" ht="15.75" customHeight="1" thickBot="1">
      <c r="A29" s="681"/>
      <c r="B29" s="682"/>
      <c r="C29" s="682"/>
      <c r="D29" s="683" t="s">
        <v>3540</v>
      </c>
      <c r="E29" s="684"/>
      <c r="F29" s="684"/>
      <c r="G29" s="685"/>
      <c r="H29" s="682"/>
      <c r="I29" s="686"/>
      <c r="J29" s="1269"/>
      <c r="K29" s="1270"/>
      <c r="L29" s="679"/>
    </row>
    <row r="30" spans="1:16" ht="15.75" customHeight="1">
      <c r="A30" s="1244">
        <v>11</v>
      </c>
      <c r="B30" s="1033">
        <v>25160</v>
      </c>
      <c r="C30" s="1033">
        <v>39239090</v>
      </c>
      <c r="D30" s="3265" t="s">
        <v>1173</v>
      </c>
      <c r="E30" s="1034">
        <v>6.55</v>
      </c>
      <c r="F30" s="1034">
        <f t="shared" ref="F30:F35" si="3">E30+E30*18%</f>
        <v>7.7289999999999992</v>
      </c>
      <c r="G30" s="1033" t="s">
        <v>76</v>
      </c>
      <c r="H30" s="1033">
        <v>750</v>
      </c>
      <c r="I30" s="1245">
        <v>0.18</v>
      </c>
      <c r="J30" s="1271"/>
      <c r="K30" s="1272" t="s">
        <v>3126</v>
      </c>
      <c r="L30" s="751"/>
    </row>
    <row r="31" spans="1:16" ht="15.75" customHeight="1">
      <c r="A31" s="1259">
        <f>A30+1</f>
        <v>12</v>
      </c>
      <c r="B31" s="760">
        <v>21161</v>
      </c>
      <c r="C31" s="760">
        <v>39239090</v>
      </c>
      <c r="D31" s="3266" t="s">
        <v>1174</v>
      </c>
      <c r="E31" s="842">
        <v>5.45</v>
      </c>
      <c r="F31" s="842">
        <f t="shared" si="3"/>
        <v>6.431</v>
      </c>
      <c r="G31" s="760" t="s">
        <v>76</v>
      </c>
      <c r="H31" s="760">
        <v>750</v>
      </c>
      <c r="I31" s="1246">
        <v>0.18</v>
      </c>
      <c r="J31" s="1271"/>
      <c r="K31" s="1272" t="s">
        <v>3126</v>
      </c>
      <c r="L31" s="751"/>
    </row>
    <row r="32" spans="1:16" ht="15.75" customHeight="1">
      <c r="A32" s="1259">
        <f t="shared" ref="A32:A35" si="4">A31+1</f>
        <v>13</v>
      </c>
      <c r="B32" s="760">
        <v>25162</v>
      </c>
      <c r="C32" s="760">
        <v>39239090</v>
      </c>
      <c r="D32" s="3266" t="s">
        <v>1175</v>
      </c>
      <c r="E32" s="1034">
        <v>6.55</v>
      </c>
      <c r="F32" s="842">
        <f t="shared" si="3"/>
        <v>7.7289999999999992</v>
      </c>
      <c r="G32" s="760" t="s">
        <v>76</v>
      </c>
      <c r="H32" s="760">
        <v>750</v>
      </c>
      <c r="I32" s="1246">
        <v>0.18</v>
      </c>
      <c r="J32" s="1271"/>
      <c r="K32" s="1272" t="s">
        <v>3126</v>
      </c>
      <c r="L32" s="679"/>
    </row>
    <row r="33" spans="1:12" ht="15.75" customHeight="1">
      <c r="A33" s="1259">
        <f t="shared" si="4"/>
        <v>14</v>
      </c>
      <c r="B33" s="760">
        <v>21163</v>
      </c>
      <c r="C33" s="760">
        <v>39239090</v>
      </c>
      <c r="D33" s="3266" t="s">
        <v>1176</v>
      </c>
      <c r="E33" s="842">
        <v>5.45</v>
      </c>
      <c r="F33" s="842">
        <f t="shared" si="3"/>
        <v>6.431</v>
      </c>
      <c r="G33" s="760" t="s">
        <v>76</v>
      </c>
      <c r="H33" s="760">
        <v>750</v>
      </c>
      <c r="I33" s="1246">
        <v>0.18</v>
      </c>
      <c r="J33" s="1271"/>
      <c r="K33" s="1272" t="s">
        <v>3126</v>
      </c>
      <c r="L33" s="679"/>
    </row>
    <row r="34" spans="1:12" ht="15.75" customHeight="1">
      <c r="A34" s="1259">
        <f t="shared" si="4"/>
        <v>15</v>
      </c>
      <c r="B34" s="760">
        <v>25164</v>
      </c>
      <c r="C34" s="760">
        <v>39239090</v>
      </c>
      <c r="D34" s="3266" t="s">
        <v>1177</v>
      </c>
      <c r="E34" s="1034">
        <v>6.55</v>
      </c>
      <c r="F34" s="842">
        <f t="shared" si="3"/>
        <v>7.7289999999999992</v>
      </c>
      <c r="G34" s="760" t="s">
        <v>76</v>
      </c>
      <c r="H34" s="760">
        <v>750</v>
      </c>
      <c r="I34" s="1246">
        <v>0.18</v>
      </c>
      <c r="J34" s="1271"/>
      <c r="K34" s="1272" t="s">
        <v>3126</v>
      </c>
      <c r="L34" s="679"/>
    </row>
    <row r="35" spans="1:12" ht="15.75" customHeight="1" thickBot="1">
      <c r="A35" s="1259">
        <f t="shared" si="4"/>
        <v>16</v>
      </c>
      <c r="B35" s="845">
        <v>21165</v>
      </c>
      <c r="C35" s="845">
        <v>39239090</v>
      </c>
      <c r="D35" s="3267" t="s">
        <v>1178</v>
      </c>
      <c r="E35" s="842">
        <v>5.45</v>
      </c>
      <c r="F35" s="1035">
        <f t="shared" si="3"/>
        <v>6.431</v>
      </c>
      <c r="G35" s="845" t="s">
        <v>76</v>
      </c>
      <c r="H35" s="845">
        <v>750</v>
      </c>
      <c r="I35" s="1247">
        <v>0.18</v>
      </c>
      <c r="J35" s="1271"/>
      <c r="K35" s="1272" t="s">
        <v>3126</v>
      </c>
      <c r="L35" s="679"/>
    </row>
    <row r="36" spans="1:12" ht="15.75" customHeight="1" thickBot="1">
      <c r="A36" s="1242"/>
      <c r="B36" s="71"/>
      <c r="C36" s="71"/>
      <c r="D36" s="354" t="s">
        <v>3541</v>
      </c>
      <c r="E36" s="352"/>
      <c r="F36" s="352"/>
      <c r="G36" s="71"/>
      <c r="H36" s="71"/>
      <c r="I36" s="1243"/>
      <c r="J36" s="1269"/>
      <c r="K36" s="1270"/>
      <c r="L36" s="679"/>
    </row>
    <row r="37" spans="1:12" ht="15.75" customHeight="1">
      <c r="A37" s="3261">
        <v>1</v>
      </c>
      <c r="B37" s="3262" t="s">
        <v>3178</v>
      </c>
      <c r="C37" s="845">
        <v>39239090</v>
      </c>
      <c r="D37" s="3257" t="s">
        <v>3555</v>
      </c>
      <c r="E37" s="837">
        <v>6.3</v>
      </c>
      <c r="F37" s="1035">
        <f t="shared" ref="F37:F39" si="5">E37+E37*18%</f>
        <v>7.4339999999999993</v>
      </c>
      <c r="G37" s="845" t="s">
        <v>76</v>
      </c>
      <c r="H37" s="836">
        <v>600</v>
      </c>
      <c r="I37" s="1255">
        <v>0.18</v>
      </c>
      <c r="J37" s="1266" t="s">
        <v>3143</v>
      </c>
      <c r="K37" s="1267" t="s">
        <v>3124</v>
      </c>
      <c r="L37" s="1232"/>
    </row>
    <row r="38" spans="1:12" ht="15.75" customHeight="1">
      <c r="A38" s="1259">
        <v>2</v>
      </c>
      <c r="B38" s="3251"/>
      <c r="C38" s="760">
        <v>39239090</v>
      </c>
      <c r="D38" s="3248" t="s">
        <v>3556</v>
      </c>
      <c r="E38" s="842">
        <v>6.65</v>
      </c>
      <c r="F38" s="842">
        <f t="shared" ref="F38" si="6">E38+E38*18%</f>
        <v>7.8470000000000004</v>
      </c>
      <c r="G38" s="760" t="s">
        <v>76</v>
      </c>
      <c r="H38" s="760">
        <v>800</v>
      </c>
      <c r="I38" s="1246">
        <v>0.18</v>
      </c>
      <c r="J38" s="1266"/>
      <c r="K38" s="1267"/>
      <c r="L38" s="1232"/>
    </row>
    <row r="39" spans="1:12" ht="15.75" customHeight="1" thickBot="1">
      <c r="A39" s="3263">
        <v>3</v>
      </c>
      <c r="B39" s="3264" t="s">
        <v>3179</v>
      </c>
      <c r="C39" s="845">
        <v>39239090</v>
      </c>
      <c r="D39" s="3257" t="s">
        <v>1179</v>
      </c>
      <c r="E39" s="1035">
        <v>7.5</v>
      </c>
      <c r="F39" s="1035">
        <f t="shared" si="5"/>
        <v>8.85</v>
      </c>
      <c r="G39" s="845" t="s">
        <v>76</v>
      </c>
      <c r="H39" s="845">
        <v>600</v>
      </c>
      <c r="I39" s="1247">
        <v>0.18</v>
      </c>
      <c r="J39" s="1266" t="s">
        <v>3143</v>
      </c>
      <c r="K39" s="1267" t="s">
        <v>3124</v>
      </c>
      <c r="L39" s="1232"/>
    </row>
    <row r="40" spans="1:12" ht="32.25" thickBot="1">
      <c r="A40" s="681"/>
      <c r="B40" s="3234" t="s">
        <v>54</v>
      </c>
      <c r="C40" s="682"/>
      <c r="D40" s="3235" t="s">
        <v>3542</v>
      </c>
      <c r="E40" s="3236" t="s">
        <v>57</v>
      </c>
      <c r="F40" s="3236" t="s">
        <v>58</v>
      </c>
      <c r="G40" s="3236" t="s">
        <v>59</v>
      </c>
      <c r="H40" s="3236" t="s">
        <v>60</v>
      </c>
      <c r="I40" s="3237" t="s">
        <v>61</v>
      </c>
      <c r="J40" s="1269"/>
      <c r="K40" s="1270"/>
      <c r="L40" s="679"/>
    </row>
    <row r="41" spans="1:12" ht="15.75" customHeight="1">
      <c r="A41" s="3238">
        <v>1</v>
      </c>
      <c r="B41" s="3239" t="s">
        <v>1180</v>
      </c>
      <c r="C41" s="3240">
        <v>39269099</v>
      </c>
      <c r="D41" s="3241" t="s">
        <v>1181</v>
      </c>
      <c r="E41" s="3242">
        <v>4.8499999999999996</v>
      </c>
      <c r="F41" s="3243">
        <f t="shared" ref="F41:F56" si="7">E41+E41*I41</f>
        <v>5.7229999999999999</v>
      </c>
      <c r="G41" s="3239" t="s">
        <v>69</v>
      </c>
      <c r="H41" s="3244">
        <v>1000</v>
      </c>
      <c r="I41" s="1245">
        <v>0.18</v>
      </c>
      <c r="J41" s="1271"/>
      <c r="K41" s="1272" t="s">
        <v>3126</v>
      </c>
      <c r="L41" s="679"/>
    </row>
    <row r="42" spans="1:12" ht="15.75" customHeight="1">
      <c r="A42" s="3245">
        <f>A41+1</f>
        <v>2</v>
      </c>
      <c r="B42" s="3246" t="s">
        <v>1182</v>
      </c>
      <c r="C42" s="3247">
        <v>39269099</v>
      </c>
      <c r="D42" s="3248" t="s">
        <v>3713</v>
      </c>
      <c r="E42" s="3249">
        <v>5.0999999999999996</v>
      </c>
      <c r="F42" s="3250">
        <f t="shared" si="7"/>
        <v>6.0179999999999998</v>
      </c>
      <c r="G42" s="3246" t="s">
        <v>69</v>
      </c>
      <c r="H42" s="3251">
        <v>1000</v>
      </c>
      <c r="I42" s="1246">
        <v>0.18</v>
      </c>
      <c r="J42" s="1264" t="s">
        <v>3143</v>
      </c>
      <c r="K42" s="1265" t="s">
        <v>67</v>
      </c>
      <c r="L42" s="679"/>
    </row>
    <row r="43" spans="1:12" ht="15.75" customHeight="1">
      <c r="A43" s="3245">
        <f t="shared" ref="A43:A56" si="8">A42+1</f>
        <v>3</v>
      </c>
      <c r="B43" s="3246" t="s">
        <v>1183</v>
      </c>
      <c r="C43" s="3247">
        <v>39269099</v>
      </c>
      <c r="D43" s="3248" t="s">
        <v>3714</v>
      </c>
      <c r="E43" s="3249">
        <v>6.65</v>
      </c>
      <c r="F43" s="3250">
        <f t="shared" si="7"/>
        <v>7.8470000000000004</v>
      </c>
      <c r="G43" s="3246" t="s">
        <v>69</v>
      </c>
      <c r="H43" s="3251">
        <v>800</v>
      </c>
      <c r="I43" s="1246">
        <v>0.18</v>
      </c>
      <c r="J43" s="1264" t="s">
        <v>3143</v>
      </c>
      <c r="K43" s="1265" t="s">
        <v>67</v>
      </c>
      <c r="L43" s="679"/>
    </row>
    <row r="44" spans="1:12" ht="15.75" customHeight="1">
      <c r="A44" s="3245">
        <f t="shared" si="8"/>
        <v>4</v>
      </c>
      <c r="B44" s="3246" t="s">
        <v>1183</v>
      </c>
      <c r="C44" s="3247">
        <v>39269099</v>
      </c>
      <c r="D44" s="3248" t="s">
        <v>1184</v>
      </c>
      <c r="E44" s="3249">
        <v>5.9</v>
      </c>
      <c r="F44" s="3250">
        <f t="shared" si="7"/>
        <v>6.9620000000000006</v>
      </c>
      <c r="G44" s="3246" t="s">
        <v>69</v>
      </c>
      <c r="H44" s="3251">
        <v>1000</v>
      </c>
      <c r="I44" s="1246">
        <v>0.18</v>
      </c>
      <c r="J44" s="1271"/>
      <c r="K44" s="1272" t="s">
        <v>3126</v>
      </c>
      <c r="L44" s="679"/>
    </row>
    <row r="45" spans="1:12" ht="15.75" customHeight="1">
      <c r="A45" s="3245">
        <f t="shared" si="8"/>
        <v>5</v>
      </c>
      <c r="B45" s="3246" t="s">
        <v>1185</v>
      </c>
      <c r="C45" s="3247">
        <v>39269099</v>
      </c>
      <c r="D45" s="3248" t="s">
        <v>3715</v>
      </c>
      <c r="E45" s="3249">
        <v>8.9</v>
      </c>
      <c r="F45" s="3250">
        <f t="shared" si="7"/>
        <v>10.502000000000001</v>
      </c>
      <c r="G45" s="3246" t="s">
        <v>69</v>
      </c>
      <c r="H45" s="3251">
        <v>600</v>
      </c>
      <c r="I45" s="1246">
        <v>0.18</v>
      </c>
      <c r="J45" s="1264" t="s">
        <v>3143</v>
      </c>
      <c r="K45" s="1265" t="s">
        <v>67</v>
      </c>
      <c r="L45" s="679"/>
    </row>
    <row r="46" spans="1:12" ht="15.75" customHeight="1">
      <c r="A46" s="3245">
        <f t="shared" si="8"/>
        <v>6</v>
      </c>
      <c r="B46" s="3246" t="s">
        <v>1186</v>
      </c>
      <c r="C46" s="3247">
        <v>39269099</v>
      </c>
      <c r="D46" s="3248" t="s">
        <v>3716</v>
      </c>
      <c r="E46" s="3249">
        <v>9.8000000000000007</v>
      </c>
      <c r="F46" s="3250">
        <f t="shared" si="7"/>
        <v>11.564</v>
      </c>
      <c r="G46" s="3246" t="s">
        <v>69</v>
      </c>
      <c r="H46" s="3251">
        <v>600</v>
      </c>
      <c r="I46" s="1246">
        <v>0.18</v>
      </c>
      <c r="J46" s="1264" t="s">
        <v>3143</v>
      </c>
      <c r="K46" s="1265" t="s">
        <v>67</v>
      </c>
      <c r="L46" s="679"/>
    </row>
    <row r="47" spans="1:12" ht="15.75" customHeight="1">
      <c r="A47" s="3245">
        <f t="shared" si="8"/>
        <v>7</v>
      </c>
      <c r="B47" s="3246" t="s">
        <v>4779</v>
      </c>
      <c r="C47" s="3247">
        <v>39269099</v>
      </c>
      <c r="D47" s="3248" t="s">
        <v>4780</v>
      </c>
      <c r="E47" s="3249">
        <v>10.5</v>
      </c>
      <c r="F47" s="3250">
        <f t="shared" ref="F47" si="9">E47+E47*I47</f>
        <v>12.39</v>
      </c>
      <c r="G47" s="3246" t="s">
        <v>69</v>
      </c>
      <c r="H47" s="3251">
        <v>600</v>
      </c>
      <c r="I47" s="1246">
        <v>0.18</v>
      </c>
      <c r="J47" s="1271"/>
      <c r="K47" s="1272" t="s">
        <v>3126</v>
      </c>
      <c r="L47" s="679"/>
    </row>
    <row r="48" spans="1:12" ht="15.75">
      <c r="A48" s="3245">
        <f t="shared" si="8"/>
        <v>8</v>
      </c>
      <c r="B48" s="3246" t="s">
        <v>1187</v>
      </c>
      <c r="C48" s="3247">
        <v>39269099</v>
      </c>
      <c r="D48" s="3248" t="s">
        <v>1188</v>
      </c>
      <c r="E48" s="3249">
        <v>16.649999999999999</v>
      </c>
      <c r="F48" s="3250">
        <f t="shared" si="7"/>
        <v>19.646999999999998</v>
      </c>
      <c r="G48" s="3246" t="s">
        <v>69</v>
      </c>
      <c r="H48" s="3251">
        <v>300</v>
      </c>
      <c r="I48" s="1246">
        <v>0.18</v>
      </c>
      <c r="J48" s="1266" t="s">
        <v>3143</v>
      </c>
      <c r="K48" s="1267" t="s">
        <v>3124</v>
      </c>
      <c r="L48" s="679"/>
    </row>
    <row r="49" spans="1:18" ht="15.75" customHeight="1">
      <c r="A49" s="3245">
        <f t="shared" si="8"/>
        <v>9</v>
      </c>
      <c r="B49" s="3246" t="s">
        <v>1189</v>
      </c>
      <c r="C49" s="3247">
        <v>39269099</v>
      </c>
      <c r="D49" s="3248" t="s">
        <v>3717</v>
      </c>
      <c r="E49" s="3249">
        <v>6</v>
      </c>
      <c r="F49" s="3250">
        <f t="shared" si="7"/>
        <v>7.08</v>
      </c>
      <c r="G49" s="3246" t="s">
        <v>69</v>
      </c>
      <c r="H49" s="3251">
        <v>1000</v>
      </c>
      <c r="I49" s="1246">
        <v>0.18</v>
      </c>
      <c r="J49" s="1266" t="s">
        <v>3143</v>
      </c>
      <c r="K49" s="1267" t="s">
        <v>3124</v>
      </c>
      <c r="L49" s="679"/>
    </row>
    <row r="50" spans="1:18" ht="15.75" customHeight="1">
      <c r="A50" s="3245">
        <f t="shared" si="8"/>
        <v>10</v>
      </c>
      <c r="B50" s="3246" t="s">
        <v>1190</v>
      </c>
      <c r="C50" s="3247">
        <v>39269099</v>
      </c>
      <c r="D50" s="3248" t="s">
        <v>3718</v>
      </c>
      <c r="E50" s="3249">
        <v>7.75</v>
      </c>
      <c r="F50" s="3250">
        <f t="shared" si="7"/>
        <v>9.1449999999999996</v>
      </c>
      <c r="G50" s="3246" t="s">
        <v>69</v>
      </c>
      <c r="H50" s="3251">
        <v>600</v>
      </c>
      <c r="I50" s="1246">
        <v>0.18</v>
      </c>
      <c r="J50" s="1264" t="s">
        <v>3143</v>
      </c>
      <c r="K50" s="1265" t="s">
        <v>67</v>
      </c>
      <c r="L50" s="679"/>
    </row>
    <row r="51" spans="1:18" ht="15.75" customHeight="1">
      <c r="A51" s="3245">
        <f t="shared" si="8"/>
        <v>11</v>
      </c>
      <c r="B51" s="3246" t="s">
        <v>1191</v>
      </c>
      <c r="C51" s="3247">
        <v>39269099</v>
      </c>
      <c r="D51" s="3248" t="s">
        <v>3719</v>
      </c>
      <c r="E51" s="3249">
        <v>8.3000000000000007</v>
      </c>
      <c r="F51" s="3250">
        <f t="shared" si="7"/>
        <v>9.7940000000000005</v>
      </c>
      <c r="G51" s="3246" t="s">
        <v>69</v>
      </c>
      <c r="H51" s="3251">
        <v>600</v>
      </c>
      <c r="I51" s="1246">
        <v>0.18</v>
      </c>
      <c r="J51" s="1264" t="s">
        <v>3143</v>
      </c>
      <c r="K51" s="1265" t="s">
        <v>67</v>
      </c>
      <c r="L51" s="679"/>
    </row>
    <row r="52" spans="1:18" ht="15.75" customHeight="1">
      <c r="A52" s="3245">
        <f t="shared" si="8"/>
        <v>12</v>
      </c>
      <c r="B52" s="3246" t="s">
        <v>1192</v>
      </c>
      <c r="C52" s="3247">
        <v>39269099</v>
      </c>
      <c r="D52" s="3248" t="s">
        <v>1193</v>
      </c>
      <c r="E52" s="3249">
        <v>11.5</v>
      </c>
      <c r="F52" s="3250">
        <f t="shared" si="7"/>
        <v>13.57</v>
      </c>
      <c r="G52" s="3246" t="s">
        <v>69</v>
      </c>
      <c r="H52" s="3251">
        <v>400</v>
      </c>
      <c r="I52" s="1246">
        <v>0.18</v>
      </c>
      <c r="J52" s="1264" t="s">
        <v>3143</v>
      </c>
      <c r="K52" s="1265" t="s">
        <v>67</v>
      </c>
      <c r="L52" s="679"/>
    </row>
    <row r="53" spans="1:18" ht="15.75" customHeight="1">
      <c r="A53" s="3245">
        <f t="shared" si="8"/>
        <v>13</v>
      </c>
      <c r="B53" s="3246" t="s">
        <v>1194</v>
      </c>
      <c r="C53" s="3247">
        <v>39269099</v>
      </c>
      <c r="D53" s="3248" t="s">
        <v>1195</v>
      </c>
      <c r="E53" s="3249">
        <v>12.6</v>
      </c>
      <c r="F53" s="3250">
        <f t="shared" si="7"/>
        <v>14.867999999999999</v>
      </c>
      <c r="G53" s="3246" t="s">
        <v>69</v>
      </c>
      <c r="H53" s="3251">
        <v>400</v>
      </c>
      <c r="I53" s="1246">
        <v>0.18</v>
      </c>
      <c r="J53" s="1264" t="s">
        <v>3143</v>
      </c>
      <c r="K53" s="1265" t="s">
        <v>67</v>
      </c>
      <c r="L53" s="679"/>
      <c r="R53" s="3306"/>
    </row>
    <row r="54" spans="1:18" ht="15.75" customHeight="1">
      <c r="A54" s="3245">
        <f t="shared" si="8"/>
        <v>14</v>
      </c>
      <c r="B54" s="3246" t="s">
        <v>1196</v>
      </c>
      <c r="C54" s="3247">
        <v>39269099</v>
      </c>
      <c r="D54" s="3252" t="s">
        <v>3720</v>
      </c>
      <c r="E54" s="3253">
        <v>12.25</v>
      </c>
      <c r="F54" s="3250">
        <f t="shared" si="7"/>
        <v>14.455</v>
      </c>
      <c r="G54" s="3246" t="s">
        <v>69</v>
      </c>
      <c r="H54" s="3254">
        <v>400</v>
      </c>
      <c r="I54" s="1246">
        <v>0.18</v>
      </c>
      <c r="J54" s="1264" t="s">
        <v>3143</v>
      </c>
      <c r="K54" s="1265" t="s">
        <v>67</v>
      </c>
      <c r="L54" s="679"/>
    </row>
    <row r="55" spans="1:18" ht="15.75" customHeight="1">
      <c r="A55" s="3245">
        <f t="shared" si="8"/>
        <v>15</v>
      </c>
      <c r="B55" s="3246" t="s">
        <v>1197</v>
      </c>
      <c r="C55" s="3247">
        <v>39269099</v>
      </c>
      <c r="D55" s="3248" t="s">
        <v>3721</v>
      </c>
      <c r="E55" s="3249">
        <v>12.85</v>
      </c>
      <c r="F55" s="3250">
        <f t="shared" si="7"/>
        <v>15.163</v>
      </c>
      <c r="G55" s="3246" t="s">
        <v>69</v>
      </c>
      <c r="H55" s="3251">
        <v>400</v>
      </c>
      <c r="I55" s="1246">
        <v>0.18</v>
      </c>
      <c r="J55" s="1264" t="s">
        <v>3143</v>
      </c>
      <c r="K55" s="1265" t="s">
        <v>67</v>
      </c>
      <c r="L55" s="679"/>
    </row>
    <row r="56" spans="1:18" ht="15.75" customHeight="1" thickBot="1">
      <c r="A56" s="3245">
        <f t="shared" si="8"/>
        <v>16</v>
      </c>
      <c r="B56" s="3255" t="s">
        <v>1198</v>
      </c>
      <c r="C56" s="3256">
        <v>39269099</v>
      </c>
      <c r="D56" s="3257" t="s">
        <v>1199</v>
      </c>
      <c r="E56" s="3258">
        <v>22</v>
      </c>
      <c r="F56" s="3259">
        <f t="shared" si="7"/>
        <v>25.96</v>
      </c>
      <c r="G56" s="3255" t="s">
        <v>69</v>
      </c>
      <c r="H56" s="3260">
        <v>300</v>
      </c>
      <c r="I56" s="1247">
        <v>0.18</v>
      </c>
      <c r="J56" s="1266" t="s">
        <v>3143</v>
      </c>
      <c r="K56" s="1267" t="s">
        <v>3124</v>
      </c>
      <c r="L56" s="679"/>
      <c r="O56" s="717"/>
    </row>
    <row r="57" spans="1:18" ht="15.75" customHeight="1" thickBot="1">
      <c r="A57" s="1252" t="s">
        <v>1200</v>
      </c>
      <c r="B57" s="74"/>
      <c r="C57" s="74"/>
      <c r="D57" s="351" t="s">
        <v>3543</v>
      </c>
      <c r="E57" s="352"/>
      <c r="F57" s="352"/>
      <c r="G57" s="71"/>
      <c r="H57" s="71"/>
      <c r="I57" s="1243"/>
      <c r="J57" s="1269"/>
      <c r="K57" s="1270"/>
      <c r="L57" s="679"/>
    </row>
    <row r="58" spans="1:18" ht="15.75" customHeight="1">
      <c r="A58" s="1253"/>
      <c r="B58" s="835">
        <v>41177</v>
      </c>
      <c r="C58" s="836">
        <v>39239090</v>
      </c>
      <c r="D58" s="1254" t="s">
        <v>2673</v>
      </c>
      <c r="E58" s="837">
        <v>1.45</v>
      </c>
      <c r="F58" s="1034">
        <f t="shared" ref="F58:F59" si="10">E58+E58*18%</f>
        <v>1.7109999999999999</v>
      </c>
      <c r="G58" s="1033" t="s">
        <v>76</v>
      </c>
      <c r="H58" s="836">
        <v>3000</v>
      </c>
      <c r="I58" s="1255">
        <v>0.18</v>
      </c>
      <c r="J58" s="1269"/>
      <c r="K58" s="1270"/>
      <c r="L58" s="679"/>
    </row>
    <row r="59" spans="1:18" ht="15.75" customHeight="1">
      <c r="A59" s="1256"/>
      <c r="B59" s="838">
        <v>41178</v>
      </c>
      <c r="C59" s="839">
        <v>39239090</v>
      </c>
      <c r="D59" s="840" t="s">
        <v>2674</v>
      </c>
      <c r="E59" s="841">
        <v>2</v>
      </c>
      <c r="F59" s="842">
        <f t="shared" si="10"/>
        <v>2.36</v>
      </c>
      <c r="G59" s="760" t="s">
        <v>76</v>
      </c>
      <c r="H59" s="839">
        <v>2100</v>
      </c>
      <c r="I59" s="1248">
        <v>0.18</v>
      </c>
      <c r="J59" s="1269"/>
      <c r="K59" s="1270"/>
      <c r="L59" s="679"/>
    </row>
    <row r="60" spans="1:18" ht="15.75" customHeight="1">
      <c r="A60" s="3280"/>
      <c r="B60" s="3281">
        <v>21221</v>
      </c>
      <c r="C60" s="1033">
        <v>39239090</v>
      </c>
      <c r="D60" s="3282" t="s">
        <v>1201</v>
      </c>
      <c r="E60" s="1034">
        <v>2.65</v>
      </c>
      <c r="F60" s="1034">
        <f t="shared" ref="F60:F74" si="11">E60+E60*18%</f>
        <v>3.1269999999999998</v>
      </c>
      <c r="G60" s="1033" t="s">
        <v>76</v>
      </c>
      <c r="H60" s="1033">
        <v>1500</v>
      </c>
      <c r="I60" s="1245">
        <v>0.18</v>
      </c>
      <c r="J60" s="1271"/>
      <c r="K60" s="1272" t="s">
        <v>3126</v>
      </c>
      <c r="L60" s="679"/>
    </row>
    <row r="61" spans="1:18" ht="15.75" customHeight="1">
      <c r="A61" s="3283"/>
      <c r="B61" s="3284">
        <v>21224</v>
      </c>
      <c r="C61" s="760">
        <v>39239090</v>
      </c>
      <c r="D61" s="3266" t="s">
        <v>1202</v>
      </c>
      <c r="E61" s="842">
        <v>2.65</v>
      </c>
      <c r="F61" s="842">
        <f t="shared" si="11"/>
        <v>3.1269999999999998</v>
      </c>
      <c r="G61" s="760" t="s">
        <v>76</v>
      </c>
      <c r="H61" s="760">
        <v>1500</v>
      </c>
      <c r="I61" s="1246">
        <v>0.18</v>
      </c>
      <c r="J61" s="1271"/>
      <c r="K61" s="1272" t="s">
        <v>3126</v>
      </c>
      <c r="L61" s="679"/>
    </row>
    <row r="62" spans="1:18" ht="15.75" customHeight="1">
      <c r="A62" s="3283"/>
      <c r="B62" s="3284">
        <v>21222</v>
      </c>
      <c r="C62" s="760">
        <v>39239090</v>
      </c>
      <c r="D62" s="3266" t="s">
        <v>1203</v>
      </c>
      <c r="E62" s="842">
        <v>3</v>
      </c>
      <c r="F62" s="842">
        <f t="shared" si="11"/>
        <v>3.54</v>
      </c>
      <c r="G62" s="760" t="s">
        <v>76</v>
      </c>
      <c r="H62" s="760">
        <v>1500</v>
      </c>
      <c r="I62" s="1246">
        <v>0.18</v>
      </c>
      <c r="J62" s="1271"/>
      <c r="K62" s="1272" t="s">
        <v>3126</v>
      </c>
      <c r="L62" s="679"/>
    </row>
    <row r="63" spans="1:18" ht="15.75" customHeight="1">
      <c r="A63" s="3283"/>
      <c r="B63" s="3284">
        <v>21225</v>
      </c>
      <c r="C63" s="760">
        <v>39239090</v>
      </c>
      <c r="D63" s="3266" t="s">
        <v>1204</v>
      </c>
      <c r="E63" s="842">
        <v>3</v>
      </c>
      <c r="F63" s="842">
        <f t="shared" si="11"/>
        <v>3.54</v>
      </c>
      <c r="G63" s="760" t="s">
        <v>76</v>
      </c>
      <c r="H63" s="760">
        <v>1500</v>
      </c>
      <c r="I63" s="1246">
        <v>0.18</v>
      </c>
      <c r="J63" s="1271"/>
      <c r="K63" s="1272" t="s">
        <v>3126</v>
      </c>
      <c r="L63" s="679"/>
    </row>
    <row r="64" spans="1:18" ht="15.75" customHeight="1">
      <c r="A64" s="3283"/>
      <c r="B64" s="3284">
        <v>21223</v>
      </c>
      <c r="C64" s="760">
        <v>39239090</v>
      </c>
      <c r="D64" s="3266" t="s">
        <v>1205</v>
      </c>
      <c r="E64" s="842">
        <v>3.5</v>
      </c>
      <c r="F64" s="842">
        <f t="shared" si="11"/>
        <v>4.13</v>
      </c>
      <c r="G64" s="760" t="s">
        <v>76</v>
      </c>
      <c r="H64" s="760">
        <v>1500</v>
      </c>
      <c r="I64" s="1246">
        <v>0.18</v>
      </c>
      <c r="J64" s="1271"/>
      <c r="K64" s="1272" t="s">
        <v>3126</v>
      </c>
      <c r="L64" s="679"/>
    </row>
    <row r="65" spans="1:12" ht="15.75" customHeight="1">
      <c r="A65" s="3283"/>
      <c r="B65" s="3284">
        <v>21226</v>
      </c>
      <c r="C65" s="760">
        <v>39239090</v>
      </c>
      <c r="D65" s="3266" t="s">
        <v>1206</v>
      </c>
      <c r="E65" s="842">
        <v>3.5</v>
      </c>
      <c r="F65" s="842">
        <f t="shared" si="11"/>
        <v>4.13</v>
      </c>
      <c r="G65" s="760" t="s">
        <v>76</v>
      </c>
      <c r="H65" s="760">
        <v>1500</v>
      </c>
      <c r="I65" s="1246">
        <v>0.18</v>
      </c>
      <c r="J65" s="1271"/>
      <c r="K65" s="1272" t="s">
        <v>3126</v>
      </c>
      <c r="L65" s="679"/>
    </row>
    <row r="66" spans="1:12" ht="15.75" customHeight="1">
      <c r="A66" s="1259" t="s">
        <v>1207</v>
      </c>
      <c r="B66" s="760">
        <v>21047</v>
      </c>
      <c r="C66" s="760">
        <v>39239090</v>
      </c>
      <c r="D66" s="3266" t="s">
        <v>1208</v>
      </c>
      <c r="E66" s="842">
        <v>4.9000000000000004</v>
      </c>
      <c r="F66" s="842">
        <f t="shared" si="11"/>
        <v>5.782</v>
      </c>
      <c r="G66" s="760" t="s">
        <v>1209</v>
      </c>
      <c r="H66" s="760">
        <v>1000</v>
      </c>
      <c r="I66" s="1246">
        <v>0.18</v>
      </c>
      <c r="J66" s="1266" t="s">
        <v>3141</v>
      </c>
      <c r="K66" s="1267" t="s">
        <v>3124</v>
      </c>
      <c r="L66" s="679"/>
    </row>
    <row r="67" spans="1:12" ht="15.75" customHeight="1">
      <c r="A67" s="1259" t="s">
        <v>1210</v>
      </c>
      <c r="B67" s="760">
        <v>21048</v>
      </c>
      <c r="C67" s="760">
        <v>39239090</v>
      </c>
      <c r="D67" s="3266" t="s">
        <v>1211</v>
      </c>
      <c r="E67" s="842">
        <v>5.6</v>
      </c>
      <c r="F67" s="842">
        <f t="shared" si="11"/>
        <v>6.6079999999999997</v>
      </c>
      <c r="G67" s="760" t="s">
        <v>76</v>
      </c>
      <c r="H67" s="760">
        <v>1000</v>
      </c>
      <c r="I67" s="1246">
        <v>0.18</v>
      </c>
      <c r="J67" s="1273"/>
      <c r="K67" s="1267" t="s">
        <v>3124</v>
      </c>
      <c r="L67" s="679"/>
    </row>
    <row r="68" spans="1:12" ht="15.75" customHeight="1">
      <c r="A68" s="1259" t="s">
        <v>1212</v>
      </c>
      <c r="B68" s="760">
        <v>21049</v>
      </c>
      <c r="C68" s="760">
        <v>39239090</v>
      </c>
      <c r="D68" s="3266" t="s">
        <v>1213</v>
      </c>
      <c r="E68" s="842">
        <v>6.3</v>
      </c>
      <c r="F68" s="842">
        <f t="shared" si="11"/>
        <v>7.4339999999999993</v>
      </c>
      <c r="G68" s="760" t="s">
        <v>76</v>
      </c>
      <c r="H68" s="760">
        <v>1000</v>
      </c>
      <c r="I68" s="1246">
        <v>0.18</v>
      </c>
      <c r="J68" s="1271"/>
      <c r="K68" s="1272" t="s">
        <v>3126</v>
      </c>
      <c r="L68" s="679"/>
    </row>
    <row r="69" spans="1:12" ht="15.75" customHeight="1">
      <c r="A69" s="1259"/>
      <c r="B69" s="760">
        <v>21216</v>
      </c>
      <c r="C69" s="760">
        <v>39239090</v>
      </c>
      <c r="D69" s="3266" t="s">
        <v>1214</v>
      </c>
      <c r="E69" s="842">
        <v>4.9000000000000004</v>
      </c>
      <c r="F69" s="842">
        <f t="shared" si="11"/>
        <v>5.782</v>
      </c>
      <c r="G69" s="760" t="s">
        <v>1209</v>
      </c>
      <c r="H69" s="760">
        <v>1000</v>
      </c>
      <c r="I69" s="1246">
        <v>0.18</v>
      </c>
      <c r="J69" s="1266" t="s">
        <v>3143</v>
      </c>
      <c r="K69" s="1267" t="s">
        <v>3124</v>
      </c>
      <c r="L69" s="679"/>
    </row>
    <row r="70" spans="1:12" ht="15.75" customHeight="1">
      <c r="A70" s="1259"/>
      <c r="B70" s="760">
        <v>21217</v>
      </c>
      <c r="C70" s="760">
        <v>39239090</v>
      </c>
      <c r="D70" s="3266" t="s">
        <v>1215</v>
      </c>
      <c r="E70" s="842">
        <v>5.6</v>
      </c>
      <c r="F70" s="842">
        <f t="shared" si="11"/>
        <v>6.6079999999999997</v>
      </c>
      <c r="G70" s="760" t="s">
        <v>76</v>
      </c>
      <c r="H70" s="760">
        <v>1000</v>
      </c>
      <c r="I70" s="1246">
        <v>0.18</v>
      </c>
      <c r="J70" s="1266" t="s">
        <v>3143</v>
      </c>
      <c r="K70" s="1267" t="s">
        <v>3124</v>
      </c>
      <c r="L70" s="679"/>
    </row>
    <row r="71" spans="1:12" ht="15.75" customHeight="1">
      <c r="A71" s="3285"/>
      <c r="B71" s="760">
        <v>21218</v>
      </c>
      <c r="C71" s="760">
        <v>39239090</v>
      </c>
      <c r="D71" s="3266" t="s">
        <v>1216</v>
      </c>
      <c r="E71" s="842">
        <v>6.25</v>
      </c>
      <c r="F71" s="842">
        <f t="shared" si="11"/>
        <v>7.375</v>
      </c>
      <c r="G71" s="760" t="s">
        <v>76</v>
      </c>
      <c r="H71" s="760">
        <v>1000</v>
      </c>
      <c r="I71" s="1246">
        <v>0.18</v>
      </c>
      <c r="J71" s="1266" t="s">
        <v>3143</v>
      </c>
      <c r="K71" s="1267" t="s">
        <v>3124</v>
      </c>
      <c r="L71" s="679"/>
    </row>
    <row r="72" spans="1:12" ht="15.75" customHeight="1">
      <c r="A72" s="1259" t="s">
        <v>1217</v>
      </c>
      <c r="B72" s="760">
        <v>21050</v>
      </c>
      <c r="C72" s="760">
        <v>39239090</v>
      </c>
      <c r="D72" s="3266" t="s">
        <v>1218</v>
      </c>
      <c r="E72" s="842">
        <v>8.15</v>
      </c>
      <c r="F72" s="842">
        <f t="shared" si="11"/>
        <v>9.6170000000000009</v>
      </c>
      <c r="G72" s="760" t="s">
        <v>76</v>
      </c>
      <c r="H72" s="760">
        <v>500</v>
      </c>
      <c r="I72" s="1246">
        <v>0.18</v>
      </c>
      <c r="J72" s="1271"/>
      <c r="K72" s="1272" t="s">
        <v>3126</v>
      </c>
      <c r="L72" s="679"/>
    </row>
    <row r="73" spans="1:12" ht="15.75" customHeight="1">
      <c r="A73" s="1259" t="s">
        <v>1219</v>
      </c>
      <c r="B73" s="760">
        <v>21051</v>
      </c>
      <c r="C73" s="760">
        <v>39239090</v>
      </c>
      <c r="D73" s="3266" t="s">
        <v>1220</v>
      </c>
      <c r="E73" s="842">
        <v>8.85</v>
      </c>
      <c r="F73" s="842">
        <f t="shared" si="11"/>
        <v>10.443</v>
      </c>
      <c r="G73" s="760" t="s">
        <v>76</v>
      </c>
      <c r="H73" s="760">
        <v>500</v>
      </c>
      <c r="I73" s="1246">
        <v>0.18</v>
      </c>
      <c r="J73" s="1271"/>
      <c r="K73" s="1272" t="s">
        <v>3126</v>
      </c>
      <c r="L73" s="679"/>
    </row>
    <row r="74" spans="1:12" ht="15.75" customHeight="1" thickBot="1">
      <c r="A74" s="3263" t="s">
        <v>1221</v>
      </c>
      <c r="B74" s="845">
        <v>21052</v>
      </c>
      <c r="C74" s="845">
        <v>39239090</v>
      </c>
      <c r="D74" s="3267" t="s">
        <v>1222</v>
      </c>
      <c r="E74" s="1035">
        <v>11</v>
      </c>
      <c r="F74" s="1035">
        <f t="shared" si="11"/>
        <v>12.98</v>
      </c>
      <c r="G74" s="845" t="s">
        <v>76</v>
      </c>
      <c r="H74" s="845">
        <v>400</v>
      </c>
      <c r="I74" s="1247">
        <v>0.18</v>
      </c>
      <c r="J74" s="1271"/>
      <c r="K74" s="1272" t="s">
        <v>3126</v>
      </c>
      <c r="L74" s="679"/>
    </row>
    <row r="75" spans="1:12" ht="15.75" customHeight="1" thickBot="1">
      <c r="A75" s="1251" t="s">
        <v>377</v>
      </c>
      <c r="B75" s="74"/>
      <c r="C75" s="74"/>
      <c r="D75" s="351" t="s">
        <v>3834</v>
      </c>
      <c r="E75" s="352"/>
      <c r="F75" s="352"/>
      <c r="G75" s="71"/>
      <c r="H75" s="71"/>
      <c r="I75" s="1243"/>
      <c r="J75" s="1269"/>
      <c r="K75" s="1270"/>
      <c r="L75" s="679"/>
    </row>
    <row r="76" spans="1:12" ht="15.75" customHeight="1">
      <c r="A76" s="1244">
        <v>1</v>
      </c>
      <c r="B76" s="1033">
        <v>21135</v>
      </c>
      <c r="C76" s="1033">
        <v>39239090</v>
      </c>
      <c r="D76" s="3282" t="s">
        <v>1223</v>
      </c>
      <c r="E76" s="1034">
        <v>5.8</v>
      </c>
      <c r="F76" s="1034">
        <f t="shared" ref="F76:F81" si="12">E76+E76*18%</f>
        <v>6.8439999999999994</v>
      </c>
      <c r="G76" s="1033" t="s">
        <v>1209</v>
      </c>
      <c r="H76" s="1033">
        <v>540</v>
      </c>
      <c r="I76" s="1245">
        <v>0.18</v>
      </c>
      <c r="J76" s="1271"/>
      <c r="K76" s="1272" t="s">
        <v>3126</v>
      </c>
      <c r="L76" s="679"/>
    </row>
    <row r="77" spans="1:12" ht="15.75" customHeight="1">
      <c r="A77" s="1259">
        <v>2</v>
      </c>
      <c r="B77" s="760">
        <v>21138</v>
      </c>
      <c r="C77" s="760">
        <v>39239090</v>
      </c>
      <c r="D77" s="3266" t="s">
        <v>1224</v>
      </c>
      <c r="E77" s="842">
        <v>5.8</v>
      </c>
      <c r="F77" s="842">
        <f t="shared" si="12"/>
        <v>6.8439999999999994</v>
      </c>
      <c r="G77" s="760" t="s">
        <v>76</v>
      </c>
      <c r="H77" s="760">
        <v>540</v>
      </c>
      <c r="I77" s="1246">
        <v>0.18</v>
      </c>
      <c r="J77" s="1271"/>
      <c r="K77" s="1272" t="s">
        <v>3126</v>
      </c>
      <c r="L77" s="679"/>
    </row>
    <row r="78" spans="1:12" ht="15.75" customHeight="1">
      <c r="A78" s="1259">
        <v>3</v>
      </c>
      <c r="B78" s="760">
        <v>21136</v>
      </c>
      <c r="C78" s="760">
        <v>39239090</v>
      </c>
      <c r="D78" s="3266" t="s">
        <v>1225</v>
      </c>
      <c r="E78" s="842">
        <v>6.35</v>
      </c>
      <c r="F78" s="842">
        <f t="shared" si="12"/>
        <v>7.4929999999999994</v>
      </c>
      <c r="G78" s="760" t="s">
        <v>76</v>
      </c>
      <c r="H78" s="760">
        <v>540</v>
      </c>
      <c r="I78" s="1246">
        <v>0.18</v>
      </c>
      <c r="J78" s="1271"/>
      <c r="K78" s="1272" t="s">
        <v>3126</v>
      </c>
      <c r="L78" s="679"/>
    </row>
    <row r="79" spans="1:12" ht="15.75" customHeight="1">
      <c r="A79" s="1259">
        <v>4</v>
      </c>
      <c r="B79" s="760">
        <v>21139</v>
      </c>
      <c r="C79" s="760">
        <v>39239090</v>
      </c>
      <c r="D79" s="3266" t="s">
        <v>1226</v>
      </c>
      <c r="E79" s="842">
        <v>6.35</v>
      </c>
      <c r="F79" s="842">
        <f t="shared" si="12"/>
        <v>7.4929999999999994</v>
      </c>
      <c r="G79" s="760" t="s">
        <v>76</v>
      </c>
      <c r="H79" s="760">
        <v>540</v>
      </c>
      <c r="I79" s="1246">
        <v>0.18</v>
      </c>
      <c r="J79" s="1271"/>
      <c r="K79" s="1272" t="s">
        <v>3126</v>
      </c>
      <c r="L79" s="679"/>
    </row>
    <row r="80" spans="1:12" ht="15.75" customHeight="1">
      <c r="A80" s="1259">
        <v>5</v>
      </c>
      <c r="B80" s="760">
        <v>21137</v>
      </c>
      <c r="C80" s="760">
        <v>39239090</v>
      </c>
      <c r="D80" s="3266" t="s">
        <v>1227</v>
      </c>
      <c r="E80" s="842">
        <v>7.25</v>
      </c>
      <c r="F80" s="842">
        <f t="shared" si="12"/>
        <v>8.5549999999999997</v>
      </c>
      <c r="G80" s="760" t="s">
        <v>76</v>
      </c>
      <c r="H80" s="760">
        <v>540</v>
      </c>
      <c r="I80" s="1246">
        <v>0.18</v>
      </c>
      <c r="J80" s="1271"/>
      <c r="K80" s="1272" t="s">
        <v>3126</v>
      </c>
      <c r="L80" s="679"/>
    </row>
    <row r="81" spans="1:12" ht="15.75" customHeight="1" thickBot="1">
      <c r="A81" s="3263">
        <v>6</v>
      </c>
      <c r="B81" s="845">
        <v>21140</v>
      </c>
      <c r="C81" s="760">
        <v>39239090</v>
      </c>
      <c r="D81" s="3267" t="s">
        <v>1228</v>
      </c>
      <c r="E81" s="842">
        <v>7.25</v>
      </c>
      <c r="F81" s="842">
        <f t="shared" si="12"/>
        <v>8.5549999999999997</v>
      </c>
      <c r="G81" s="845" t="s">
        <v>76</v>
      </c>
      <c r="H81" s="845">
        <v>540</v>
      </c>
      <c r="I81" s="1247">
        <v>0.18</v>
      </c>
      <c r="J81" s="1271"/>
      <c r="K81" s="1272" t="s">
        <v>3126</v>
      </c>
      <c r="L81" s="679"/>
    </row>
    <row r="82" spans="1:12" ht="15.75" customHeight="1" thickBot="1">
      <c r="A82" s="1251" t="s">
        <v>3</v>
      </c>
      <c r="B82" s="74"/>
      <c r="C82" s="74"/>
      <c r="D82" s="351" t="s">
        <v>3835</v>
      </c>
      <c r="E82" s="352"/>
      <c r="F82" s="352"/>
      <c r="G82" s="71"/>
      <c r="H82" s="71"/>
      <c r="I82" s="1243"/>
      <c r="J82" s="1269"/>
      <c r="K82" s="1270"/>
      <c r="L82" s="679"/>
    </row>
    <row r="83" spans="1:12" ht="15.75" customHeight="1">
      <c r="A83" s="1259">
        <v>1</v>
      </c>
      <c r="B83" s="3251">
        <v>11273</v>
      </c>
      <c r="C83" s="760">
        <v>39239090</v>
      </c>
      <c r="D83" s="3248" t="s">
        <v>1229</v>
      </c>
      <c r="E83" s="3249">
        <v>1.85</v>
      </c>
      <c r="F83" s="842">
        <f t="shared" ref="F83:F89" si="13">E83+E83*18%</f>
        <v>2.1830000000000003</v>
      </c>
      <c r="G83" s="760" t="s">
        <v>1209</v>
      </c>
      <c r="H83" s="3251">
        <v>2000</v>
      </c>
      <c r="I83" s="1246">
        <v>0.18</v>
      </c>
      <c r="J83" s="1271"/>
      <c r="K83" s="1272" t="s">
        <v>3126</v>
      </c>
      <c r="L83" s="679"/>
    </row>
    <row r="84" spans="1:12" ht="15.75" customHeight="1">
      <c r="A84" s="1259">
        <v>2</v>
      </c>
      <c r="B84" s="3251">
        <v>11336</v>
      </c>
      <c r="C84" s="760">
        <v>39239090</v>
      </c>
      <c r="D84" s="3248" t="s">
        <v>1230</v>
      </c>
      <c r="E84" s="3249">
        <v>2.2999999999999998</v>
      </c>
      <c r="F84" s="842">
        <f t="shared" si="13"/>
        <v>2.714</v>
      </c>
      <c r="G84" s="760" t="s">
        <v>1209</v>
      </c>
      <c r="H84" s="3251">
        <v>2000</v>
      </c>
      <c r="I84" s="1246">
        <v>0.18</v>
      </c>
      <c r="J84" s="1271"/>
      <c r="K84" s="1279" t="s">
        <v>801</v>
      </c>
      <c r="L84" s="679"/>
    </row>
    <row r="85" spans="1:12" ht="15.75" customHeight="1">
      <c r="A85" s="1259">
        <v>3</v>
      </c>
      <c r="B85" s="3251">
        <v>11274</v>
      </c>
      <c r="C85" s="760">
        <v>39239090</v>
      </c>
      <c r="D85" s="3248" t="s">
        <v>3722</v>
      </c>
      <c r="E85" s="3249">
        <v>2.75</v>
      </c>
      <c r="F85" s="842">
        <f t="shared" si="13"/>
        <v>3.2450000000000001</v>
      </c>
      <c r="G85" s="760" t="s">
        <v>76</v>
      </c>
      <c r="H85" s="3251">
        <v>2000</v>
      </c>
      <c r="I85" s="1246">
        <v>0.18</v>
      </c>
      <c r="J85" s="1266" t="s">
        <v>3143</v>
      </c>
      <c r="K85" s="1267" t="s">
        <v>3124</v>
      </c>
      <c r="L85" s="679"/>
    </row>
    <row r="86" spans="1:12" ht="15.75" customHeight="1">
      <c r="A86" s="1259">
        <v>4</v>
      </c>
      <c r="B86" s="3251">
        <v>11337</v>
      </c>
      <c r="C86" s="760">
        <v>39239090</v>
      </c>
      <c r="D86" s="3248" t="s">
        <v>1231</v>
      </c>
      <c r="E86" s="3249">
        <v>3.45</v>
      </c>
      <c r="F86" s="842">
        <f t="shared" si="13"/>
        <v>4.0709999999999997</v>
      </c>
      <c r="G86" s="760" t="s">
        <v>76</v>
      </c>
      <c r="H86" s="3251">
        <v>1000</v>
      </c>
      <c r="I86" s="1246">
        <v>0.18</v>
      </c>
      <c r="J86" s="1271"/>
      <c r="K86" s="1279" t="s">
        <v>801</v>
      </c>
      <c r="L86" s="679"/>
    </row>
    <row r="87" spans="1:12" ht="15.75" customHeight="1">
      <c r="A87" s="1259">
        <v>5</v>
      </c>
      <c r="B87" s="3251">
        <v>11275</v>
      </c>
      <c r="C87" s="760">
        <v>39239090</v>
      </c>
      <c r="D87" s="3248" t="s">
        <v>1232</v>
      </c>
      <c r="E87" s="3249">
        <v>3.7</v>
      </c>
      <c r="F87" s="842">
        <f t="shared" si="13"/>
        <v>4.3660000000000005</v>
      </c>
      <c r="G87" s="760" t="s">
        <v>76</v>
      </c>
      <c r="H87" s="3251">
        <v>1000</v>
      </c>
      <c r="I87" s="1246">
        <v>0.18</v>
      </c>
      <c r="J87" s="1271"/>
      <c r="K87" s="1272" t="s">
        <v>3126</v>
      </c>
      <c r="L87" s="679"/>
    </row>
    <row r="88" spans="1:12" ht="15.75" customHeight="1">
      <c r="A88" s="1259">
        <v>6</v>
      </c>
      <c r="B88" s="3251">
        <v>11276</v>
      </c>
      <c r="C88" s="760">
        <v>39239090</v>
      </c>
      <c r="D88" s="3248" t="s">
        <v>1233</v>
      </c>
      <c r="E88" s="3249">
        <v>4.5999999999999996</v>
      </c>
      <c r="F88" s="842">
        <f t="shared" si="13"/>
        <v>5.4279999999999999</v>
      </c>
      <c r="G88" s="760" t="s">
        <v>76</v>
      </c>
      <c r="H88" s="3251">
        <v>1000</v>
      </c>
      <c r="I88" s="1246">
        <v>0.18</v>
      </c>
      <c r="J88" s="1271"/>
      <c r="K88" s="1272" t="s">
        <v>3126</v>
      </c>
      <c r="L88" s="679"/>
    </row>
    <row r="89" spans="1:12" ht="15.75" customHeight="1" thickBot="1">
      <c r="A89" s="1259">
        <v>7</v>
      </c>
      <c r="B89" s="3251">
        <v>11287</v>
      </c>
      <c r="C89" s="760">
        <v>39239090</v>
      </c>
      <c r="D89" s="3248" t="s">
        <v>3723</v>
      </c>
      <c r="E89" s="3249">
        <v>1.25</v>
      </c>
      <c r="F89" s="842">
        <f t="shared" si="13"/>
        <v>1.4750000000000001</v>
      </c>
      <c r="G89" s="760" t="s">
        <v>76</v>
      </c>
      <c r="H89" s="3251">
        <v>2000</v>
      </c>
      <c r="I89" s="1246">
        <v>0.18</v>
      </c>
      <c r="J89" s="1266" t="s">
        <v>3143</v>
      </c>
      <c r="K89" s="1267" t="s">
        <v>3124</v>
      </c>
      <c r="L89" s="679"/>
    </row>
    <row r="90" spans="1:12" ht="15.75" customHeight="1" thickBot="1">
      <c r="A90" s="1251" t="s">
        <v>3</v>
      </c>
      <c r="B90" s="74"/>
      <c r="C90" s="74"/>
      <c r="D90" s="351" t="s">
        <v>3544</v>
      </c>
      <c r="E90" s="352"/>
      <c r="F90" s="352"/>
      <c r="G90" s="71"/>
      <c r="H90" s="71"/>
      <c r="I90" s="1243"/>
      <c r="J90" s="1269"/>
      <c r="K90" s="1270"/>
      <c r="L90" s="679"/>
    </row>
    <row r="91" spans="1:12" ht="15.75" customHeight="1">
      <c r="A91" s="1259">
        <v>1</v>
      </c>
      <c r="B91" s="3251">
        <v>21125</v>
      </c>
      <c r="C91" s="760">
        <v>39239090</v>
      </c>
      <c r="D91" s="3248" t="s">
        <v>1234</v>
      </c>
      <c r="E91" s="3249">
        <v>2.35</v>
      </c>
      <c r="F91" s="842">
        <f t="shared" ref="F91:F96" si="14">E91+E91*18%</f>
        <v>2.7730000000000001</v>
      </c>
      <c r="G91" s="760" t="s">
        <v>1209</v>
      </c>
      <c r="H91" s="3251">
        <v>1000</v>
      </c>
      <c r="I91" s="1246">
        <v>0.18</v>
      </c>
      <c r="J91" s="1271"/>
      <c r="K91" s="1272" t="s">
        <v>3126</v>
      </c>
      <c r="L91" s="679"/>
    </row>
    <row r="92" spans="1:12" ht="15.75" customHeight="1">
      <c r="A92" s="1259">
        <v>2</v>
      </c>
      <c r="B92" s="3251">
        <v>21126</v>
      </c>
      <c r="C92" s="760">
        <v>39239090</v>
      </c>
      <c r="D92" s="3248" t="s">
        <v>1235</v>
      </c>
      <c r="E92" s="3249">
        <v>2.85</v>
      </c>
      <c r="F92" s="842">
        <f t="shared" si="14"/>
        <v>3.363</v>
      </c>
      <c r="G92" s="760" t="s">
        <v>76</v>
      </c>
      <c r="H92" s="3251">
        <v>1000</v>
      </c>
      <c r="I92" s="1246">
        <v>0.18</v>
      </c>
      <c r="J92" s="1271"/>
      <c r="K92" s="1272" t="s">
        <v>3126</v>
      </c>
      <c r="L92" s="679"/>
    </row>
    <row r="93" spans="1:12" ht="15.75" customHeight="1">
      <c r="A93" s="1259">
        <v>3</v>
      </c>
      <c r="B93" s="3251">
        <v>21127</v>
      </c>
      <c r="C93" s="760">
        <v>39239090</v>
      </c>
      <c r="D93" s="3248" t="s">
        <v>1236</v>
      </c>
      <c r="E93" s="3249">
        <v>4.05</v>
      </c>
      <c r="F93" s="842">
        <f t="shared" si="14"/>
        <v>4.7789999999999999</v>
      </c>
      <c r="G93" s="760" t="s">
        <v>76</v>
      </c>
      <c r="H93" s="3251">
        <v>1000</v>
      </c>
      <c r="I93" s="1246">
        <v>0.18</v>
      </c>
      <c r="J93" s="1271"/>
      <c r="K93" s="1272" t="s">
        <v>3126</v>
      </c>
      <c r="L93" s="679"/>
    </row>
    <row r="94" spans="1:12" ht="15.75" customHeight="1">
      <c r="A94" s="1259">
        <v>4</v>
      </c>
      <c r="B94" s="3251">
        <v>21128</v>
      </c>
      <c r="C94" s="760">
        <v>39239090</v>
      </c>
      <c r="D94" s="3248" t="s">
        <v>1237</v>
      </c>
      <c r="E94" s="3249">
        <v>5.25</v>
      </c>
      <c r="F94" s="842">
        <f t="shared" si="14"/>
        <v>6.1950000000000003</v>
      </c>
      <c r="G94" s="760" t="s">
        <v>76</v>
      </c>
      <c r="H94" s="3251">
        <v>1000</v>
      </c>
      <c r="I94" s="1246">
        <v>0.18</v>
      </c>
      <c r="J94" s="1271"/>
      <c r="K94" s="1272" t="s">
        <v>3126</v>
      </c>
      <c r="L94" s="679"/>
    </row>
    <row r="95" spans="1:12" ht="15.75" customHeight="1">
      <c r="A95" s="1259">
        <v>5</v>
      </c>
      <c r="B95" s="3251">
        <v>21184</v>
      </c>
      <c r="C95" s="760">
        <v>39239090</v>
      </c>
      <c r="D95" s="3248" t="s">
        <v>1238</v>
      </c>
      <c r="E95" s="3249">
        <v>6.2</v>
      </c>
      <c r="F95" s="842">
        <f t="shared" si="14"/>
        <v>7.3159999999999998</v>
      </c>
      <c r="G95" s="760" t="s">
        <v>76</v>
      </c>
      <c r="H95" s="3251">
        <v>1000</v>
      </c>
      <c r="I95" s="1246">
        <v>0.18</v>
      </c>
      <c r="J95" s="1271"/>
      <c r="K95" s="1272" t="s">
        <v>3126</v>
      </c>
      <c r="L95" s="679"/>
    </row>
    <row r="96" spans="1:12" ht="15.75" customHeight="1" thickBot="1">
      <c r="A96" s="3263">
        <v>6</v>
      </c>
      <c r="B96" s="3260">
        <v>21143</v>
      </c>
      <c r="C96" s="845">
        <v>39239090</v>
      </c>
      <c r="D96" s="3257" t="s">
        <v>1239</v>
      </c>
      <c r="E96" s="3258">
        <v>1.3</v>
      </c>
      <c r="F96" s="1035">
        <f t="shared" si="14"/>
        <v>1.534</v>
      </c>
      <c r="G96" s="845" t="s">
        <v>76</v>
      </c>
      <c r="H96" s="3260">
        <v>2000</v>
      </c>
      <c r="I96" s="1247">
        <v>0.18</v>
      </c>
      <c r="J96" s="1271"/>
      <c r="K96" s="1272" t="s">
        <v>3126</v>
      </c>
      <c r="L96" s="679"/>
    </row>
    <row r="97" spans="1:12" ht="15.75" customHeight="1" thickBot="1">
      <c r="A97" s="1242"/>
      <c r="B97" s="1257"/>
      <c r="C97" s="71"/>
      <c r="D97" s="351" t="s">
        <v>3545</v>
      </c>
      <c r="E97" s="1258"/>
      <c r="F97" s="352"/>
      <c r="G97" s="71"/>
      <c r="H97" s="1257"/>
      <c r="I97" s="1243"/>
      <c r="J97" s="1269"/>
      <c r="K97" s="1270"/>
      <c r="L97" s="679"/>
    </row>
    <row r="98" spans="1:12" ht="15.75" customHeight="1">
      <c r="A98" s="1237">
        <v>1</v>
      </c>
      <c r="B98" s="69" t="s">
        <v>1240</v>
      </c>
      <c r="C98" s="30">
        <v>39239090</v>
      </c>
      <c r="D98" s="68" t="s">
        <v>1241</v>
      </c>
      <c r="E98" s="356">
        <v>4.1500000000000004</v>
      </c>
      <c r="F98" s="353">
        <f t="shared" ref="F98:F100" si="15">E98+E98*18%</f>
        <v>4.8970000000000002</v>
      </c>
      <c r="G98" s="30" t="s">
        <v>1209</v>
      </c>
      <c r="H98" s="69">
        <v>1000</v>
      </c>
      <c r="I98" s="1249">
        <v>0.18</v>
      </c>
      <c r="J98" s="1271"/>
      <c r="K98" s="1272" t="s">
        <v>3126</v>
      </c>
      <c r="L98" s="679"/>
    </row>
    <row r="99" spans="1:12" ht="15.75" customHeight="1">
      <c r="A99" s="1237">
        <v>2</v>
      </c>
      <c r="B99" s="69" t="s">
        <v>1242</v>
      </c>
      <c r="C99" s="30">
        <v>39239090</v>
      </c>
      <c r="D99" s="68" t="s">
        <v>1243</v>
      </c>
      <c r="E99" s="356">
        <v>5.3</v>
      </c>
      <c r="F99" s="353">
        <f t="shared" si="15"/>
        <v>6.2539999999999996</v>
      </c>
      <c r="G99" s="30" t="s">
        <v>76</v>
      </c>
      <c r="H99" s="69">
        <v>1000</v>
      </c>
      <c r="I99" s="1249">
        <v>0.18</v>
      </c>
      <c r="J99" s="1271"/>
      <c r="K99" s="1272" t="s">
        <v>3126</v>
      </c>
      <c r="L99" s="679"/>
    </row>
    <row r="100" spans="1:12" ht="16.5" customHeight="1" thickBot="1">
      <c r="A100" s="1237">
        <v>3</v>
      </c>
      <c r="B100" s="69" t="s">
        <v>1244</v>
      </c>
      <c r="C100" s="30">
        <v>39239090</v>
      </c>
      <c r="D100" s="68" t="s">
        <v>1245</v>
      </c>
      <c r="E100" s="356">
        <v>7.7</v>
      </c>
      <c r="F100" s="353">
        <f t="shared" si="15"/>
        <v>9.0860000000000003</v>
      </c>
      <c r="G100" s="30" t="s">
        <v>76</v>
      </c>
      <c r="H100" s="69">
        <v>1000</v>
      </c>
      <c r="I100" s="1249">
        <v>0.18</v>
      </c>
      <c r="J100" s="1271"/>
      <c r="K100" s="1272" t="s">
        <v>3126</v>
      </c>
      <c r="L100" s="679"/>
    </row>
    <row r="101" spans="1:12" ht="15.75" customHeight="1" thickBot="1">
      <c r="A101" s="1251" t="s">
        <v>3</v>
      </c>
      <c r="B101" s="74"/>
      <c r="C101" s="74"/>
      <c r="D101" s="351" t="s">
        <v>3546</v>
      </c>
      <c r="E101" s="352"/>
      <c r="F101" s="352"/>
      <c r="G101" s="71"/>
      <c r="H101" s="71"/>
      <c r="I101" s="1243"/>
      <c r="J101" s="1269"/>
      <c r="K101" s="1270"/>
      <c r="L101" s="679"/>
    </row>
    <row r="102" spans="1:12" ht="15.75" customHeight="1">
      <c r="A102" s="1244">
        <v>1</v>
      </c>
      <c r="B102" s="3244">
        <v>21146</v>
      </c>
      <c r="C102" s="1033">
        <v>39239090</v>
      </c>
      <c r="D102" s="3241" t="s">
        <v>1246</v>
      </c>
      <c r="E102" s="1034">
        <v>5.3</v>
      </c>
      <c r="F102" s="1034">
        <f t="shared" ref="F102:F114" si="16">E102+E102*18%</f>
        <v>6.2539999999999996</v>
      </c>
      <c r="G102" s="1033" t="s">
        <v>76</v>
      </c>
      <c r="H102" s="1033">
        <v>1200</v>
      </c>
      <c r="I102" s="1245">
        <v>0.18</v>
      </c>
      <c r="J102" s="1271"/>
      <c r="K102" s="1272" t="s">
        <v>3126</v>
      </c>
      <c r="L102" s="679"/>
    </row>
    <row r="103" spans="1:12" ht="15.75" customHeight="1">
      <c r="A103" s="3263">
        <v>2</v>
      </c>
      <c r="B103" s="3251">
        <v>21147</v>
      </c>
      <c r="C103" s="845">
        <v>39239090</v>
      </c>
      <c r="D103" s="3257" t="s">
        <v>1247</v>
      </c>
      <c r="E103" s="1035">
        <v>6.45</v>
      </c>
      <c r="F103" s="1035">
        <f t="shared" si="16"/>
        <v>7.6110000000000007</v>
      </c>
      <c r="G103" s="760" t="s">
        <v>76</v>
      </c>
      <c r="H103" s="845">
        <v>900</v>
      </c>
      <c r="I103" s="1247">
        <v>0.18</v>
      </c>
      <c r="J103" s="1271"/>
      <c r="K103" s="1272" t="s">
        <v>3126</v>
      </c>
      <c r="L103" s="679"/>
    </row>
    <row r="104" spans="1:12" ht="15.75" customHeight="1">
      <c r="A104" s="1237">
        <v>3</v>
      </c>
      <c r="B104" s="69" t="s">
        <v>1248</v>
      </c>
      <c r="C104" s="30">
        <v>39239090</v>
      </c>
      <c r="D104" s="68" t="s">
        <v>1249</v>
      </c>
      <c r="E104" s="353">
        <v>7.55</v>
      </c>
      <c r="F104" s="353">
        <f t="shared" si="16"/>
        <v>8.9089999999999989</v>
      </c>
      <c r="G104" s="66" t="s">
        <v>76</v>
      </c>
      <c r="H104" s="30">
        <v>350</v>
      </c>
      <c r="I104" s="1250">
        <v>0.18</v>
      </c>
      <c r="J104" s="1274"/>
      <c r="K104" s="1272" t="s">
        <v>3126</v>
      </c>
      <c r="L104" s="679"/>
    </row>
    <row r="105" spans="1:12" ht="15.75" customHeight="1">
      <c r="A105" s="1237">
        <v>4</v>
      </c>
      <c r="B105" s="69" t="s">
        <v>1250</v>
      </c>
      <c r="C105" s="30">
        <v>39239090</v>
      </c>
      <c r="D105" s="68" t="s">
        <v>1251</v>
      </c>
      <c r="E105" s="353">
        <v>9.1999999999999993</v>
      </c>
      <c r="F105" s="353">
        <f t="shared" si="16"/>
        <v>10.856</v>
      </c>
      <c r="G105" s="30" t="s">
        <v>76</v>
      </c>
      <c r="H105" s="30">
        <v>250</v>
      </c>
      <c r="I105" s="1250">
        <v>0.18</v>
      </c>
      <c r="J105" s="1271"/>
      <c r="K105" s="1272" t="s">
        <v>3126</v>
      </c>
      <c r="L105" s="679"/>
    </row>
    <row r="106" spans="1:12" ht="15.75" customHeight="1">
      <c r="A106" s="1237">
        <v>5</v>
      </c>
      <c r="B106" s="69" t="s">
        <v>1252</v>
      </c>
      <c r="C106" s="30">
        <v>39239090</v>
      </c>
      <c r="D106" s="68" t="s">
        <v>3846</v>
      </c>
      <c r="E106" s="353">
        <v>16.05</v>
      </c>
      <c r="F106" s="353">
        <f t="shared" si="16"/>
        <v>18.939</v>
      </c>
      <c r="G106" s="66" t="s">
        <v>76</v>
      </c>
      <c r="H106" s="30">
        <v>200</v>
      </c>
      <c r="I106" s="1250">
        <v>0.18</v>
      </c>
      <c r="J106" s="1271"/>
      <c r="K106" s="1272" t="s">
        <v>3126</v>
      </c>
      <c r="L106" s="679"/>
    </row>
    <row r="107" spans="1:12" ht="15.75" customHeight="1">
      <c r="A107" s="1237">
        <v>6</v>
      </c>
      <c r="B107" s="355" t="s">
        <v>2675</v>
      </c>
      <c r="C107" s="30">
        <v>39239090</v>
      </c>
      <c r="D107" s="68" t="s">
        <v>1253</v>
      </c>
      <c r="E107" s="353">
        <v>7.75</v>
      </c>
      <c r="F107" s="353">
        <f t="shared" si="16"/>
        <v>9.1449999999999996</v>
      </c>
      <c r="G107" s="72" t="s">
        <v>76</v>
      </c>
      <c r="H107" s="30">
        <v>500</v>
      </c>
      <c r="I107" s="1250">
        <v>0.18</v>
      </c>
      <c r="J107" s="1271"/>
      <c r="K107" s="1279" t="s">
        <v>801</v>
      </c>
      <c r="L107" s="679"/>
    </row>
    <row r="108" spans="1:12" ht="16.5" customHeight="1">
      <c r="A108" s="1259">
        <v>7</v>
      </c>
      <c r="B108" s="3251">
        <v>41171</v>
      </c>
      <c r="C108" s="760">
        <v>39239090</v>
      </c>
      <c r="D108" s="3248" t="s">
        <v>1254</v>
      </c>
      <c r="E108" s="842">
        <v>8.0500000000000007</v>
      </c>
      <c r="F108" s="842">
        <f t="shared" si="16"/>
        <v>9.4990000000000006</v>
      </c>
      <c r="G108" s="760" t="s">
        <v>76</v>
      </c>
      <c r="H108" s="760">
        <v>500</v>
      </c>
      <c r="I108" s="1246">
        <v>0.18</v>
      </c>
      <c r="J108" s="1271"/>
      <c r="K108" s="1272" t="s">
        <v>3126</v>
      </c>
      <c r="L108" s="679"/>
    </row>
    <row r="109" spans="1:12" ht="16.5" customHeight="1">
      <c r="A109" s="1259">
        <v>8</v>
      </c>
      <c r="B109" s="843">
        <v>41179</v>
      </c>
      <c r="C109" s="760">
        <v>39239090</v>
      </c>
      <c r="D109" s="844" t="s">
        <v>2676</v>
      </c>
      <c r="E109" s="842">
        <v>3.6</v>
      </c>
      <c r="F109" s="842">
        <f t="shared" si="16"/>
        <v>4.2480000000000002</v>
      </c>
      <c r="G109" s="845" t="s">
        <v>76</v>
      </c>
      <c r="H109" s="760">
        <v>1200</v>
      </c>
      <c r="I109" s="1247">
        <v>0.18</v>
      </c>
      <c r="J109" s="1271"/>
      <c r="K109" s="1272"/>
      <c r="L109" s="679"/>
    </row>
    <row r="110" spans="1:12" ht="16.5" customHeight="1">
      <c r="A110" s="1259">
        <v>9</v>
      </c>
      <c r="B110" s="843">
        <v>41180</v>
      </c>
      <c r="C110" s="760">
        <v>39239090</v>
      </c>
      <c r="D110" s="844" t="s">
        <v>2677</v>
      </c>
      <c r="E110" s="842">
        <v>3.8</v>
      </c>
      <c r="F110" s="842">
        <f t="shared" si="16"/>
        <v>4.484</v>
      </c>
      <c r="G110" s="760" t="s">
        <v>76</v>
      </c>
      <c r="H110" s="760">
        <v>1200</v>
      </c>
      <c r="I110" s="1246">
        <v>0.18</v>
      </c>
      <c r="J110" s="1271"/>
      <c r="K110" s="1272"/>
      <c r="L110" s="679"/>
    </row>
    <row r="111" spans="1:12" ht="16.5" customHeight="1">
      <c r="A111" s="1259">
        <v>10</v>
      </c>
      <c r="B111" s="3251">
        <v>41164</v>
      </c>
      <c r="C111" s="3288">
        <v>39239090</v>
      </c>
      <c r="D111" s="3248" t="s">
        <v>1255</v>
      </c>
      <c r="E111" s="3289">
        <v>9.3000000000000007</v>
      </c>
      <c r="F111" s="3289">
        <f t="shared" si="16"/>
        <v>10.974</v>
      </c>
      <c r="G111" s="3288" t="s">
        <v>76</v>
      </c>
      <c r="H111" s="3288">
        <v>500</v>
      </c>
      <c r="I111" s="3290">
        <v>0.18</v>
      </c>
      <c r="J111" s="1271"/>
      <c r="K111" s="1272" t="s">
        <v>3126</v>
      </c>
      <c r="L111" s="679"/>
    </row>
    <row r="112" spans="1:12" ht="16.5" customHeight="1">
      <c r="A112" s="1259">
        <v>11</v>
      </c>
      <c r="B112" s="3251">
        <v>41165</v>
      </c>
      <c r="C112" s="760">
        <v>39239090</v>
      </c>
      <c r="D112" s="3248" t="s">
        <v>1256</v>
      </c>
      <c r="E112" s="842">
        <v>4.95</v>
      </c>
      <c r="F112" s="842">
        <f t="shared" si="16"/>
        <v>5.8410000000000002</v>
      </c>
      <c r="G112" s="760" t="s">
        <v>76</v>
      </c>
      <c r="H112" s="760">
        <v>500</v>
      </c>
      <c r="I112" s="1246">
        <v>0.18</v>
      </c>
      <c r="J112" s="1271"/>
      <c r="K112" s="1272" t="s">
        <v>3126</v>
      </c>
      <c r="L112" s="679"/>
    </row>
    <row r="113" spans="1:12" ht="16.5" customHeight="1">
      <c r="A113" s="1259">
        <v>12</v>
      </c>
      <c r="B113" s="3251">
        <v>11284</v>
      </c>
      <c r="C113" s="3288">
        <v>39239090</v>
      </c>
      <c r="D113" s="3248" t="s">
        <v>1257</v>
      </c>
      <c r="E113" s="842">
        <v>4.8499999999999996</v>
      </c>
      <c r="F113" s="842">
        <f t="shared" si="16"/>
        <v>5.7229999999999999</v>
      </c>
      <c r="G113" s="760" t="s">
        <v>76</v>
      </c>
      <c r="H113" s="760">
        <v>1000</v>
      </c>
      <c r="I113" s="1246">
        <v>0.18</v>
      </c>
      <c r="J113" s="1271"/>
      <c r="K113" s="1279" t="s">
        <v>801</v>
      </c>
      <c r="L113" s="679"/>
    </row>
    <row r="114" spans="1:12" ht="15.75" customHeight="1" thickBot="1">
      <c r="A114" s="1259">
        <v>13</v>
      </c>
      <c r="B114" s="3251">
        <v>11285</v>
      </c>
      <c r="C114" s="3288">
        <v>39239090</v>
      </c>
      <c r="D114" s="3248" t="s">
        <v>1258</v>
      </c>
      <c r="E114" s="842">
        <v>11.8</v>
      </c>
      <c r="F114" s="842">
        <f t="shared" si="16"/>
        <v>13.924000000000001</v>
      </c>
      <c r="G114" s="760" t="s">
        <v>76</v>
      </c>
      <c r="H114" s="760">
        <v>500</v>
      </c>
      <c r="I114" s="1246">
        <v>0.18</v>
      </c>
      <c r="J114" s="1271"/>
      <c r="K114" s="1279" t="s">
        <v>801</v>
      </c>
      <c r="L114" s="679"/>
    </row>
    <row r="115" spans="1:12" ht="15.75" customHeight="1" thickBot="1">
      <c r="A115" s="1251" t="s">
        <v>1259</v>
      </c>
      <c r="B115" s="74"/>
      <c r="C115" s="74"/>
      <c r="D115" s="351" t="s">
        <v>3547</v>
      </c>
      <c r="E115" s="352"/>
      <c r="F115" s="352"/>
      <c r="G115" s="71"/>
      <c r="H115" s="71"/>
      <c r="I115" s="1243"/>
      <c r="J115" s="1269"/>
      <c r="K115" s="1270"/>
      <c r="L115" s="679"/>
    </row>
    <row r="116" spans="1:12" ht="15.75" customHeight="1">
      <c r="A116" s="1244" t="s">
        <v>1260</v>
      </c>
      <c r="B116" s="3244">
        <v>41162</v>
      </c>
      <c r="C116" s="1033">
        <v>39239090</v>
      </c>
      <c r="D116" s="3248" t="s">
        <v>1261</v>
      </c>
      <c r="E116" s="1034">
        <v>2.15</v>
      </c>
      <c r="F116" s="1034">
        <f t="shared" ref="F116:F122" si="17">E116+E116*18%</f>
        <v>2.5369999999999999</v>
      </c>
      <c r="G116" s="1033" t="s">
        <v>76</v>
      </c>
      <c r="H116" s="1033">
        <v>2200</v>
      </c>
      <c r="I116" s="1245">
        <v>0.18</v>
      </c>
      <c r="J116" s="1271"/>
      <c r="K116" s="1272" t="s">
        <v>3126</v>
      </c>
      <c r="L116" s="679"/>
    </row>
    <row r="117" spans="1:12" ht="15.75" customHeight="1">
      <c r="A117" s="3263" t="s">
        <v>1262</v>
      </c>
      <c r="B117" s="3260">
        <v>41163</v>
      </c>
      <c r="C117" s="845">
        <v>39239090</v>
      </c>
      <c r="D117" s="3248" t="s">
        <v>1263</v>
      </c>
      <c r="E117" s="1035">
        <v>2.35</v>
      </c>
      <c r="F117" s="1035">
        <f t="shared" si="17"/>
        <v>2.7730000000000001</v>
      </c>
      <c r="G117" s="845" t="s">
        <v>76</v>
      </c>
      <c r="H117" s="845">
        <v>2400</v>
      </c>
      <c r="I117" s="1247">
        <v>0.18</v>
      </c>
      <c r="J117" s="1271"/>
      <c r="K117" s="1272" t="s">
        <v>3126</v>
      </c>
      <c r="L117" s="679"/>
    </row>
    <row r="118" spans="1:12" ht="15.75" customHeight="1">
      <c r="A118" s="1259" t="s">
        <v>1264</v>
      </c>
      <c r="B118" s="3251">
        <v>41158</v>
      </c>
      <c r="C118" s="760">
        <v>39239090</v>
      </c>
      <c r="D118" s="3248" t="s">
        <v>1265</v>
      </c>
      <c r="E118" s="842">
        <v>3.2</v>
      </c>
      <c r="F118" s="842">
        <f t="shared" si="17"/>
        <v>3.7760000000000002</v>
      </c>
      <c r="G118" s="845" t="s">
        <v>76</v>
      </c>
      <c r="H118" s="760">
        <v>3200</v>
      </c>
      <c r="I118" s="1247">
        <v>0.18</v>
      </c>
      <c r="J118" s="1271"/>
      <c r="K118" s="1272" t="s">
        <v>3126</v>
      </c>
      <c r="L118" s="679"/>
    </row>
    <row r="119" spans="1:12" ht="15.75" customHeight="1">
      <c r="A119" s="1259" t="s">
        <v>1266</v>
      </c>
      <c r="B119" s="3251">
        <v>41160</v>
      </c>
      <c r="C119" s="760">
        <v>39239090</v>
      </c>
      <c r="D119" s="3248" t="s">
        <v>1267</v>
      </c>
      <c r="E119" s="842">
        <v>2.8</v>
      </c>
      <c r="F119" s="842">
        <f t="shared" si="17"/>
        <v>3.3039999999999998</v>
      </c>
      <c r="G119" s="845" t="s">
        <v>76</v>
      </c>
      <c r="H119" s="760">
        <v>2600</v>
      </c>
      <c r="I119" s="1247">
        <v>0.18</v>
      </c>
      <c r="J119" s="1271"/>
      <c r="K119" s="1272" t="s">
        <v>3126</v>
      </c>
      <c r="L119" s="679"/>
    </row>
    <row r="120" spans="1:12" ht="15.75" customHeight="1">
      <c r="A120" s="1244" t="s">
        <v>1268</v>
      </c>
      <c r="B120" s="3251">
        <v>41100</v>
      </c>
      <c r="C120" s="1033">
        <v>39239090</v>
      </c>
      <c r="D120" s="3248" t="s">
        <v>1269</v>
      </c>
      <c r="E120" s="842">
        <v>2.15</v>
      </c>
      <c r="F120" s="842">
        <f t="shared" si="17"/>
        <v>2.5369999999999999</v>
      </c>
      <c r="G120" s="845" t="s">
        <v>76</v>
      </c>
      <c r="H120" s="836">
        <v>2000</v>
      </c>
      <c r="I120" s="1247">
        <v>0.18</v>
      </c>
      <c r="J120" s="1271"/>
      <c r="K120" s="1272" t="s">
        <v>3126</v>
      </c>
      <c r="L120" s="679"/>
    </row>
    <row r="121" spans="1:12" ht="15.75" customHeight="1">
      <c r="A121" s="1244"/>
      <c r="B121" s="3251">
        <v>21241</v>
      </c>
      <c r="C121" s="1033">
        <v>39239090</v>
      </c>
      <c r="D121" s="3248" t="s">
        <v>1270</v>
      </c>
      <c r="E121" s="842">
        <v>4.3</v>
      </c>
      <c r="F121" s="842">
        <f t="shared" si="17"/>
        <v>5.0739999999999998</v>
      </c>
      <c r="G121" s="845" t="s">
        <v>76</v>
      </c>
      <c r="H121" s="760">
        <v>800</v>
      </c>
      <c r="I121" s="1247">
        <v>0.18</v>
      </c>
      <c r="J121" s="1271"/>
      <c r="K121" s="1279" t="s">
        <v>801</v>
      </c>
      <c r="L121" s="679"/>
    </row>
    <row r="122" spans="1:12" ht="15.75" customHeight="1" thickBot="1">
      <c r="A122" s="1244"/>
      <c r="B122" s="3251">
        <v>21242</v>
      </c>
      <c r="C122" s="1033">
        <v>39239090</v>
      </c>
      <c r="D122" s="3248" t="s">
        <v>1271</v>
      </c>
      <c r="E122" s="842">
        <v>5.15</v>
      </c>
      <c r="F122" s="842">
        <f t="shared" si="17"/>
        <v>6.077</v>
      </c>
      <c r="G122" s="845" t="s">
        <v>76</v>
      </c>
      <c r="H122" s="836">
        <v>400</v>
      </c>
      <c r="I122" s="1247">
        <v>0.18</v>
      </c>
      <c r="J122" s="1271"/>
      <c r="K122" s="1279" t="s">
        <v>801</v>
      </c>
      <c r="L122" s="679"/>
    </row>
    <row r="123" spans="1:12" ht="15.75" customHeight="1" thickBot="1">
      <c r="A123" s="1251" t="s">
        <v>3</v>
      </c>
      <c r="B123" s="71"/>
      <c r="C123" s="71"/>
      <c r="D123" s="351" t="s">
        <v>3548</v>
      </c>
      <c r="E123" s="352"/>
      <c r="F123" s="352"/>
      <c r="G123" s="71"/>
      <c r="H123" s="71"/>
      <c r="I123" s="1243"/>
      <c r="J123" s="1269"/>
      <c r="K123" s="1270"/>
      <c r="L123" s="679"/>
    </row>
    <row r="124" spans="1:12" ht="15.75" customHeight="1">
      <c r="A124" s="1460">
        <v>1</v>
      </c>
      <c r="B124" s="649">
        <v>25157</v>
      </c>
      <c r="C124" s="649">
        <v>39239090</v>
      </c>
      <c r="D124" s="719" t="s">
        <v>1272</v>
      </c>
      <c r="E124" s="3273">
        <v>4.4000000000000004</v>
      </c>
      <c r="F124" s="3273">
        <f t="shared" ref="F124:F150" si="18">E124+E124*18%</f>
        <v>5.1920000000000002</v>
      </c>
      <c r="G124" s="649" t="s">
        <v>76</v>
      </c>
      <c r="H124" s="649">
        <v>1000</v>
      </c>
      <c r="I124" s="1465">
        <v>0.18</v>
      </c>
      <c r="J124" s="1263"/>
      <c r="K124" s="1272" t="s">
        <v>3126</v>
      </c>
      <c r="L124" s="1241" t="s">
        <v>1272</v>
      </c>
    </row>
    <row r="125" spans="1:12" ht="15.75" customHeight="1">
      <c r="A125" s="3745">
        <f>A124+1</f>
        <v>2</v>
      </c>
      <c r="B125" s="649">
        <v>21158</v>
      </c>
      <c r="C125" s="649">
        <v>39239090</v>
      </c>
      <c r="D125" s="719" t="s">
        <v>1273</v>
      </c>
      <c r="E125" s="3273">
        <v>3.75</v>
      </c>
      <c r="F125" s="3273">
        <f t="shared" si="18"/>
        <v>4.4249999999999998</v>
      </c>
      <c r="G125" s="649" t="s">
        <v>76</v>
      </c>
      <c r="H125" s="649">
        <v>1000</v>
      </c>
      <c r="I125" s="1465">
        <v>0.18</v>
      </c>
      <c r="J125" s="1263"/>
      <c r="K125" s="1272" t="s">
        <v>3126</v>
      </c>
      <c r="L125" s="1241" t="s">
        <v>1273</v>
      </c>
    </row>
    <row r="126" spans="1:12" ht="15.75" customHeight="1">
      <c r="A126" s="3745">
        <f t="shared" ref="A126:A149" si="19">A125+1</f>
        <v>3</v>
      </c>
      <c r="B126" s="649">
        <v>25214</v>
      </c>
      <c r="C126" s="649">
        <v>39239090</v>
      </c>
      <c r="D126" s="719" t="s">
        <v>1274</v>
      </c>
      <c r="E126" s="3273">
        <v>6.85</v>
      </c>
      <c r="F126" s="3273">
        <f t="shared" si="18"/>
        <v>8.0830000000000002</v>
      </c>
      <c r="G126" s="649" t="s">
        <v>76</v>
      </c>
      <c r="H126" s="649">
        <v>500</v>
      </c>
      <c r="I126" s="1465">
        <v>0.18</v>
      </c>
      <c r="J126" s="1263"/>
      <c r="K126" s="1272" t="s">
        <v>3126</v>
      </c>
      <c r="L126" s="1241" t="s">
        <v>1274</v>
      </c>
    </row>
    <row r="127" spans="1:12" ht="15.75" customHeight="1">
      <c r="A127" s="3745">
        <f t="shared" si="19"/>
        <v>4</v>
      </c>
      <c r="B127" s="649">
        <v>21213</v>
      </c>
      <c r="C127" s="649">
        <v>39239090</v>
      </c>
      <c r="D127" s="719" t="s">
        <v>1275</v>
      </c>
      <c r="E127" s="3273">
        <v>7.5</v>
      </c>
      <c r="F127" s="3273">
        <f t="shared" si="18"/>
        <v>8.85</v>
      </c>
      <c r="G127" s="649" t="s">
        <v>76</v>
      </c>
      <c r="H127" s="649">
        <v>500</v>
      </c>
      <c r="I127" s="1465">
        <v>0.18</v>
      </c>
      <c r="J127" s="1263"/>
      <c r="K127" s="1272" t="s">
        <v>3126</v>
      </c>
      <c r="L127" s="1241" t="s">
        <v>1275</v>
      </c>
    </row>
    <row r="128" spans="1:12" ht="15.75" customHeight="1">
      <c r="A128" s="1360">
        <f t="shared" si="19"/>
        <v>5</v>
      </c>
      <c r="B128" s="8">
        <v>41139</v>
      </c>
      <c r="C128" s="8">
        <v>39239090</v>
      </c>
      <c r="D128" s="57" t="s">
        <v>1276</v>
      </c>
      <c r="E128" s="3711">
        <v>2.15</v>
      </c>
      <c r="F128" s="3711">
        <f t="shared" si="18"/>
        <v>2.5369999999999999</v>
      </c>
      <c r="G128" s="8" t="s">
        <v>76</v>
      </c>
      <c r="H128" s="8">
        <v>1000</v>
      </c>
      <c r="I128" s="1359">
        <v>0.18</v>
      </c>
      <c r="J128" s="1263"/>
      <c r="K128" s="1272" t="s">
        <v>3126</v>
      </c>
      <c r="L128" s="1241" t="s">
        <v>1276</v>
      </c>
    </row>
    <row r="129" spans="1:12" ht="15.75" customHeight="1">
      <c r="A129" s="1360">
        <f t="shared" si="19"/>
        <v>6</v>
      </c>
      <c r="B129" s="8">
        <v>41138</v>
      </c>
      <c r="C129" s="8">
        <v>39239090</v>
      </c>
      <c r="D129" s="57" t="s">
        <v>1277</v>
      </c>
      <c r="E129" s="3711">
        <v>1.65</v>
      </c>
      <c r="F129" s="3711">
        <f t="shared" si="18"/>
        <v>1.9469999999999998</v>
      </c>
      <c r="G129" s="8" t="s">
        <v>76</v>
      </c>
      <c r="H129" s="8">
        <v>1000</v>
      </c>
      <c r="I129" s="1359">
        <v>0.18</v>
      </c>
      <c r="J129" s="1263"/>
      <c r="K129" s="1272" t="s">
        <v>3126</v>
      </c>
      <c r="L129" s="1241" t="s">
        <v>1277</v>
      </c>
    </row>
    <row r="130" spans="1:12" ht="15.75" customHeight="1">
      <c r="A130" s="3745">
        <f t="shared" si="19"/>
        <v>7</v>
      </c>
      <c r="B130" s="649">
        <v>25121</v>
      </c>
      <c r="C130" s="649">
        <v>39239090</v>
      </c>
      <c r="D130" s="719" t="s">
        <v>1278</v>
      </c>
      <c r="E130" s="3273">
        <v>2</v>
      </c>
      <c r="F130" s="3273">
        <f t="shared" si="18"/>
        <v>2.36</v>
      </c>
      <c r="G130" s="649" t="s">
        <v>76</v>
      </c>
      <c r="H130" s="649">
        <v>1000</v>
      </c>
      <c r="I130" s="1465">
        <v>0.18</v>
      </c>
      <c r="J130" s="1263"/>
      <c r="K130" s="1272" t="s">
        <v>3126</v>
      </c>
      <c r="L130" s="1241" t="s">
        <v>1278</v>
      </c>
    </row>
    <row r="131" spans="1:12" ht="15.75" customHeight="1">
      <c r="A131" s="3745">
        <f t="shared" si="19"/>
        <v>8</v>
      </c>
      <c r="B131" s="649">
        <v>25122</v>
      </c>
      <c r="C131" s="649">
        <v>39239090</v>
      </c>
      <c r="D131" s="719" t="s">
        <v>1279</v>
      </c>
      <c r="E131" s="3273">
        <v>2.5</v>
      </c>
      <c r="F131" s="3273">
        <f t="shared" si="18"/>
        <v>2.95</v>
      </c>
      <c r="G131" s="649" t="s">
        <v>76</v>
      </c>
      <c r="H131" s="649">
        <v>1000</v>
      </c>
      <c r="I131" s="1465">
        <v>0.18</v>
      </c>
      <c r="J131" s="1269" t="s">
        <v>3143</v>
      </c>
      <c r="K131" s="1267" t="s">
        <v>3124</v>
      </c>
      <c r="L131" s="1241" t="s">
        <v>1279</v>
      </c>
    </row>
    <row r="132" spans="1:12" ht="15.75" customHeight="1">
      <c r="A132" s="3745">
        <f t="shared" si="19"/>
        <v>9</v>
      </c>
      <c r="B132" s="649">
        <v>25150</v>
      </c>
      <c r="C132" s="649">
        <v>39239090</v>
      </c>
      <c r="D132" s="719" t="s">
        <v>1280</v>
      </c>
      <c r="E132" s="3273">
        <v>2.5</v>
      </c>
      <c r="F132" s="3273">
        <f t="shared" si="18"/>
        <v>2.95</v>
      </c>
      <c r="G132" s="649" t="s">
        <v>76</v>
      </c>
      <c r="H132" s="649">
        <v>1000</v>
      </c>
      <c r="I132" s="1465">
        <v>0.18</v>
      </c>
      <c r="J132" s="1269" t="s">
        <v>3143</v>
      </c>
      <c r="K132" s="1265" t="s">
        <v>67</v>
      </c>
      <c r="L132" s="1241" t="s">
        <v>1280</v>
      </c>
    </row>
    <row r="133" spans="1:12" ht="15.75" customHeight="1">
      <c r="A133" s="3745">
        <f t="shared" si="19"/>
        <v>10</v>
      </c>
      <c r="B133" s="649">
        <v>25180</v>
      </c>
      <c r="C133" s="649">
        <v>39239090</v>
      </c>
      <c r="D133" s="719" t="s">
        <v>1281</v>
      </c>
      <c r="E133" s="3273">
        <v>2.25</v>
      </c>
      <c r="F133" s="3273">
        <f t="shared" si="18"/>
        <v>2.6549999999999998</v>
      </c>
      <c r="G133" s="649" t="s">
        <v>76</v>
      </c>
      <c r="H133" s="649">
        <v>800</v>
      </c>
      <c r="I133" s="1465">
        <v>0.18</v>
      </c>
      <c r="J133" s="1269" t="s">
        <v>3143</v>
      </c>
      <c r="K133" s="1267" t="s">
        <v>3124</v>
      </c>
      <c r="L133" s="1241" t="s">
        <v>1281</v>
      </c>
    </row>
    <row r="134" spans="1:12" ht="15.75" customHeight="1">
      <c r="A134" s="1360">
        <f t="shared" si="19"/>
        <v>11</v>
      </c>
      <c r="B134" s="8">
        <v>21134</v>
      </c>
      <c r="C134" s="8">
        <v>39239090</v>
      </c>
      <c r="D134" s="57" t="s">
        <v>3724</v>
      </c>
      <c r="E134" s="3711">
        <v>1.55</v>
      </c>
      <c r="F134" s="3711">
        <f t="shared" si="18"/>
        <v>1.829</v>
      </c>
      <c r="G134" s="8" t="s">
        <v>76</v>
      </c>
      <c r="H134" s="8">
        <v>2000</v>
      </c>
      <c r="I134" s="1359">
        <v>0.18</v>
      </c>
      <c r="J134" s="1269" t="s">
        <v>3143</v>
      </c>
      <c r="K134" s="1265" t="s">
        <v>67</v>
      </c>
      <c r="L134" s="1241" t="s">
        <v>1282</v>
      </c>
    </row>
    <row r="135" spans="1:12" ht="15.75" customHeight="1">
      <c r="A135" s="3745">
        <f t="shared" si="19"/>
        <v>12</v>
      </c>
      <c r="B135" s="649">
        <v>25178</v>
      </c>
      <c r="C135" s="649"/>
      <c r="D135" s="719" t="s">
        <v>4783</v>
      </c>
      <c r="E135" s="3273">
        <v>1.65</v>
      </c>
      <c r="F135" s="3273">
        <f t="shared" si="18"/>
        <v>1.9469999999999998</v>
      </c>
      <c r="G135" s="649" t="s">
        <v>76</v>
      </c>
      <c r="H135" s="649">
        <v>1500</v>
      </c>
      <c r="I135" s="1465">
        <v>0.18</v>
      </c>
      <c r="J135" s="1269"/>
      <c r="K135" s="1265"/>
      <c r="L135" s="1241"/>
    </row>
    <row r="136" spans="1:12" ht="15.75" customHeight="1">
      <c r="A136" s="1360">
        <f>A151+1</f>
        <v>27</v>
      </c>
      <c r="B136" s="8">
        <v>25151</v>
      </c>
      <c r="C136" s="8">
        <v>39239090</v>
      </c>
      <c r="D136" s="57" t="s">
        <v>1285</v>
      </c>
      <c r="E136" s="3711">
        <v>4.75</v>
      </c>
      <c r="F136" s="3711">
        <f>E136+E136*18%</f>
        <v>5.6050000000000004</v>
      </c>
      <c r="G136" s="8" t="s">
        <v>76</v>
      </c>
      <c r="H136" s="8">
        <v>500</v>
      </c>
      <c r="I136" s="1359">
        <v>0.18</v>
      </c>
      <c r="J136" s="1263"/>
      <c r="K136" s="1272" t="s">
        <v>3126</v>
      </c>
      <c r="L136" s="1241" t="s">
        <v>1285</v>
      </c>
    </row>
    <row r="137" spans="1:12" ht="15.75" customHeight="1">
      <c r="A137" s="3751">
        <v>13</v>
      </c>
      <c r="B137" s="3752">
        <v>25115</v>
      </c>
      <c r="C137" s="3753" t="s">
        <v>4829</v>
      </c>
      <c r="D137" s="3754" t="s">
        <v>4832</v>
      </c>
      <c r="E137" s="3755">
        <v>3.5</v>
      </c>
      <c r="F137" s="3755">
        <f t="shared" si="18"/>
        <v>4.13</v>
      </c>
      <c r="G137" s="3752" t="s">
        <v>76</v>
      </c>
      <c r="H137" s="3752">
        <v>500</v>
      </c>
      <c r="I137" s="3756">
        <v>0.18</v>
      </c>
      <c r="J137" s="1269"/>
      <c r="K137" s="1265"/>
      <c r="L137" s="1241"/>
    </row>
    <row r="138" spans="1:12" ht="15.75" customHeight="1">
      <c r="A138" s="3751">
        <v>14</v>
      </c>
      <c r="B138" s="3752">
        <v>25116</v>
      </c>
      <c r="C138" s="3753" t="s">
        <v>4830</v>
      </c>
      <c r="D138" s="3754" t="s">
        <v>4831</v>
      </c>
      <c r="E138" s="3755">
        <v>4.75</v>
      </c>
      <c r="F138" s="3755">
        <f t="shared" si="18"/>
        <v>5.6050000000000004</v>
      </c>
      <c r="G138" s="3752" t="s">
        <v>76</v>
      </c>
      <c r="H138" s="3752">
        <v>500</v>
      </c>
      <c r="I138" s="3756">
        <v>0.18</v>
      </c>
      <c r="J138" s="1269"/>
      <c r="K138" s="1265"/>
      <c r="L138" s="1241"/>
    </row>
    <row r="139" spans="1:12" ht="15.75" customHeight="1">
      <c r="A139" s="3751">
        <v>15</v>
      </c>
      <c r="B139" s="3752">
        <v>25117</v>
      </c>
      <c r="C139" s="3752">
        <v>39239090</v>
      </c>
      <c r="D139" s="3754" t="s">
        <v>1286</v>
      </c>
      <c r="E139" s="3755">
        <v>5.25</v>
      </c>
      <c r="F139" s="3755">
        <f>E139+E139*18%</f>
        <v>6.1950000000000003</v>
      </c>
      <c r="G139" s="3752" t="s">
        <v>76</v>
      </c>
      <c r="H139" s="3752">
        <v>500</v>
      </c>
      <c r="I139" s="3756">
        <v>0.18</v>
      </c>
      <c r="J139" s="1269" t="s">
        <v>3143</v>
      </c>
      <c r="K139" s="1265" t="s">
        <v>67</v>
      </c>
      <c r="L139" s="1241" t="s">
        <v>1286</v>
      </c>
    </row>
    <row r="140" spans="1:12" ht="15.75" customHeight="1">
      <c r="A140" s="3751">
        <v>16</v>
      </c>
      <c r="B140" s="3752">
        <v>25133</v>
      </c>
      <c r="C140" s="3752">
        <v>39239090</v>
      </c>
      <c r="D140" s="3754" t="s">
        <v>1287</v>
      </c>
      <c r="E140" s="3755">
        <v>7</v>
      </c>
      <c r="F140" s="3755">
        <f>E140+E140*18%</f>
        <v>8.26</v>
      </c>
      <c r="G140" s="3752" t="s">
        <v>76</v>
      </c>
      <c r="H140" s="3752">
        <v>400</v>
      </c>
      <c r="I140" s="3756">
        <v>0.18</v>
      </c>
      <c r="J140" s="1269" t="s">
        <v>3143</v>
      </c>
      <c r="K140" s="1267" t="s">
        <v>3124</v>
      </c>
      <c r="L140" s="1241" t="s">
        <v>1287</v>
      </c>
    </row>
    <row r="141" spans="1:12" ht="15.75" customHeight="1">
      <c r="A141" s="3746"/>
      <c r="B141" s="3747">
        <v>25118</v>
      </c>
      <c r="C141" s="3747"/>
      <c r="D141" s="3748" t="s">
        <v>2630</v>
      </c>
      <c r="E141" s="3749">
        <v>3.5</v>
      </c>
      <c r="F141" s="3749">
        <f>E141+E141*18%</f>
        <v>4.13</v>
      </c>
      <c r="G141" s="3747" t="s">
        <v>76</v>
      </c>
      <c r="H141" s="3747">
        <v>1000</v>
      </c>
      <c r="I141" s="3750">
        <v>0.18</v>
      </c>
      <c r="J141" s="1269"/>
      <c r="K141" s="1267"/>
      <c r="L141" s="1241"/>
    </row>
    <row r="142" spans="1:12" ht="15.75" customHeight="1">
      <c r="A142" s="3746">
        <v>17</v>
      </c>
      <c r="B142" s="3747">
        <v>25131</v>
      </c>
      <c r="C142" s="3747">
        <v>39239090</v>
      </c>
      <c r="D142" s="3748" t="s">
        <v>4834</v>
      </c>
      <c r="E142" s="3749">
        <v>4</v>
      </c>
      <c r="F142" s="3749">
        <f t="shared" si="18"/>
        <v>4.72</v>
      </c>
      <c r="G142" s="3747" t="s">
        <v>76</v>
      </c>
      <c r="H142" s="3747">
        <v>1000</v>
      </c>
      <c r="I142" s="3750">
        <v>0.18</v>
      </c>
      <c r="J142" s="1269" t="s">
        <v>3143</v>
      </c>
      <c r="K142" s="1265" t="s">
        <v>67</v>
      </c>
      <c r="L142" s="1241" t="s">
        <v>1283</v>
      </c>
    </row>
    <row r="143" spans="1:12" ht="15.75" customHeight="1">
      <c r="A143" s="3746">
        <f t="shared" si="19"/>
        <v>18</v>
      </c>
      <c r="B143" s="3747">
        <v>25211</v>
      </c>
      <c r="C143" s="3747">
        <v>39239090</v>
      </c>
      <c r="D143" s="3748" t="s">
        <v>3230</v>
      </c>
      <c r="E143" s="3749">
        <v>4.5</v>
      </c>
      <c r="F143" s="3749">
        <f t="shared" si="18"/>
        <v>5.31</v>
      </c>
      <c r="G143" s="3747" t="s">
        <v>76</v>
      </c>
      <c r="H143" s="3747">
        <v>1000</v>
      </c>
      <c r="I143" s="3750">
        <v>0.18</v>
      </c>
      <c r="J143" s="1263"/>
      <c r="K143" s="1279" t="s">
        <v>801</v>
      </c>
      <c r="L143" s="1241" t="s">
        <v>3230</v>
      </c>
    </row>
    <row r="144" spans="1:12" ht="15.75" customHeight="1">
      <c r="A144" s="3746">
        <f t="shared" si="19"/>
        <v>19</v>
      </c>
      <c r="B144" s="3747">
        <v>25212</v>
      </c>
      <c r="C144" s="3747">
        <v>39239090</v>
      </c>
      <c r="D144" s="3748" t="s">
        <v>3231</v>
      </c>
      <c r="E144" s="3749">
        <v>5</v>
      </c>
      <c r="F144" s="3749">
        <f t="shared" si="18"/>
        <v>5.9</v>
      </c>
      <c r="G144" s="3747" t="s">
        <v>76</v>
      </c>
      <c r="H144" s="3747">
        <v>1000</v>
      </c>
      <c r="I144" s="3750">
        <v>0.18</v>
      </c>
      <c r="J144" s="1263"/>
      <c r="K144" s="1279" t="s">
        <v>801</v>
      </c>
      <c r="L144" s="1241" t="s">
        <v>3231</v>
      </c>
    </row>
    <row r="145" spans="1:12" ht="15.75" customHeight="1">
      <c r="A145" s="3757">
        <v>20</v>
      </c>
      <c r="B145" s="3758">
        <v>25115</v>
      </c>
      <c r="C145" s="3758">
        <v>39239090</v>
      </c>
      <c r="D145" s="3759" t="s">
        <v>4835</v>
      </c>
      <c r="E145" s="3760">
        <v>5.3</v>
      </c>
      <c r="F145" s="3760">
        <f t="shared" si="18"/>
        <v>6.2539999999999996</v>
      </c>
      <c r="G145" s="3758" t="s">
        <v>76</v>
      </c>
      <c r="H145" s="3758">
        <v>500</v>
      </c>
      <c r="I145" s="3761">
        <v>0.18</v>
      </c>
      <c r="J145" s="1263"/>
      <c r="K145" s="1272" t="s">
        <v>3126</v>
      </c>
      <c r="L145" s="1241" t="s">
        <v>1288</v>
      </c>
    </row>
    <row r="146" spans="1:12" ht="15.75" customHeight="1">
      <c r="A146" s="3757">
        <f t="shared" si="19"/>
        <v>21</v>
      </c>
      <c r="B146" s="3758">
        <v>25116</v>
      </c>
      <c r="C146" s="3758">
        <v>39239090</v>
      </c>
      <c r="D146" s="3759" t="s">
        <v>1289</v>
      </c>
      <c r="E146" s="3760">
        <v>5.6</v>
      </c>
      <c r="F146" s="3760">
        <f t="shared" si="18"/>
        <v>6.6079999999999997</v>
      </c>
      <c r="G146" s="3758" t="s">
        <v>76</v>
      </c>
      <c r="H146" s="3758">
        <v>500</v>
      </c>
      <c r="I146" s="3761">
        <v>0.18</v>
      </c>
      <c r="J146" s="1263"/>
      <c r="K146" s="1272" t="s">
        <v>3126</v>
      </c>
      <c r="L146" s="1241" t="s">
        <v>1289</v>
      </c>
    </row>
    <row r="147" spans="1:12" ht="15.75" customHeight="1">
      <c r="A147" s="3757">
        <f t="shared" si="19"/>
        <v>22</v>
      </c>
      <c r="B147" s="3758">
        <v>25117</v>
      </c>
      <c r="C147" s="3758">
        <v>39239090</v>
      </c>
      <c r="D147" s="3759" t="s">
        <v>1290</v>
      </c>
      <c r="E147" s="3760">
        <v>5.9</v>
      </c>
      <c r="F147" s="3760">
        <f t="shared" si="18"/>
        <v>6.9620000000000006</v>
      </c>
      <c r="G147" s="3758" t="s">
        <v>76</v>
      </c>
      <c r="H147" s="3758">
        <v>450</v>
      </c>
      <c r="I147" s="3761">
        <v>0.18</v>
      </c>
      <c r="J147" s="1263"/>
      <c r="K147" s="1272" t="s">
        <v>3126</v>
      </c>
      <c r="L147" s="1241" t="s">
        <v>1290</v>
      </c>
    </row>
    <row r="148" spans="1:12" ht="15.75" customHeight="1">
      <c r="A148" s="3757">
        <v>23</v>
      </c>
      <c r="B148" s="3758">
        <v>25133</v>
      </c>
      <c r="C148" s="3758">
        <v>39239090</v>
      </c>
      <c r="D148" s="3759" t="s">
        <v>1291</v>
      </c>
      <c r="E148" s="3760">
        <v>7.85</v>
      </c>
      <c r="F148" s="3760">
        <f t="shared" si="18"/>
        <v>9.2629999999999999</v>
      </c>
      <c r="G148" s="3758" t="s">
        <v>76</v>
      </c>
      <c r="H148" s="3758">
        <v>400</v>
      </c>
      <c r="I148" s="3761">
        <v>0.18</v>
      </c>
      <c r="J148" s="1263"/>
      <c r="K148" s="1272" t="s">
        <v>3126</v>
      </c>
      <c r="L148" s="1241" t="s">
        <v>1291</v>
      </c>
    </row>
    <row r="149" spans="1:12" ht="15.75" customHeight="1">
      <c r="A149" s="3767">
        <f t="shared" si="19"/>
        <v>24</v>
      </c>
      <c r="B149" s="3768">
        <v>41101</v>
      </c>
      <c r="C149" s="3769">
        <v>39239090</v>
      </c>
      <c r="D149" s="3770" t="s">
        <v>4784</v>
      </c>
      <c r="E149" s="3771">
        <v>2.4</v>
      </c>
      <c r="F149" s="3771">
        <f t="shared" si="18"/>
        <v>2.8319999999999999</v>
      </c>
      <c r="G149" s="3769" t="s">
        <v>76</v>
      </c>
      <c r="H149" s="3769">
        <v>1000</v>
      </c>
      <c r="I149" s="3772">
        <v>0.18</v>
      </c>
      <c r="J149" s="1269" t="s">
        <v>3143</v>
      </c>
      <c r="K149" s="1267" t="s">
        <v>3124</v>
      </c>
      <c r="L149" s="1241" t="s">
        <v>1292</v>
      </c>
    </row>
    <row r="150" spans="1:12" ht="15.75" customHeight="1">
      <c r="A150" s="3773">
        <v>25</v>
      </c>
      <c r="B150" s="3774">
        <v>25177</v>
      </c>
      <c r="C150" s="3774"/>
      <c r="D150" s="3770" t="s">
        <v>4785</v>
      </c>
      <c r="E150" s="3775">
        <v>3</v>
      </c>
      <c r="F150" s="3775">
        <f t="shared" si="18"/>
        <v>3.54</v>
      </c>
      <c r="G150" s="3769" t="s">
        <v>76</v>
      </c>
      <c r="H150" s="3769">
        <v>1000</v>
      </c>
      <c r="I150" s="3772">
        <v>0.18</v>
      </c>
      <c r="J150" s="1269"/>
      <c r="K150" s="1267"/>
      <c r="L150" s="3291"/>
    </row>
    <row r="151" spans="1:12" ht="15.75" customHeight="1">
      <c r="A151" s="3766">
        <v>26</v>
      </c>
      <c r="B151" s="3762">
        <v>25116</v>
      </c>
      <c r="C151" s="3762">
        <v>39239090</v>
      </c>
      <c r="D151" s="3763" t="s">
        <v>3726</v>
      </c>
      <c r="E151" s="3764">
        <v>3.95</v>
      </c>
      <c r="F151" s="3764">
        <f>E151+E151*18%</f>
        <v>4.6610000000000005</v>
      </c>
      <c r="G151" s="3762" t="s">
        <v>76</v>
      </c>
      <c r="H151" s="3762">
        <v>500</v>
      </c>
      <c r="I151" s="3765">
        <v>0.18</v>
      </c>
      <c r="J151" s="1269" t="s">
        <v>3143</v>
      </c>
      <c r="K151" s="1265" t="s">
        <v>67</v>
      </c>
      <c r="L151" s="1241" t="s">
        <v>1284</v>
      </c>
    </row>
    <row r="152" spans="1:12" ht="15.75" customHeight="1" thickBot="1">
      <c r="A152" s="3766">
        <v>27</v>
      </c>
      <c r="B152" s="3762">
        <v>25118</v>
      </c>
      <c r="C152" s="3762">
        <v>39239090</v>
      </c>
      <c r="D152" s="3763" t="s">
        <v>3725</v>
      </c>
      <c r="E152" s="3764">
        <v>3.75</v>
      </c>
      <c r="F152" s="3764">
        <f>E152+E152*18%</f>
        <v>4.4249999999999998</v>
      </c>
      <c r="G152" s="3762" t="s">
        <v>76</v>
      </c>
      <c r="H152" s="3762">
        <v>500</v>
      </c>
      <c r="I152" s="3765">
        <v>0.18</v>
      </c>
      <c r="J152" s="1269" t="s">
        <v>3143</v>
      </c>
      <c r="K152" s="1265" t="s">
        <v>67</v>
      </c>
      <c r="L152" s="1241" t="s">
        <v>2630</v>
      </c>
    </row>
    <row r="153" spans="1:12" ht="15.75" customHeight="1" thickBot="1">
      <c r="A153" s="3712" t="s">
        <v>3</v>
      </c>
      <c r="B153" s="225"/>
      <c r="C153" s="225"/>
      <c r="D153" s="3713" t="s">
        <v>3549</v>
      </c>
      <c r="E153" s="3714"/>
      <c r="F153" s="3714"/>
      <c r="G153" s="225"/>
      <c r="H153" s="225"/>
      <c r="I153" s="1363"/>
      <c r="J153" s="1269"/>
      <c r="K153" s="1270"/>
      <c r="L153" s="679"/>
    </row>
    <row r="154" spans="1:12" ht="15.75" customHeight="1">
      <c r="A154" s="1364">
        <v>1</v>
      </c>
      <c r="B154" s="8">
        <v>15160</v>
      </c>
      <c r="C154" s="8">
        <v>39239090</v>
      </c>
      <c r="D154" s="57" t="s">
        <v>1293</v>
      </c>
      <c r="E154" s="3711">
        <v>2</v>
      </c>
      <c r="F154" s="3711">
        <f t="shared" ref="F154:F165" si="20">E154+E154*18%</f>
        <v>2.36</v>
      </c>
      <c r="G154" s="8" t="s">
        <v>76</v>
      </c>
      <c r="H154" s="8">
        <v>1000</v>
      </c>
      <c r="I154" s="1359">
        <v>0.18</v>
      </c>
      <c r="J154" s="1263"/>
      <c r="K154" s="1272" t="s">
        <v>3126</v>
      </c>
      <c r="L154" s="679"/>
    </row>
    <row r="155" spans="1:12" ht="15.75" customHeight="1">
      <c r="A155" s="1360">
        <f>A154+1</f>
        <v>2</v>
      </c>
      <c r="B155" s="8">
        <v>15163</v>
      </c>
      <c r="C155" s="8">
        <v>39239090</v>
      </c>
      <c r="D155" s="57" t="s">
        <v>1294</v>
      </c>
      <c r="E155" s="3711">
        <v>2.5</v>
      </c>
      <c r="F155" s="3711">
        <f t="shared" si="20"/>
        <v>2.95</v>
      </c>
      <c r="G155" s="8" t="s">
        <v>76</v>
      </c>
      <c r="H155" s="8">
        <v>1000</v>
      </c>
      <c r="I155" s="1359">
        <v>0.18</v>
      </c>
      <c r="J155" s="1263"/>
      <c r="K155" s="1272" t="s">
        <v>3126</v>
      </c>
      <c r="L155" s="679"/>
    </row>
    <row r="156" spans="1:12" ht="15.75" customHeight="1">
      <c r="A156" s="1360">
        <f t="shared" ref="A156:A165" si="21">A155+1</f>
        <v>3</v>
      </c>
      <c r="B156" s="8">
        <v>15166</v>
      </c>
      <c r="C156" s="8">
        <v>39239090</v>
      </c>
      <c r="D156" s="57" t="s">
        <v>1295</v>
      </c>
      <c r="E156" s="3711">
        <v>4.2</v>
      </c>
      <c r="F156" s="3711">
        <f t="shared" si="20"/>
        <v>4.9560000000000004</v>
      </c>
      <c r="G156" s="8" t="s">
        <v>76</v>
      </c>
      <c r="H156" s="8">
        <v>1000</v>
      </c>
      <c r="I156" s="1359">
        <v>0.18</v>
      </c>
      <c r="J156" s="1263"/>
      <c r="K156" s="1272" t="s">
        <v>3126</v>
      </c>
      <c r="L156" s="679"/>
    </row>
    <row r="157" spans="1:12" ht="15.75" customHeight="1">
      <c r="A157" s="1360">
        <f t="shared" si="21"/>
        <v>4</v>
      </c>
      <c r="B157" s="8">
        <v>15177</v>
      </c>
      <c r="C157" s="8">
        <v>39239090</v>
      </c>
      <c r="D157" s="57" t="s">
        <v>1296</v>
      </c>
      <c r="E157" s="3711">
        <v>2</v>
      </c>
      <c r="F157" s="3711">
        <f t="shared" si="20"/>
        <v>2.36</v>
      </c>
      <c r="G157" s="8" t="s">
        <v>76</v>
      </c>
      <c r="H157" s="8">
        <v>1000</v>
      </c>
      <c r="I157" s="1359">
        <v>0.18</v>
      </c>
      <c r="J157" s="1263"/>
      <c r="K157" s="1272" t="s">
        <v>3126</v>
      </c>
      <c r="L157" s="679"/>
    </row>
    <row r="158" spans="1:12" ht="15.75" customHeight="1">
      <c r="A158" s="1360">
        <f t="shared" si="21"/>
        <v>5</v>
      </c>
      <c r="B158" s="8">
        <v>15169</v>
      </c>
      <c r="C158" s="8">
        <v>39239090</v>
      </c>
      <c r="D158" s="57" t="s">
        <v>1297</v>
      </c>
      <c r="E158" s="3711">
        <v>2.25</v>
      </c>
      <c r="F158" s="3711">
        <f t="shared" si="20"/>
        <v>2.6549999999999998</v>
      </c>
      <c r="G158" s="8" t="s">
        <v>76</v>
      </c>
      <c r="H158" s="8">
        <v>1000</v>
      </c>
      <c r="I158" s="1359">
        <v>0.18</v>
      </c>
      <c r="J158" s="1263"/>
      <c r="K158" s="1272" t="s">
        <v>3126</v>
      </c>
      <c r="L158" s="679"/>
    </row>
    <row r="159" spans="1:12" ht="15.75" customHeight="1">
      <c r="A159" s="1360">
        <f t="shared" si="21"/>
        <v>6</v>
      </c>
      <c r="B159" s="8">
        <v>15171</v>
      </c>
      <c r="C159" s="8">
        <v>39239090</v>
      </c>
      <c r="D159" s="57" t="s">
        <v>1298</v>
      </c>
      <c r="E159" s="3711">
        <v>2.5</v>
      </c>
      <c r="F159" s="3711">
        <f t="shared" si="20"/>
        <v>2.95</v>
      </c>
      <c r="G159" s="8" t="s">
        <v>76</v>
      </c>
      <c r="H159" s="8">
        <v>1000</v>
      </c>
      <c r="I159" s="1359">
        <v>0.18</v>
      </c>
      <c r="J159" s="1263"/>
      <c r="K159" s="1272" t="s">
        <v>3126</v>
      </c>
      <c r="L159" s="679"/>
    </row>
    <row r="160" spans="1:12" ht="15.75" customHeight="1">
      <c r="A160" s="1360">
        <f t="shared" si="21"/>
        <v>7</v>
      </c>
      <c r="B160" s="8">
        <v>15178</v>
      </c>
      <c r="C160" s="8">
        <v>39239090</v>
      </c>
      <c r="D160" s="57" t="s">
        <v>1299</v>
      </c>
      <c r="E160" s="3711">
        <v>2.5</v>
      </c>
      <c r="F160" s="3711">
        <f t="shared" si="20"/>
        <v>2.95</v>
      </c>
      <c r="G160" s="8" t="s">
        <v>76</v>
      </c>
      <c r="H160" s="8">
        <v>1000</v>
      </c>
      <c r="I160" s="1359">
        <v>0.18</v>
      </c>
      <c r="J160" s="1263"/>
      <c r="K160" s="1272" t="s">
        <v>3126</v>
      </c>
      <c r="L160" s="679"/>
    </row>
    <row r="161" spans="1:12" ht="15.75" customHeight="1">
      <c r="A161" s="1360">
        <f t="shared" si="21"/>
        <v>8</v>
      </c>
      <c r="B161" s="8">
        <v>15179</v>
      </c>
      <c r="C161" s="8">
        <v>39239090</v>
      </c>
      <c r="D161" s="57" t="s">
        <v>1300</v>
      </c>
      <c r="E161" s="3711">
        <v>3</v>
      </c>
      <c r="F161" s="3711">
        <f t="shared" si="20"/>
        <v>3.54</v>
      </c>
      <c r="G161" s="8" t="s">
        <v>76</v>
      </c>
      <c r="H161" s="8">
        <v>1000</v>
      </c>
      <c r="I161" s="1359">
        <v>0.18</v>
      </c>
      <c r="J161" s="1263"/>
      <c r="K161" s="1272" t="s">
        <v>3126</v>
      </c>
      <c r="L161" s="679"/>
    </row>
    <row r="162" spans="1:12" ht="15.75" customHeight="1">
      <c r="A162" s="1360">
        <f t="shared" si="21"/>
        <v>9</v>
      </c>
      <c r="B162" s="8">
        <v>15180</v>
      </c>
      <c r="C162" s="8">
        <v>39239090</v>
      </c>
      <c r="D162" s="57" t="s">
        <v>1301</v>
      </c>
      <c r="E162" s="3711">
        <v>5</v>
      </c>
      <c r="F162" s="3711">
        <f t="shared" si="20"/>
        <v>5.9</v>
      </c>
      <c r="G162" s="8" t="s">
        <v>76</v>
      </c>
      <c r="H162" s="8">
        <v>1000</v>
      </c>
      <c r="I162" s="1359">
        <v>0.18</v>
      </c>
      <c r="J162" s="1263"/>
      <c r="K162" s="1272" t="s">
        <v>3126</v>
      </c>
      <c r="L162" s="679"/>
    </row>
    <row r="163" spans="1:12" ht="15.75" customHeight="1">
      <c r="A163" s="1360">
        <f t="shared" si="21"/>
        <v>10</v>
      </c>
      <c r="B163" s="8">
        <v>15181</v>
      </c>
      <c r="C163" s="8">
        <v>39239090</v>
      </c>
      <c r="D163" s="57" t="s">
        <v>1302</v>
      </c>
      <c r="E163" s="3711">
        <v>4.5</v>
      </c>
      <c r="F163" s="3711">
        <f t="shared" si="20"/>
        <v>5.31</v>
      </c>
      <c r="G163" s="8" t="s">
        <v>76</v>
      </c>
      <c r="H163" s="8">
        <v>1000</v>
      </c>
      <c r="I163" s="1359">
        <v>0.18</v>
      </c>
      <c r="J163" s="1263"/>
      <c r="K163" s="1272" t="s">
        <v>3126</v>
      </c>
      <c r="L163" s="679"/>
    </row>
    <row r="164" spans="1:12" ht="15.75" customHeight="1">
      <c r="A164" s="1360">
        <f t="shared" si="21"/>
        <v>11</v>
      </c>
      <c r="B164" s="8">
        <v>15167</v>
      </c>
      <c r="C164" s="8">
        <v>39239090</v>
      </c>
      <c r="D164" s="57" t="s">
        <v>1303</v>
      </c>
      <c r="E164" s="3711">
        <v>1.25</v>
      </c>
      <c r="F164" s="3711">
        <f t="shared" si="20"/>
        <v>1.4750000000000001</v>
      </c>
      <c r="G164" s="8" t="s">
        <v>76</v>
      </c>
      <c r="H164" s="8">
        <v>1000</v>
      </c>
      <c r="I164" s="1359">
        <v>0.18</v>
      </c>
      <c r="J164" s="1263"/>
      <c r="K164" s="1272" t="s">
        <v>3126</v>
      </c>
      <c r="L164" s="679"/>
    </row>
    <row r="165" spans="1:12" ht="15.75" customHeight="1" thickBot="1">
      <c r="A165" s="1360">
        <f t="shared" si="21"/>
        <v>12</v>
      </c>
      <c r="B165" s="8">
        <v>15182</v>
      </c>
      <c r="C165" s="8">
        <v>39239090</v>
      </c>
      <c r="D165" s="57" t="s">
        <v>1304</v>
      </c>
      <c r="E165" s="3711">
        <v>1.62</v>
      </c>
      <c r="F165" s="3711">
        <f t="shared" si="20"/>
        <v>1.9116000000000002</v>
      </c>
      <c r="G165" s="8" t="s">
        <v>76</v>
      </c>
      <c r="H165" s="8">
        <v>1000</v>
      </c>
      <c r="I165" s="1359">
        <v>0.18</v>
      </c>
      <c r="J165" s="1263"/>
      <c r="K165" s="1272" t="s">
        <v>3126</v>
      </c>
      <c r="L165" s="679"/>
    </row>
    <row r="166" spans="1:12" ht="15.75" customHeight="1" thickBot="1">
      <c r="A166" s="1362"/>
      <c r="B166" s="225"/>
      <c r="C166" s="225"/>
      <c r="D166" s="3713" t="s">
        <v>3550</v>
      </c>
      <c r="E166" s="3714"/>
      <c r="F166" s="3714"/>
      <c r="G166" s="225"/>
      <c r="H166" s="225"/>
      <c r="I166" s="1363"/>
      <c r="J166" s="1269"/>
      <c r="K166" s="1270"/>
      <c r="L166" s="679"/>
    </row>
    <row r="167" spans="1:12" ht="15.75" customHeight="1">
      <c r="A167" s="1459" t="s">
        <v>1305</v>
      </c>
      <c r="B167" s="318"/>
      <c r="C167" s="8">
        <v>39239090</v>
      </c>
      <c r="D167" s="57" t="s">
        <v>1306</v>
      </c>
      <c r="E167" s="3711">
        <v>4.6500000000000004</v>
      </c>
      <c r="F167" s="3711">
        <f t="shared" ref="F167:F174" si="22">E167+E167*18%</f>
        <v>5.4870000000000001</v>
      </c>
      <c r="G167" s="8" t="s">
        <v>76</v>
      </c>
      <c r="H167" s="318">
        <v>1000</v>
      </c>
      <c r="I167" s="1468">
        <v>0.18</v>
      </c>
      <c r="J167" s="1263"/>
      <c r="K167" s="1272" t="s">
        <v>3126</v>
      </c>
      <c r="L167" s="679"/>
    </row>
    <row r="168" spans="1:12" ht="15.75" customHeight="1">
      <c r="A168" s="1358" t="s">
        <v>1307</v>
      </c>
      <c r="B168" s="8">
        <v>25122</v>
      </c>
      <c r="C168" s="8">
        <v>39239090</v>
      </c>
      <c r="D168" s="57" t="s">
        <v>1308</v>
      </c>
      <c r="E168" s="3711">
        <v>4.6500000000000004</v>
      </c>
      <c r="F168" s="3711">
        <f t="shared" si="22"/>
        <v>5.4870000000000001</v>
      </c>
      <c r="G168" s="8" t="s">
        <v>76</v>
      </c>
      <c r="H168" s="8">
        <v>1000</v>
      </c>
      <c r="I168" s="1359">
        <v>0.18</v>
      </c>
      <c r="J168" s="1269" t="s">
        <v>3143</v>
      </c>
      <c r="K168" s="1267" t="s">
        <v>3124</v>
      </c>
      <c r="L168" s="679"/>
    </row>
    <row r="169" spans="1:12" ht="15.75" customHeight="1">
      <c r="A169" s="1358" t="s">
        <v>1307</v>
      </c>
      <c r="B169" s="8">
        <v>25150</v>
      </c>
      <c r="C169" s="8">
        <v>39239090</v>
      </c>
      <c r="D169" s="57" t="s">
        <v>1309</v>
      </c>
      <c r="E169" s="3711">
        <v>4.6500000000000004</v>
      </c>
      <c r="F169" s="3711">
        <f t="shared" si="22"/>
        <v>5.4870000000000001</v>
      </c>
      <c r="G169" s="8" t="s">
        <v>76</v>
      </c>
      <c r="H169" s="8">
        <v>1000</v>
      </c>
      <c r="I169" s="1359">
        <v>0.18</v>
      </c>
      <c r="J169" s="1269" t="s">
        <v>3143</v>
      </c>
      <c r="K169" s="1267" t="s">
        <v>3124</v>
      </c>
      <c r="L169" s="679"/>
    </row>
    <row r="170" spans="1:12" ht="15.75" customHeight="1">
      <c r="A170" s="1358" t="s">
        <v>1310</v>
      </c>
      <c r="B170" s="8"/>
      <c r="C170" s="59">
        <v>39239090</v>
      </c>
      <c r="D170" s="57" t="s">
        <v>1311</v>
      </c>
      <c r="E170" s="3711">
        <v>8.85</v>
      </c>
      <c r="F170" s="3711">
        <f t="shared" si="22"/>
        <v>10.443</v>
      </c>
      <c r="G170" s="8" t="s">
        <v>76</v>
      </c>
      <c r="H170" s="8">
        <v>1000</v>
      </c>
      <c r="I170" s="1359">
        <v>0.18</v>
      </c>
      <c r="J170" s="1269" t="s">
        <v>3143</v>
      </c>
      <c r="K170" s="1265" t="s">
        <v>67</v>
      </c>
      <c r="L170" s="679"/>
    </row>
    <row r="171" spans="1:12" ht="15.75" customHeight="1">
      <c r="A171" s="1358" t="s">
        <v>1312</v>
      </c>
      <c r="B171" s="8"/>
      <c r="C171" s="8">
        <v>39239090</v>
      </c>
      <c r="D171" s="57" t="s">
        <v>1313</v>
      </c>
      <c r="E171" s="3711">
        <v>8.85</v>
      </c>
      <c r="F171" s="3711">
        <f t="shared" si="22"/>
        <v>10.443</v>
      </c>
      <c r="G171" s="8" t="s">
        <v>76</v>
      </c>
      <c r="H171" s="8">
        <v>1000</v>
      </c>
      <c r="I171" s="1359">
        <v>0.18</v>
      </c>
      <c r="J171" s="1269" t="s">
        <v>3143</v>
      </c>
      <c r="K171" s="1265" t="s">
        <v>67</v>
      </c>
      <c r="L171" s="679"/>
    </row>
    <row r="172" spans="1:12" ht="15.75" customHeight="1">
      <c r="A172" s="1358" t="s">
        <v>1314</v>
      </c>
      <c r="B172" s="8"/>
      <c r="C172" s="8">
        <v>39239090</v>
      </c>
      <c r="D172" s="57" t="s">
        <v>1315</v>
      </c>
      <c r="E172" s="3711">
        <v>10.25</v>
      </c>
      <c r="F172" s="3715">
        <f t="shared" si="22"/>
        <v>12.095000000000001</v>
      </c>
      <c r="G172" s="8" t="s">
        <v>76</v>
      </c>
      <c r="H172" s="8">
        <v>1000</v>
      </c>
      <c r="I172" s="1359">
        <v>0.18</v>
      </c>
      <c r="J172" s="1269" t="s">
        <v>3143</v>
      </c>
      <c r="K172" s="1265" t="s">
        <v>67</v>
      </c>
      <c r="L172" s="679"/>
    </row>
    <row r="173" spans="1:12" ht="15.75" customHeight="1">
      <c r="A173" s="1358" t="s">
        <v>1316</v>
      </c>
      <c r="B173" s="8"/>
      <c r="C173" s="8">
        <v>39239090</v>
      </c>
      <c r="D173" s="57" t="s">
        <v>1317</v>
      </c>
      <c r="E173" s="3711">
        <v>13.05</v>
      </c>
      <c r="F173" s="3711">
        <f t="shared" si="22"/>
        <v>15.399000000000001</v>
      </c>
      <c r="G173" s="8" t="s">
        <v>76</v>
      </c>
      <c r="H173" s="8">
        <v>1000</v>
      </c>
      <c r="I173" s="1359">
        <v>0.18</v>
      </c>
      <c r="J173" s="1269" t="s">
        <v>3143</v>
      </c>
      <c r="K173" s="1267" t="s">
        <v>3124</v>
      </c>
      <c r="L173" s="679"/>
    </row>
    <row r="174" spans="1:12" ht="15.75" customHeight="1">
      <c r="A174" s="1360" t="s">
        <v>1312</v>
      </c>
      <c r="B174" s="59"/>
      <c r="C174" s="59">
        <v>39239090</v>
      </c>
      <c r="D174" s="3716" t="s">
        <v>1318</v>
      </c>
      <c r="E174" s="3715">
        <v>8.85</v>
      </c>
      <c r="F174" s="3715">
        <f t="shared" si="22"/>
        <v>10.443</v>
      </c>
      <c r="G174" s="59" t="s">
        <v>76</v>
      </c>
      <c r="H174" s="318">
        <v>1000</v>
      </c>
      <c r="I174" s="1468">
        <v>0.18</v>
      </c>
      <c r="J174" s="1269" t="s">
        <v>3143</v>
      </c>
      <c r="K174" s="1267" t="s">
        <v>3124</v>
      </c>
      <c r="L174" s="679"/>
    </row>
    <row r="175" spans="1:12" ht="15.75" customHeight="1" thickBot="1">
      <c r="A175" s="1459"/>
      <c r="B175" s="318"/>
      <c r="C175" s="318"/>
      <c r="D175" s="319"/>
      <c r="E175" s="3975"/>
      <c r="F175" s="3975"/>
      <c r="G175" s="318"/>
      <c r="H175" s="318"/>
      <c r="I175" s="1468"/>
      <c r="J175" s="1269"/>
      <c r="K175" s="1267"/>
      <c r="L175" s="679"/>
    </row>
    <row r="176" spans="1:12" ht="15.75" customHeight="1">
      <c r="A176" s="3717" t="s">
        <v>284</v>
      </c>
      <c r="B176" s="3718"/>
      <c r="C176" s="3718"/>
      <c r="D176" s="3719" t="s">
        <v>1319</v>
      </c>
      <c r="E176" s="3720"/>
      <c r="F176" s="3720"/>
      <c r="G176" s="1761"/>
      <c r="H176" s="1761"/>
      <c r="I176" s="1762"/>
      <c r="J176" s="1269"/>
      <c r="K176" s="1270"/>
      <c r="L176" s="679"/>
    </row>
    <row r="177" spans="1:12" ht="15.75" customHeight="1" thickBot="1">
      <c r="A177" s="3721"/>
      <c r="B177" s="3722"/>
      <c r="C177" s="3722"/>
      <c r="D177" s="3723" t="s">
        <v>3551</v>
      </c>
      <c r="E177" s="3724"/>
      <c r="F177" s="3724"/>
      <c r="G177" s="1367"/>
      <c r="H177" s="1367"/>
      <c r="I177" s="1369"/>
      <c r="J177" s="1269"/>
      <c r="K177" s="1270"/>
      <c r="L177" s="679"/>
    </row>
    <row r="178" spans="1:12" ht="15.75" customHeight="1">
      <c r="A178" s="1864">
        <v>45</v>
      </c>
      <c r="B178" s="1864">
        <v>41182</v>
      </c>
      <c r="C178" s="951"/>
      <c r="D178" s="951" t="s">
        <v>4782</v>
      </c>
      <c r="E178" s="1877">
        <v>0.5</v>
      </c>
      <c r="F178" s="3725">
        <f t="shared" ref="F178:F200" si="23">E178+E178*18%</f>
        <v>0.59</v>
      </c>
      <c r="G178" s="1864" t="s">
        <v>76</v>
      </c>
      <c r="H178" s="1864">
        <v>8100</v>
      </c>
      <c r="I178" s="1878">
        <v>0.18</v>
      </c>
      <c r="J178" s="1263"/>
      <c r="K178" s="1272" t="s">
        <v>3126</v>
      </c>
    </row>
    <row r="179" spans="1:12" ht="15.75" customHeight="1">
      <c r="A179" s="644"/>
      <c r="B179" s="644">
        <v>41183</v>
      </c>
      <c r="C179" s="3726"/>
      <c r="D179" s="642" t="s">
        <v>4781</v>
      </c>
      <c r="E179" s="3727">
        <v>0.7</v>
      </c>
      <c r="F179" s="3727">
        <f t="shared" si="23"/>
        <v>0.82599999999999996</v>
      </c>
      <c r="G179" s="644" t="s">
        <v>76</v>
      </c>
      <c r="H179" s="644">
        <v>5400</v>
      </c>
      <c r="I179" s="1863">
        <v>0.18</v>
      </c>
      <c r="J179" s="1263"/>
      <c r="K179" s="1272" t="s">
        <v>3126</v>
      </c>
      <c r="L179" s="679"/>
    </row>
    <row r="180" spans="1:12" ht="15.75" customHeight="1">
      <c r="A180" s="644">
        <v>80</v>
      </c>
      <c r="B180" s="644">
        <v>45039</v>
      </c>
      <c r="C180" s="644">
        <v>39239090</v>
      </c>
      <c r="D180" s="642" t="s">
        <v>1320</v>
      </c>
      <c r="E180" s="3727">
        <v>0.75</v>
      </c>
      <c r="F180" s="3727">
        <f t="shared" si="23"/>
        <v>0.88500000000000001</v>
      </c>
      <c r="G180" s="644" t="s">
        <v>76</v>
      </c>
      <c r="H180" s="644">
        <v>4500</v>
      </c>
      <c r="I180" s="1863">
        <v>0.18</v>
      </c>
      <c r="J180" s="1263"/>
      <c r="K180" s="1272" t="s">
        <v>3126</v>
      </c>
      <c r="L180" s="679"/>
    </row>
    <row r="181" spans="1:12" ht="15.75" customHeight="1">
      <c r="A181" s="1460">
        <v>48</v>
      </c>
      <c r="B181" s="1461">
        <v>45116</v>
      </c>
      <c r="C181" s="1461">
        <v>39239090</v>
      </c>
      <c r="D181" s="3776" t="s">
        <v>1321</v>
      </c>
      <c r="E181" s="3269">
        <v>0.38</v>
      </c>
      <c r="F181" s="3269">
        <f t="shared" si="23"/>
        <v>0.44840000000000002</v>
      </c>
      <c r="G181" s="1461" t="s">
        <v>76</v>
      </c>
      <c r="H181" s="1461">
        <v>3000</v>
      </c>
      <c r="I181" s="1462">
        <v>0.18</v>
      </c>
      <c r="J181" s="1263"/>
      <c r="K181" s="1279" t="s">
        <v>801</v>
      </c>
      <c r="L181" s="679"/>
    </row>
    <row r="182" spans="1:12" ht="15.75" customHeight="1">
      <c r="A182" s="1460">
        <v>48</v>
      </c>
      <c r="B182" s="1461">
        <v>41108</v>
      </c>
      <c r="C182" s="1461">
        <v>39239090</v>
      </c>
      <c r="D182" s="3776" t="s">
        <v>1322</v>
      </c>
      <c r="E182" s="3269">
        <v>0.22</v>
      </c>
      <c r="F182" s="3273">
        <f t="shared" si="23"/>
        <v>0.2596</v>
      </c>
      <c r="G182" s="649" t="s">
        <v>76</v>
      </c>
      <c r="H182" s="1461">
        <v>3000</v>
      </c>
      <c r="I182" s="1359">
        <v>0.18</v>
      </c>
      <c r="J182" s="1263"/>
      <c r="K182" s="1279" t="s">
        <v>801</v>
      </c>
      <c r="L182" s="679"/>
    </row>
    <row r="183" spans="1:12" ht="15.75" customHeight="1">
      <c r="A183" s="1460">
        <v>64</v>
      </c>
      <c r="B183" s="1461">
        <v>45099</v>
      </c>
      <c r="C183" s="1461">
        <v>39239090</v>
      </c>
      <c r="D183" s="3776" t="s">
        <v>1323</v>
      </c>
      <c r="E183" s="3269">
        <v>0.6</v>
      </c>
      <c r="F183" s="3273">
        <f t="shared" si="23"/>
        <v>0.70799999999999996</v>
      </c>
      <c r="G183" s="649" t="s">
        <v>76</v>
      </c>
      <c r="H183" s="1461">
        <v>3000</v>
      </c>
      <c r="I183" s="1462">
        <v>0.18</v>
      </c>
      <c r="J183" s="1263"/>
      <c r="K183" s="1272" t="s">
        <v>3126</v>
      </c>
      <c r="L183" s="679"/>
    </row>
    <row r="184" spans="1:12" ht="15.75" customHeight="1">
      <c r="A184" s="1460">
        <v>75</v>
      </c>
      <c r="B184" s="1461">
        <v>45133</v>
      </c>
      <c r="C184" s="1461" t="s">
        <v>4836</v>
      </c>
      <c r="D184" s="3776" t="s">
        <v>4836</v>
      </c>
      <c r="E184" s="3269">
        <v>0.98</v>
      </c>
      <c r="F184" s="3273">
        <f t="shared" si="23"/>
        <v>1.1564000000000001</v>
      </c>
      <c r="G184" s="649" t="s">
        <v>76</v>
      </c>
      <c r="H184" s="1461">
        <v>5000</v>
      </c>
      <c r="I184" s="1462">
        <v>0.18</v>
      </c>
      <c r="J184" s="1263"/>
      <c r="K184" s="1272"/>
      <c r="L184" s="679"/>
    </row>
    <row r="185" spans="1:12" ht="15.75" customHeight="1">
      <c r="A185" s="1460">
        <v>75</v>
      </c>
      <c r="B185" s="1461">
        <v>45134</v>
      </c>
      <c r="C185" s="1461" t="s">
        <v>4837</v>
      </c>
      <c r="D185" s="3776" t="s">
        <v>4837</v>
      </c>
      <c r="E185" s="3269">
        <v>0.98</v>
      </c>
      <c r="F185" s="3273">
        <f t="shared" si="23"/>
        <v>1.1564000000000001</v>
      </c>
      <c r="G185" s="649" t="s">
        <v>76</v>
      </c>
      <c r="H185" s="1461">
        <v>5000</v>
      </c>
      <c r="I185" s="1462">
        <v>0.18</v>
      </c>
      <c r="J185" s="1263"/>
      <c r="K185" s="1272"/>
      <c r="L185" s="679"/>
    </row>
    <row r="186" spans="1:12" ht="15.75" customHeight="1">
      <c r="A186" s="1460">
        <v>80</v>
      </c>
      <c r="B186" s="1461">
        <v>15097</v>
      </c>
      <c r="C186" s="1461" t="s">
        <v>4838</v>
      </c>
      <c r="D186" s="3776" t="s">
        <v>4838</v>
      </c>
      <c r="E186" s="3269">
        <v>0.56000000000000005</v>
      </c>
      <c r="F186" s="3273">
        <f t="shared" si="23"/>
        <v>0.66080000000000005</v>
      </c>
      <c r="G186" s="649" t="s">
        <v>76</v>
      </c>
      <c r="H186" s="1461">
        <v>4500</v>
      </c>
      <c r="I186" s="1462">
        <v>0.18</v>
      </c>
      <c r="J186" s="1263"/>
      <c r="K186" s="1272"/>
      <c r="L186" s="679"/>
    </row>
    <row r="187" spans="1:12" ht="15.75" customHeight="1">
      <c r="A187" s="1460">
        <v>80</v>
      </c>
      <c r="B187" s="1461">
        <v>15098</v>
      </c>
      <c r="C187" s="1461" t="s">
        <v>4839</v>
      </c>
      <c r="D187" s="3776" t="s">
        <v>4839</v>
      </c>
      <c r="E187" s="3269">
        <v>0.9</v>
      </c>
      <c r="F187" s="3273">
        <f t="shared" si="23"/>
        <v>1.0620000000000001</v>
      </c>
      <c r="G187" s="649" t="s">
        <v>76</v>
      </c>
      <c r="H187" s="1461">
        <v>4500</v>
      </c>
      <c r="I187" s="1462">
        <v>0.18</v>
      </c>
      <c r="J187" s="1263"/>
      <c r="K187" s="1272"/>
      <c r="L187" s="679"/>
    </row>
    <row r="188" spans="1:12" ht="15.75" customHeight="1">
      <c r="A188" s="1460">
        <v>80</v>
      </c>
      <c r="B188" s="1461">
        <v>15120</v>
      </c>
      <c r="C188" s="1461" t="s">
        <v>4840</v>
      </c>
      <c r="D188" s="3776" t="s">
        <v>4840</v>
      </c>
      <c r="E188" s="3269">
        <v>0.82</v>
      </c>
      <c r="F188" s="3273">
        <f t="shared" si="23"/>
        <v>0.9675999999999999</v>
      </c>
      <c r="G188" s="649" t="s">
        <v>76</v>
      </c>
      <c r="H188" s="1461">
        <v>6000</v>
      </c>
      <c r="I188" s="1462">
        <v>0.18</v>
      </c>
      <c r="J188" s="1263"/>
      <c r="K188" s="1272"/>
      <c r="L188" s="679"/>
    </row>
    <row r="189" spans="1:12" ht="15.75" customHeight="1">
      <c r="A189" s="1364">
        <v>64</v>
      </c>
      <c r="B189" s="675">
        <v>41107</v>
      </c>
      <c r="C189" s="675">
        <v>39239090</v>
      </c>
      <c r="D189" s="3728" t="s">
        <v>1324</v>
      </c>
      <c r="E189" s="3729">
        <v>0.38</v>
      </c>
      <c r="F189" s="3711">
        <f t="shared" si="23"/>
        <v>0.44840000000000002</v>
      </c>
      <c r="G189" s="8" t="s">
        <v>76</v>
      </c>
      <c r="H189" s="675">
        <v>3000</v>
      </c>
      <c r="I189" s="1359">
        <v>0.18</v>
      </c>
      <c r="J189" s="1263"/>
      <c r="K189" s="1272" t="s">
        <v>3126</v>
      </c>
      <c r="L189" s="679"/>
    </row>
    <row r="190" spans="1:12" ht="15.75" customHeight="1">
      <c r="A190" s="1364">
        <v>95</v>
      </c>
      <c r="B190" s="675">
        <v>15159</v>
      </c>
      <c r="C190" s="675">
        <v>39239090</v>
      </c>
      <c r="D190" s="3728" t="s">
        <v>1325</v>
      </c>
      <c r="E190" s="3729">
        <v>0.95</v>
      </c>
      <c r="F190" s="3711">
        <f t="shared" si="23"/>
        <v>1.121</v>
      </c>
      <c r="G190" s="8" t="s">
        <v>76</v>
      </c>
      <c r="H190" s="675">
        <v>1600</v>
      </c>
      <c r="I190" s="1359">
        <v>0.18</v>
      </c>
      <c r="J190" s="1263"/>
      <c r="K190" s="1272" t="s">
        <v>3126</v>
      </c>
      <c r="L190" s="679"/>
    </row>
    <row r="191" spans="1:12" ht="15.75" customHeight="1">
      <c r="A191" s="1464">
        <v>69</v>
      </c>
      <c r="B191" s="649">
        <v>15009</v>
      </c>
      <c r="C191" s="649">
        <v>39239090</v>
      </c>
      <c r="D191" s="719" t="s">
        <v>1326</v>
      </c>
      <c r="E191" s="3273">
        <v>0.95</v>
      </c>
      <c r="F191" s="3273">
        <f t="shared" si="23"/>
        <v>1.121</v>
      </c>
      <c r="G191" s="649" t="s">
        <v>76</v>
      </c>
      <c r="H191" s="649">
        <v>2800</v>
      </c>
      <c r="I191" s="1465">
        <v>0.18</v>
      </c>
      <c r="J191" s="1263"/>
      <c r="K191" s="1272" t="s">
        <v>3126</v>
      </c>
      <c r="L191" s="679"/>
    </row>
    <row r="192" spans="1:12" ht="15.75" customHeight="1">
      <c r="A192" s="1358">
        <v>76</v>
      </c>
      <c r="B192" s="8">
        <v>15067</v>
      </c>
      <c r="C192" s="8">
        <v>39239090</v>
      </c>
      <c r="D192" s="204" t="s">
        <v>3727</v>
      </c>
      <c r="E192" s="3711">
        <v>1.2</v>
      </c>
      <c r="F192" s="3711">
        <f t="shared" si="23"/>
        <v>1.4159999999999999</v>
      </c>
      <c r="G192" s="8" t="s">
        <v>76</v>
      </c>
      <c r="H192" s="8">
        <v>3500</v>
      </c>
      <c r="I192" s="1359">
        <v>0.18</v>
      </c>
      <c r="J192" s="1269" t="s">
        <v>3143</v>
      </c>
      <c r="K192" s="1265" t="s">
        <v>67</v>
      </c>
      <c r="L192" s="679"/>
    </row>
    <row r="193" spans="1:12" ht="15.75" customHeight="1">
      <c r="A193" s="1358">
        <v>76</v>
      </c>
      <c r="B193" s="8">
        <v>15047</v>
      </c>
      <c r="C193" s="8">
        <v>39239090</v>
      </c>
      <c r="D193" s="204" t="s">
        <v>1327</v>
      </c>
      <c r="E193" s="3711">
        <v>1.45</v>
      </c>
      <c r="F193" s="3711">
        <f t="shared" si="23"/>
        <v>1.7109999999999999</v>
      </c>
      <c r="G193" s="8" t="s">
        <v>76</v>
      </c>
      <c r="H193" s="8">
        <v>3200</v>
      </c>
      <c r="I193" s="1359">
        <v>0.18</v>
      </c>
      <c r="J193" s="1269" t="s">
        <v>3143</v>
      </c>
      <c r="K193" s="1267" t="s">
        <v>3124</v>
      </c>
      <c r="L193" s="679"/>
    </row>
    <row r="194" spans="1:12" ht="15.75" customHeight="1">
      <c r="A194" s="1358">
        <v>76</v>
      </c>
      <c r="B194" s="8">
        <v>15112</v>
      </c>
      <c r="C194" s="8">
        <v>39239090</v>
      </c>
      <c r="D194" s="57" t="s">
        <v>3728</v>
      </c>
      <c r="E194" s="3711">
        <v>1</v>
      </c>
      <c r="F194" s="3711">
        <f t="shared" si="23"/>
        <v>1.18</v>
      </c>
      <c r="G194" s="8" t="s">
        <v>76</v>
      </c>
      <c r="H194" s="8">
        <v>3500</v>
      </c>
      <c r="I194" s="1359">
        <v>0.18</v>
      </c>
      <c r="J194" s="1269" t="s">
        <v>3143</v>
      </c>
      <c r="K194" s="1265" t="s">
        <v>67</v>
      </c>
      <c r="L194" s="679"/>
    </row>
    <row r="195" spans="1:12" ht="15.75" customHeight="1">
      <c r="A195" s="1358">
        <v>95</v>
      </c>
      <c r="B195" s="8">
        <v>16132</v>
      </c>
      <c r="C195" s="8">
        <v>39239090</v>
      </c>
      <c r="D195" s="57" t="s">
        <v>1328</v>
      </c>
      <c r="E195" s="3711">
        <v>1.85</v>
      </c>
      <c r="F195" s="3711">
        <f t="shared" si="23"/>
        <v>2.1830000000000003</v>
      </c>
      <c r="G195" s="8" t="s">
        <v>76</v>
      </c>
      <c r="H195" s="8">
        <v>2000</v>
      </c>
      <c r="I195" s="1359">
        <v>0.18</v>
      </c>
      <c r="J195" s="1263"/>
      <c r="K195" s="1272" t="s">
        <v>3126</v>
      </c>
      <c r="L195" s="679"/>
    </row>
    <row r="196" spans="1:12" ht="15.75" customHeight="1">
      <c r="A196" s="1358">
        <v>95</v>
      </c>
      <c r="B196" s="8">
        <v>16130</v>
      </c>
      <c r="C196" s="8">
        <v>39239090</v>
      </c>
      <c r="D196" s="57" t="s">
        <v>1329</v>
      </c>
      <c r="E196" s="3711">
        <v>3.65</v>
      </c>
      <c r="F196" s="3711">
        <f t="shared" si="23"/>
        <v>4.3069999999999995</v>
      </c>
      <c r="G196" s="8" t="s">
        <v>76</v>
      </c>
      <c r="H196" s="8">
        <v>1000</v>
      </c>
      <c r="I196" s="1359">
        <v>0.18</v>
      </c>
      <c r="J196" s="1263"/>
      <c r="K196" s="1272" t="s">
        <v>3126</v>
      </c>
      <c r="L196" s="679"/>
    </row>
    <row r="197" spans="1:12" ht="15.75" customHeight="1">
      <c r="A197" s="1464">
        <v>96</v>
      </c>
      <c r="B197" s="649">
        <v>25039</v>
      </c>
      <c r="C197" s="649">
        <v>39239090</v>
      </c>
      <c r="D197" s="719" t="s">
        <v>1330</v>
      </c>
      <c r="E197" s="3273">
        <v>1.9</v>
      </c>
      <c r="F197" s="3273">
        <f t="shared" si="23"/>
        <v>2.242</v>
      </c>
      <c r="G197" s="649" t="s">
        <v>76</v>
      </c>
      <c r="H197" s="649">
        <v>1500</v>
      </c>
      <c r="I197" s="1465">
        <v>0.18</v>
      </c>
      <c r="J197" s="1269" t="s">
        <v>3143</v>
      </c>
      <c r="K197" s="1267" t="s">
        <v>3124</v>
      </c>
      <c r="L197" s="679"/>
    </row>
    <row r="198" spans="1:12" ht="15.75" customHeight="1">
      <c r="A198" s="1464">
        <v>96</v>
      </c>
      <c r="B198" s="649">
        <v>25041</v>
      </c>
      <c r="C198" s="649">
        <v>39239090</v>
      </c>
      <c r="D198" s="719" t="s">
        <v>1331</v>
      </c>
      <c r="E198" s="3273">
        <v>3.2</v>
      </c>
      <c r="F198" s="3273">
        <f t="shared" si="23"/>
        <v>3.7760000000000002</v>
      </c>
      <c r="G198" s="649" t="s">
        <v>76</v>
      </c>
      <c r="H198" s="649">
        <v>1500</v>
      </c>
      <c r="I198" s="1465">
        <v>0.18</v>
      </c>
      <c r="J198" s="1269" t="s">
        <v>3143</v>
      </c>
      <c r="K198" s="1267" t="s">
        <v>3124</v>
      </c>
      <c r="L198" s="679"/>
    </row>
    <row r="199" spans="1:12" ht="15.75" customHeight="1">
      <c r="A199" s="1358">
        <v>69</v>
      </c>
      <c r="B199" s="8">
        <v>16011</v>
      </c>
      <c r="C199" s="8">
        <v>39239090</v>
      </c>
      <c r="D199" s="57" t="s">
        <v>1332</v>
      </c>
      <c r="E199" s="3711">
        <v>1.85</v>
      </c>
      <c r="F199" s="3711">
        <f t="shared" si="23"/>
        <v>2.1830000000000003</v>
      </c>
      <c r="G199" s="8" t="s">
        <v>76</v>
      </c>
      <c r="H199" s="8">
        <v>2500</v>
      </c>
      <c r="I199" s="1359">
        <v>0.18</v>
      </c>
      <c r="J199" s="1263"/>
      <c r="K199" s="1272" t="s">
        <v>3126</v>
      </c>
      <c r="L199" s="679"/>
    </row>
    <row r="200" spans="1:12" ht="15.75" customHeight="1" thickBot="1">
      <c r="A200" s="1360">
        <v>80</v>
      </c>
      <c r="B200" s="59">
        <v>16079</v>
      </c>
      <c r="C200" s="59">
        <v>39239090</v>
      </c>
      <c r="D200" s="3716" t="s">
        <v>1333</v>
      </c>
      <c r="E200" s="3715">
        <v>1.85</v>
      </c>
      <c r="F200" s="3715">
        <f t="shared" si="23"/>
        <v>2.1830000000000003</v>
      </c>
      <c r="G200" s="59" t="s">
        <v>76</v>
      </c>
      <c r="H200" s="59">
        <v>2500</v>
      </c>
      <c r="I200" s="1361">
        <v>0.18</v>
      </c>
      <c r="J200" s="1263"/>
      <c r="K200" s="1272" t="s">
        <v>3126</v>
      </c>
      <c r="L200" s="679"/>
    </row>
    <row r="201" spans="1:12" ht="15.75" customHeight="1" thickBot="1">
      <c r="A201" s="3730" t="s">
        <v>284</v>
      </c>
      <c r="B201" s="3731"/>
      <c r="C201" s="216"/>
      <c r="D201" s="3713" t="s">
        <v>3552</v>
      </c>
      <c r="E201" s="3732"/>
      <c r="F201" s="3732"/>
      <c r="G201" s="216"/>
      <c r="H201" s="216"/>
      <c r="I201" s="3733"/>
      <c r="J201" s="1269"/>
      <c r="K201" s="1270"/>
      <c r="L201" s="679"/>
    </row>
    <row r="202" spans="1:12" ht="15.75" customHeight="1">
      <c r="A202" s="1358">
        <v>78</v>
      </c>
      <c r="B202" s="8">
        <v>11295</v>
      </c>
      <c r="C202" s="675">
        <v>39239090</v>
      </c>
      <c r="D202" s="3734" t="s">
        <v>1334</v>
      </c>
      <c r="E202" s="3711">
        <v>1.1499999999999999</v>
      </c>
      <c r="F202" s="3711">
        <f t="shared" ref="F202:F220" si="24">E202+E202*18%</f>
        <v>1.357</v>
      </c>
      <c r="G202" s="8" t="s">
        <v>76</v>
      </c>
      <c r="H202" s="675">
        <v>2500</v>
      </c>
      <c r="I202" s="1359">
        <v>0.18</v>
      </c>
      <c r="J202" s="1263"/>
      <c r="K202" s="1279" t="s">
        <v>801</v>
      </c>
      <c r="L202" s="679"/>
    </row>
    <row r="203" spans="1:12" ht="15.75" customHeight="1">
      <c r="A203" s="1358">
        <v>78</v>
      </c>
      <c r="B203" s="8">
        <v>11296</v>
      </c>
      <c r="C203" s="8">
        <v>39239090</v>
      </c>
      <c r="D203" s="3735" t="s">
        <v>1335</v>
      </c>
      <c r="E203" s="3711">
        <v>1.25</v>
      </c>
      <c r="F203" s="3711">
        <f t="shared" si="24"/>
        <v>1.4750000000000001</v>
      </c>
      <c r="G203" s="8" t="s">
        <v>76</v>
      </c>
      <c r="H203" s="8">
        <v>2500</v>
      </c>
      <c r="I203" s="1359">
        <v>0.18</v>
      </c>
      <c r="J203" s="1263"/>
      <c r="K203" s="1279" t="s">
        <v>801</v>
      </c>
      <c r="L203" s="679"/>
    </row>
    <row r="204" spans="1:12" ht="15.75" customHeight="1">
      <c r="A204" s="1358">
        <v>78</v>
      </c>
      <c r="B204" s="8">
        <v>11297</v>
      </c>
      <c r="C204" s="8">
        <v>39239090</v>
      </c>
      <c r="D204" s="3735" t="s">
        <v>1336</v>
      </c>
      <c r="E204" s="3711">
        <v>1.35</v>
      </c>
      <c r="F204" s="3711">
        <f t="shared" si="24"/>
        <v>1.593</v>
      </c>
      <c r="G204" s="8" t="s">
        <v>76</v>
      </c>
      <c r="H204" s="8">
        <v>2500</v>
      </c>
      <c r="I204" s="1359">
        <v>0.18</v>
      </c>
      <c r="J204" s="1263"/>
      <c r="K204" s="1279" t="s">
        <v>801</v>
      </c>
      <c r="L204" s="679"/>
    </row>
    <row r="205" spans="1:12" ht="15.75" customHeight="1">
      <c r="A205" s="1358">
        <v>78</v>
      </c>
      <c r="B205" s="8">
        <v>11308</v>
      </c>
      <c r="C205" s="675">
        <v>39239090</v>
      </c>
      <c r="D205" s="3734" t="s">
        <v>1337</v>
      </c>
      <c r="E205" s="3711">
        <v>0.45</v>
      </c>
      <c r="F205" s="3711">
        <f t="shared" si="24"/>
        <v>0.53100000000000003</v>
      </c>
      <c r="G205" s="8" t="s">
        <v>76</v>
      </c>
      <c r="H205" s="8">
        <v>5000</v>
      </c>
      <c r="I205" s="1359">
        <v>0.18</v>
      </c>
      <c r="J205" s="1263"/>
      <c r="K205" s="1279" t="s">
        <v>801</v>
      </c>
      <c r="L205" s="679"/>
    </row>
    <row r="206" spans="1:12" ht="15.75" customHeight="1">
      <c r="A206" s="1358">
        <v>78</v>
      </c>
      <c r="B206" s="8">
        <v>11309</v>
      </c>
      <c r="C206" s="8">
        <v>39239090</v>
      </c>
      <c r="D206" s="3735" t="s">
        <v>1338</v>
      </c>
      <c r="E206" s="3711">
        <v>0.55000000000000004</v>
      </c>
      <c r="F206" s="3711">
        <f t="shared" si="24"/>
        <v>0.64900000000000002</v>
      </c>
      <c r="G206" s="8" t="s">
        <v>76</v>
      </c>
      <c r="H206" s="8">
        <v>5000</v>
      </c>
      <c r="I206" s="1359">
        <v>0.18</v>
      </c>
      <c r="J206" s="1263"/>
      <c r="K206" s="1279" t="s">
        <v>801</v>
      </c>
      <c r="L206" s="679"/>
    </row>
    <row r="207" spans="1:12" ht="15.75" customHeight="1">
      <c r="A207" s="1358">
        <v>98</v>
      </c>
      <c r="B207" s="8">
        <v>21192</v>
      </c>
      <c r="C207" s="8">
        <v>39239090</v>
      </c>
      <c r="D207" s="3735" t="s">
        <v>1339</v>
      </c>
      <c r="E207" s="3711">
        <v>2.16</v>
      </c>
      <c r="F207" s="3711">
        <f t="shared" si="24"/>
        <v>2.5488</v>
      </c>
      <c r="G207" s="8" t="s">
        <v>76</v>
      </c>
      <c r="H207" s="8">
        <v>2000</v>
      </c>
      <c r="I207" s="1359">
        <v>0.18</v>
      </c>
      <c r="J207" s="1263"/>
      <c r="K207" s="1279" t="s">
        <v>801</v>
      </c>
      <c r="L207" s="679"/>
    </row>
    <row r="208" spans="1:12" ht="15.75" customHeight="1">
      <c r="A208" s="1358">
        <v>98</v>
      </c>
      <c r="B208" s="8">
        <v>21181</v>
      </c>
      <c r="C208" s="8">
        <v>39239090</v>
      </c>
      <c r="D208" s="3735" t="s">
        <v>1340</v>
      </c>
      <c r="E208" s="3711">
        <v>2.8</v>
      </c>
      <c r="F208" s="3711">
        <f t="shared" si="24"/>
        <v>3.3039999999999998</v>
      </c>
      <c r="G208" s="8" t="s">
        <v>76</v>
      </c>
      <c r="H208" s="8">
        <v>1000</v>
      </c>
      <c r="I208" s="1359">
        <v>0.18</v>
      </c>
      <c r="J208" s="1263"/>
      <c r="K208" s="1279" t="s">
        <v>801</v>
      </c>
      <c r="L208" s="679"/>
    </row>
    <row r="209" spans="1:12" ht="15.75" customHeight="1">
      <c r="A209" s="1358">
        <v>98</v>
      </c>
      <c r="B209" s="8">
        <v>21182</v>
      </c>
      <c r="C209" s="8">
        <v>39239090</v>
      </c>
      <c r="D209" s="3735" t="s">
        <v>1341</v>
      </c>
      <c r="E209" s="3711">
        <v>3.35</v>
      </c>
      <c r="F209" s="3711">
        <f t="shared" si="24"/>
        <v>3.9530000000000003</v>
      </c>
      <c r="G209" s="8" t="s">
        <v>76</v>
      </c>
      <c r="H209" s="8">
        <v>1000</v>
      </c>
      <c r="I209" s="1359">
        <v>0.18</v>
      </c>
      <c r="J209" s="1263"/>
      <c r="K209" s="1279" t="s">
        <v>801</v>
      </c>
      <c r="L209" s="679"/>
    </row>
    <row r="210" spans="1:12" ht="15.75" customHeight="1">
      <c r="A210" s="1358">
        <v>98</v>
      </c>
      <c r="B210" s="8">
        <v>21183</v>
      </c>
      <c r="C210" s="8">
        <v>39239090</v>
      </c>
      <c r="D210" s="3735" t="s">
        <v>1342</v>
      </c>
      <c r="E210" s="3711">
        <v>3.8</v>
      </c>
      <c r="F210" s="3711">
        <f t="shared" si="24"/>
        <v>4.484</v>
      </c>
      <c r="G210" s="8" t="s">
        <v>76</v>
      </c>
      <c r="H210" s="8">
        <v>1000</v>
      </c>
      <c r="I210" s="1359">
        <v>0.18</v>
      </c>
      <c r="J210" s="1263"/>
      <c r="K210" s="1279" t="s">
        <v>801</v>
      </c>
      <c r="L210" s="679"/>
    </row>
    <row r="211" spans="1:12" ht="15.75" customHeight="1">
      <c r="A211" s="1358">
        <v>92</v>
      </c>
      <c r="B211" s="8">
        <v>11207</v>
      </c>
      <c r="C211" s="8">
        <v>39239090</v>
      </c>
      <c r="D211" s="3735" t="s">
        <v>1343</v>
      </c>
      <c r="E211" s="3711">
        <v>1.85</v>
      </c>
      <c r="F211" s="3711">
        <f t="shared" si="24"/>
        <v>2.1830000000000003</v>
      </c>
      <c r="G211" s="8" t="s">
        <v>76</v>
      </c>
      <c r="H211" s="8">
        <v>1000</v>
      </c>
      <c r="I211" s="1359">
        <v>0.18</v>
      </c>
      <c r="J211" s="1263"/>
      <c r="K211" s="1279" t="s">
        <v>801</v>
      </c>
      <c r="L211" s="679"/>
    </row>
    <row r="212" spans="1:12" ht="15.75" customHeight="1">
      <c r="A212" s="1364">
        <v>92</v>
      </c>
      <c r="B212" s="8">
        <v>41110</v>
      </c>
      <c r="C212" s="8">
        <v>39239090</v>
      </c>
      <c r="D212" s="3735" t="s">
        <v>1344</v>
      </c>
      <c r="E212" s="3711">
        <v>0.85</v>
      </c>
      <c r="F212" s="3711">
        <f t="shared" si="24"/>
        <v>1.0029999999999999</v>
      </c>
      <c r="G212" s="8" t="s">
        <v>76</v>
      </c>
      <c r="H212" s="8">
        <v>1000</v>
      </c>
      <c r="I212" s="1359">
        <v>0.18</v>
      </c>
      <c r="J212" s="1263"/>
      <c r="K212" s="1279" t="s">
        <v>801</v>
      </c>
      <c r="L212" s="679"/>
    </row>
    <row r="213" spans="1:12" ht="15.75" customHeight="1">
      <c r="A213" s="1358">
        <v>75</v>
      </c>
      <c r="B213" s="8">
        <v>21063</v>
      </c>
      <c r="C213" s="8">
        <v>39239090</v>
      </c>
      <c r="D213" s="3735" t="s">
        <v>3729</v>
      </c>
      <c r="E213" s="3711">
        <v>0.5</v>
      </c>
      <c r="F213" s="3711">
        <f t="shared" si="24"/>
        <v>0.59</v>
      </c>
      <c r="G213" s="8" t="s">
        <v>76</v>
      </c>
      <c r="H213" s="8">
        <v>5000</v>
      </c>
      <c r="I213" s="1359">
        <v>0.18</v>
      </c>
      <c r="J213" s="1263"/>
      <c r="K213" s="1272" t="s">
        <v>3126</v>
      </c>
      <c r="L213" s="679"/>
    </row>
    <row r="214" spans="1:12" ht="15.75" customHeight="1">
      <c r="A214" s="1364">
        <v>75</v>
      </c>
      <c r="B214" s="675">
        <v>41105</v>
      </c>
      <c r="C214" s="675">
        <v>39239090</v>
      </c>
      <c r="D214" s="3735" t="s">
        <v>1345</v>
      </c>
      <c r="E214" s="3729">
        <v>0.55000000000000004</v>
      </c>
      <c r="F214" s="3729">
        <f t="shared" si="24"/>
        <v>0.64900000000000002</v>
      </c>
      <c r="G214" s="675" t="s">
        <v>76</v>
      </c>
      <c r="H214" s="675">
        <v>5000</v>
      </c>
      <c r="I214" s="1359">
        <v>0.18</v>
      </c>
      <c r="J214" s="1263"/>
      <c r="K214" s="1272" t="s">
        <v>3126</v>
      </c>
      <c r="L214" s="679"/>
    </row>
    <row r="215" spans="1:12" ht="15.75" customHeight="1">
      <c r="A215" s="1358">
        <v>80</v>
      </c>
      <c r="B215" s="8">
        <v>21072</v>
      </c>
      <c r="C215" s="8">
        <v>39239090</v>
      </c>
      <c r="D215" s="3735" t="s">
        <v>1346</v>
      </c>
      <c r="E215" s="266">
        <v>0.5</v>
      </c>
      <c r="F215" s="266">
        <f t="shared" si="24"/>
        <v>0.59</v>
      </c>
      <c r="G215" s="8" t="s">
        <v>76</v>
      </c>
      <c r="H215" s="8">
        <v>3000</v>
      </c>
      <c r="I215" s="1359">
        <v>0.18</v>
      </c>
      <c r="J215" s="1263"/>
      <c r="K215" s="1272" t="s">
        <v>3126</v>
      </c>
      <c r="L215" s="679"/>
    </row>
    <row r="216" spans="1:12" ht="15.75" customHeight="1">
      <c r="A216" s="1364">
        <v>80</v>
      </c>
      <c r="B216" s="675">
        <v>41106</v>
      </c>
      <c r="C216" s="675">
        <v>39239090</v>
      </c>
      <c r="D216" s="3735" t="s">
        <v>1347</v>
      </c>
      <c r="E216" s="2519">
        <v>0.62</v>
      </c>
      <c r="F216" s="2519">
        <f t="shared" si="24"/>
        <v>0.73160000000000003</v>
      </c>
      <c r="G216" s="675" t="s">
        <v>76</v>
      </c>
      <c r="H216" s="675">
        <v>4500</v>
      </c>
      <c r="I216" s="1359">
        <v>0.18</v>
      </c>
      <c r="J216" s="1263"/>
      <c r="K216" s="1279" t="s">
        <v>801</v>
      </c>
      <c r="L216" s="679"/>
    </row>
    <row r="217" spans="1:12" ht="15.75" customHeight="1">
      <c r="A217" s="1358">
        <v>96</v>
      </c>
      <c r="B217" s="3736">
        <v>15159</v>
      </c>
      <c r="C217" s="3737" t="s">
        <v>4786</v>
      </c>
      <c r="D217" s="3737" t="s">
        <v>4786</v>
      </c>
      <c r="E217" s="266">
        <v>0.9</v>
      </c>
      <c r="F217" s="266">
        <f t="shared" si="24"/>
        <v>1.0620000000000001</v>
      </c>
      <c r="G217" s="8" t="s">
        <v>76</v>
      </c>
      <c r="H217" s="8">
        <v>1000</v>
      </c>
      <c r="I217" s="1359">
        <v>0.18</v>
      </c>
      <c r="J217" s="1263"/>
      <c r="K217" s="1279" t="s">
        <v>801</v>
      </c>
      <c r="L217" s="679"/>
    </row>
    <row r="218" spans="1:12" ht="15.75" customHeight="1">
      <c r="A218" s="1364">
        <v>96</v>
      </c>
      <c r="B218" s="3736">
        <v>41157</v>
      </c>
      <c r="C218" s="3737" t="s">
        <v>4787</v>
      </c>
      <c r="D218" s="3737" t="s">
        <v>4787</v>
      </c>
      <c r="E218" s="2519">
        <v>0.98</v>
      </c>
      <c r="F218" s="2519">
        <f t="shared" si="24"/>
        <v>1.1564000000000001</v>
      </c>
      <c r="G218" s="675" t="s">
        <v>76</v>
      </c>
      <c r="H218" s="675">
        <v>2000</v>
      </c>
      <c r="I218" s="1359">
        <v>0.18</v>
      </c>
      <c r="J218" s="1263"/>
      <c r="K218" s="1279" t="s">
        <v>801</v>
      </c>
      <c r="L218" s="679"/>
    </row>
    <row r="219" spans="1:12" ht="15.75" customHeight="1">
      <c r="A219" s="1358">
        <v>98</v>
      </c>
      <c r="B219" s="8">
        <v>41169</v>
      </c>
      <c r="C219" s="8">
        <v>39239090</v>
      </c>
      <c r="D219" s="3735" t="s">
        <v>1348</v>
      </c>
      <c r="E219" s="266">
        <v>0.8</v>
      </c>
      <c r="F219" s="266">
        <f t="shared" si="24"/>
        <v>0.94400000000000006</v>
      </c>
      <c r="G219" s="8" t="s">
        <v>76</v>
      </c>
      <c r="H219" s="8">
        <v>1000</v>
      </c>
      <c r="I219" s="1359">
        <v>0.18</v>
      </c>
      <c r="J219" s="1263"/>
      <c r="K219" s="1279" t="s">
        <v>801</v>
      </c>
      <c r="L219" s="679"/>
    </row>
    <row r="220" spans="1:12" ht="15.75" customHeight="1" thickBot="1">
      <c r="A220" s="1869">
        <v>98</v>
      </c>
      <c r="B220" s="1871">
        <v>41170</v>
      </c>
      <c r="C220" s="1871">
        <v>39239090</v>
      </c>
      <c r="D220" s="3738" t="s">
        <v>1349</v>
      </c>
      <c r="E220" s="3739">
        <v>1.1499999999999999</v>
      </c>
      <c r="F220" s="3739">
        <f t="shared" si="24"/>
        <v>1.357</v>
      </c>
      <c r="G220" s="1871" t="s">
        <v>76</v>
      </c>
      <c r="H220" s="1871">
        <v>1000</v>
      </c>
      <c r="I220" s="1369">
        <v>0.18</v>
      </c>
      <c r="J220" s="1263"/>
      <c r="K220" s="1279" t="s">
        <v>801</v>
      </c>
      <c r="L220" s="679"/>
    </row>
    <row r="221" spans="1:12" ht="15.75" customHeight="1">
      <c r="A221" s="5736" t="s">
        <v>1350</v>
      </c>
      <c r="B221" s="5547"/>
      <c r="C221" s="5547"/>
      <c r="D221" s="5547"/>
      <c r="E221" s="5547"/>
      <c r="F221" s="5547"/>
      <c r="G221" s="5547"/>
      <c r="H221" s="5547"/>
      <c r="I221" s="5355"/>
      <c r="J221" s="1270"/>
      <c r="K221" s="1270"/>
      <c r="L221" s="679"/>
    </row>
    <row r="222" spans="1:12" ht="15.75" customHeight="1" thickBot="1">
      <c r="A222" s="3740"/>
      <c r="B222" s="3740"/>
      <c r="C222" s="3740"/>
      <c r="D222" s="148"/>
      <c r="E222" s="3740"/>
      <c r="F222" s="3740"/>
      <c r="G222" s="3740"/>
      <c r="H222" s="3740"/>
      <c r="I222" s="3741"/>
      <c r="J222" s="1270"/>
      <c r="K222" s="1280"/>
      <c r="L222" s="679"/>
    </row>
    <row r="223" spans="1:12" ht="31.5">
      <c r="A223" s="3717" t="s">
        <v>3</v>
      </c>
      <c r="B223" s="3742" t="s">
        <v>1172</v>
      </c>
      <c r="C223" s="3742" t="s">
        <v>55</v>
      </c>
      <c r="D223" s="3719" t="s">
        <v>3553</v>
      </c>
      <c r="E223" s="3742" t="s">
        <v>57</v>
      </c>
      <c r="F223" s="3742" t="s">
        <v>58</v>
      </c>
      <c r="G223" s="3742" t="s">
        <v>59</v>
      </c>
      <c r="H223" s="3742" t="s">
        <v>60</v>
      </c>
      <c r="I223" s="3743" t="s">
        <v>61</v>
      </c>
      <c r="J223" s="1270"/>
      <c r="K223" s="1280"/>
      <c r="L223" s="679"/>
    </row>
    <row r="224" spans="1:12" ht="15.75" customHeight="1">
      <c r="A224" s="1358">
        <v>1</v>
      </c>
      <c r="B224" s="888"/>
      <c r="C224" s="3744">
        <v>39239090</v>
      </c>
      <c r="D224" s="888" t="s">
        <v>2728</v>
      </c>
      <c r="E224" s="2496">
        <v>4.7</v>
      </c>
      <c r="F224" s="2496">
        <f t="shared" ref="F224:F225" si="25">E224+E224*18%</f>
        <v>5.5460000000000003</v>
      </c>
      <c r="G224" s="318" t="s">
        <v>76</v>
      </c>
      <c r="H224" s="3744">
        <v>800</v>
      </c>
      <c r="I224" s="1785">
        <v>0.18</v>
      </c>
      <c r="J224" s="1270"/>
      <c r="K224" s="1280"/>
      <c r="L224" s="679"/>
    </row>
    <row r="225" spans="1:12" ht="15.75" customHeight="1" thickBot="1">
      <c r="A225" s="1459">
        <v>2</v>
      </c>
      <c r="B225" s="3976"/>
      <c r="C225" s="1893">
        <v>39239090</v>
      </c>
      <c r="D225" s="3976" t="s">
        <v>2729</v>
      </c>
      <c r="E225" s="3977">
        <v>4.0999999999999996</v>
      </c>
      <c r="F225" s="3977">
        <f t="shared" si="25"/>
        <v>4.8379999999999992</v>
      </c>
      <c r="G225" s="1893" t="s">
        <v>76</v>
      </c>
      <c r="H225" s="1893">
        <v>800</v>
      </c>
      <c r="I225" s="3978">
        <v>0.18</v>
      </c>
      <c r="J225" s="1270"/>
      <c r="K225" s="1280"/>
      <c r="L225" s="679"/>
    </row>
    <row r="226" spans="1:12" ht="32.25" thickBot="1">
      <c r="A226" s="3979"/>
      <c r="B226" s="2724" t="s">
        <v>1172</v>
      </c>
      <c r="C226" s="3980"/>
      <c r="D226" s="3981"/>
      <c r="E226" s="3742" t="s">
        <v>57</v>
      </c>
      <c r="F226" s="2724" t="s">
        <v>58</v>
      </c>
      <c r="G226" s="2724" t="s">
        <v>59</v>
      </c>
      <c r="H226" s="2724" t="s">
        <v>60</v>
      </c>
      <c r="I226" s="3982" t="s">
        <v>61</v>
      </c>
      <c r="J226" s="1261"/>
      <c r="K226" s="1276"/>
    </row>
    <row r="227" spans="1:12" ht="15.75" customHeight="1">
      <c r="A227" s="1864">
        <v>1</v>
      </c>
      <c r="B227" s="1864"/>
      <c r="C227" s="1864"/>
      <c r="D227" s="951" t="s">
        <v>4880</v>
      </c>
      <c r="E227" s="3315">
        <v>6</v>
      </c>
      <c r="F227" s="3315">
        <f t="shared" ref="F227" si="26">E227+E227*18%</f>
        <v>7.08</v>
      </c>
      <c r="G227" s="1864" t="s">
        <v>76</v>
      </c>
      <c r="H227" s="1864">
        <v>1050</v>
      </c>
      <c r="I227" s="1878">
        <v>0.18</v>
      </c>
      <c r="J227" s="1261"/>
      <c r="K227" s="1276"/>
    </row>
    <row r="228" spans="1:12" ht="15.75" customHeight="1">
      <c r="A228" s="3740"/>
      <c r="B228" s="3740"/>
      <c r="C228" s="3740"/>
      <c r="D228" s="148"/>
      <c r="E228" s="3740"/>
      <c r="F228" s="3740"/>
      <c r="G228" s="3740"/>
      <c r="H228" s="3740"/>
      <c r="I228" s="3740"/>
      <c r="J228" s="1261"/>
      <c r="K228" s="1276"/>
    </row>
    <row r="229" spans="1:12" ht="15.75" customHeight="1">
      <c r="A229" s="3740"/>
      <c r="B229" s="3740"/>
      <c r="C229" s="3740"/>
      <c r="D229" s="148"/>
      <c r="E229" s="3740"/>
      <c r="F229" s="3740"/>
      <c r="G229" s="3740"/>
      <c r="H229" s="3740"/>
      <c r="I229" s="3740"/>
      <c r="J229" s="1261"/>
      <c r="K229" s="1276"/>
    </row>
    <row r="230" spans="1:12" ht="15.75" customHeight="1">
      <c r="A230" s="148"/>
      <c r="B230" s="148"/>
      <c r="C230" s="148"/>
      <c r="D230" s="642" t="s">
        <v>3557</v>
      </c>
      <c r="E230" s="148"/>
      <c r="F230" s="148"/>
      <c r="G230" s="3740"/>
      <c r="H230" s="3740"/>
      <c r="I230" s="148"/>
      <c r="J230" s="1261"/>
      <c r="K230" s="1276"/>
    </row>
    <row r="231" spans="1:12" ht="15.75" customHeight="1">
      <c r="A231" s="148"/>
      <c r="B231" s="148"/>
      <c r="C231" s="148"/>
      <c r="D231" s="642" t="s">
        <v>3558</v>
      </c>
      <c r="E231" s="148"/>
      <c r="F231" s="148"/>
      <c r="G231" s="3740"/>
      <c r="H231" s="3740"/>
      <c r="I231" s="148"/>
      <c r="J231" s="1261"/>
      <c r="K231" s="1276"/>
    </row>
    <row r="232" spans="1:12" ht="15.75" customHeight="1">
      <c r="A232" s="3740"/>
      <c r="B232" s="3740"/>
      <c r="C232" s="3740"/>
      <c r="D232" s="642" t="s">
        <v>3559</v>
      </c>
      <c r="E232" s="3740"/>
      <c r="F232" s="3740"/>
      <c r="G232" s="3740"/>
      <c r="H232" s="3740"/>
      <c r="I232" s="3740"/>
      <c r="J232" s="1261"/>
      <c r="K232" s="1276"/>
    </row>
    <row r="233" spans="1:12" ht="15.75" customHeight="1">
      <c r="A233" s="3740"/>
      <c r="B233" s="3740"/>
      <c r="C233" s="3740"/>
      <c r="D233" s="642" t="s">
        <v>3560</v>
      </c>
      <c r="E233" s="3740"/>
      <c r="F233" s="3740"/>
      <c r="G233" s="3740"/>
      <c r="H233" s="3740"/>
      <c r="I233" s="3740"/>
      <c r="J233" s="1261"/>
      <c r="K233" s="1276"/>
    </row>
    <row r="234" spans="1:12" ht="15.75" customHeight="1">
      <c r="A234" s="3740"/>
      <c r="B234" s="3740"/>
      <c r="C234" s="3740"/>
      <c r="D234" s="642" t="s">
        <v>3561</v>
      </c>
      <c r="E234" s="3740"/>
      <c r="F234" s="3740"/>
      <c r="G234" s="3740"/>
      <c r="H234" s="3740"/>
      <c r="I234" s="3740"/>
      <c r="J234" s="1261"/>
      <c r="K234" s="1276"/>
    </row>
    <row r="235" spans="1:12" ht="15.75" customHeight="1">
      <c r="A235" s="3740"/>
      <c r="B235" s="3740"/>
      <c r="C235" s="3740"/>
      <c r="D235" s="642" t="s">
        <v>3562</v>
      </c>
      <c r="E235" s="3740"/>
      <c r="F235" s="3740"/>
      <c r="G235" s="3740"/>
      <c r="H235" s="3740"/>
      <c r="I235" s="3740"/>
      <c r="J235" s="1261"/>
      <c r="K235" s="1276"/>
    </row>
    <row r="236" spans="1:12" ht="15.75" customHeight="1">
      <c r="A236" s="3740"/>
      <c r="B236" s="3740"/>
      <c r="C236" s="3740"/>
      <c r="D236" s="642" t="s">
        <v>3563</v>
      </c>
      <c r="E236" s="3740"/>
      <c r="F236" s="3740"/>
      <c r="G236" s="3740"/>
      <c r="H236" s="3740"/>
      <c r="I236" s="3740"/>
      <c r="J236" s="1261"/>
      <c r="K236" s="1276"/>
    </row>
    <row r="237" spans="1:12" ht="15.75" customHeight="1">
      <c r="A237" s="3740"/>
      <c r="B237" s="3740"/>
      <c r="C237" s="3740"/>
      <c r="D237" s="642" t="s">
        <v>3564</v>
      </c>
      <c r="E237" s="3740"/>
      <c r="F237" s="3740"/>
      <c r="G237" s="3740"/>
      <c r="H237" s="3740"/>
      <c r="I237" s="3740"/>
      <c r="J237" s="1261"/>
      <c r="K237" s="1276"/>
    </row>
    <row r="238" spans="1:12" ht="15.75" customHeight="1">
      <c r="A238" s="3740"/>
      <c r="B238" s="3740"/>
      <c r="C238" s="3740"/>
      <c r="D238" s="642" t="s">
        <v>3565</v>
      </c>
      <c r="E238" s="3740"/>
      <c r="F238" s="3740"/>
      <c r="G238" s="3740"/>
      <c r="H238" s="3740"/>
      <c r="I238" s="3740"/>
      <c r="J238" s="1261"/>
      <c r="K238" s="1276"/>
    </row>
    <row r="239" spans="1:12" ht="15.75" customHeight="1">
      <c r="A239" s="3740"/>
      <c r="B239" s="3740"/>
      <c r="C239" s="3740"/>
      <c r="D239" s="642" t="s">
        <v>3566</v>
      </c>
      <c r="E239" s="3740"/>
      <c r="F239" s="3740"/>
      <c r="G239" s="3740"/>
      <c r="H239" s="3740"/>
      <c r="I239" s="3740"/>
      <c r="J239" s="1261"/>
      <c r="K239" s="1276"/>
    </row>
    <row r="240" spans="1:12" ht="15.75" customHeight="1">
      <c r="A240" s="3740"/>
      <c r="B240" s="3740"/>
      <c r="C240" s="3740"/>
      <c r="D240" s="148"/>
      <c r="E240" s="3740"/>
      <c r="F240" s="3740"/>
      <c r="G240" s="3740"/>
      <c r="H240" s="3740"/>
      <c r="I240" s="3740"/>
      <c r="J240" s="1261"/>
      <c r="K240" s="1276"/>
    </row>
    <row r="241" spans="1:11" ht="15.75" customHeight="1">
      <c r="A241" s="3740"/>
      <c r="B241" s="3740"/>
      <c r="C241" s="3740"/>
      <c r="D241" s="148"/>
      <c r="E241" s="3740"/>
      <c r="F241" s="3740"/>
      <c r="G241" s="3740"/>
      <c r="H241" s="3740"/>
      <c r="I241" s="3740"/>
      <c r="J241" s="1261"/>
      <c r="K241" s="1276"/>
    </row>
    <row r="242" spans="1:11" ht="15.75" customHeight="1">
      <c r="A242" s="357"/>
      <c r="B242" s="357"/>
      <c r="C242" s="357"/>
      <c r="D242" s="148"/>
      <c r="E242" s="357"/>
      <c r="F242" s="357"/>
      <c r="G242" s="357"/>
      <c r="H242" s="357"/>
      <c r="I242" s="357"/>
      <c r="J242" s="1261"/>
      <c r="K242" s="1276"/>
    </row>
    <row r="243" spans="1:11" ht="15.75" customHeight="1">
      <c r="A243" s="357"/>
      <c r="B243" s="357"/>
      <c r="C243" s="357"/>
      <c r="D243" s="148"/>
      <c r="E243" s="357"/>
      <c r="F243" s="357"/>
      <c r="G243" s="357"/>
      <c r="H243" s="357"/>
      <c r="I243" s="357"/>
      <c r="J243" s="1261"/>
      <c r="K243" s="1276"/>
    </row>
    <row r="244" spans="1:11" ht="15.75" customHeight="1">
      <c r="A244" s="357"/>
      <c r="B244" s="357"/>
      <c r="C244" s="357"/>
      <c r="D244" s="148"/>
      <c r="E244" s="357"/>
      <c r="F244" s="357"/>
      <c r="G244" s="357"/>
      <c r="H244" s="357"/>
      <c r="I244" s="357"/>
      <c r="J244" s="1261"/>
      <c r="K244" s="1276"/>
    </row>
    <row r="245" spans="1:11" ht="15.75" customHeight="1">
      <c r="A245" s="357"/>
      <c r="B245" s="357"/>
      <c r="C245" s="357"/>
      <c r="D245" s="148"/>
      <c r="E245" s="357"/>
      <c r="F245" s="357"/>
      <c r="G245" s="357"/>
      <c r="H245" s="357"/>
      <c r="I245" s="357"/>
      <c r="J245" s="1261"/>
      <c r="K245" s="1276"/>
    </row>
    <row r="246" spans="1:11" ht="15.75" customHeight="1">
      <c r="A246" s="357"/>
      <c r="B246" s="357"/>
      <c r="C246" s="357"/>
      <c r="D246" s="148"/>
      <c r="E246" s="357"/>
      <c r="F246" s="357"/>
      <c r="G246" s="357"/>
      <c r="H246" s="357"/>
      <c r="I246" s="357"/>
      <c r="J246" s="1261"/>
      <c r="K246" s="1276"/>
    </row>
    <row r="247" spans="1:11" ht="15.75" customHeight="1">
      <c r="A247" s="357"/>
      <c r="B247" s="357"/>
      <c r="C247" s="357"/>
      <c r="D247" s="148"/>
      <c r="E247" s="357"/>
      <c r="F247" s="357"/>
      <c r="G247" s="357"/>
      <c r="H247" s="357"/>
      <c r="I247" s="357"/>
      <c r="J247" s="1261"/>
      <c r="K247" s="1276"/>
    </row>
    <row r="248" spans="1:11" ht="15.75" customHeight="1">
      <c r="A248" s="357"/>
      <c r="B248" s="357"/>
      <c r="C248" s="357"/>
      <c r="D248" s="148"/>
      <c r="E248" s="357"/>
      <c r="F248" s="357"/>
      <c r="G248" s="357"/>
      <c r="H248" s="357"/>
      <c r="I248" s="357"/>
      <c r="J248" s="1261"/>
      <c r="K248" s="1276"/>
    </row>
    <row r="249" spans="1:11" ht="15.75" customHeight="1">
      <c r="A249" s="357"/>
      <c r="B249" s="357"/>
      <c r="C249" s="357"/>
      <c r="D249" s="148"/>
      <c r="E249" s="357"/>
      <c r="F249" s="357"/>
      <c r="G249" s="357"/>
      <c r="H249" s="357"/>
      <c r="I249" s="357"/>
      <c r="J249" s="1261"/>
      <c r="K249" s="1276"/>
    </row>
    <row r="250" spans="1:11" ht="15.75" customHeight="1">
      <c r="A250" s="357"/>
      <c r="B250" s="357"/>
      <c r="C250" s="357"/>
      <c r="D250" s="148"/>
      <c r="E250" s="357"/>
      <c r="F250" s="357"/>
      <c r="G250" s="357"/>
      <c r="H250" s="357"/>
      <c r="I250" s="357"/>
      <c r="J250" s="1261"/>
      <c r="K250" s="1276"/>
    </row>
    <row r="251" spans="1:11" ht="15.75" customHeight="1">
      <c r="A251" s="357"/>
      <c r="B251" s="357"/>
      <c r="C251" s="357"/>
      <c r="D251" s="148"/>
      <c r="E251" s="357"/>
      <c r="F251" s="357"/>
      <c r="G251" s="357"/>
      <c r="H251" s="357"/>
      <c r="I251" s="357"/>
      <c r="J251" s="1261"/>
      <c r="K251" s="1276"/>
    </row>
    <row r="252" spans="1:11" ht="15.75" customHeight="1">
      <c r="A252" s="357"/>
      <c r="B252" s="357"/>
      <c r="C252" s="357"/>
      <c r="D252" s="148"/>
      <c r="E252" s="357"/>
      <c r="F252" s="357"/>
      <c r="G252" s="357"/>
      <c r="H252" s="357"/>
      <c r="I252" s="357"/>
      <c r="J252" s="1261"/>
      <c r="K252" s="1276"/>
    </row>
    <row r="253" spans="1:11" ht="15.75" customHeight="1">
      <c r="A253" s="357"/>
      <c r="B253" s="357"/>
      <c r="C253" s="357"/>
      <c r="D253" s="148"/>
      <c r="E253" s="357"/>
      <c r="F253" s="357"/>
      <c r="G253" s="357"/>
      <c r="H253" s="357"/>
      <c r="I253" s="357"/>
      <c r="J253" s="1261"/>
      <c r="K253" s="1276"/>
    </row>
    <row r="254" spans="1:11" ht="15.75" customHeight="1">
      <c r="A254" s="357"/>
      <c r="B254" s="357"/>
      <c r="C254" s="357"/>
      <c r="D254" s="148"/>
      <c r="E254" s="357"/>
      <c r="F254" s="357"/>
      <c r="G254" s="357"/>
      <c r="H254" s="357"/>
      <c r="I254" s="357"/>
      <c r="J254" s="1261"/>
      <c r="K254" s="1276"/>
    </row>
    <row r="255" spans="1:11" ht="15.75" customHeight="1">
      <c r="A255" s="357"/>
      <c r="B255" s="357"/>
      <c r="C255" s="357"/>
      <c r="D255" s="148"/>
      <c r="E255" s="357"/>
      <c r="F255" s="357"/>
      <c r="G255" s="357"/>
      <c r="H255" s="357"/>
      <c r="I255" s="357"/>
      <c r="J255" s="1261"/>
      <c r="K255" s="1276"/>
    </row>
    <row r="256" spans="1:11" ht="15.75" customHeight="1">
      <c r="A256" s="357"/>
      <c r="B256" s="357"/>
      <c r="C256" s="357"/>
      <c r="D256" s="148"/>
      <c r="E256" s="357"/>
      <c r="F256" s="357"/>
      <c r="G256" s="357"/>
      <c r="H256" s="357"/>
      <c r="I256" s="357"/>
      <c r="J256" s="1261"/>
      <c r="K256" s="1276"/>
    </row>
    <row r="257" spans="1:11" ht="15.75" customHeight="1">
      <c r="A257" s="357"/>
      <c r="B257" s="357"/>
      <c r="C257" s="357"/>
      <c r="D257" s="148"/>
      <c r="E257" s="357"/>
      <c r="F257" s="357"/>
      <c r="G257" s="357"/>
      <c r="H257" s="357"/>
      <c r="I257" s="357"/>
      <c r="J257" s="1261"/>
      <c r="K257" s="1276"/>
    </row>
    <row r="258" spans="1:11" ht="15.75" customHeight="1">
      <c r="A258" s="357"/>
      <c r="B258" s="357"/>
      <c r="C258" s="357"/>
      <c r="D258" s="148"/>
      <c r="E258" s="357"/>
      <c r="F258" s="357"/>
      <c r="G258" s="357"/>
      <c r="H258" s="357"/>
      <c r="I258" s="357"/>
      <c r="J258" s="1261"/>
      <c r="K258" s="1276"/>
    </row>
    <row r="259" spans="1:11" ht="15.75" customHeight="1">
      <c r="A259" s="357"/>
      <c r="B259" s="357"/>
      <c r="C259" s="357"/>
      <c r="D259" s="148"/>
      <c r="E259" s="357"/>
      <c r="F259" s="357"/>
      <c r="G259" s="357"/>
      <c r="H259" s="357"/>
      <c r="I259" s="357"/>
      <c r="J259" s="1261"/>
      <c r="K259" s="1276"/>
    </row>
    <row r="260" spans="1:11" ht="15.75" customHeight="1">
      <c r="A260" s="357"/>
      <c r="B260" s="357"/>
      <c r="C260" s="357"/>
      <c r="D260" s="148"/>
      <c r="E260" s="357"/>
      <c r="F260" s="357"/>
      <c r="G260" s="357"/>
      <c r="H260" s="357"/>
      <c r="I260" s="357"/>
      <c r="J260" s="1261"/>
      <c r="K260" s="1276"/>
    </row>
    <row r="261" spans="1:11" ht="15.75" customHeight="1">
      <c r="A261" s="357"/>
      <c r="B261" s="357"/>
      <c r="C261" s="357"/>
      <c r="D261" s="148"/>
      <c r="E261" s="357"/>
      <c r="F261" s="357"/>
      <c r="G261" s="357"/>
      <c r="H261" s="357"/>
      <c r="I261" s="357"/>
      <c r="J261" s="1261"/>
      <c r="K261" s="1276"/>
    </row>
    <row r="262" spans="1:11" ht="15.75" customHeight="1">
      <c r="A262" s="357"/>
      <c r="B262" s="357"/>
      <c r="C262" s="357"/>
      <c r="D262" s="148"/>
      <c r="E262" s="357"/>
      <c r="F262" s="357"/>
      <c r="G262" s="357"/>
      <c r="H262" s="357"/>
      <c r="I262" s="357"/>
      <c r="J262" s="1261"/>
      <c r="K262" s="1276"/>
    </row>
    <row r="263" spans="1:11" ht="15.75" customHeight="1">
      <c r="A263" s="357"/>
      <c r="B263" s="357"/>
      <c r="C263" s="357"/>
      <c r="D263" s="148"/>
      <c r="E263" s="357"/>
      <c r="F263" s="357"/>
      <c r="G263" s="357"/>
      <c r="H263" s="357"/>
      <c r="I263" s="357"/>
      <c r="J263" s="1261"/>
      <c r="K263" s="1276"/>
    </row>
    <row r="264" spans="1:11" ht="15.75" customHeight="1">
      <c r="A264" s="357"/>
      <c r="B264" s="357"/>
      <c r="C264" s="357"/>
      <c r="D264" s="148"/>
      <c r="E264" s="357"/>
      <c r="F264" s="357"/>
      <c r="G264" s="357"/>
      <c r="H264" s="357"/>
      <c r="I264" s="357"/>
      <c r="J264" s="1261"/>
      <c r="K264" s="1276"/>
    </row>
    <row r="265" spans="1:11" ht="15.75" customHeight="1">
      <c r="A265" s="357"/>
      <c r="B265" s="357"/>
      <c r="C265" s="357"/>
      <c r="D265" s="148"/>
      <c r="E265" s="357"/>
      <c r="F265" s="357"/>
      <c r="G265" s="357"/>
      <c r="H265" s="357"/>
      <c r="I265" s="357"/>
      <c r="J265" s="1261"/>
      <c r="K265" s="1276"/>
    </row>
    <row r="266" spans="1:11" ht="15.75" customHeight="1">
      <c r="A266" s="357"/>
      <c r="B266" s="357"/>
      <c r="C266" s="357"/>
      <c r="D266" s="148"/>
      <c r="E266" s="357"/>
      <c r="F266" s="357"/>
      <c r="G266" s="357"/>
      <c r="H266" s="357"/>
      <c r="I266" s="357"/>
      <c r="J266" s="1261"/>
      <c r="K266" s="1276"/>
    </row>
    <row r="267" spans="1:11" ht="15.75" customHeight="1">
      <c r="A267" s="357"/>
      <c r="B267" s="357"/>
      <c r="C267" s="357"/>
      <c r="D267" s="148"/>
      <c r="E267" s="357"/>
      <c r="F267" s="357"/>
      <c r="G267" s="357"/>
      <c r="H267" s="357"/>
      <c r="I267" s="357"/>
      <c r="J267" s="1261"/>
      <c r="K267" s="1276"/>
    </row>
    <row r="268" spans="1:11" ht="15.75" customHeight="1">
      <c r="A268" s="357"/>
      <c r="B268" s="357"/>
      <c r="C268" s="357"/>
      <c r="D268" s="148"/>
      <c r="E268" s="357"/>
      <c r="F268" s="357"/>
      <c r="G268" s="357"/>
      <c r="H268" s="357"/>
      <c r="I268" s="357"/>
      <c r="J268" s="1261"/>
      <c r="K268" s="1276"/>
    </row>
    <row r="269" spans="1:11" ht="15.75" customHeight="1">
      <c r="A269" s="357"/>
      <c r="B269" s="357"/>
      <c r="C269" s="357"/>
      <c r="D269" s="148"/>
      <c r="E269" s="357"/>
      <c r="F269" s="357"/>
      <c r="G269" s="357"/>
      <c r="H269" s="357"/>
      <c r="I269" s="357"/>
      <c r="J269" s="1261"/>
      <c r="K269" s="1276"/>
    </row>
    <row r="270" spans="1:11" ht="15.75" customHeight="1">
      <c r="A270" s="357"/>
      <c r="B270" s="357"/>
      <c r="C270" s="357"/>
      <c r="D270" s="148"/>
      <c r="E270" s="357"/>
      <c r="F270" s="357"/>
      <c r="G270" s="357"/>
      <c r="H270" s="357"/>
      <c r="I270" s="357"/>
      <c r="J270" s="1261"/>
      <c r="K270" s="1276"/>
    </row>
    <row r="271" spans="1:11" ht="15.75" customHeight="1">
      <c r="A271" s="357"/>
      <c r="B271" s="357"/>
      <c r="C271" s="357"/>
      <c r="D271" s="148"/>
      <c r="E271" s="357"/>
      <c r="F271" s="357"/>
      <c r="G271" s="357"/>
      <c r="H271" s="357"/>
      <c r="I271" s="357"/>
      <c r="J271" s="1261"/>
      <c r="K271" s="1276"/>
    </row>
    <row r="272" spans="1:11" ht="15.75" customHeight="1">
      <c r="A272" s="357"/>
      <c r="B272" s="357"/>
      <c r="C272" s="357"/>
      <c r="D272" s="148"/>
      <c r="E272" s="357"/>
      <c r="F272" s="357"/>
      <c r="G272" s="357"/>
      <c r="H272" s="357"/>
      <c r="I272" s="357"/>
      <c r="J272" s="1261"/>
      <c r="K272" s="1276"/>
    </row>
    <row r="273" spans="1:11" ht="15.75" customHeight="1">
      <c r="A273" s="357"/>
      <c r="B273" s="357"/>
      <c r="C273" s="357"/>
      <c r="D273" s="148"/>
      <c r="E273" s="357"/>
      <c r="F273" s="357"/>
      <c r="G273" s="357"/>
      <c r="H273" s="357"/>
      <c r="I273" s="357"/>
      <c r="J273" s="1261"/>
      <c r="K273" s="1276"/>
    </row>
    <row r="274" spans="1:11" ht="15.75" customHeight="1">
      <c r="A274" s="357"/>
      <c r="B274" s="357"/>
      <c r="C274" s="357"/>
      <c r="D274" s="148"/>
      <c r="E274" s="357"/>
      <c r="F274" s="357"/>
      <c r="G274" s="357"/>
      <c r="H274" s="357"/>
      <c r="I274" s="357"/>
      <c r="J274" s="1261"/>
      <c r="K274" s="1276"/>
    </row>
    <row r="275" spans="1:11" ht="15.75" customHeight="1">
      <c r="A275" s="357"/>
      <c r="B275" s="357"/>
      <c r="C275" s="357"/>
      <c r="D275" s="148"/>
      <c r="E275" s="357"/>
      <c r="F275" s="357"/>
      <c r="G275" s="357"/>
      <c r="H275" s="357"/>
      <c r="I275" s="357"/>
      <c r="J275" s="1261"/>
      <c r="K275" s="1276"/>
    </row>
    <row r="276" spans="1:11" ht="15.75" customHeight="1">
      <c r="A276" s="357"/>
      <c r="B276" s="357"/>
      <c r="C276" s="357"/>
      <c r="D276" s="148"/>
      <c r="E276" s="357"/>
      <c r="F276" s="357"/>
      <c r="G276" s="357"/>
      <c r="H276" s="357"/>
      <c r="I276" s="357"/>
      <c r="J276" s="1261"/>
      <c r="K276" s="1276"/>
    </row>
    <row r="277" spans="1:11" ht="15.75" customHeight="1">
      <c r="A277" s="357"/>
      <c r="B277" s="357"/>
      <c r="C277" s="357"/>
      <c r="D277" s="148"/>
      <c r="E277" s="357"/>
      <c r="F277" s="357"/>
      <c r="G277" s="357"/>
      <c r="H277" s="357"/>
      <c r="I277" s="357"/>
      <c r="J277" s="1261"/>
      <c r="K277" s="1276"/>
    </row>
    <row r="278" spans="1:11" ht="15.75" customHeight="1">
      <c r="A278" s="357"/>
      <c r="B278" s="357"/>
      <c r="C278" s="357"/>
      <c r="D278" s="148"/>
      <c r="E278" s="357"/>
      <c r="F278" s="357"/>
      <c r="G278" s="357"/>
      <c r="H278" s="357"/>
      <c r="I278" s="357"/>
      <c r="J278" s="1261"/>
      <c r="K278" s="1276"/>
    </row>
    <row r="279" spans="1:11" ht="15.75" customHeight="1">
      <c r="A279" s="357"/>
      <c r="B279" s="357"/>
      <c r="C279" s="357"/>
      <c r="D279" s="148"/>
      <c r="E279" s="357"/>
      <c r="F279" s="357"/>
      <c r="G279" s="357"/>
      <c r="H279" s="357"/>
      <c r="I279" s="357"/>
      <c r="J279" s="1261"/>
      <c r="K279" s="1276"/>
    </row>
    <row r="280" spans="1:11" ht="15.75" customHeight="1">
      <c r="A280" s="357"/>
      <c r="B280" s="357"/>
      <c r="C280" s="357"/>
      <c r="D280" s="148"/>
      <c r="E280" s="357"/>
      <c r="F280" s="357"/>
      <c r="G280" s="357"/>
      <c r="H280" s="357"/>
      <c r="I280" s="357"/>
      <c r="J280" s="1261"/>
      <c r="K280" s="1276"/>
    </row>
    <row r="281" spans="1:11" ht="15.75" customHeight="1">
      <c r="A281" s="357"/>
      <c r="B281" s="357"/>
      <c r="C281" s="357"/>
      <c r="D281" s="148"/>
      <c r="E281" s="357"/>
      <c r="F281" s="357"/>
      <c r="G281" s="357"/>
      <c r="H281" s="357"/>
      <c r="I281" s="357"/>
      <c r="J281" s="1261"/>
      <c r="K281" s="1276"/>
    </row>
    <row r="282" spans="1:11" ht="15.75" customHeight="1">
      <c r="A282" s="357"/>
      <c r="B282" s="357"/>
      <c r="C282" s="357"/>
      <c r="D282" s="148"/>
      <c r="E282" s="357"/>
      <c r="F282" s="357"/>
      <c r="G282" s="357"/>
      <c r="H282" s="357"/>
      <c r="I282" s="357"/>
      <c r="J282" s="1261"/>
      <c r="K282" s="1276"/>
    </row>
    <row r="283" spans="1:11" ht="15.75" customHeight="1">
      <c r="A283" s="357"/>
      <c r="B283" s="357"/>
      <c r="C283" s="357"/>
      <c r="D283" s="148"/>
      <c r="E283" s="357"/>
      <c r="F283" s="357"/>
      <c r="G283" s="357"/>
      <c r="H283" s="357"/>
      <c r="I283" s="357"/>
      <c r="J283" s="1261"/>
      <c r="K283" s="1276"/>
    </row>
    <row r="284" spans="1:11" ht="15.75" customHeight="1">
      <c r="A284" s="357"/>
      <c r="B284" s="357"/>
      <c r="C284" s="357"/>
      <c r="D284" s="148"/>
      <c r="E284" s="357"/>
      <c r="F284" s="357"/>
      <c r="G284" s="357"/>
      <c r="H284" s="357"/>
      <c r="I284" s="357"/>
      <c r="J284" s="1261"/>
      <c r="K284" s="1276"/>
    </row>
    <row r="285" spans="1:11" ht="15.75" customHeight="1">
      <c r="A285" s="357"/>
      <c r="B285" s="357"/>
      <c r="C285" s="357"/>
      <c r="D285" s="148"/>
      <c r="E285" s="357"/>
      <c r="F285" s="357"/>
      <c r="G285" s="357"/>
      <c r="H285" s="357"/>
      <c r="I285" s="357"/>
      <c r="J285" s="1261"/>
      <c r="K285" s="1276"/>
    </row>
    <row r="286" spans="1:11" ht="15.75" customHeight="1">
      <c r="A286" s="357"/>
      <c r="B286" s="357"/>
      <c r="C286" s="357"/>
      <c r="D286" s="148"/>
      <c r="E286" s="357"/>
      <c r="F286" s="357"/>
      <c r="G286" s="357"/>
      <c r="H286" s="357"/>
      <c r="I286" s="357"/>
      <c r="J286" s="1261"/>
      <c r="K286" s="1276"/>
    </row>
    <row r="287" spans="1:11" ht="15.75" customHeight="1">
      <c r="A287" s="357"/>
      <c r="B287" s="357"/>
      <c r="C287" s="357"/>
      <c r="D287" s="148"/>
      <c r="E287" s="357"/>
      <c r="F287" s="357"/>
      <c r="G287" s="357"/>
      <c r="H287" s="357"/>
      <c r="I287" s="357"/>
      <c r="J287" s="1261"/>
      <c r="K287" s="1276"/>
    </row>
    <row r="288" spans="1:11" ht="15.75" customHeight="1">
      <c r="A288" s="357"/>
      <c r="B288" s="357"/>
      <c r="C288" s="357"/>
      <c r="D288" s="148"/>
      <c r="E288" s="357"/>
      <c r="F288" s="357"/>
      <c r="G288" s="357"/>
      <c r="H288" s="357"/>
      <c r="I288" s="357"/>
      <c r="J288" s="1261"/>
      <c r="K288" s="1276"/>
    </row>
    <row r="289" spans="1:11" ht="15.75" customHeight="1">
      <c r="A289" s="357"/>
      <c r="B289" s="357"/>
      <c r="C289" s="357"/>
      <c r="D289" s="148"/>
      <c r="E289" s="357"/>
      <c r="F289" s="357"/>
      <c r="G289" s="357"/>
      <c r="H289" s="357"/>
      <c r="I289" s="357"/>
      <c r="J289" s="1261"/>
      <c r="K289" s="1276"/>
    </row>
    <row r="290" spans="1:11" ht="15.75" customHeight="1">
      <c r="A290" s="357"/>
      <c r="B290" s="357"/>
      <c r="C290" s="357"/>
      <c r="D290" s="148"/>
      <c r="E290" s="357"/>
      <c r="F290" s="357"/>
      <c r="G290" s="357"/>
      <c r="H290" s="357"/>
      <c r="I290" s="357"/>
      <c r="J290" s="1261"/>
      <c r="K290" s="1276"/>
    </row>
    <row r="291" spans="1:11" ht="15.75" customHeight="1">
      <c r="A291" s="357"/>
      <c r="B291" s="357"/>
      <c r="C291" s="357"/>
      <c r="D291" s="148"/>
      <c r="E291" s="357"/>
      <c r="F291" s="357"/>
      <c r="G291" s="357"/>
      <c r="H291" s="357"/>
      <c r="I291" s="357"/>
      <c r="J291" s="1261"/>
      <c r="K291" s="1276"/>
    </row>
    <row r="292" spans="1:11" ht="15.75" customHeight="1">
      <c r="A292" s="357"/>
      <c r="B292" s="357"/>
      <c r="C292" s="357"/>
      <c r="D292" s="148"/>
      <c r="E292" s="357"/>
      <c r="F292" s="357"/>
      <c r="G292" s="357"/>
      <c r="H292" s="357"/>
      <c r="I292" s="357"/>
      <c r="J292" s="1261"/>
      <c r="K292" s="1276"/>
    </row>
    <row r="293" spans="1:11" ht="15.75" customHeight="1">
      <c r="A293" s="357"/>
      <c r="B293" s="357"/>
      <c r="C293" s="357"/>
      <c r="D293" s="148"/>
      <c r="E293" s="357"/>
      <c r="F293" s="357"/>
      <c r="G293" s="357"/>
      <c r="H293" s="357"/>
      <c r="I293" s="357"/>
      <c r="J293" s="1261"/>
      <c r="K293" s="1276"/>
    </row>
    <row r="294" spans="1:11" ht="15.75" customHeight="1">
      <c r="A294" s="357"/>
      <c r="B294" s="357"/>
      <c r="C294" s="357"/>
      <c r="D294" s="148"/>
      <c r="E294" s="357"/>
      <c r="F294" s="357"/>
      <c r="G294" s="357"/>
      <c r="H294" s="357"/>
      <c r="I294" s="357"/>
      <c r="J294" s="1261"/>
      <c r="K294" s="1276"/>
    </row>
    <row r="295" spans="1:11" ht="15.75" customHeight="1">
      <c r="A295" s="357"/>
      <c r="B295" s="357"/>
      <c r="C295" s="357"/>
      <c r="D295" s="148"/>
      <c r="E295" s="357"/>
      <c r="F295" s="357"/>
      <c r="G295" s="357"/>
      <c r="H295" s="357"/>
      <c r="I295" s="357"/>
      <c r="J295" s="1261"/>
      <c r="K295" s="1276"/>
    </row>
    <row r="296" spans="1:11" ht="15.75" customHeight="1">
      <c r="A296" s="357"/>
      <c r="B296" s="357"/>
      <c r="C296" s="357"/>
      <c r="D296" s="148"/>
      <c r="E296" s="357"/>
      <c r="F296" s="357"/>
      <c r="G296" s="357"/>
      <c r="H296" s="357"/>
      <c r="I296" s="357"/>
      <c r="J296" s="1261"/>
      <c r="K296" s="1276"/>
    </row>
    <row r="297" spans="1:11" ht="15.75" customHeight="1">
      <c r="A297" s="357"/>
      <c r="B297" s="357"/>
      <c r="C297" s="357"/>
      <c r="D297" s="148"/>
      <c r="E297" s="357"/>
      <c r="F297" s="357"/>
      <c r="G297" s="357"/>
      <c r="H297" s="357"/>
      <c r="I297" s="357"/>
      <c r="J297" s="1261"/>
      <c r="K297" s="1276"/>
    </row>
    <row r="298" spans="1:11" ht="15.75" customHeight="1">
      <c r="A298" s="357"/>
      <c r="B298" s="357"/>
      <c r="C298" s="357"/>
      <c r="D298" s="148"/>
      <c r="E298" s="357"/>
      <c r="F298" s="357"/>
      <c r="G298" s="357"/>
      <c r="H298" s="357"/>
      <c r="I298" s="357"/>
      <c r="J298" s="1261"/>
      <c r="K298" s="1276"/>
    </row>
    <row r="299" spans="1:11" ht="15.75" customHeight="1">
      <c r="A299" s="357"/>
      <c r="B299" s="357"/>
      <c r="C299" s="357"/>
      <c r="D299" s="148"/>
      <c r="E299" s="357"/>
      <c r="F299" s="357"/>
      <c r="G299" s="357"/>
      <c r="H299" s="357"/>
      <c r="I299" s="357"/>
      <c r="J299" s="1261"/>
      <c r="K299" s="1276"/>
    </row>
    <row r="300" spans="1:11" ht="15.75" customHeight="1">
      <c r="A300" s="357"/>
      <c r="B300" s="357"/>
      <c r="C300" s="357"/>
      <c r="D300" s="148"/>
      <c r="E300" s="357"/>
      <c r="F300" s="357"/>
      <c r="G300" s="357"/>
      <c r="H300" s="357"/>
      <c r="I300" s="357"/>
      <c r="J300" s="1261"/>
      <c r="K300" s="1276"/>
    </row>
    <row r="301" spans="1:11" ht="15.75" customHeight="1">
      <c r="A301" s="357"/>
      <c r="B301" s="357"/>
      <c r="C301" s="357"/>
      <c r="D301" s="148"/>
      <c r="E301" s="357"/>
      <c r="F301" s="357"/>
      <c r="G301" s="357"/>
      <c r="H301" s="357"/>
      <c r="I301" s="357"/>
      <c r="J301" s="1261"/>
      <c r="K301" s="1276"/>
    </row>
    <row r="302" spans="1:11" ht="15.75" customHeight="1">
      <c r="A302" s="357"/>
      <c r="B302" s="357"/>
      <c r="C302" s="357"/>
      <c r="D302" s="148"/>
      <c r="E302" s="357"/>
      <c r="F302" s="357"/>
      <c r="G302" s="357"/>
      <c r="H302" s="357"/>
      <c r="I302" s="357"/>
      <c r="J302" s="1261"/>
      <c r="K302" s="1276"/>
    </row>
    <row r="303" spans="1:11" ht="15.75" customHeight="1">
      <c r="A303" s="357"/>
      <c r="B303" s="357"/>
      <c r="C303" s="357"/>
      <c r="D303" s="148"/>
      <c r="E303" s="357"/>
      <c r="F303" s="357"/>
      <c r="G303" s="357"/>
      <c r="H303" s="357"/>
      <c r="I303" s="357"/>
      <c r="J303" s="1261"/>
      <c r="K303" s="1276"/>
    </row>
    <row r="304" spans="1:11" ht="15.75" customHeight="1">
      <c r="A304" s="357"/>
      <c r="B304" s="357"/>
      <c r="C304" s="357"/>
      <c r="D304" s="148"/>
      <c r="E304" s="357"/>
      <c r="F304" s="357"/>
      <c r="G304" s="357"/>
      <c r="H304" s="357"/>
      <c r="I304" s="357"/>
      <c r="J304" s="1261"/>
      <c r="K304" s="1276"/>
    </row>
    <row r="305" spans="1:11" ht="15.75" customHeight="1">
      <c r="A305" s="357"/>
      <c r="B305" s="357"/>
      <c r="C305" s="357"/>
      <c r="D305" s="148"/>
      <c r="E305" s="357"/>
      <c r="F305" s="357"/>
      <c r="G305" s="357"/>
      <c r="H305" s="357"/>
      <c r="I305" s="357"/>
      <c r="J305" s="1261"/>
      <c r="K305" s="1276"/>
    </row>
    <row r="306" spans="1:11" ht="15.75" customHeight="1">
      <c r="A306" s="357"/>
      <c r="B306" s="357"/>
      <c r="C306" s="357"/>
      <c r="D306" s="148"/>
      <c r="E306" s="357"/>
      <c r="F306" s="357"/>
      <c r="G306" s="357"/>
      <c r="H306" s="357"/>
      <c r="I306" s="357"/>
      <c r="J306" s="1261"/>
      <c r="K306" s="1276"/>
    </row>
    <row r="307" spans="1:11" ht="15.75" customHeight="1">
      <c r="A307" s="357"/>
      <c r="B307" s="357"/>
      <c r="C307" s="357"/>
      <c r="D307" s="148"/>
      <c r="E307" s="357"/>
      <c r="F307" s="357"/>
      <c r="G307" s="357"/>
      <c r="H307" s="357"/>
      <c r="I307" s="357"/>
      <c r="J307" s="1261"/>
      <c r="K307" s="1276"/>
    </row>
    <row r="308" spans="1:11" ht="15.75" customHeight="1">
      <c r="A308" s="357"/>
      <c r="B308" s="357"/>
      <c r="C308" s="357"/>
      <c r="D308" s="148"/>
      <c r="E308" s="357"/>
      <c r="F308" s="357"/>
      <c r="G308" s="357"/>
      <c r="H308" s="357"/>
      <c r="I308" s="357"/>
      <c r="J308" s="1261"/>
      <c r="K308" s="1276"/>
    </row>
    <row r="309" spans="1:11" ht="15.75" customHeight="1">
      <c r="A309" s="357"/>
      <c r="B309" s="357"/>
      <c r="C309" s="357"/>
      <c r="D309" s="148"/>
      <c r="E309" s="357"/>
      <c r="F309" s="357"/>
      <c r="G309" s="357"/>
      <c r="H309" s="357"/>
      <c r="I309" s="357"/>
      <c r="J309" s="1261"/>
      <c r="K309" s="1276"/>
    </row>
    <row r="310" spans="1:11" ht="15.75" customHeight="1">
      <c r="A310" s="357"/>
      <c r="B310" s="357"/>
      <c r="C310" s="357"/>
      <c r="D310" s="148"/>
      <c r="E310" s="357"/>
      <c r="F310" s="357"/>
      <c r="G310" s="357"/>
      <c r="H310" s="357"/>
      <c r="I310" s="357"/>
      <c r="J310" s="1261"/>
      <c r="K310" s="1276"/>
    </row>
    <row r="311" spans="1:11" ht="15.75" customHeight="1">
      <c r="A311" s="357"/>
      <c r="B311" s="357"/>
      <c r="C311" s="357"/>
      <c r="D311" s="148"/>
      <c r="E311" s="357"/>
      <c r="F311" s="357"/>
      <c r="G311" s="357"/>
      <c r="H311" s="357"/>
      <c r="I311" s="357"/>
      <c r="J311" s="1261"/>
      <c r="K311" s="1276"/>
    </row>
    <row r="312" spans="1:11" ht="15.75" customHeight="1">
      <c r="A312" s="357"/>
      <c r="B312" s="357"/>
      <c r="C312" s="357"/>
      <c r="D312" s="148"/>
      <c r="E312" s="357"/>
      <c r="F312" s="357"/>
      <c r="G312" s="357"/>
      <c r="H312" s="357"/>
      <c r="I312" s="357"/>
      <c r="J312" s="1261"/>
      <c r="K312" s="1276"/>
    </row>
    <row r="313" spans="1:11" ht="15.75" customHeight="1">
      <c r="A313" s="357"/>
      <c r="B313" s="357"/>
      <c r="C313" s="357"/>
      <c r="D313" s="148"/>
      <c r="E313" s="357"/>
      <c r="F313" s="357"/>
      <c r="G313" s="357"/>
      <c r="H313" s="357"/>
      <c r="I313" s="357"/>
      <c r="J313" s="1261"/>
      <c r="K313" s="1276"/>
    </row>
    <row r="314" spans="1:11" ht="15.75" customHeight="1">
      <c r="A314" s="357"/>
      <c r="B314" s="357"/>
      <c r="C314" s="357"/>
      <c r="D314" s="148"/>
      <c r="E314" s="357"/>
      <c r="F314" s="357"/>
      <c r="G314" s="357"/>
      <c r="H314" s="357"/>
      <c r="I314" s="357"/>
      <c r="J314" s="1261"/>
      <c r="K314" s="1276"/>
    </row>
    <row r="315" spans="1:11" ht="15.75" customHeight="1">
      <c r="A315" s="357"/>
      <c r="B315" s="357"/>
      <c r="C315" s="357"/>
      <c r="D315" s="148"/>
      <c r="E315" s="357"/>
      <c r="F315" s="357"/>
      <c r="G315" s="357"/>
      <c r="H315" s="357"/>
      <c r="I315" s="357"/>
      <c r="J315" s="1261"/>
      <c r="K315" s="1276"/>
    </row>
    <row r="316" spans="1:11" ht="15.75" customHeight="1">
      <c r="A316" s="357"/>
      <c r="B316" s="357"/>
      <c r="C316" s="357"/>
      <c r="D316" s="148"/>
      <c r="E316" s="357"/>
      <c r="F316" s="357"/>
      <c r="G316" s="357"/>
      <c r="H316" s="357"/>
      <c r="I316" s="357"/>
      <c r="J316" s="1261"/>
      <c r="K316" s="1276"/>
    </row>
    <row r="317" spans="1:11" ht="15.75" customHeight="1">
      <c r="A317" s="357"/>
      <c r="B317" s="357"/>
      <c r="C317" s="357"/>
      <c r="D317" s="148"/>
      <c r="E317" s="357"/>
      <c r="F317" s="357"/>
      <c r="G317" s="357"/>
      <c r="H317" s="357"/>
      <c r="I317" s="357"/>
      <c r="J317" s="1261"/>
      <c r="K317" s="1276"/>
    </row>
    <row r="318" spans="1:11" ht="15.75" customHeight="1">
      <c r="A318" s="357"/>
      <c r="B318" s="357"/>
      <c r="C318" s="357"/>
      <c r="D318" s="148"/>
      <c r="E318" s="357"/>
      <c r="F318" s="357"/>
      <c r="G318" s="357"/>
      <c r="H318" s="357"/>
      <c r="I318" s="357"/>
      <c r="J318" s="1261"/>
      <c r="K318" s="1276"/>
    </row>
    <row r="319" spans="1:11" ht="15.75" customHeight="1">
      <c r="A319" s="357"/>
      <c r="B319" s="357"/>
      <c r="C319" s="357"/>
      <c r="D319" s="148"/>
      <c r="E319" s="357"/>
      <c r="F319" s="357"/>
      <c r="G319" s="357"/>
      <c r="H319" s="357"/>
      <c r="I319" s="357"/>
      <c r="J319" s="1261"/>
      <c r="K319" s="1276"/>
    </row>
    <row r="320" spans="1:11" ht="15.75" customHeight="1">
      <c r="A320" s="357"/>
      <c r="B320" s="357"/>
      <c r="C320" s="357"/>
      <c r="D320" s="148"/>
      <c r="E320" s="357"/>
      <c r="F320" s="357"/>
      <c r="G320" s="357"/>
      <c r="H320" s="357"/>
      <c r="I320" s="357"/>
      <c r="J320" s="1261"/>
      <c r="K320" s="1276"/>
    </row>
    <row r="321" spans="1:11" ht="15.75" customHeight="1">
      <c r="A321" s="357"/>
      <c r="B321" s="357"/>
      <c r="C321" s="357"/>
      <c r="D321" s="148"/>
      <c r="E321" s="357"/>
      <c r="F321" s="357"/>
      <c r="G321" s="357"/>
      <c r="H321" s="357"/>
      <c r="I321" s="357"/>
      <c r="J321" s="1261"/>
      <c r="K321" s="1276"/>
    </row>
    <row r="322" spans="1:11" ht="15.75" customHeight="1">
      <c r="A322" s="357"/>
      <c r="B322" s="357"/>
      <c r="C322" s="357"/>
      <c r="D322" s="148"/>
      <c r="E322" s="357"/>
      <c r="F322" s="357"/>
      <c r="G322" s="357"/>
      <c r="H322" s="357"/>
      <c r="I322" s="357"/>
      <c r="J322" s="1261"/>
      <c r="K322" s="1276"/>
    </row>
    <row r="323" spans="1:11" ht="15.75" customHeight="1">
      <c r="A323" s="357"/>
      <c r="B323" s="357"/>
      <c r="C323" s="357"/>
      <c r="D323" s="148"/>
      <c r="E323" s="357"/>
      <c r="F323" s="357"/>
      <c r="G323" s="357"/>
      <c r="H323" s="357"/>
      <c r="I323" s="357"/>
      <c r="J323" s="1261"/>
      <c r="K323" s="1276"/>
    </row>
    <row r="324" spans="1:11" ht="15.75" customHeight="1">
      <c r="A324" s="357"/>
      <c r="B324" s="357"/>
      <c r="C324" s="357"/>
      <c r="D324" s="148"/>
      <c r="E324" s="357"/>
      <c r="F324" s="357"/>
      <c r="G324" s="357"/>
      <c r="H324" s="357"/>
      <c r="I324" s="357"/>
      <c r="J324" s="1261"/>
      <c r="K324" s="1276"/>
    </row>
    <row r="325" spans="1:11" ht="15.75" customHeight="1">
      <c r="A325" s="357"/>
      <c r="B325" s="357"/>
      <c r="C325" s="357"/>
      <c r="D325" s="148"/>
      <c r="E325" s="357"/>
      <c r="F325" s="357"/>
      <c r="G325" s="357"/>
      <c r="H325" s="357"/>
      <c r="I325" s="357"/>
      <c r="J325" s="1261"/>
      <c r="K325" s="1276"/>
    </row>
    <row r="326" spans="1:11" ht="15.75" customHeight="1">
      <c r="A326" s="357"/>
      <c r="B326" s="357"/>
      <c r="C326" s="357"/>
      <c r="D326" s="148"/>
      <c r="E326" s="357"/>
      <c r="F326" s="357"/>
      <c r="G326" s="357"/>
      <c r="H326" s="357"/>
      <c r="I326" s="357"/>
      <c r="J326" s="1261"/>
      <c r="K326" s="1276"/>
    </row>
    <row r="327" spans="1:11" ht="15.75" customHeight="1">
      <c r="A327" s="357"/>
      <c r="B327" s="357"/>
      <c r="C327" s="357"/>
      <c r="D327" s="148"/>
      <c r="E327" s="357"/>
      <c r="F327" s="357"/>
      <c r="G327" s="357"/>
      <c r="H327" s="357"/>
      <c r="I327" s="357"/>
      <c r="J327" s="1261"/>
      <c r="K327" s="1276"/>
    </row>
    <row r="328" spans="1:11" ht="15.75" customHeight="1">
      <c r="A328" s="357"/>
      <c r="B328" s="357"/>
      <c r="C328" s="357"/>
      <c r="D328" s="148"/>
      <c r="E328" s="357"/>
      <c r="F328" s="357"/>
      <c r="G328" s="357"/>
      <c r="H328" s="357"/>
      <c r="I328" s="357"/>
      <c r="J328" s="1261"/>
      <c r="K328" s="1276"/>
    </row>
    <row r="329" spans="1:11" ht="15.75" customHeight="1">
      <c r="A329" s="357"/>
      <c r="B329" s="357"/>
      <c r="C329" s="357"/>
      <c r="D329" s="148"/>
      <c r="E329" s="357"/>
      <c r="F329" s="357"/>
      <c r="G329" s="357"/>
      <c r="H329" s="357"/>
      <c r="I329" s="357"/>
      <c r="J329" s="1261"/>
      <c r="K329" s="1276"/>
    </row>
    <row r="330" spans="1:11" ht="15.75" customHeight="1">
      <c r="A330" s="357"/>
      <c r="B330" s="357"/>
      <c r="C330" s="357"/>
      <c r="D330" s="148"/>
      <c r="E330" s="357"/>
      <c r="F330" s="357"/>
      <c r="G330" s="357"/>
      <c r="H330" s="357"/>
      <c r="I330" s="357"/>
      <c r="J330" s="1261"/>
      <c r="K330" s="1276"/>
    </row>
    <row r="331" spans="1:11" ht="15.75" customHeight="1">
      <c r="A331" s="357"/>
      <c r="B331" s="357"/>
      <c r="C331" s="357"/>
      <c r="D331" s="148"/>
      <c r="E331" s="357"/>
      <c r="F331" s="357"/>
      <c r="G331" s="357"/>
      <c r="H331" s="357"/>
      <c r="I331" s="357"/>
      <c r="J331" s="1261"/>
      <c r="K331" s="1276"/>
    </row>
    <row r="332" spans="1:11" ht="15.75" customHeight="1">
      <c r="A332" s="357"/>
      <c r="B332" s="357"/>
      <c r="C332" s="357"/>
      <c r="D332" s="148"/>
      <c r="E332" s="357"/>
      <c r="F332" s="357"/>
      <c r="G332" s="357"/>
      <c r="H332" s="357"/>
      <c r="I332" s="357"/>
      <c r="J332" s="1261"/>
      <c r="K332" s="1276"/>
    </row>
    <row r="333" spans="1:11" ht="15.75" customHeight="1">
      <c r="A333" s="357"/>
      <c r="B333" s="357"/>
      <c r="C333" s="357"/>
      <c r="D333" s="148"/>
      <c r="E333" s="357"/>
      <c r="F333" s="357"/>
      <c r="G333" s="357"/>
      <c r="H333" s="357"/>
      <c r="I333" s="357"/>
      <c r="J333" s="1261"/>
      <c r="K333" s="1276"/>
    </row>
    <row r="334" spans="1:11" ht="15.75" customHeight="1">
      <c r="A334" s="357"/>
      <c r="B334" s="357"/>
      <c r="C334" s="357"/>
      <c r="D334" s="148"/>
      <c r="E334" s="357"/>
      <c r="F334" s="357"/>
      <c r="G334" s="357"/>
      <c r="H334" s="357"/>
      <c r="I334" s="357"/>
      <c r="J334" s="1261"/>
      <c r="K334" s="1276"/>
    </row>
    <row r="335" spans="1:11" ht="15.75" customHeight="1">
      <c r="A335" s="357"/>
      <c r="B335" s="357"/>
      <c r="C335" s="357"/>
      <c r="D335" s="148"/>
      <c r="E335" s="357"/>
      <c r="F335" s="357"/>
      <c r="G335" s="357"/>
      <c r="H335" s="357"/>
      <c r="I335" s="357"/>
      <c r="J335" s="1261"/>
      <c r="K335" s="1276"/>
    </row>
    <row r="336" spans="1:11" ht="15.75" customHeight="1">
      <c r="A336" s="357"/>
      <c r="B336" s="357"/>
      <c r="C336" s="357"/>
      <c r="D336" s="148"/>
      <c r="E336" s="357"/>
      <c r="F336" s="357"/>
      <c r="G336" s="357"/>
      <c r="H336" s="357"/>
      <c r="I336" s="357"/>
      <c r="J336" s="1261"/>
      <c r="K336" s="1276"/>
    </row>
    <row r="337" spans="1:11" ht="15.75" customHeight="1">
      <c r="A337" s="357"/>
      <c r="B337" s="357"/>
      <c r="C337" s="357"/>
      <c r="D337" s="148"/>
      <c r="E337" s="357"/>
      <c r="F337" s="357"/>
      <c r="G337" s="357"/>
      <c r="H337" s="357"/>
      <c r="I337" s="357"/>
      <c r="J337" s="1261"/>
      <c r="K337" s="1276"/>
    </row>
    <row r="338" spans="1:11" ht="15.75" customHeight="1">
      <c r="A338" s="357"/>
      <c r="B338" s="357"/>
      <c r="C338" s="357"/>
      <c r="D338" s="148"/>
      <c r="E338" s="357"/>
      <c r="F338" s="357"/>
      <c r="G338" s="357"/>
      <c r="H338" s="357"/>
      <c r="I338" s="357"/>
      <c r="J338" s="1261"/>
      <c r="K338" s="1276"/>
    </row>
    <row r="339" spans="1:11" ht="15.75" customHeight="1">
      <c r="A339" s="357"/>
      <c r="B339" s="357"/>
      <c r="C339" s="357"/>
      <c r="D339" s="148"/>
      <c r="E339" s="357"/>
      <c r="F339" s="357"/>
      <c r="G339" s="357"/>
      <c r="H339" s="357"/>
      <c r="I339" s="357"/>
      <c r="J339" s="1261"/>
      <c r="K339" s="1276"/>
    </row>
    <row r="340" spans="1:11" ht="15.75" customHeight="1">
      <c r="A340" s="357"/>
      <c r="B340" s="357"/>
      <c r="C340" s="357"/>
      <c r="D340" s="148"/>
      <c r="E340" s="357"/>
      <c r="F340" s="357"/>
      <c r="G340" s="357"/>
      <c r="H340" s="357"/>
      <c r="I340" s="357"/>
      <c r="J340" s="1261"/>
      <c r="K340" s="1276"/>
    </row>
    <row r="341" spans="1:11" ht="15.75" customHeight="1">
      <c r="A341" s="357"/>
      <c r="B341" s="357"/>
      <c r="C341" s="357"/>
      <c r="D341" s="148"/>
      <c r="E341" s="357"/>
      <c r="F341" s="357"/>
      <c r="G341" s="357"/>
      <c r="H341" s="357"/>
      <c r="I341" s="357"/>
      <c r="J341" s="1261"/>
      <c r="K341" s="1276"/>
    </row>
    <row r="342" spans="1:11" ht="15.75" customHeight="1">
      <c r="A342" s="357"/>
      <c r="B342" s="357"/>
      <c r="C342" s="357"/>
      <c r="D342" s="148"/>
      <c r="E342" s="357"/>
      <c r="F342" s="357"/>
      <c r="G342" s="357"/>
      <c r="H342" s="357"/>
      <c r="I342" s="357"/>
      <c r="J342" s="1261"/>
      <c r="K342" s="1276"/>
    </row>
    <row r="343" spans="1:11" ht="15.75" customHeight="1">
      <c r="A343" s="357"/>
      <c r="B343" s="357"/>
      <c r="C343" s="357"/>
      <c r="D343" s="148"/>
      <c r="E343" s="357"/>
      <c r="F343" s="357"/>
      <c r="G343" s="357"/>
      <c r="H343" s="357"/>
      <c r="I343" s="357"/>
      <c r="J343" s="1261"/>
      <c r="K343" s="1276"/>
    </row>
    <row r="344" spans="1:11" ht="15.75" customHeight="1">
      <c r="A344" s="357"/>
      <c r="B344" s="357"/>
      <c r="C344" s="357"/>
      <c r="D344" s="148"/>
      <c r="E344" s="357"/>
      <c r="F344" s="357"/>
      <c r="G344" s="357"/>
      <c r="H344" s="357"/>
      <c r="I344" s="357"/>
      <c r="J344" s="1261"/>
      <c r="K344" s="1276"/>
    </row>
    <row r="345" spans="1:11" ht="15.75" customHeight="1">
      <c r="A345" s="357"/>
      <c r="B345" s="357"/>
      <c r="C345" s="357"/>
      <c r="D345" s="148"/>
      <c r="E345" s="357"/>
      <c r="F345" s="357"/>
      <c r="G345" s="357"/>
      <c r="H345" s="357"/>
      <c r="I345" s="357"/>
      <c r="J345" s="1261"/>
      <c r="K345" s="1276"/>
    </row>
    <row r="346" spans="1:11" ht="15.75" customHeight="1">
      <c r="A346" s="357"/>
      <c r="B346" s="357"/>
      <c r="C346" s="357"/>
      <c r="D346" s="148"/>
      <c r="E346" s="357"/>
      <c r="F346" s="357"/>
      <c r="G346" s="357"/>
      <c r="H346" s="357"/>
      <c r="I346" s="357"/>
      <c r="J346" s="1261"/>
      <c r="K346" s="1276"/>
    </row>
    <row r="347" spans="1:11" ht="15.75" customHeight="1">
      <c r="A347" s="357"/>
      <c r="B347" s="357"/>
      <c r="C347" s="357"/>
      <c r="D347" s="148"/>
      <c r="E347" s="357"/>
      <c r="F347" s="357"/>
      <c r="G347" s="357"/>
      <c r="H347" s="357"/>
      <c r="I347" s="357"/>
      <c r="J347" s="1261"/>
      <c r="K347" s="1276"/>
    </row>
    <row r="348" spans="1:11" ht="15.75" customHeight="1">
      <c r="A348" s="357"/>
      <c r="B348" s="357"/>
      <c r="C348" s="357"/>
      <c r="D348" s="148"/>
      <c r="E348" s="357"/>
      <c r="F348" s="357"/>
      <c r="G348" s="357"/>
      <c r="H348" s="357"/>
      <c r="I348" s="357"/>
      <c r="J348" s="1261"/>
      <c r="K348" s="1276"/>
    </row>
    <row r="349" spans="1:11" ht="15.75" customHeight="1">
      <c r="A349" s="357"/>
      <c r="B349" s="357"/>
      <c r="C349" s="357"/>
      <c r="D349" s="148"/>
      <c r="E349" s="357"/>
      <c r="F349" s="357"/>
      <c r="G349" s="357"/>
      <c r="H349" s="357"/>
      <c r="I349" s="357"/>
      <c r="J349" s="1261"/>
      <c r="K349" s="1276"/>
    </row>
    <row r="350" spans="1:11" ht="15.75" customHeight="1">
      <c r="A350" s="357"/>
      <c r="B350" s="357"/>
      <c r="C350" s="357"/>
      <c r="D350" s="148"/>
      <c r="E350" s="357"/>
      <c r="F350" s="357"/>
      <c r="G350" s="357"/>
      <c r="H350" s="357"/>
      <c r="I350" s="357"/>
      <c r="J350" s="1261"/>
      <c r="K350" s="1276"/>
    </row>
    <row r="351" spans="1:11" ht="15.75" customHeight="1">
      <c r="A351" s="357"/>
      <c r="B351" s="357"/>
      <c r="C351" s="357"/>
      <c r="D351" s="148"/>
      <c r="E351" s="357"/>
      <c r="F351" s="357"/>
      <c r="G351" s="357"/>
      <c r="H351" s="357"/>
      <c r="I351" s="357"/>
      <c r="J351" s="1261"/>
      <c r="K351" s="1276"/>
    </row>
    <row r="352" spans="1:11" ht="15.75" customHeight="1">
      <c r="A352" s="357"/>
      <c r="B352" s="357"/>
      <c r="C352" s="357"/>
      <c r="D352" s="148"/>
      <c r="E352" s="357"/>
      <c r="F352" s="357"/>
      <c r="G352" s="357"/>
      <c r="H352" s="357"/>
      <c r="I352" s="357"/>
      <c r="J352" s="1261"/>
      <c r="K352" s="1276"/>
    </row>
    <row r="353" spans="1:11" ht="15.75" customHeight="1">
      <c r="A353" s="357"/>
      <c r="B353" s="357"/>
      <c r="C353" s="357"/>
      <c r="D353" s="148"/>
      <c r="E353" s="357"/>
      <c r="F353" s="357"/>
      <c r="G353" s="357"/>
      <c r="H353" s="357"/>
      <c r="I353" s="357"/>
      <c r="J353" s="1261"/>
      <c r="K353" s="1276"/>
    </row>
    <row r="354" spans="1:11" ht="15.75" customHeight="1">
      <c r="A354" s="357"/>
      <c r="B354" s="357"/>
      <c r="C354" s="357"/>
      <c r="D354" s="148"/>
      <c r="E354" s="357"/>
      <c r="F354" s="357"/>
      <c r="G354" s="357"/>
      <c r="H354" s="357"/>
      <c r="I354" s="357"/>
      <c r="J354" s="1261"/>
      <c r="K354" s="1276"/>
    </row>
    <row r="355" spans="1:11" ht="15.75" customHeight="1">
      <c r="A355" s="357"/>
      <c r="B355" s="357"/>
      <c r="C355" s="357"/>
      <c r="D355" s="148"/>
      <c r="E355" s="357"/>
      <c r="F355" s="357"/>
      <c r="G355" s="357"/>
      <c r="H355" s="357"/>
      <c r="I355" s="357"/>
      <c r="J355" s="1261"/>
      <c r="K355" s="1276"/>
    </row>
    <row r="356" spans="1:11" ht="15.75" customHeight="1">
      <c r="A356" s="357"/>
      <c r="B356" s="357"/>
      <c r="C356" s="357"/>
      <c r="D356" s="148"/>
      <c r="E356" s="357"/>
      <c r="F356" s="357"/>
      <c r="G356" s="357"/>
      <c r="H356" s="357"/>
      <c r="I356" s="357"/>
      <c r="J356" s="1261"/>
      <c r="K356" s="1276"/>
    </row>
    <row r="357" spans="1:11" ht="15.75" customHeight="1">
      <c r="A357" s="357"/>
      <c r="B357" s="357"/>
      <c r="C357" s="357"/>
      <c r="D357" s="148"/>
      <c r="E357" s="357"/>
      <c r="F357" s="357"/>
      <c r="G357" s="357"/>
      <c r="H357" s="357"/>
      <c r="I357" s="357"/>
      <c r="J357" s="1261"/>
      <c r="K357" s="1276"/>
    </row>
    <row r="358" spans="1:11" ht="15.75" customHeight="1">
      <c r="A358" s="357"/>
      <c r="B358" s="357"/>
      <c r="C358" s="357"/>
      <c r="D358" s="148"/>
      <c r="E358" s="357"/>
      <c r="F358" s="357"/>
      <c r="G358" s="357"/>
      <c r="H358" s="357"/>
      <c r="I358" s="357"/>
      <c r="J358" s="1261"/>
      <c r="K358" s="1276"/>
    </row>
    <row r="359" spans="1:11" ht="15.75" customHeight="1">
      <c r="A359" s="357"/>
      <c r="B359" s="357"/>
      <c r="C359" s="357"/>
      <c r="D359" s="148"/>
      <c r="E359" s="357"/>
      <c r="F359" s="357"/>
      <c r="G359" s="357"/>
      <c r="H359" s="357"/>
      <c r="I359" s="357"/>
      <c r="J359" s="1261"/>
      <c r="K359" s="1276"/>
    </row>
    <row r="360" spans="1:11" ht="15.75" customHeight="1">
      <c r="A360" s="357"/>
      <c r="B360" s="357"/>
      <c r="C360" s="357"/>
      <c r="D360" s="148"/>
      <c r="E360" s="357"/>
      <c r="F360" s="357"/>
      <c r="G360" s="357"/>
      <c r="H360" s="357"/>
      <c r="I360" s="357"/>
      <c r="J360" s="1261"/>
      <c r="K360" s="1276"/>
    </row>
    <row r="361" spans="1:11" ht="15.75" customHeight="1">
      <c r="A361" s="357"/>
      <c r="B361" s="357"/>
      <c r="C361" s="357"/>
      <c r="D361" s="148"/>
      <c r="E361" s="357"/>
      <c r="F361" s="357"/>
      <c r="G361" s="357"/>
      <c r="H361" s="357"/>
      <c r="I361" s="357"/>
      <c r="J361" s="1261"/>
      <c r="K361" s="1276"/>
    </row>
    <row r="362" spans="1:11" ht="15.75" customHeight="1">
      <c r="A362" s="357"/>
      <c r="B362" s="357"/>
      <c r="C362" s="357"/>
      <c r="D362" s="148"/>
      <c r="E362" s="357"/>
      <c r="F362" s="357"/>
      <c r="G362" s="357"/>
      <c r="H362" s="357"/>
      <c r="I362" s="357"/>
      <c r="J362" s="1261"/>
      <c r="K362" s="1276"/>
    </row>
    <row r="363" spans="1:11" ht="15.75" customHeight="1">
      <c r="A363" s="357"/>
      <c r="B363" s="357"/>
      <c r="C363" s="357"/>
      <c r="D363" s="148"/>
      <c r="E363" s="357"/>
      <c r="F363" s="357"/>
      <c r="G363" s="357"/>
      <c r="H363" s="357"/>
      <c r="I363" s="357"/>
      <c r="J363" s="1261"/>
      <c r="K363" s="1276"/>
    </row>
    <row r="364" spans="1:11" ht="15.75" customHeight="1">
      <c r="A364" s="357"/>
      <c r="B364" s="357"/>
      <c r="C364" s="357"/>
      <c r="D364" s="148"/>
      <c r="E364" s="357"/>
      <c r="F364" s="357"/>
      <c r="G364" s="357"/>
      <c r="H364" s="357"/>
      <c r="I364" s="357"/>
      <c r="J364" s="1261"/>
      <c r="K364" s="1276"/>
    </row>
    <row r="365" spans="1:11" ht="15.75" customHeight="1">
      <c r="A365" s="357"/>
      <c r="B365" s="357"/>
      <c r="C365" s="357"/>
      <c r="D365" s="148"/>
      <c r="E365" s="357"/>
      <c r="F365" s="357"/>
      <c r="G365" s="357"/>
      <c r="H365" s="357"/>
      <c r="I365" s="357"/>
      <c r="J365" s="1261"/>
      <c r="K365" s="1276"/>
    </row>
    <row r="366" spans="1:11" ht="15.75" customHeight="1">
      <c r="A366" s="357"/>
      <c r="B366" s="357"/>
      <c r="C366" s="357"/>
      <c r="D366" s="148"/>
      <c r="E366" s="357"/>
      <c r="F366" s="357"/>
      <c r="G366" s="357"/>
      <c r="H366" s="357"/>
      <c r="I366" s="357"/>
      <c r="J366" s="1261"/>
      <c r="K366" s="1276"/>
    </row>
    <row r="367" spans="1:11" ht="15.75" customHeight="1">
      <c r="A367" s="357"/>
      <c r="B367" s="357"/>
      <c r="C367" s="357"/>
      <c r="D367" s="148"/>
      <c r="E367" s="357"/>
      <c r="F367" s="357"/>
      <c r="G367" s="357"/>
      <c r="H367" s="357"/>
      <c r="I367" s="357"/>
      <c r="J367" s="1261"/>
      <c r="K367" s="1276"/>
    </row>
    <row r="368" spans="1:11" ht="15.75" customHeight="1">
      <c r="A368" s="357"/>
      <c r="B368" s="357"/>
      <c r="C368" s="357"/>
      <c r="D368" s="148"/>
      <c r="E368" s="357"/>
      <c r="F368" s="357"/>
      <c r="G368" s="357"/>
      <c r="H368" s="357"/>
      <c r="I368" s="357"/>
      <c r="J368" s="1261"/>
      <c r="K368" s="1276"/>
    </row>
    <row r="369" spans="1:11" ht="15.75" customHeight="1">
      <c r="A369" s="357"/>
      <c r="B369" s="357"/>
      <c r="C369" s="357"/>
      <c r="D369" s="148"/>
      <c r="E369" s="357"/>
      <c r="F369" s="357"/>
      <c r="G369" s="357"/>
      <c r="H369" s="357"/>
      <c r="I369" s="357"/>
      <c r="J369" s="1261"/>
      <c r="K369" s="1276"/>
    </row>
    <row r="370" spans="1:11" ht="15.75" customHeight="1">
      <c r="A370" s="357"/>
      <c r="B370" s="357"/>
      <c r="C370" s="357"/>
      <c r="D370" s="148"/>
      <c r="E370" s="357"/>
      <c r="F370" s="357"/>
      <c r="G370" s="357"/>
      <c r="H370" s="357"/>
      <c r="I370" s="357"/>
      <c r="J370" s="1261"/>
      <c r="K370" s="1276"/>
    </row>
    <row r="371" spans="1:11" ht="15.75" customHeight="1">
      <c r="A371" s="357"/>
      <c r="B371" s="357"/>
      <c r="C371" s="357"/>
      <c r="D371" s="148"/>
      <c r="E371" s="357"/>
      <c r="F371" s="357"/>
      <c r="G371" s="357"/>
      <c r="H371" s="357"/>
      <c r="I371" s="357"/>
      <c r="J371" s="1261"/>
      <c r="K371" s="1276"/>
    </row>
    <row r="372" spans="1:11" ht="15.75" customHeight="1">
      <c r="A372" s="357"/>
      <c r="B372" s="357"/>
      <c r="C372" s="357"/>
      <c r="D372" s="148"/>
      <c r="E372" s="357"/>
      <c r="F372" s="357"/>
      <c r="G372" s="357"/>
      <c r="H372" s="357"/>
      <c r="I372" s="357"/>
      <c r="J372" s="1261"/>
      <c r="K372" s="1276"/>
    </row>
    <row r="373" spans="1:11" ht="15.75" customHeight="1">
      <c r="A373" s="357"/>
      <c r="B373" s="357"/>
      <c r="C373" s="357"/>
      <c r="D373" s="148"/>
      <c r="E373" s="357"/>
      <c r="F373" s="357"/>
      <c r="G373" s="357"/>
      <c r="H373" s="357"/>
      <c r="I373" s="357"/>
      <c r="J373" s="1261"/>
      <c r="K373" s="1276"/>
    </row>
    <row r="374" spans="1:11" ht="15.75" customHeight="1">
      <c r="A374" s="357"/>
      <c r="B374" s="357"/>
      <c r="C374" s="357"/>
      <c r="D374" s="148"/>
      <c r="E374" s="357"/>
      <c r="F374" s="357"/>
      <c r="G374" s="357"/>
      <c r="H374" s="357"/>
      <c r="I374" s="357"/>
      <c r="J374" s="1261"/>
      <c r="K374" s="1276"/>
    </row>
    <row r="375" spans="1:11" ht="15.75" customHeight="1">
      <c r="A375" s="357"/>
      <c r="B375" s="357"/>
      <c r="C375" s="357"/>
      <c r="D375" s="148"/>
      <c r="E375" s="357"/>
      <c r="F375" s="357"/>
      <c r="G375" s="357"/>
      <c r="H375" s="357"/>
      <c r="I375" s="357"/>
      <c r="J375" s="1261"/>
      <c r="K375" s="1276"/>
    </row>
    <row r="376" spans="1:11" ht="15.75" customHeight="1">
      <c r="A376" s="357"/>
      <c r="B376" s="357"/>
      <c r="C376" s="357"/>
      <c r="D376" s="148"/>
      <c r="E376" s="357"/>
      <c r="F376" s="357"/>
      <c r="G376" s="357"/>
      <c r="H376" s="357"/>
      <c r="I376" s="357"/>
      <c r="J376" s="1261"/>
      <c r="K376" s="1276"/>
    </row>
    <row r="377" spans="1:11" ht="15.75" customHeight="1">
      <c r="A377" s="357"/>
      <c r="B377" s="357"/>
      <c r="C377" s="357"/>
      <c r="D377" s="148"/>
      <c r="E377" s="357"/>
      <c r="F377" s="357"/>
      <c r="G377" s="357"/>
      <c r="H377" s="357"/>
      <c r="I377" s="357"/>
      <c r="J377" s="1261"/>
      <c r="K377" s="1276"/>
    </row>
    <row r="378" spans="1:11" ht="15.75" customHeight="1">
      <c r="A378" s="357"/>
      <c r="B378" s="357"/>
      <c r="C378" s="357"/>
      <c r="D378" s="148"/>
      <c r="E378" s="357"/>
      <c r="F378" s="357"/>
      <c r="G378" s="357"/>
      <c r="H378" s="357"/>
      <c r="I378" s="357"/>
      <c r="J378" s="1261"/>
      <c r="K378" s="1276"/>
    </row>
    <row r="379" spans="1:11" ht="15.75" customHeight="1">
      <c r="A379" s="357"/>
      <c r="B379" s="357"/>
      <c r="C379" s="357"/>
      <c r="D379" s="148"/>
      <c r="E379" s="357"/>
      <c r="F379" s="357"/>
      <c r="G379" s="357"/>
      <c r="H379" s="357"/>
      <c r="I379" s="357"/>
      <c r="J379" s="1261"/>
      <c r="K379" s="1276"/>
    </row>
    <row r="380" spans="1:11" ht="15.75" customHeight="1">
      <c r="A380" s="357"/>
      <c r="B380" s="357"/>
      <c r="C380" s="357"/>
      <c r="D380" s="148"/>
      <c r="E380" s="357"/>
      <c r="F380" s="357"/>
      <c r="G380" s="357"/>
      <c r="H380" s="357"/>
      <c r="I380" s="357"/>
      <c r="J380" s="1261"/>
      <c r="K380" s="1276"/>
    </row>
    <row r="381" spans="1:11" ht="15.75" customHeight="1">
      <c r="A381" s="357"/>
      <c r="B381" s="357"/>
      <c r="C381" s="357"/>
      <c r="D381" s="148"/>
      <c r="E381" s="357"/>
      <c r="F381" s="357"/>
      <c r="G381" s="357"/>
      <c r="H381" s="357"/>
      <c r="I381" s="357"/>
      <c r="J381" s="1261"/>
      <c r="K381" s="1276"/>
    </row>
    <row r="382" spans="1:11" ht="15.75" customHeight="1">
      <c r="A382" s="357"/>
      <c r="B382" s="357"/>
      <c r="C382" s="357"/>
      <c r="D382" s="148"/>
      <c r="E382" s="357"/>
      <c r="F382" s="357"/>
      <c r="G382" s="357"/>
      <c r="H382" s="357"/>
      <c r="I382" s="357"/>
      <c r="J382" s="1261"/>
      <c r="K382" s="1276"/>
    </row>
    <row r="383" spans="1:11" ht="15.75" customHeight="1">
      <c r="A383" s="357"/>
      <c r="B383" s="357"/>
      <c r="C383" s="357"/>
      <c r="D383" s="148"/>
      <c r="E383" s="357"/>
      <c r="F383" s="357"/>
      <c r="G383" s="357"/>
      <c r="H383" s="357"/>
      <c r="I383" s="357"/>
      <c r="J383" s="1261"/>
      <c r="K383" s="1276"/>
    </row>
    <row r="384" spans="1:11" ht="15.75" customHeight="1">
      <c r="A384" s="357"/>
      <c r="B384" s="357"/>
      <c r="C384" s="357"/>
      <c r="D384" s="148"/>
      <c r="E384" s="357"/>
      <c r="F384" s="357"/>
      <c r="G384" s="357"/>
      <c r="H384" s="357"/>
      <c r="I384" s="357"/>
      <c r="J384" s="1261"/>
      <c r="K384" s="1276"/>
    </row>
    <row r="385" spans="1:11" ht="15.75" customHeight="1">
      <c r="A385" s="357"/>
      <c r="B385" s="357"/>
      <c r="C385" s="357"/>
      <c r="D385" s="148"/>
      <c r="E385" s="357"/>
      <c r="F385" s="357"/>
      <c r="G385" s="357"/>
      <c r="H385" s="357"/>
      <c r="I385" s="357"/>
      <c r="J385" s="1261"/>
      <c r="K385" s="1276"/>
    </row>
    <row r="386" spans="1:11" ht="15.75" customHeight="1">
      <c r="A386" s="357"/>
      <c r="B386" s="357"/>
      <c r="C386" s="357"/>
      <c r="D386" s="148"/>
      <c r="E386" s="357"/>
      <c r="F386" s="357"/>
      <c r="G386" s="357"/>
      <c r="H386" s="357"/>
      <c r="I386" s="357"/>
      <c r="J386" s="1261"/>
      <c r="K386" s="1276"/>
    </row>
    <row r="387" spans="1:11" ht="15.75" customHeight="1">
      <c r="A387" s="357"/>
      <c r="B387" s="357"/>
      <c r="C387" s="357"/>
      <c r="D387" s="148"/>
      <c r="E387" s="357"/>
      <c r="F387" s="357"/>
      <c r="G387" s="357"/>
      <c r="H387" s="357"/>
      <c r="I387" s="357"/>
      <c r="J387" s="1261"/>
      <c r="K387" s="1276"/>
    </row>
    <row r="388" spans="1:11" ht="15.75" customHeight="1">
      <c r="A388" s="357"/>
      <c r="B388" s="357"/>
      <c r="C388" s="357"/>
      <c r="D388" s="148"/>
      <c r="E388" s="357"/>
      <c r="F388" s="357"/>
      <c r="G388" s="357"/>
      <c r="H388" s="357"/>
      <c r="I388" s="357"/>
      <c r="J388" s="1261"/>
      <c r="K388" s="1276"/>
    </row>
    <row r="389" spans="1:11" ht="15.75" customHeight="1">
      <c r="A389" s="357"/>
      <c r="B389" s="357"/>
      <c r="C389" s="357"/>
      <c r="D389" s="148"/>
      <c r="E389" s="357"/>
      <c r="F389" s="357"/>
      <c r="G389" s="357"/>
      <c r="H389" s="357"/>
      <c r="I389" s="357"/>
      <c r="J389" s="1261"/>
      <c r="K389" s="1276"/>
    </row>
    <row r="390" spans="1:11" ht="15.75" customHeight="1">
      <c r="A390" s="357"/>
      <c r="B390" s="357"/>
      <c r="C390" s="357"/>
      <c r="D390" s="148"/>
      <c r="E390" s="357"/>
      <c r="F390" s="357"/>
      <c r="G390" s="357"/>
      <c r="H390" s="357"/>
      <c r="I390" s="357"/>
      <c r="J390" s="1261"/>
      <c r="K390" s="1276"/>
    </row>
    <row r="391" spans="1:11" ht="15.75" customHeight="1">
      <c r="A391" s="357"/>
      <c r="B391" s="357"/>
      <c r="C391" s="357"/>
      <c r="D391" s="148"/>
      <c r="E391" s="357"/>
      <c r="F391" s="357"/>
      <c r="G391" s="357"/>
      <c r="H391" s="357"/>
      <c r="I391" s="357"/>
      <c r="J391" s="1261"/>
      <c r="K391" s="1276"/>
    </row>
    <row r="392" spans="1:11" ht="15.75" customHeight="1">
      <c r="A392" s="357"/>
      <c r="B392" s="357"/>
      <c r="C392" s="357"/>
      <c r="D392" s="148"/>
      <c r="E392" s="357"/>
      <c r="F392" s="357"/>
      <c r="G392" s="357"/>
      <c r="H392" s="357"/>
      <c r="I392" s="357"/>
      <c r="J392" s="1261"/>
      <c r="K392" s="1276"/>
    </row>
    <row r="393" spans="1:11" ht="15.75" customHeight="1">
      <c r="A393" s="357"/>
      <c r="B393" s="357"/>
      <c r="C393" s="357"/>
      <c r="D393" s="148"/>
      <c r="E393" s="357"/>
      <c r="F393" s="357"/>
      <c r="G393" s="357"/>
      <c r="H393" s="357"/>
      <c r="I393" s="357"/>
      <c r="J393" s="1261"/>
      <c r="K393" s="1276"/>
    </row>
    <row r="394" spans="1:11" ht="15.75" customHeight="1">
      <c r="A394" s="357"/>
      <c r="B394" s="357"/>
      <c r="C394" s="357"/>
      <c r="D394" s="148"/>
      <c r="E394" s="357"/>
      <c r="F394" s="357"/>
      <c r="G394" s="357"/>
      <c r="H394" s="357"/>
      <c r="I394" s="357"/>
      <c r="J394" s="1261"/>
      <c r="K394" s="1276"/>
    </row>
    <row r="395" spans="1:11" ht="15.75" customHeight="1">
      <c r="A395" s="357"/>
      <c r="B395" s="357"/>
      <c r="C395" s="357"/>
      <c r="D395" s="148"/>
      <c r="E395" s="357"/>
      <c r="F395" s="357"/>
      <c r="G395" s="357"/>
      <c r="H395" s="357"/>
      <c r="I395" s="357"/>
      <c r="J395" s="1261"/>
      <c r="K395" s="1276"/>
    </row>
    <row r="396" spans="1:11" ht="15.75" customHeight="1">
      <c r="A396" s="357"/>
      <c r="B396" s="357"/>
      <c r="C396" s="357"/>
      <c r="D396" s="148"/>
      <c r="E396" s="357"/>
      <c r="F396" s="357"/>
      <c r="G396" s="357"/>
      <c r="H396" s="357"/>
      <c r="I396" s="357"/>
      <c r="J396" s="1261"/>
      <c r="K396" s="1276"/>
    </row>
    <row r="397" spans="1:11" ht="15.75" customHeight="1">
      <c r="A397" s="357"/>
      <c r="B397" s="357"/>
      <c r="C397" s="357"/>
      <c r="D397" s="148"/>
      <c r="E397" s="357"/>
      <c r="F397" s="357"/>
      <c r="G397" s="357"/>
      <c r="H397" s="357"/>
      <c r="I397" s="357"/>
      <c r="J397" s="1261"/>
      <c r="K397" s="1276"/>
    </row>
    <row r="398" spans="1:11" ht="15.75" customHeight="1">
      <c r="A398" s="357"/>
      <c r="B398" s="357"/>
      <c r="C398" s="357"/>
      <c r="D398" s="148"/>
      <c r="E398" s="357"/>
      <c r="F398" s="357"/>
      <c r="G398" s="357"/>
      <c r="H398" s="357"/>
      <c r="I398" s="357"/>
      <c r="J398" s="1261"/>
      <c r="K398" s="1276"/>
    </row>
    <row r="399" spans="1:11" ht="15.75" customHeight="1">
      <c r="A399" s="357"/>
      <c r="B399" s="357"/>
      <c r="C399" s="357"/>
      <c r="D399" s="148"/>
      <c r="E399" s="357"/>
      <c r="F399" s="357"/>
      <c r="G399" s="357"/>
      <c r="H399" s="357"/>
      <c r="I399" s="357"/>
      <c r="J399" s="1261"/>
      <c r="K399" s="1276"/>
    </row>
    <row r="400" spans="1:11" ht="15.75" customHeight="1">
      <c r="A400" s="357"/>
      <c r="B400" s="357"/>
      <c r="C400" s="357"/>
      <c r="D400" s="148"/>
      <c r="E400" s="357"/>
      <c r="F400" s="357"/>
      <c r="G400" s="357"/>
      <c r="H400" s="357"/>
      <c r="I400" s="357"/>
      <c r="J400" s="1261"/>
      <c r="K400" s="1276"/>
    </row>
    <row r="401" spans="1:11" ht="15.75" customHeight="1">
      <c r="A401" s="357"/>
      <c r="B401" s="357"/>
      <c r="C401" s="357"/>
      <c r="D401" s="148"/>
      <c r="E401" s="357"/>
      <c r="F401" s="357"/>
      <c r="G401" s="357"/>
      <c r="H401" s="357"/>
      <c r="I401" s="357"/>
      <c r="J401" s="1261"/>
      <c r="K401" s="1276"/>
    </row>
    <row r="402" spans="1:11" ht="15.75" customHeight="1">
      <c r="A402" s="357"/>
      <c r="B402" s="357"/>
      <c r="C402" s="357"/>
      <c r="D402" s="148"/>
      <c r="E402" s="357"/>
      <c r="F402" s="357"/>
      <c r="G402" s="357"/>
      <c r="H402" s="357"/>
      <c r="I402" s="357"/>
      <c r="J402" s="1261"/>
      <c r="K402" s="1276"/>
    </row>
    <row r="403" spans="1:11" ht="15.75" customHeight="1">
      <c r="A403" s="357"/>
      <c r="B403" s="357"/>
      <c r="C403" s="357"/>
      <c r="D403" s="148"/>
      <c r="E403" s="357"/>
      <c r="F403" s="357"/>
      <c r="G403" s="357"/>
      <c r="H403" s="357"/>
      <c r="I403" s="357"/>
      <c r="J403" s="1261"/>
      <c r="K403" s="1276"/>
    </row>
    <row r="404" spans="1:11" ht="15.75" customHeight="1">
      <c r="A404" s="357"/>
      <c r="B404" s="357"/>
      <c r="C404" s="357"/>
      <c r="D404" s="148"/>
      <c r="E404" s="357"/>
      <c r="F404" s="357"/>
      <c r="G404" s="357"/>
      <c r="H404" s="357"/>
      <c r="I404" s="357"/>
      <c r="J404" s="1261"/>
      <c r="K404" s="1276"/>
    </row>
    <row r="405" spans="1:11" ht="15.75" customHeight="1">
      <c r="A405" s="357"/>
      <c r="B405" s="357"/>
      <c r="C405" s="357"/>
      <c r="D405" s="148"/>
      <c r="E405" s="357"/>
      <c r="F405" s="357"/>
      <c r="G405" s="357"/>
      <c r="H405" s="357"/>
      <c r="I405" s="357"/>
      <c r="J405" s="1261"/>
      <c r="K405" s="1276"/>
    </row>
    <row r="406" spans="1:11" ht="15.75" customHeight="1">
      <c r="A406" s="357"/>
      <c r="B406" s="357"/>
      <c r="C406" s="357"/>
      <c r="D406" s="148"/>
      <c r="E406" s="357"/>
      <c r="F406" s="357"/>
      <c r="G406" s="357"/>
      <c r="H406" s="357"/>
      <c r="I406" s="357"/>
      <c r="J406" s="1261"/>
      <c r="K406" s="1276"/>
    </row>
    <row r="407" spans="1:11" ht="15.75" customHeight="1">
      <c r="A407" s="357"/>
      <c r="B407" s="357"/>
      <c r="C407" s="357"/>
      <c r="D407" s="148"/>
      <c r="E407" s="357"/>
      <c r="F407" s="357"/>
      <c r="G407" s="357"/>
      <c r="H407" s="357"/>
      <c r="I407" s="357"/>
      <c r="J407" s="1261"/>
      <c r="K407" s="1276"/>
    </row>
    <row r="408" spans="1:11" ht="15.75" customHeight="1">
      <c r="A408" s="357"/>
      <c r="B408" s="357"/>
      <c r="C408" s="357"/>
      <c r="D408" s="148"/>
      <c r="E408" s="357"/>
      <c r="F408" s="357"/>
      <c r="G408" s="357"/>
      <c r="H408" s="357"/>
      <c r="I408" s="357"/>
      <c r="J408" s="1261"/>
      <c r="K408" s="1276"/>
    </row>
    <row r="409" spans="1:11" ht="15.75" customHeight="1">
      <c r="A409" s="357"/>
      <c r="B409" s="357"/>
      <c r="C409" s="357"/>
      <c r="D409" s="148"/>
      <c r="E409" s="357"/>
      <c r="F409" s="357"/>
      <c r="G409" s="357"/>
      <c r="H409" s="357"/>
      <c r="I409" s="357"/>
      <c r="J409" s="1261"/>
      <c r="K409" s="1276"/>
    </row>
    <row r="410" spans="1:11" ht="15.75" customHeight="1">
      <c r="A410" s="357"/>
      <c r="B410" s="357"/>
      <c r="C410" s="357"/>
      <c r="D410" s="148"/>
      <c r="E410" s="357"/>
      <c r="F410" s="357"/>
      <c r="G410" s="357"/>
      <c r="H410" s="357"/>
      <c r="I410" s="357"/>
      <c r="J410" s="1261"/>
      <c r="K410" s="1276"/>
    </row>
    <row r="411" spans="1:11" ht="15.75" customHeight="1">
      <c r="A411" s="357"/>
      <c r="B411" s="357"/>
      <c r="C411" s="357"/>
      <c r="D411" s="148"/>
      <c r="E411" s="357"/>
      <c r="F411" s="357"/>
      <c r="G411" s="357"/>
      <c r="H411" s="357"/>
      <c r="I411" s="357"/>
      <c r="J411" s="1261"/>
      <c r="K411" s="1276"/>
    </row>
    <row r="412" spans="1:11" ht="15.75" customHeight="1">
      <c r="A412" s="357"/>
      <c r="B412" s="357"/>
      <c r="C412" s="357"/>
      <c r="D412" s="148"/>
      <c r="E412" s="357"/>
      <c r="F412" s="357"/>
      <c r="G412" s="357"/>
      <c r="H412" s="357"/>
      <c r="I412" s="357"/>
      <c r="J412" s="1261"/>
      <c r="K412" s="1276"/>
    </row>
    <row r="413" spans="1:11" ht="15.75" customHeight="1">
      <c r="A413" s="357"/>
      <c r="B413" s="357"/>
      <c r="C413" s="357"/>
      <c r="D413" s="148"/>
      <c r="E413" s="357"/>
      <c r="F413" s="357"/>
      <c r="G413" s="357"/>
      <c r="H413" s="357"/>
      <c r="I413" s="357"/>
      <c r="J413" s="1261"/>
      <c r="K413" s="1276"/>
    </row>
    <row r="414" spans="1:11" ht="15.75" customHeight="1">
      <c r="A414" s="357"/>
      <c r="B414" s="357"/>
      <c r="C414" s="357"/>
      <c r="D414" s="148"/>
      <c r="E414" s="357"/>
      <c r="F414" s="357"/>
      <c r="G414" s="357"/>
      <c r="H414" s="357"/>
      <c r="I414" s="357"/>
      <c r="J414" s="1261"/>
      <c r="K414" s="1276"/>
    </row>
    <row r="415" spans="1:11" ht="15.75" customHeight="1">
      <c r="A415" s="357"/>
      <c r="B415" s="357"/>
      <c r="C415" s="357"/>
      <c r="D415" s="148"/>
      <c r="E415" s="357"/>
      <c r="F415" s="357"/>
      <c r="G415" s="357"/>
      <c r="H415" s="357"/>
      <c r="I415" s="357"/>
      <c r="J415" s="1261"/>
      <c r="K415" s="1276"/>
    </row>
    <row r="416" spans="1:11" ht="15.75" customHeight="1">
      <c r="A416" s="357"/>
      <c r="B416" s="357"/>
      <c r="C416" s="357"/>
      <c r="D416" s="148"/>
      <c r="E416" s="357"/>
      <c r="F416" s="357"/>
      <c r="G416" s="357"/>
      <c r="H416" s="357"/>
      <c r="I416" s="357"/>
      <c r="J416" s="1261"/>
      <c r="K416" s="1276"/>
    </row>
    <row r="417" spans="1:11" ht="15.75" customHeight="1">
      <c r="A417" s="357"/>
      <c r="B417" s="357"/>
      <c r="C417" s="357"/>
      <c r="D417" s="148"/>
      <c r="E417" s="357"/>
      <c r="F417" s="357"/>
      <c r="G417" s="357"/>
      <c r="H417" s="357"/>
      <c r="I417" s="357"/>
      <c r="J417" s="1261"/>
      <c r="K417" s="1276"/>
    </row>
    <row r="418" spans="1:11" ht="15.75" customHeight="1">
      <c r="A418" s="357"/>
      <c r="B418" s="357"/>
      <c r="C418" s="357"/>
      <c r="D418" s="148"/>
      <c r="E418" s="357"/>
      <c r="F418" s="357"/>
      <c r="G418" s="357"/>
      <c r="H418" s="357"/>
      <c r="I418" s="357"/>
      <c r="J418" s="1261"/>
      <c r="K418" s="1276"/>
    </row>
    <row r="419" spans="1:11" ht="15.75" customHeight="1">
      <c r="A419" s="357"/>
      <c r="B419" s="357"/>
      <c r="C419" s="357"/>
      <c r="D419" s="148"/>
      <c r="E419" s="357"/>
      <c r="F419" s="357"/>
      <c r="G419" s="357"/>
      <c r="H419" s="357"/>
      <c r="I419" s="357"/>
      <c r="J419" s="1261"/>
      <c r="K419" s="1276"/>
    </row>
    <row r="420" spans="1:11" ht="15.75" customHeight="1">
      <c r="A420" s="357"/>
      <c r="B420" s="357"/>
      <c r="C420" s="357"/>
      <c r="D420" s="148"/>
      <c r="E420" s="357"/>
      <c r="F420" s="357"/>
      <c r="G420" s="357"/>
      <c r="H420" s="357"/>
      <c r="I420" s="357"/>
      <c r="J420" s="1261"/>
      <c r="K420" s="1276"/>
    </row>
    <row r="421" spans="1:11" ht="15.75" customHeight="1">
      <c r="A421" s="357"/>
      <c r="B421" s="357"/>
      <c r="C421" s="357"/>
      <c r="D421" s="148"/>
      <c r="E421" s="357"/>
      <c r="F421" s="357"/>
      <c r="G421" s="357"/>
      <c r="H421" s="357"/>
      <c r="I421" s="357"/>
      <c r="J421" s="1261"/>
      <c r="K421" s="1276"/>
    </row>
    <row r="422" spans="1:11" ht="15.75" customHeight="1">
      <c r="A422" s="357"/>
      <c r="B422" s="357"/>
      <c r="C422" s="357"/>
      <c r="D422" s="148"/>
      <c r="E422" s="357"/>
      <c r="F422" s="357"/>
      <c r="G422" s="357"/>
      <c r="H422" s="357"/>
      <c r="I422" s="357"/>
      <c r="J422" s="1261"/>
      <c r="K422" s="1276"/>
    </row>
    <row r="423" spans="1:11" ht="15.75" customHeight="1">
      <c r="A423" s="357"/>
      <c r="B423" s="357"/>
      <c r="C423" s="357"/>
      <c r="D423" s="148"/>
      <c r="E423" s="357"/>
      <c r="F423" s="357"/>
      <c r="G423" s="357"/>
      <c r="H423" s="357"/>
      <c r="I423" s="357"/>
      <c r="J423" s="1261"/>
      <c r="K423" s="1276"/>
    </row>
    <row r="424" spans="1:11" ht="15.75" customHeight="1">
      <c r="A424" s="357"/>
      <c r="B424" s="357"/>
      <c r="C424" s="357"/>
      <c r="D424" s="148"/>
      <c r="E424" s="357"/>
      <c r="F424" s="357"/>
      <c r="G424" s="357"/>
      <c r="H424" s="357"/>
      <c r="I424" s="357"/>
      <c r="J424" s="1261"/>
      <c r="K424" s="1276"/>
    </row>
    <row r="425" spans="1:11" ht="15.75" customHeight="1">
      <c r="A425" s="357"/>
      <c r="B425" s="357"/>
      <c r="C425" s="357"/>
      <c r="D425" s="148"/>
      <c r="E425" s="357"/>
      <c r="F425" s="357"/>
      <c r="G425" s="357"/>
      <c r="H425" s="357"/>
      <c r="I425" s="357"/>
      <c r="J425" s="1261"/>
      <c r="K425" s="1276"/>
    </row>
    <row r="426" spans="1:11" ht="15.75" customHeight="1">
      <c r="A426" s="357"/>
      <c r="B426" s="357"/>
      <c r="C426" s="357"/>
      <c r="D426" s="148"/>
      <c r="E426" s="357"/>
      <c r="F426" s="357"/>
      <c r="G426" s="357"/>
      <c r="H426" s="357"/>
      <c r="I426" s="357"/>
      <c r="J426" s="1261"/>
      <c r="K426" s="1276"/>
    </row>
    <row r="427" spans="1:11" ht="15.75" customHeight="1">
      <c r="A427" s="357"/>
      <c r="B427" s="357"/>
      <c r="C427" s="357"/>
      <c r="D427" s="148"/>
      <c r="E427" s="357"/>
      <c r="F427" s="357"/>
      <c r="G427" s="357"/>
      <c r="H427" s="357"/>
      <c r="I427" s="357"/>
      <c r="J427" s="1261"/>
      <c r="K427" s="1276"/>
    </row>
    <row r="428" spans="1:11" ht="15.75" customHeight="1">
      <c r="A428" s="357"/>
      <c r="B428" s="357"/>
      <c r="C428" s="357"/>
      <c r="D428" s="148"/>
      <c r="E428" s="357"/>
      <c r="F428" s="357"/>
      <c r="G428" s="357"/>
      <c r="H428" s="357"/>
      <c r="I428" s="357"/>
      <c r="J428" s="1261"/>
      <c r="K428" s="1276"/>
    </row>
    <row r="429" spans="1:11" ht="15.75" customHeight="1">
      <c r="A429" s="357"/>
      <c r="B429" s="357"/>
      <c r="C429" s="357"/>
      <c r="D429" s="148"/>
      <c r="E429" s="357"/>
      <c r="F429" s="357"/>
      <c r="G429" s="357"/>
      <c r="H429" s="357"/>
      <c r="I429" s="357"/>
      <c r="J429" s="1261"/>
      <c r="K429" s="1276"/>
    </row>
    <row r="430" spans="1:11" ht="15.75" customHeight="1">
      <c r="A430" s="357"/>
      <c r="B430" s="357"/>
      <c r="C430" s="357"/>
      <c r="D430" s="148"/>
      <c r="E430" s="357"/>
      <c r="F430" s="357"/>
      <c r="G430" s="357"/>
      <c r="H430" s="357"/>
      <c r="I430" s="357"/>
      <c r="J430" s="1261"/>
      <c r="K430" s="1276"/>
    </row>
    <row r="431" spans="1:11" ht="15.75" customHeight="1">
      <c r="A431" s="357"/>
      <c r="B431" s="357"/>
      <c r="C431" s="357"/>
      <c r="D431" s="148"/>
      <c r="E431" s="357"/>
      <c r="F431" s="357"/>
      <c r="G431" s="357"/>
      <c r="H431" s="357"/>
      <c r="I431" s="357"/>
      <c r="J431" s="1261"/>
      <c r="K431" s="1276"/>
    </row>
    <row r="432" spans="1:11" ht="15.75" customHeight="1">
      <c r="A432" s="357"/>
      <c r="B432" s="357"/>
      <c r="C432" s="357"/>
      <c r="D432" s="148"/>
      <c r="E432" s="357"/>
      <c r="F432" s="357"/>
      <c r="G432" s="357"/>
      <c r="H432" s="357"/>
      <c r="I432" s="357"/>
      <c r="J432" s="1261"/>
      <c r="K432" s="1276"/>
    </row>
    <row r="433" spans="1:11" ht="15.75" customHeight="1">
      <c r="A433" s="357"/>
      <c r="B433" s="357"/>
      <c r="C433" s="357"/>
      <c r="D433" s="148"/>
      <c r="E433" s="357"/>
      <c r="F433" s="357"/>
      <c r="G433" s="357"/>
      <c r="H433" s="357"/>
      <c r="I433" s="357"/>
      <c r="J433" s="1261"/>
      <c r="K433" s="1276"/>
    </row>
    <row r="434" spans="1:11" ht="15.75" customHeight="1">
      <c r="A434" s="357"/>
      <c r="B434" s="357"/>
      <c r="C434" s="357"/>
      <c r="D434" s="148"/>
      <c r="E434" s="357"/>
      <c r="F434" s="357"/>
      <c r="G434" s="357"/>
      <c r="H434" s="357"/>
      <c r="I434" s="357"/>
      <c r="J434" s="1261"/>
      <c r="K434" s="1276"/>
    </row>
    <row r="435" spans="1:11" ht="15.75" customHeight="1">
      <c r="A435" s="357"/>
      <c r="B435" s="357"/>
      <c r="C435" s="357"/>
      <c r="D435" s="148"/>
      <c r="E435" s="357"/>
      <c r="F435" s="357"/>
      <c r="G435" s="357"/>
      <c r="H435" s="357"/>
      <c r="I435" s="357"/>
      <c r="J435" s="1261"/>
      <c r="K435" s="1276"/>
    </row>
    <row r="436" spans="1:11" ht="15.75" customHeight="1">
      <c r="A436" s="357"/>
      <c r="B436" s="357"/>
      <c r="C436" s="357"/>
      <c r="D436" s="148"/>
      <c r="E436" s="357"/>
      <c r="F436" s="357"/>
      <c r="G436" s="357"/>
      <c r="H436" s="357"/>
      <c r="I436" s="357"/>
      <c r="J436" s="1261"/>
      <c r="K436" s="1276"/>
    </row>
    <row r="437" spans="1:11" ht="15.75" customHeight="1">
      <c r="A437" s="357"/>
      <c r="B437" s="357"/>
      <c r="C437" s="357"/>
      <c r="D437" s="148"/>
      <c r="E437" s="357"/>
      <c r="F437" s="357"/>
      <c r="G437" s="357"/>
      <c r="H437" s="357"/>
      <c r="I437" s="357"/>
      <c r="J437" s="1261"/>
      <c r="K437" s="1276"/>
    </row>
    <row r="438" spans="1:11" ht="15.75" customHeight="1">
      <c r="A438" s="357"/>
      <c r="B438" s="357"/>
      <c r="C438" s="357"/>
      <c r="D438" s="148"/>
      <c r="E438" s="357"/>
      <c r="F438" s="357"/>
      <c r="G438" s="357"/>
      <c r="H438" s="357"/>
      <c r="I438" s="357"/>
      <c r="J438" s="1261"/>
      <c r="K438" s="1276"/>
    </row>
    <row r="439" spans="1:11" ht="15.75" customHeight="1">
      <c r="A439" s="357"/>
      <c r="B439" s="357"/>
      <c r="C439" s="357"/>
      <c r="D439" s="148"/>
      <c r="E439" s="357"/>
      <c r="F439" s="357"/>
      <c r="G439" s="357"/>
      <c r="H439" s="357"/>
      <c r="I439" s="357"/>
      <c r="J439" s="1261"/>
      <c r="K439" s="1276"/>
    </row>
    <row r="440" spans="1:11" ht="15.75" customHeight="1">
      <c r="A440" s="357"/>
      <c r="B440" s="357"/>
      <c r="C440" s="357"/>
      <c r="D440" s="148"/>
      <c r="E440" s="357"/>
      <c r="F440" s="357"/>
      <c r="G440" s="357"/>
      <c r="H440" s="357"/>
      <c r="I440" s="357"/>
      <c r="J440" s="1261"/>
      <c r="K440" s="1276"/>
    </row>
    <row r="441" spans="1:11" ht="15.75" customHeight="1">
      <c r="A441" s="357"/>
      <c r="B441" s="357"/>
      <c r="C441" s="357"/>
      <c r="D441" s="148"/>
      <c r="E441" s="357"/>
      <c r="F441" s="357"/>
      <c r="G441" s="357"/>
      <c r="H441" s="357"/>
      <c r="I441" s="357"/>
      <c r="J441" s="1261"/>
      <c r="K441" s="1276"/>
    </row>
    <row r="442" spans="1:11" ht="15.75" customHeight="1">
      <c r="A442" s="357"/>
      <c r="B442" s="357"/>
      <c r="C442" s="357"/>
      <c r="D442" s="148"/>
      <c r="E442" s="357"/>
      <c r="F442" s="357"/>
      <c r="G442" s="357"/>
      <c r="H442" s="357"/>
      <c r="I442" s="357"/>
      <c r="J442" s="1261"/>
      <c r="K442" s="1276"/>
    </row>
    <row r="443" spans="1:11" ht="15.75" customHeight="1">
      <c r="A443" s="357"/>
      <c r="B443" s="357"/>
      <c r="C443" s="357"/>
      <c r="D443" s="148"/>
      <c r="E443" s="357"/>
      <c r="F443" s="357"/>
      <c r="G443" s="357"/>
      <c r="H443" s="357"/>
      <c r="I443" s="357"/>
      <c r="J443" s="1261"/>
      <c r="K443" s="1276"/>
    </row>
    <row r="444" spans="1:11" ht="15.75" customHeight="1">
      <c r="A444" s="357"/>
      <c r="B444" s="357"/>
      <c r="C444" s="357"/>
      <c r="D444" s="148"/>
      <c r="E444" s="357"/>
      <c r="F444" s="357"/>
      <c r="G444" s="357"/>
      <c r="H444" s="357"/>
      <c r="I444" s="357"/>
      <c r="J444" s="1261"/>
      <c r="K444" s="1276"/>
    </row>
    <row r="445" spans="1:11" ht="15.75" customHeight="1">
      <c r="A445" s="357"/>
      <c r="B445" s="357"/>
      <c r="C445" s="357"/>
      <c r="D445" s="148"/>
      <c r="E445" s="357"/>
      <c r="F445" s="357"/>
      <c r="G445" s="357"/>
      <c r="H445" s="357"/>
      <c r="I445" s="357"/>
      <c r="J445" s="1261"/>
      <c r="K445" s="1276"/>
    </row>
    <row r="446" spans="1:11" ht="15.75" customHeight="1">
      <c r="A446" s="357"/>
      <c r="B446" s="357"/>
      <c r="C446" s="357"/>
      <c r="D446" s="148"/>
      <c r="E446" s="357"/>
      <c r="F446" s="357"/>
      <c r="G446" s="357"/>
      <c r="H446" s="357"/>
      <c r="I446" s="357"/>
      <c r="J446" s="1261"/>
      <c r="K446" s="1276"/>
    </row>
    <row r="447" spans="1:11" ht="15.75" customHeight="1">
      <c r="A447" s="357"/>
      <c r="B447" s="357"/>
      <c r="C447" s="357"/>
      <c r="D447" s="148"/>
      <c r="E447" s="357"/>
      <c r="F447" s="357"/>
      <c r="G447" s="357"/>
      <c r="H447" s="357"/>
      <c r="I447" s="357"/>
      <c r="J447" s="1261"/>
      <c r="K447" s="1276"/>
    </row>
    <row r="448" spans="1:11" ht="15.75" customHeight="1">
      <c r="A448" s="357"/>
      <c r="B448" s="357"/>
      <c r="C448" s="357"/>
      <c r="D448" s="148"/>
      <c r="E448" s="357"/>
      <c r="F448" s="357"/>
      <c r="G448" s="357"/>
      <c r="H448" s="357"/>
      <c r="I448" s="357"/>
      <c r="J448" s="1261"/>
      <c r="K448" s="1276"/>
    </row>
    <row r="449" spans="1:11" ht="15.75" customHeight="1">
      <c r="A449" s="357"/>
      <c r="B449" s="357"/>
      <c r="C449" s="357"/>
      <c r="D449" s="148"/>
      <c r="E449" s="357"/>
      <c r="F449" s="357"/>
      <c r="G449" s="357"/>
      <c r="H449" s="357"/>
      <c r="I449" s="357"/>
      <c r="J449" s="1261"/>
      <c r="K449" s="1276"/>
    </row>
    <row r="450" spans="1:11" ht="15.75" customHeight="1">
      <c r="A450" s="357"/>
      <c r="B450" s="357"/>
      <c r="C450" s="357"/>
      <c r="D450" s="148"/>
      <c r="E450" s="357"/>
      <c r="F450" s="357"/>
      <c r="G450" s="357"/>
      <c r="H450" s="357"/>
      <c r="I450" s="357"/>
      <c r="J450" s="1261"/>
      <c r="K450" s="1276"/>
    </row>
    <row r="451" spans="1:11" ht="15.75" customHeight="1">
      <c r="A451" s="357"/>
      <c r="B451" s="357"/>
      <c r="C451" s="357"/>
      <c r="D451" s="148"/>
      <c r="E451" s="357"/>
      <c r="F451" s="357"/>
      <c r="G451" s="357"/>
      <c r="H451" s="357"/>
      <c r="I451" s="357"/>
      <c r="J451" s="1261"/>
      <c r="K451" s="1276"/>
    </row>
    <row r="452" spans="1:11" ht="15.75" customHeight="1">
      <c r="A452" s="357"/>
      <c r="B452" s="357"/>
      <c r="C452" s="357"/>
      <c r="D452" s="148"/>
      <c r="E452" s="357"/>
      <c r="F452" s="357"/>
      <c r="G452" s="357"/>
      <c r="H452" s="357"/>
      <c r="I452" s="357"/>
      <c r="J452" s="1261"/>
      <c r="K452" s="1276"/>
    </row>
    <row r="453" spans="1:11" ht="15.75" customHeight="1">
      <c r="A453" s="357"/>
      <c r="B453" s="357"/>
      <c r="C453" s="357"/>
      <c r="D453" s="148"/>
      <c r="E453" s="357"/>
      <c r="F453" s="357"/>
      <c r="G453" s="357"/>
      <c r="H453" s="357"/>
      <c r="I453" s="357"/>
      <c r="J453" s="1261"/>
      <c r="K453" s="1276"/>
    </row>
    <row r="454" spans="1:11" ht="15.75" customHeight="1">
      <c r="A454" s="357"/>
      <c r="B454" s="357"/>
      <c r="C454" s="357"/>
      <c r="D454" s="148"/>
      <c r="E454" s="357"/>
      <c r="F454" s="357"/>
      <c r="G454" s="357"/>
      <c r="H454" s="357"/>
      <c r="I454" s="357"/>
      <c r="J454" s="1261"/>
      <c r="K454" s="1276"/>
    </row>
    <row r="455" spans="1:11" ht="15.75" customHeight="1">
      <c r="A455" s="357"/>
      <c r="B455" s="357"/>
      <c r="C455" s="357"/>
      <c r="D455" s="148"/>
      <c r="E455" s="357"/>
      <c r="F455" s="357"/>
      <c r="G455" s="357"/>
      <c r="H455" s="357"/>
      <c r="I455" s="357"/>
      <c r="J455" s="1261"/>
      <c r="K455" s="1276"/>
    </row>
    <row r="456" spans="1:11" ht="15.75" customHeight="1">
      <c r="A456" s="357"/>
      <c r="B456" s="357"/>
      <c r="C456" s="357"/>
      <c r="D456" s="148"/>
      <c r="E456" s="357"/>
      <c r="F456" s="357"/>
      <c r="G456" s="357"/>
      <c r="H456" s="357"/>
      <c r="I456" s="357"/>
      <c r="J456" s="1261"/>
      <c r="K456" s="1276"/>
    </row>
    <row r="457" spans="1:11" ht="15.75" customHeight="1">
      <c r="A457" s="357"/>
      <c r="B457" s="357"/>
      <c r="C457" s="357"/>
      <c r="D457" s="148"/>
      <c r="E457" s="357"/>
      <c r="F457" s="357"/>
      <c r="G457" s="357"/>
      <c r="H457" s="357"/>
      <c r="I457" s="357"/>
      <c r="J457" s="1261"/>
      <c r="K457" s="1276"/>
    </row>
    <row r="458" spans="1:11" ht="15.75" customHeight="1">
      <c r="A458" s="357"/>
      <c r="B458" s="357"/>
      <c r="C458" s="357"/>
      <c r="D458" s="148"/>
      <c r="E458" s="357"/>
      <c r="F458" s="357"/>
      <c r="G458" s="357"/>
      <c r="H458" s="357"/>
      <c r="I458" s="357"/>
      <c r="J458" s="1261"/>
      <c r="K458" s="1276"/>
    </row>
    <row r="459" spans="1:11" ht="15.75" customHeight="1">
      <c r="A459" s="357"/>
      <c r="B459" s="357"/>
      <c r="C459" s="357"/>
      <c r="D459" s="148"/>
      <c r="E459" s="357"/>
      <c r="F459" s="357"/>
      <c r="G459" s="357"/>
      <c r="H459" s="357"/>
      <c r="I459" s="357"/>
      <c r="J459" s="1261"/>
      <c r="K459" s="1276"/>
    </row>
    <row r="460" spans="1:11" ht="15.75" customHeight="1">
      <c r="A460" s="357"/>
      <c r="B460" s="357"/>
      <c r="C460" s="357"/>
      <c r="D460" s="148"/>
      <c r="E460" s="357"/>
      <c r="F460" s="357"/>
      <c r="G460" s="357"/>
      <c r="H460" s="357"/>
      <c r="I460" s="357"/>
      <c r="J460" s="1261"/>
      <c r="K460" s="1276"/>
    </row>
    <row r="461" spans="1:11" ht="15.75" customHeight="1">
      <c r="A461" s="357"/>
      <c r="B461" s="357"/>
      <c r="C461" s="357"/>
      <c r="D461" s="148"/>
      <c r="E461" s="357"/>
      <c r="F461" s="357"/>
      <c r="G461" s="357"/>
      <c r="H461" s="357"/>
      <c r="I461" s="357"/>
      <c r="J461" s="1261"/>
      <c r="K461" s="1276"/>
    </row>
    <row r="462" spans="1:11" ht="15.75" customHeight="1">
      <c r="A462" s="357"/>
      <c r="B462" s="357"/>
      <c r="C462" s="357"/>
      <c r="D462" s="148"/>
      <c r="E462" s="357"/>
      <c r="F462" s="357"/>
      <c r="G462" s="357"/>
      <c r="H462" s="357"/>
      <c r="I462" s="357"/>
      <c r="J462" s="1261"/>
      <c r="K462" s="1276"/>
    </row>
    <row r="463" spans="1:11" ht="15.75" customHeight="1">
      <c r="A463" s="357"/>
      <c r="B463" s="357"/>
      <c r="C463" s="357"/>
      <c r="D463" s="148"/>
      <c r="E463" s="357"/>
      <c r="F463" s="357"/>
      <c r="G463" s="357"/>
      <c r="H463" s="357"/>
      <c r="I463" s="357"/>
      <c r="J463" s="1261"/>
      <c r="K463" s="1276"/>
    </row>
    <row r="464" spans="1:11" ht="15.75" customHeight="1">
      <c r="A464" s="357"/>
      <c r="B464" s="357"/>
      <c r="C464" s="357"/>
      <c r="D464" s="148"/>
      <c r="E464" s="357"/>
      <c r="F464" s="357"/>
      <c r="G464" s="357"/>
      <c r="H464" s="357"/>
      <c r="I464" s="357"/>
      <c r="J464" s="1261"/>
      <c r="K464" s="1276"/>
    </row>
    <row r="465" spans="1:11" ht="15.75" customHeight="1">
      <c r="A465" s="357"/>
      <c r="B465" s="357"/>
      <c r="C465" s="357"/>
      <c r="D465" s="148"/>
      <c r="E465" s="357"/>
      <c r="F465" s="357"/>
      <c r="G465" s="357"/>
      <c r="H465" s="357"/>
      <c r="I465" s="357"/>
      <c r="J465" s="1261"/>
      <c r="K465" s="1276"/>
    </row>
    <row r="466" spans="1:11" ht="15.75" customHeight="1">
      <c r="A466" s="357"/>
      <c r="B466" s="357"/>
      <c r="C466" s="357"/>
      <c r="D466" s="148"/>
      <c r="E466" s="357"/>
      <c r="F466" s="357"/>
      <c r="G466" s="357"/>
      <c r="H466" s="357"/>
      <c r="I466" s="357"/>
      <c r="J466" s="1261"/>
      <c r="K466" s="1276"/>
    </row>
    <row r="467" spans="1:11" ht="15.75" customHeight="1">
      <c r="A467" s="357"/>
      <c r="B467" s="357"/>
      <c r="C467" s="357"/>
      <c r="D467" s="148"/>
      <c r="E467" s="357"/>
      <c r="F467" s="357"/>
      <c r="G467" s="357"/>
      <c r="H467" s="357"/>
      <c r="I467" s="357"/>
      <c r="J467" s="1261"/>
      <c r="K467" s="1276"/>
    </row>
    <row r="468" spans="1:11" ht="15.75" customHeight="1">
      <c r="A468" s="357"/>
      <c r="B468" s="357"/>
      <c r="C468" s="357"/>
      <c r="D468" s="148"/>
      <c r="E468" s="357"/>
      <c r="F468" s="357"/>
      <c r="G468" s="357"/>
      <c r="H468" s="357"/>
      <c r="I468" s="357"/>
      <c r="J468" s="1261"/>
      <c r="K468" s="1276"/>
    </row>
    <row r="469" spans="1:11" ht="15.75" customHeight="1">
      <c r="A469" s="357"/>
      <c r="B469" s="357"/>
      <c r="C469" s="357"/>
      <c r="D469" s="148"/>
      <c r="E469" s="357"/>
      <c r="F469" s="357"/>
      <c r="G469" s="357"/>
      <c r="H469" s="357"/>
      <c r="I469" s="357"/>
      <c r="J469" s="1261"/>
      <c r="K469" s="1276"/>
    </row>
    <row r="470" spans="1:11" ht="15.75" customHeight="1">
      <c r="A470" s="357"/>
      <c r="B470" s="357"/>
      <c r="C470" s="357"/>
      <c r="D470" s="148"/>
      <c r="E470" s="357"/>
      <c r="F470" s="357"/>
      <c r="G470" s="357"/>
      <c r="H470" s="357"/>
      <c r="I470" s="357"/>
      <c r="J470" s="1261"/>
      <c r="K470" s="1276"/>
    </row>
    <row r="471" spans="1:11" ht="15.75" customHeight="1">
      <c r="A471" s="357"/>
      <c r="B471" s="357"/>
      <c r="C471" s="357"/>
      <c r="D471" s="148"/>
      <c r="E471" s="357"/>
      <c r="F471" s="357"/>
      <c r="G471" s="357"/>
      <c r="H471" s="357"/>
      <c r="I471" s="357"/>
      <c r="J471" s="1261"/>
      <c r="K471" s="1276"/>
    </row>
    <row r="472" spans="1:11" ht="15.75" customHeight="1">
      <c r="A472" s="357"/>
      <c r="B472" s="357"/>
      <c r="C472" s="357"/>
      <c r="D472" s="148"/>
      <c r="E472" s="357"/>
      <c r="F472" s="357"/>
      <c r="G472" s="357"/>
      <c r="H472" s="357"/>
      <c r="I472" s="357"/>
      <c r="J472" s="1261"/>
      <c r="K472" s="1276"/>
    </row>
    <row r="473" spans="1:11" ht="15.75" customHeight="1">
      <c r="A473" s="357"/>
      <c r="B473" s="357"/>
      <c r="C473" s="357"/>
      <c r="D473" s="148"/>
      <c r="E473" s="357"/>
      <c r="F473" s="357"/>
      <c r="G473" s="357"/>
      <c r="H473" s="357"/>
      <c r="I473" s="357"/>
      <c r="J473" s="1261"/>
      <c r="K473" s="1276"/>
    </row>
    <row r="474" spans="1:11" ht="15.75" customHeight="1">
      <c r="A474" s="357"/>
      <c r="B474" s="357"/>
      <c r="C474" s="357"/>
      <c r="D474" s="148"/>
      <c r="E474" s="357"/>
      <c r="F474" s="357"/>
      <c r="G474" s="357"/>
      <c r="H474" s="357"/>
      <c r="I474" s="357"/>
      <c r="J474" s="1261"/>
      <c r="K474" s="1276"/>
    </row>
    <row r="475" spans="1:11" ht="15.75" customHeight="1">
      <c r="A475" s="357"/>
      <c r="B475" s="357"/>
      <c r="C475" s="357"/>
      <c r="D475" s="148"/>
      <c r="E475" s="357"/>
      <c r="F475" s="357"/>
      <c r="G475" s="357"/>
      <c r="H475" s="357"/>
      <c r="I475" s="357"/>
      <c r="J475" s="1261"/>
      <c r="K475" s="1276"/>
    </row>
    <row r="476" spans="1:11" ht="15.75" customHeight="1">
      <c r="A476" s="357"/>
      <c r="B476" s="357"/>
      <c r="C476" s="357"/>
      <c r="D476" s="148"/>
      <c r="E476" s="357"/>
      <c r="F476" s="357"/>
      <c r="G476" s="357"/>
      <c r="H476" s="357"/>
      <c r="I476" s="357"/>
      <c r="J476" s="1261"/>
      <c r="K476" s="1276"/>
    </row>
    <row r="477" spans="1:11" ht="15.75" customHeight="1">
      <c r="A477" s="357"/>
      <c r="B477" s="357"/>
      <c r="C477" s="357"/>
      <c r="D477" s="148"/>
      <c r="E477" s="357"/>
      <c r="F477" s="357"/>
      <c r="G477" s="357"/>
      <c r="H477" s="357"/>
      <c r="I477" s="357"/>
      <c r="J477" s="1261"/>
      <c r="K477" s="1276"/>
    </row>
    <row r="478" spans="1:11" ht="15.75" customHeight="1">
      <c r="A478" s="357"/>
      <c r="B478" s="357"/>
      <c r="C478" s="357"/>
      <c r="D478" s="148"/>
      <c r="E478" s="357"/>
      <c r="F478" s="357"/>
      <c r="G478" s="357"/>
      <c r="H478" s="357"/>
      <c r="I478" s="357"/>
      <c r="J478" s="1261"/>
      <c r="K478" s="1276"/>
    </row>
    <row r="479" spans="1:11" ht="15.75" customHeight="1">
      <c r="A479" s="357"/>
      <c r="B479" s="357"/>
      <c r="C479" s="357"/>
      <c r="D479" s="148"/>
      <c r="E479" s="357"/>
      <c r="F479" s="357"/>
      <c r="G479" s="357"/>
      <c r="H479" s="357"/>
      <c r="I479" s="357"/>
      <c r="J479" s="1261"/>
      <c r="K479" s="1276"/>
    </row>
    <row r="480" spans="1:11" ht="15.75" customHeight="1">
      <c r="A480" s="357"/>
      <c r="B480" s="357"/>
      <c r="C480" s="357"/>
      <c r="D480" s="148"/>
      <c r="E480" s="357"/>
      <c r="F480" s="357"/>
      <c r="G480" s="357"/>
      <c r="H480" s="357"/>
      <c r="I480" s="357"/>
      <c r="J480" s="1261"/>
      <c r="K480" s="1276"/>
    </row>
    <row r="481" spans="1:11" ht="15.75" customHeight="1">
      <c r="A481" s="357"/>
      <c r="B481" s="357"/>
      <c r="C481" s="357"/>
      <c r="D481" s="148"/>
      <c r="E481" s="357"/>
      <c r="F481" s="357"/>
      <c r="G481" s="357"/>
      <c r="H481" s="357"/>
      <c r="I481" s="357"/>
      <c r="J481" s="1261"/>
      <c r="K481" s="1276"/>
    </row>
    <row r="482" spans="1:11" ht="15.75" customHeight="1">
      <c r="A482" s="357"/>
      <c r="B482" s="357"/>
      <c r="C482" s="357"/>
      <c r="D482" s="148"/>
      <c r="E482" s="357"/>
      <c r="F482" s="357"/>
      <c r="G482" s="357"/>
      <c r="H482" s="357"/>
      <c r="I482" s="357"/>
      <c r="J482" s="1261"/>
      <c r="K482" s="1276"/>
    </row>
    <row r="483" spans="1:11" ht="15.75" customHeight="1">
      <c r="A483" s="357"/>
      <c r="B483" s="357"/>
      <c r="C483" s="357"/>
      <c r="D483" s="148"/>
      <c r="E483" s="357"/>
      <c r="F483" s="357"/>
      <c r="G483" s="357"/>
      <c r="H483" s="357"/>
      <c r="I483" s="357"/>
      <c r="J483" s="1261"/>
      <c r="K483" s="1276"/>
    </row>
    <row r="484" spans="1:11" ht="15.75" customHeight="1">
      <c r="A484" s="357"/>
      <c r="B484" s="357"/>
      <c r="C484" s="357"/>
      <c r="D484" s="148"/>
      <c r="E484" s="357"/>
      <c r="F484" s="357"/>
      <c r="G484" s="357"/>
      <c r="H484" s="357"/>
      <c r="I484" s="357"/>
      <c r="J484" s="1261"/>
      <c r="K484" s="1276"/>
    </row>
    <row r="485" spans="1:11" ht="15.75" customHeight="1">
      <c r="A485" s="357"/>
      <c r="B485" s="357"/>
      <c r="C485" s="357"/>
      <c r="D485" s="148"/>
      <c r="E485" s="357"/>
      <c r="F485" s="357"/>
      <c r="G485" s="357"/>
      <c r="H485" s="357"/>
      <c r="I485" s="357"/>
      <c r="J485" s="1261"/>
      <c r="K485" s="1276"/>
    </row>
    <row r="486" spans="1:11" ht="15.75" customHeight="1">
      <c r="A486" s="357"/>
      <c r="B486" s="357"/>
      <c r="C486" s="357"/>
      <c r="D486" s="148"/>
      <c r="E486" s="357"/>
      <c r="F486" s="357"/>
      <c r="G486" s="357"/>
      <c r="H486" s="357"/>
      <c r="I486" s="357"/>
      <c r="J486" s="1261"/>
      <c r="K486" s="1276"/>
    </row>
    <row r="487" spans="1:11" ht="15.75" customHeight="1">
      <c r="A487" s="357"/>
      <c r="B487" s="357"/>
      <c r="C487" s="357"/>
      <c r="D487" s="148"/>
      <c r="E487" s="357"/>
      <c r="F487" s="357"/>
      <c r="G487" s="357"/>
      <c r="H487" s="357"/>
      <c r="I487" s="357"/>
      <c r="J487" s="1261"/>
      <c r="K487" s="1276"/>
    </row>
    <row r="488" spans="1:11" ht="15.75" customHeight="1">
      <c r="A488" s="357"/>
      <c r="B488" s="357"/>
      <c r="C488" s="357"/>
      <c r="D488" s="148"/>
      <c r="E488" s="357"/>
      <c r="F488" s="357"/>
      <c r="G488" s="357"/>
      <c r="H488" s="357"/>
      <c r="I488" s="357"/>
      <c r="J488" s="1261"/>
      <c r="K488" s="1276"/>
    </row>
    <row r="489" spans="1:11" ht="15.75" customHeight="1">
      <c r="A489" s="357"/>
      <c r="B489" s="357"/>
      <c r="C489" s="357"/>
      <c r="D489" s="148"/>
      <c r="E489" s="357"/>
      <c r="F489" s="357"/>
      <c r="G489" s="357"/>
      <c r="H489" s="357"/>
      <c r="I489" s="357"/>
      <c r="J489" s="1261"/>
      <c r="K489" s="1276"/>
    </row>
    <row r="490" spans="1:11" ht="15.75" customHeight="1">
      <c r="A490" s="357"/>
      <c r="B490" s="357"/>
      <c r="C490" s="357"/>
      <c r="D490" s="148"/>
      <c r="E490" s="357"/>
      <c r="F490" s="357"/>
      <c r="G490" s="357"/>
      <c r="H490" s="357"/>
      <c r="I490" s="357"/>
      <c r="J490" s="1261"/>
      <c r="K490" s="1276"/>
    </row>
    <row r="491" spans="1:11" ht="15.75" customHeight="1">
      <c r="A491" s="357"/>
      <c r="B491" s="357"/>
      <c r="C491" s="357"/>
      <c r="D491" s="148"/>
      <c r="E491" s="357"/>
      <c r="F491" s="357"/>
      <c r="G491" s="357"/>
      <c r="H491" s="357"/>
      <c r="I491" s="357"/>
      <c r="J491" s="1261"/>
      <c r="K491" s="1276"/>
    </row>
    <row r="492" spans="1:11" ht="15.75" customHeight="1">
      <c r="A492" s="357"/>
      <c r="B492" s="357"/>
      <c r="C492" s="357"/>
      <c r="D492" s="148"/>
      <c r="E492" s="357"/>
      <c r="F492" s="357"/>
      <c r="G492" s="357"/>
      <c r="H492" s="357"/>
      <c r="I492" s="357"/>
      <c r="J492" s="1261"/>
      <c r="K492" s="1276"/>
    </row>
    <row r="493" spans="1:11" ht="15.75" customHeight="1">
      <c r="A493" s="357"/>
      <c r="B493" s="357"/>
      <c r="C493" s="357"/>
      <c r="D493" s="148"/>
      <c r="E493" s="357"/>
      <c r="F493" s="357"/>
      <c r="G493" s="357"/>
      <c r="H493" s="357"/>
      <c r="I493" s="357"/>
      <c r="J493" s="1261"/>
      <c r="K493" s="1276"/>
    </row>
    <row r="494" spans="1:11" ht="15.75" customHeight="1">
      <c r="A494" s="357"/>
      <c r="B494" s="357"/>
      <c r="C494" s="357"/>
      <c r="D494" s="148"/>
      <c r="E494" s="357"/>
      <c r="F494" s="357"/>
      <c r="G494" s="357"/>
      <c r="H494" s="357"/>
      <c r="I494" s="357"/>
      <c r="J494" s="1261"/>
      <c r="K494" s="1276"/>
    </row>
    <row r="495" spans="1:11" ht="15.75" customHeight="1">
      <c r="A495" s="357"/>
      <c r="B495" s="357"/>
      <c r="C495" s="357"/>
      <c r="D495" s="148"/>
      <c r="E495" s="357"/>
      <c r="F495" s="357"/>
      <c r="G495" s="357"/>
      <c r="H495" s="357"/>
      <c r="I495" s="357"/>
      <c r="J495" s="1261"/>
      <c r="K495" s="1276"/>
    </row>
    <row r="496" spans="1:11" ht="15.75" customHeight="1">
      <c r="A496" s="357"/>
      <c r="B496" s="357"/>
      <c r="C496" s="357"/>
      <c r="D496" s="148"/>
      <c r="E496" s="357"/>
      <c r="F496" s="357"/>
      <c r="G496" s="357"/>
      <c r="H496" s="357"/>
      <c r="I496" s="357"/>
      <c r="J496" s="1261"/>
      <c r="K496" s="1276"/>
    </row>
    <row r="497" spans="1:11" ht="15.75" customHeight="1">
      <c r="A497" s="357"/>
      <c r="B497" s="357"/>
      <c r="C497" s="357"/>
      <c r="D497" s="148"/>
      <c r="E497" s="357"/>
      <c r="F497" s="357"/>
      <c r="G497" s="357"/>
      <c r="H497" s="357"/>
      <c r="I497" s="357"/>
      <c r="J497" s="1261"/>
      <c r="K497" s="1276"/>
    </row>
    <row r="498" spans="1:11" ht="15.75" customHeight="1">
      <c r="A498" s="357"/>
      <c r="B498" s="357"/>
      <c r="C498" s="357"/>
      <c r="D498" s="148"/>
      <c r="E498" s="357"/>
      <c r="F498" s="357"/>
      <c r="G498" s="357"/>
      <c r="H498" s="357"/>
      <c r="I498" s="357"/>
      <c r="J498" s="1261"/>
      <c r="K498" s="1276"/>
    </row>
    <row r="499" spans="1:11" ht="15.75" customHeight="1">
      <c r="A499" s="357"/>
      <c r="B499" s="357"/>
      <c r="C499" s="357"/>
      <c r="D499" s="148"/>
      <c r="E499" s="357"/>
      <c r="F499" s="357"/>
      <c r="G499" s="357"/>
      <c r="H499" s="357"/>
      <c r="I499" s="357"/>
      <c r="J499" s="1261"/>
      <c r="K499" s="1276"/>
    </row>
    <row r="500" spans="1:11" ht="15.75" customHeight="1">
      <c r="A500" s="357"/>
      <c r="B500" s="357"/>
      <c r="C500" s="357"/>
      <c r="D500" s="148"/>
      <c r="E500" s="357"/>
      <c r="F500" s="357"/>
      <c r="G500" s="357"/>
      <c r="H500" s="357"/>
      <c r="I500" s="357"/>
      <c r="J500" s="1261"/>
      <c r="K500" s="1276"/>
    </row>
    <row r="501" spans="1:11" ht="15.75" customHeight="1">
      <c r="A501" s="357"/>
      <c r="B501" s="357"/>
      <c r="C501" s="357"/>
      <c r="D501" s="148"/>
      <c r="E501" s="357"/>
      <c r="F501" s="357"/>
      <c r="G501" s="357"/>
      <c r="H501" s="357"/>
      <c r="I501" s="357"/>
      <c r="J501" s="1261"/>
      <c r="K501" s="1276"/>
    </row>
    <row r="502" spans="1:11" ht="15.75" customHeight="1">
      <c r="A502" s="357"/>
      <c r="B502" s="357"/>
      <c r="C502" s="357"/>
      <c r="D502" s="148"/>
      <c r="E502" s="357"/>
      <c r="F502" s="357"/>
      <c r="G502" s="357"/>
      <c r="H502" s="357"/>
      <c r="I502" s="357"/>
      <c r="J502" s="1261"/>
      <c r="K502" s="1276"/>
    </row>
    <row r="503" spans="1:11" ht="15.75" customHeight="1">
      <c r="A503" s="357"/>
      <c r="B503" s="357"/>
      <c r="C503" s="357"/>
      <c r="D503" s="148"/>
      <c r="E503" s="357"/>
      <c r="F503" s="357"/>
      <c r="G503" s="357"/>
      <c r="H503" s="357"/>
      <c r="I503" s="357"/>
      <c r="J503" s="1261"/>
      <c r="K503" s="1276"/>
    </row>
    <row r="504" spans="1:11" ht="15.75" customHeight="1">
      <c r="A504" s="357"/>
      <c r="B504" s="357"/>
      <c r="C504" s="357"/>
      <c r="D504" s="148"/>
      <c r="E504" s="357"/>
      <c r="F504" s="357"/>
      <c r="G504" s="357"/>
      <c r="H504" s="357"/>
      <c r="I504" s="357"/>
      <c r="J504" s="1261"/>
      <c r="K504" s="1276"/>
    </row>
    <row r="505" spans="1:11" ht="15.75" customHeight="1">
      <c r="A505" s="357"/>
      <c r="B505" s="357"/>
      <c r="C505" s="357"/>
      <c r="D505" s="148"/>
      <c r="E505" s="357"/>
      <c r="F505" s="357"/>
      <c r="G505" s="357"/>
      <c r="H505" s="357"/>
      <c r="I505" s="357"/>
      <c r="J505" s="1261"/>
      <c r="K505" s="1276"/>
    </row>
    <row r="506" spans="1:11" ht="15.75" customHeight="1">
      <c r="A506" s="357"/>
      <c r="B506" s="357"/>
      <c r="C506" s="357"/>
      <c r="D506" s="148"/>
      <c r="E506" s="357"/>
      <c r="F506" s="357"/>
      <c r="G506" s="357"/>
      <c r="H506" s="357"/>
      <c r="I506" s="357"/>
      <c r="J506" s="1261"/>
      <c r="K506" s="1276"/>
    </row>
    <row r="507" spans="1:11" ht="15.75" customHeight="1">
      <c r="A507" s="357"/>
      <c r="B507" s="357"/>
      <c r="C507" s="357"/>
      <c r="D507" s="148"/>
      <c r="E507" s="357"/>
      <c r="F507" s="357"/>
      <c r="G507" s="357"/>
      <c r="H507" s="357"/>
      <c r="I507" s="357"/>
      <c r="J507" s="1261"/>
      <c r="K507" s="1276"/>
    </row>
    <row r="508" spans="1:11" ht="15.75" customHeight="1">
      <c r="A508" s="357"/>
      <c r="B508" s="357"/>
      <c r="C508" s="357"/>
      <c r="D508" s="148"/>
      <c r="E508" s="357"/>
      <c r="F508" s="357"/>
      <c r="G508" s="357"/>
      <c r="H508" s="357"/>
      <c r="I508" s="357"/>
      <c r="J508" s="1261"/>
      <c r="K508" s="1276"/>
    </row>
    <row r="509" spans="1:11" ht="15.75" customHeight="1">
      <c r="A509" s="357"/>
      <c r="B509" s="357"/>
      <c r="C509" s="357"/>
      <c r="D509" s="148"/>
      <c r="E509" s="357"/>
      <c r="F509" s="357"/>
      <c r="G509" s="357"/>
      <c r="H509" s="357"/>
      <c r="I509" s="357"/>
      <c r="J509" s="1261"/>
      <c r="K509" s="1276"/>
    </row>
    <row r="510" spans="1:11" ht="15.75" customHeight="1">
      <c r="A510" s="357"/>
      <c r="B510" s="357"/>
      <c r="C510" s="357"/>
      <c r="D510" s="148"/>
      <c r="E510" s="357"/>
      <c r="F510" s="357"/>
      <c r="G510" s="357"/>
      <c r="H510" s="357"/>
      <c r="I510" s="357"/>
      <c r="J510" s="1261"/>
      <c r="K510" s="1276"/>
    </row>
    <row r="511" spans="1:11" ht="15.75" customHeight="1">
      <c r="A511" s="357"/>
      <c r="B511" s="357"/>
      <c r="C511" s="357"/>
      <c r="D511" s="148"/>
      <c r="E511" s="357"/>
      <c r="F511" s="357"/>
      <c r="G511" s="357"/>
      <c r="H511" s="357"/>
      <c r="I511" s="357"/>
      <c r="J511" s="1261"/>
      <c r="K511" s="1276"/>
    </row>
    <row r="512" spans="1:11" ht="15.75" customHeight="1">
      <c r="A512" s="357"/>
      <c r="B512" s="357"/>
      <c r="C512" s="357"/>
      <c r="D512" s="148"/>
      <c r="E512" s="357"/>
      <c r="F512" s="357"/>
      <c r="G512" s="357"/>
      <c r="H512" s="357"/>
      <c r="I512" s="357"/>
      <c r="J512" s="1261"/>
      <c r="K512" s="1276"/>
    </row>
    <row r="513" spans="1:11" ht="15.75" customHeight="1">
      <c r="A513" s="357"/>
      <c r="B513" s="357"/>
      <c r="C513" s="357"/>
      <c r="D513" s="148"/>
      <c r="E513" s="357"/>
      <c r="F513" s="357"/>
      <c r="G513" s="357"/>
      <c r="H513" s="357"/>
      <c r="I513" s="357"/>
      <c r="J513" s="1261"/>
      <c r="K513" s="1276"/>
    </row>
    <row r="514" spans="1:11" ht="15.75" customHeight="1">
      <c r="A514" s="357"/>
      <c r="B514" s="357"/>
      <c r="C514" s="357"/>
      <c r="D514" s="148"/>
      <c r="E514" s="357"/>
      <c r="F514" s="357"/>
      <c r="G514" s="357"/>
      <c r="H514" s="357"/>
      <c r="I514" s="357"/>
      <c r="J514" s="1261"/>
      <c r="K514" s="1276"/>
    </row>
    <row r="515" spans="1:11" ht="15.75" customHeight="1">
      <c r="A515" s="357"/>
      <c r="B515" s="357"/>
      <c r="C515" s="357"/>
      <c r="D515" s="148"/>
      <c r="E515" s="357"/>
      <c r="F515" s="357"/>
      <c r="G515" s="357"/>
      <c r="H515" s="357"/>
      <c r="I515" s="357"/>
      <c r="J515" s="1261"/>
      <c r="K515" s="1276"/>
    </row>
    <row r="516" spans="1:11" ht="15.75" customHeight="1">
      <c r="A516" s="357"/>
      <c r="B516" s="357"/>
      <c r="C516" s="357"/>
      <c r="D516" s="148"/>
      <c r="E516" s="357"/>
      <c r="F516" s="357"/>
      <c r="G516" s="357"/>
      <c r="H516" s="357"/>
      <c r="I516" s="357"/>
      <c r="J516" s="1261"/>
      <c r="K516" s="1276"/>
    </row>
    <row r="517" spans="1:11" ht="15.75" customHeight="1">
      <c r="A517" s="357"/>
      <c r="B517" s="357"/>
      <c r="C517" s="357"/>
      <c r="D517" s="148"/>
      <c r="E517" s="357"/>
      <c r="F517" s="357"/>
      <c r="G517" s="357"/>
      <c r="H517" s="357"/>
      <c r="I517" s="357"/>
      <c r="J517" s="1261"/>
      <c r="K517" s="1276"/>
    </row>
    <row r="518" spans="1:11" ht="15.75" customHeight="1">
      <c r="A518" s="357"/>
      <c r="B518" s="357"/>
      <c r="C518" s="357"/>
      <c r="D518" s="148"/>
      <c r="E518" s="357"/>
      <c r="F518" s="357"/>
      <c r="G518" s="357"/>
      <c r="H518" s="357"/>
      <c r="I518" s="357"/>
      <c r="J518" s="1261"/>
      <c r="K518" s="1276"/>
    </row>
    <row r="519" spans="1:11" ht="15.75" customHeight="1">
      <c r="A519" s="357"/>
      <c r="B519" s="357"/>
      <c r="C519" s="357"/>
      <c r="D519" s="148"/>
      <c r="E519" s="357"/>
      <c r="F519" s="357"/>
      <c r="G519" s="357"/>
      <c r="H519" s="357"/>
      <c r="I519" s="357"/>
      <c r="J519" s="1261"/>
      <c r="K519" s="1276"/>
    </row>
    <row r="520" spans="1:11" ht="15.75" customHeight="1">
      <c r="A520" s="357"/>
      <c r="B520" s="357"/>
      <c r="C520" s="357"/>
      <c r="D520" s="148"/>
      <c r="E520" s="357"/>
      <c r="F520" s="357"/>
      <c r="G520" s="357"/>
      <c r="H520" s="357"/>
      <c r="I520" s="357"/>
      <c r="J520" s="1261"/>
      <c r="K520" s="1276"/>
    </row>
    <row r="521" spans="1:11" ht="15.75" customHeight="1">
      <c r="A521" s="357"/>
      <c r="B521" s="357"/>
      <c r="C521" s="357"/>
      <c r="D521" s="148"/>
      <c r="E521" s="357"/>
      <c r="F521" s="357"/>
      <c r="G521" s="357"/>
      <c r="H521" s="357"/>
      <c r="I521" s="357"/>
      <c r="J521" s="1261"/>
      <c r="K521" s="1276"/>
    </row>
    <row r="522" spans="1:11" ht="15.75" customHeight="1">
      <c r="A522" s="357"/>
      <c r="B522" s="357"/>
      <c r="C522" s="357"/>
      <c r="D522" s="148"/>
      <c r="E522" s="357"/>
      <c r="F522" s="357"/>
      <c r="G522" s="357"/>
      <c r="H522" s="357"/>
      <c r="I522" s="357"/>
      <c r="J522" s="1261"/>
      <c r="K522" s="1276"/>
    </row>
    <row r="523" spans="1:11" ht="15.75" customHeight="1">
      <c r="A523" s="357"/>
      <c r="B523" s="357"/>
      <c r="C523" s="357"/>
      <c r="D523" s="148"/>
      <c r="E523" s="357"/>
      <c r="F523" s="357"/>
      <c r="G523" s="357"/>
      <c r="H523" s="357"/>
      <c r="I523" s="357"/>
      <c r="J523" s="1261"/>
      <c r="K523" s="1276"/>
    </row>
    <row r="524" spans="1:11" ht="15.75" customHeight="1">
      <c r="A524" s="357"/>
      <c r="B524" s="357"/>
      <c r="C524" s="357"/>
      <c r="D524" s="148"/>
      <c r="E524" s="357"/>
      <c r="F524" s="357"/>
      <c r="G524" s="357"/>
      <c r="H524" s="357"/>
      <c r="I524" s="357"/>
      <c r="J524" s="1261"/>
      <c r="K524" s="1276"/>
    </row>
    <row r="525" spans="1:11" ht="15.75" customHeight="1">
      <c r="A525" s="357"/>
      <c r="B525" s="357"/>
      <c r="C525" s="357"/>
      <c r="D525" s="148"/>
      <c r="E525" s="357"/>
      <c r="F525" s="357"/>
      <c r="G525" s="357"/>
      <c r="H525" s="357"/>
      <c r="I525" s="357"/>
      <c r="J525" s="1261"/>
      <c r="K525" s="1276"/>
    </row>
    <row r="526" spans="1:11" ht="15.75" customHeight="1">
      <c r="A526" s="357"/>
      <c r="B526" s="357"/>
      <c r="C526" s="357"/>
      <c r="D526" s="148"/>
      <c r="E526" s="357"/>
      <c r="F526" s="357"/>
      <c r="G526" s="357"/>
      <c r="H526" s="357"/>
      <c r="I526" s="357"/>
      <c r="J526" s="1261"/>
      <c r="K526" s="1276"/>
    </row>
    <row r="527" spans="1:11" ht="15.75" customHeight="1">
      <c r="A527" s="357"/>
      <c r="B527" s="357"/>
      <c r="C527" s="357"/>
      <c r="D527" s="148"/>
      <c r="E527" s="357"/>
      <c r="F527" s="357"/>
      <c r="G527" s="357"/>
      <c r="H527" s="357"/>
      <c r="I527" s="357"/>
      <c r="J527" s="1261"/>
      <c r="K527" s="1276"/>
    </row>
    <row r="528" spans="1:11" ht="15.75" customHeight="1">
      <c r="A528" s="357"/>
      <c r="B528" s="357"/>
      <c r="C528" s="357"/>
      <c r="D528" s="148"/>
      <c r="E528" s="357"/>
      <c r="F528" s="357"/>
      <c r="G528" s="357"/>
      <c r="H528" s="357"/>
      <c r="I528" s="357"/>
      <c r="J528" s="1261"/>
      <c r="K528" s="1276"/>
    </row>
    <row r="529" spans="1:11" ht="15.75" customHeight="1">
      <c r="A529" s="357"/>
      <c r="B529" s="357"/>
      <c r="C529" s="357"/>
      <c r="D529" s="148"/>
      <c r="E529" s="357"/>
      <c r="F529" s="357"/>
      <c r="G529" s="357"/>
      <c r="H529" s="357"/>
      <c r="I529" s="357"/>
      <c r="J529" s="1261"/>
      <c r="K529" s="1276"/>
    </row>
    <row r="530" spans="1:11" ht="15.75" customHeight="1">
      <c r="A530" s="357"/>
      <c r="B530" s="357"/>
      <c r="C530" s="357"/>
      <c r="D530" s="148"/>
      <c r="E530" s="357"/>
      <c r="F530" s="357"/>
      <c r="G530" s="357"/>
      <c r="H530" s="357"/>
      <c r="I530" s="357"/>
      <c r="J530" s="1261"/>
      <c r="K530" s="1276"/>
    </row>
    <row r="531" spans="1:11" ht="15.75" customHeight="1">
      <c r="A531" s="357"/>
      <c r="B531" s="357"/>
      <c r="C531" s="357"/>
      <c r="D531" s="148"/>
      <c r="E531" s="357"/>
      <c r="F531" s="357"/>
      <c r="G531" s="357"/>
      <c r="H531" s="357"/>
      <c r="I531" s="357"/>
      <c r="J531" s="1261"/>
      <c r="K531" s="1276"/>
    </row>
    <row r="532" spans="1:11" ht="15.75" customHeight="1">
      <c r="A532" s="357"/>
      <c r="B532" s="357"/>
      <c r="C532" s="357"/>
      <c r="D532" s="148"/>
      <c r="E532" s="357"/>
      <c r="F532" s="357"/>
      <c r="G532" s="357"/>
      <c r="H532" s="357"/>
      <c r="I532" s="357"/>
      <c r="J532" s="1261"/>
      <c r="K532" s="1276"/>
    </row>
    <row r="533" spans="1:11" ht="15.75" customHeight="1">
      <c r="A533" s="357"/>
      <c r="B533" s="357"/>
      <c r="C533" s="357"/>
      <c r="D533" s="148"/>
      <c r="E533" s="357"/>
      <c r="F533" s="357"/>
      <c r="G533" s="357"/>
      <c r="H533" s="357"/>
      <c r="I533" s="357"/>
      <c r="J533" s="1261"/>
      <c r="K533" s="1276"/>
    </row>
    <row r="534" spans="1:11" ht="15.75" customHeight="1">
      <c r="A534" s="357"/>
      <c r="B534" s="357"/>
      <c r="C534" s="357"/>
      <c r="D534" s="148"/>
      <c r="E534" s="357"/>
      <c r="F534" s="357"/>
      <c r="G534" s="357"/>
      <c r="H534" s="357"/>
      <c r="I534" s="357"/>
      <c r="J534" s="1261"/>
      <c r="K534" s="1276"/>
    </row>
    <row r="535" spans="1:11" ht="15.75" customHeight="1">
      <c r="A535" s="357"/>
      <c r="B535" s="357"/>
      <c r="C535" s="357"/>
      <c r="D535" s="148"/>
      <c r="E535" s="357"/>
      <c r="F535" s="357"/>
      <c r="G535" s="357"/>
      <c r="H535" s="357"/>
      <c r="I535" s="357"/>
      <c r="J535" s="1261"/>
      <c r="K535" s="1276"/>
    </row>
    <row r="536" spans="1:11" ht="15.75" customHeight="1">
      <c r="A536" s="357"/>
      <c r="B536" s="357"/>
      <c r="C536" s="357"/>
      <c r="D536" s="148"/>
      <c r="E536" s="357"/>
      <c r="F536" s="357"/>
      <c r="G536" s="357"/>
      <c r="H536" s="357"/>
      <c r="I536" s="357"/>
      <c r="J536" s="1261"/>
      <c r="K536" s="1276"/>
    </row>
    <row r="537" spans="1:11" ht="15.75" customHeight="1">
      <c r="A537" s="357"/>
      <c r="B537" s="357"/>
      <c r="C537" s="357"/>
      <c r="D537" s="148"/>
      <c r="E537" s="357"/>
      <c r="F537" s="357"/>
      <c r="G537" s="357"/>
      <c r="H537" s="357"/>
      <c r="I537" s="357"/>
      <c r="J537" s="1261"/>
      <c r="K537" s="1276"/>
    </row>
    <row r="538" spans="1:11" ht="15.75" customHeight="1">
      <c r="A538" s="357"/>
      <c r="B538" s="357"/>
      <c r="C538" s="357"/>
      <c r="D538" s="148"/>
      <c r="E538" s="357"/>
      <c r="F538" s="357"/>
      <c r="G538" s="357"/>
      <c r="H538" s="357"/>
      <c r="I538" s="357"/>
      <c r="J538" s="1261"/>
      <c r="K538" s="1276"/>
    </row>
    <row r="539" spans="1:11" ht="15.75" customHeight="1">
      <c r="A539" s="357"/>
      <c r="B539" s="357"/>
      <c r="C539" s="357"/>
      <c r="D539" s="148"/>
      <c r="E539" s="357"/>
      <c r="F539" s="357"/>
      <c r="G539" s="357"/>
      <c r="H539" s="357"/>
      <c r="I539" s="357"/>
      <c r="J539" s="1261"/>
      <c r="K539" s="1276"/>
    </row>
    <row r="540" spans="1:11" ht="15.75" customHeight="1">
      <c r="A540" s="357"/>
      <c r="B540" s="357"/>
      <c r="C540" s="357"/>
      <c r="D540" s="148"/>
      <c r="E540" s="357"/>
      <c r="F540" s="357"/>
      <c r="G540" s="357"/>
      <c r="H540" s="357"/>
      <c r="I540" s="357"/>
      <c r="J540" s="1261"/>
      <c r="K540" s="1276"/>
    </row>
    <row r="541" spans="1:11" ht="15.75" customHeight="1">
      <c r="A541" s="357"/>
      <c r="B541" s="357"/>
      <c r="C541" s="357"/>
      <c r="D541" s="148"/>
      <c r="E541" s="357"/>
      <c r="F541" s="357"/>
      <c r="G541" s="357"/>
      <c r="H541" s="357"/>
      <c r="I541" s="357"/>
      <c r="J541" s="1261"/>
      <c r="K541" s="1276"/>
    </row>
    <row r="542" spans="1:11" ht="15.75" customHeight="1">
      <c r="A542" s="357"/>
      <c r="B542" s="357"/>
      <c r="C542" s="357"/>
      <c r="D542" s="148"/>
      <c r="E542" s="357"/>
      <c r="F542" s="357"/>
      <c r="G542" s="357"/>
      <c r="H542" s="357"/>
      <c r="I542" s="357"/>
      <c r="J542" s="1261"/>
      <c r="K542" s="1276"/>
    </row>
    <row r="543" spans="1:11" ht="15.75" customHeight="1">
      <c r="A543" s="357"/>
      <c r="B543" s="357"/>
      <c r="C543" s="357"/>
      <c r="D543" s="148"/>
      <c r="E543" s="357"/>
      <c r="F543" s="357"/>
      <c r="G543" s="357"/>
      <c r="H543" s="357"/>
      <c r="I543" s="357"/>
      <c r="J543" s="1261"/>
      <c r="K543" s="1276"/>
    </row>
    <row r="544" spans="1:11" ht="15.75" customHeight="1">
      <c r="A544" s="357"/>
      <c r="B544" s="357"/>
      <c r="C544" s="357"/>
      <c r="D544" s="148"/>
      <c r="E544" s="357"/>
      <c r="F544" s="357"/>
      <c r="G544" s="357"/>
      <c r="H544" s="357"/>
      <c r="I544" s="357"/>
      <c r="J544" s="1261"/>
      <c r="K544" s="1276"/>
    </row>
    <row r="545" spans="1:11" ht="15.75" customHeight="1">
      <c r="A545" s="357"/>
      <c r="B545" s="357"/>
      <c r="C545" s="357"/>
      <c r="D545" s="148"/>
      <c r="E545" s="357"/>
      <c r="F545" s="357"/>
      <c r="G545" s="357"/>
      <c r="H545" s="357"/>
      <c r="I545" s="357"/>
      <c r="J545" s="1261"/>
      <c r="K545" s="1276"/>
    </row>
    <row r="546" spans="1:11" ht="15.75" customHeight="1">
      <c r="A546" s="357"/>
      <c r="B546" s="357"/>
      <c r="C546" s="357"/>
      <c r="D546" s="148"/>
      <c r="E546" s="357"/>
      <c r="F546" s="357"/>
      <c r="G546" s="357"/>
      <c r="H546" s="357"/>
      <c r="I546" s="357"/>
      <c r="J546" s="1261"/>
      <c r="K546" s="1276"/>
    </row>
    <row r="547" spans="1:11" ht="15.75" customHeight="1">
      <c r="A547" s="357"/>
      <c r="B547" s="357"/>
      <c r="C547" s="357"/>
      <c r="D547" s="148"/>
      <c r="E547" s="357"/>
      <c r="F547" s="357"/>
      <c r="G547" s="357"/>
      <c r="H547" s="357"/>
      <c r="I547" s="357"/>
      <c r="J547" s="1261"/>
      <c r="K547" s="1276"/>
    </row>
    <row r="548" spans="1:11" ht="15.75" customHeight="1">
      <c r="A548" s="357"/>
      <c r="B548" s="357"/>
      <c r="C548" s="357"/>
      <c r="D548" s="148"/>
      <c r="E548" s="357"/>
      <c r="F548" s="357"/>
      <c r="G548" s="357"/>
      <c r="H548" s="357"/>
      <c r="I548" s="357"/>
      <c r="J548" s="1261"/>
      <c r="K548" s="1276"/>
    </row>
    <row r="549" spans="1:11" ht="15.75" customHeight="1">
      <c r="A549" s="357"/>
      <c r="B549" s="357"/>
      <c r="C549" s="357"/>
      <c r="D549" s="148"/>
      <c r="E549" s="357"/>
      <c r="F549" s="357"/>
      <c r="G549" s="357"/>
      <c r="H549" s="357"/>
      <c r="I549" s="357"/>
      <c r="J549" s="1261"/>
      <c r="K549" s="1276"/>
    </row>
    <row r="550" spans="1:11" ht="15.75" customHeight="1">
      <c r="A550" s="357"/>
      <c r="B550" s="357"/>
      <c r="C550" s="357"/>
      <c r="D550" s="148"/>
      <c r="E550" s="357"/>
      <c r="F550" s="357"/>
      <c r="G550" s="357"/>
      <c r="H550" s="357"/>
      <c r="I550" s="357"/>
      <c r="J550" s="1261"/>
      <c r="K550" s="1276"/>
    </row>
    <row r="551" spans="1:11" ht="15.75" customHeight="1">
      <c r="A551" s="357"/>
      <c r="B551" s="357"/>
      <c r="C551" s="357"/>
      <c r="D551" s="148"/>
      <c r="E551" s="357"/>
      <c r="F551" s="357"/>
      <c r="G551" s="357"/>
      <c r="H551" s="357"/>
      <c r="I551" s="357"/>
      <c r="J551" s="1261"/>
      <c r="K551" s="1276"/>
    </row>
    <row r="552" spans="1:11" ht="15.75" customHeight="1">
      <c r="A552" s="357"/>
      <c r="B552" s="357"/>
      <c r="C552" s="357"/>
      <c r="D552" s="148"/>
      <c r="E552" s="357"/>
      <c r="F552" s="357"/>
      <c r="G552" s="357"/>
      <c r="H552" s="357"/>
      <c r="I552" s="357"/>
      <c r="J552" s="1261"/>
      <c r="K552" s="1276"/>
    </row>
    <row r="553" spans="1:11" ht="15.75" customHeight="1">
      <c r="A553" s="357"/>
      <c r="B553" s="357"/>
      <c r="C553" s="357"/>
      <c r="D553" s="148"/>
      <c r="E553" s="357"/>
      <c r="F553" s="357"/>
      <c r="G553" s="357"/>
      <c r="H553" s="357"/>
      <c r="I553" s="357"/>
      <c r="J553" s="1261"/>
      <c r="K553" s="1276"/>
    </row>
    <row r="554" spans="1:11" ht="15.75" customHeight="1">
      <c r="A554" s="357"/>
      <c r="B554" s="357"/>
      <c r="C554" s="357"/>
      <c r="D554" s="148"/>
      <c r="E554" s="357"/>
      <c r="F554" s="357"/>
      <c r="G554" s="357"/>
      <c r="H554" s="357"/>
      <c r="I554" s="357"/>
      <c r="J554" s="1261"/>
      <c r="K554" s="1276"/>
    </row>
    <row r="555" spans="1:11" ht="15.75" customHeight="1">
      <c r="A555" s="357"/>
      <c r="B555" s="357"/>
      <c r="C555" s="357"/>
      <c r="D555" s="148"/>
      <c r="E555" s="357"/>
      <c r="F555" s="357"/>
      <c r="G555" s="357"/>
      <c r="H555" s="357"/>
      <c r="I555" s="357"/>
      <c r="J555" s="1261"/>
      <c r="K555" s="1276"/>
    </row>
    <row r="556" spans="1:11" ht="15.75" customHeight="1">
      <c r="A556" s="357"/>
      <c r="B556" s="357"/>
      <c r="C556" s="357"/>
      <c r="D556" s="148"/>
      <c r="E556" s="357"/>
      <c r="F556" s="357"/>
      <c r="G556" s="357"/>
      <c r="H556" s="357"/>
      <c r="I556" s="357"/>
      <c r="J556" s="1261"/>
      <c r="K556" s="1276"/>
    </row>
    <row r="557" spans="1:11" ht="15.75" customHeight="1">
      <c r="A557" s="357"/>
      <c r="B557" s="357"/>
      <c r="C557" s="357"/>
      <c r="D557" s="148"/>
      <c r="E557" s="357"/>
      <c r="F557" s="357"/>
      <c r="G557" s="357"/>
      <c r="H557" s="357"/>
      <c r="I557" s="357"/>
      <c r="J557" s="1261"/>
      <c r="K557" s="1276"/>
    </row>
    <row r="558" spans="1:11" ht="15.75" customHeight="1">
      <c r="A558" s="357"/>
      <c r="B558" s="357"/>
      <c r="C558" s="357"/>
      <c r="D558" s="148"/>
      <c r="E558" s="357"/>
      <c r="F558" s="357"/>
      <c r="G558" s="357"/>
      <c r="H558" s="357"/>
      <c r="I558" s="357"/>
      <c r="J558" s="1261"/>
      <c r="K558" s="1276"/>
    </row>
    <row r="559" spans="1:11" ht="15.75" customHeight="1">
      <c r="A559" s="357"/>
      <c r="B559" s="357"/>
      <c r="C559" s="357"/>
      <c r="D559" s="148"/>
      <c r="E559" s="357"/>
      <c r="F559" s="357"/>
      <c r="G559" s="357"/>
      <c r="H559" s="357"/>
      <c r="I559" s="357"/>
      <c r="J559" s="1261"/>
      <c r="K559" s="1276"/>
    </row>
    <row r="560" spans="1:11" ht="15.75" customHeight="1">
      <c r="A560" s="357"/>
      <c r="B560" s="357"/>
      <c r="C560" s="357"/>
      <c r="D560" s="148"/>
      <c r="E560" s="357"/>
      <c r="F560" s="357"/>
      <c r="G560" s="357"/>
      <c r="H560" s="357"/>
      <c r="I560" s="357"/>
      <c r="J560" s="1261"/>
      <c r="K560" s="1276"/>
    </row>
    <row r="561" spans="1:11" ht="15.75" customHeight="1">
      <c r="A561" s="357"/>
      <c r="B561" s="357"/>
      <c r="C561" s="357"/>
      <c r="D561" s="148"/>
      <c r="E561" s="357"/>
      <c r="F561" s="357"/>
      <c r="G561" s="357"/>
      <c r="H561" s="357"/>
      <c r="I561" s="357"/>
      <c r="J561" s="1261"/>
      <c r="K561" s="1276"/>
    </row>
    <row r="562" spans="1:11" ht="15.75" customHeight="1">
      <c r="A562" s="357"/>
      <c r="B562" s="357"/>
      <c r="C562" s="357"/>
      <c r="D562" s="148"/>
      <c r="E562" s="357"/>
      <c r="F562" s="357"/>
      <c r="G562" s="357"/>
      <c r="H562" s="357"/>
      <c r="I562" s="357"/>
      <c r="J562" s="1261"/>
      <c r="K562" s="1276"/>
    </row>
    <row r="563" spans="1:11" ht="15.75" customHeight="1">
      <c r="A563" s="357"/>
      <c r="B563" s="357"/>
      <c r="C563" s="357"/>
      <c r="D563" s="148"/>
      <c r="E563" s="357"/>
      <c r="F563" s="357"/>
      <c r="G563" s="357"/>
      <c r="H563" s="357"/>
      <c r="I563" s="357"/>
      <c r="J563" s="1261"/>
      <c r="K563" s="1276"/>
    </row>
    <row r="564" spans="1:11" ht="15.75" customHeight="1">
      <c r="A564" s="357"/>
      <c r="B564" s="357"/>
      <c r="C564" s="357"/>
      <c r="D564" s="148"/>
      <c r="E564" s="357"/>
      <c r="F564" s="357"/>
      <c r="G564" s="357"/>
      <c r="H564" s="357"/>
      <c r="I564" s="357"/>
      <c r="J564" s="1261"/>
      <c r="K564" s="1276"/>
    </row>
    <row r="565" spans="1:11" ht="15.75" customHeight="1">
      <c r="A565" s="357"/>
      <c r="B565" s="357"/>
      <c r="C565" s="357"/>
      <c r="D565" s="148"/>
      <c r="E565" s="357"/>
      <c r="F565" s="357"/>
      <c r="G565" s="357"/>
      <c r="H565" s="357"/>
      <c r="I565" s="357"/>
      <c r="J565" s="1261"/>
      <c r="K565" s="1276"/>
    </row>
    <row r="566" spans="1:11" ht="15.75" customHeight="1">
      <c r="A566" s="357"/>
      <c r="B566" s="357"/>
      <c r="C566" s="357"/>
      <c r="D566" s="148"/>
      <c r="E566" s="357"/>
      <c r="F566" s="357"/>
      <c r="G566" s="357"/>
      <c r="H566" s="357"/>
      <c r="I566" s="357"/>
      <c r="J566" s="1261"/>
      <c r="K566" s="1276"/>
    </row>
    <row r="567" spans="1:11" ht="15.75" customHeight="1">
      <c r="A567" s="357"/>
      <c r="B567" s="357"/>
      <c r="C567" s="357"/>
      <c r="D567" s="148"/>
      <c r="E567" s="357"/>
      <c r="F567" s="357"/>
      <c r="G567" s="357"/>
      <c r="H567" s="357"/>
      <c r="I567" s="357"/>
      <c r="J567" s="1261"/>
      <c r="K567" s="1276"/>
    </row>
    <row r="568" spans="1:11" ht="15.75" customHeight="1">
      <c r="A568" s="357"/>
      <c r="B568" s="357"/>
      <c r="C568" s="357"/>
      <c r="D568" s="148"/>
      <c r="E568" s="357"/>
      <c r="F568" s="357"/>
      <c r="G568" s="357"/>
      <c r="H568" s="357"/>
      <c r="I568" s="357"/>
      <c r="J568" s="1261"/>
      <c r="K568" s="1276"/>
    </row>
    <row r="569" spans="1:11" ht="15.75" customHeight="1">
      <c r="A569" s="357"/>
      <c r="B569" s="357"/>
      <c r="C569" s="357"/>
      <c r="D569" s="148"/>
      <c r="E569" s="357"/>
      <c r="F569" s="357"/>
      <c r="G569" s="357"/>
      <c r="H569" s="357"/>
      <c r="I569" s="357"/>
      <c r="J569" s="1261"/>
      <c r="K569" s="1276"/>
    </row>
    <row r="570" spans="1:11" ht="15.75" customHeight="1">
      <c r="A570" s="357"/>
      <c r="B570" s="357"/>
      <c r="C570" s="357"/>
      <c r="D570" s="148"/>
      <c r="E570" s="357"/>
      <c r="F570" s="357"/>
      <c r="G570" s="357"/>
      <c r="H570" s="357"/>
      <c r="I570" s="357"/>
      <c r="J570" s="1261"/>
      <c r="K570" s="1276"/>
    </row>
    <row r="571" spans="1:11" ht="15.75" customHeight="1">
      <c r="A571" s="357"/>
      <c r="B571" s="357"/>
      <c r="C571" s="357"/>
      <c r="D571" s="148"/>
      <c r="E571" s="357"/>
      <c r="F571" s="357"/>
      <c r="G571" s="357"/>
      <c r="H571" s="357"/>
      <c r="I571" s="357"/>
      <c r="J571" s="1261"/>
      <c r="K571" s="1276"/>
    </row>
    <row r="572" spans="1:11" ht="15.75" customHeight="1">
      <c r="A572" s="357"/>
      <c r="B572" s="357"/>
      <c r="C572" s="357"/>
      <c r="D572" s="148"/>
      <c r="E572" s="357"/>
      <c r="F572" s="357"/>
      <c r="G572" s="357"/>
      <c r="H572" s="357"/>
      <c r="I572" s="357"/>
      <c r="J572" s="1261"/>
      <c r="K572" s="1276"/>
    </row>
    <row r="573" spans="1:11" ht="15.75" customHeight="1">
      <c r="A573" s="357"/>
      <c r="B573" s="357"/>
      <c r="C573" s="357"/>
      <c r="D573" s="148"/>
      <c r="E573" s="357"/>
      <c r="F573" s="357"/>
      <c r="G573" s="357"/>
      <c r="H573" s="357"/>
      <c r="I573" s="357"/>
      <c r="J573" s="1261"/>
      <c r="K573" s="1276"/>
    </row>
    <row r="574" spans="1:11" ht="15.75" customHeight="1">
      <c r="A574" s="357"/>
      <c r="B574" s="357"/>
      <c r="C574" s="357"/>
      <c r="D574" s="148"/>
      <c r="E574" s="357"/>
      <c r="F574" s="357"/>
      <c r="G574" s="357"/>
      <c r="H574" s="357"/>
      <c r="I574" s="357"/>
      <c r="J574" s="1261"/>
      <c r="K574" s="1276"/>
    </row>
    <row r="575" spans="1:11" ht="15.75" customHeight="1">
      <c r="A575" s="357"/>
      <c r="B575" s="357"/>
      <c r="C575" s="357"/>
      <c r="D575" s="148"/>
      <c r="E575" s="357"/>
      <c r="F575" s="357"/>
      <c r="G575" s="357"/>
      <c r="H575" s="357"/>
      <c r="I575" s="357"/>
      <c r="J575" s="1261"/>
      <c r="K575" s="1276"/>
    </row>
    <row r="576" spans="1:11" ht="15.75" customHeight="1">
      <c r="A576" s="357"/>
      <c r="B576" s="357"/>
      <c r="C576" s="357"/>
      <c r="D576" s="148"/>
      <c r="E576" s="357"/>
      <c r="F576" s="357"/>
      <c r="G576" s="357"/>
      <c r="H576" s="357"/>
      <c r="I576" s="357"/>
      <c r="J576" s="1261"/>
      <c r="K576" s="1276"/>
    </row>
    <row r="577" spans="1:11" ht="15.75" customHeight="1">
      <c r="A577" s="357"/>
      <c r="B577" s="357"/>
      <c r="C577" s="357"/>
      <c r="D577" s="148"/>
      <c r="E577" s="357"/>
      <c r="F577" s="357"/>
      <c r="G577" s="357"/>
      <c r="H577" s="357"/>
      <c r="I577" s="357"/>
      <c r="J577" s="1261"/>
      <c r="K577" s="1276"/>
    </row>
    <row r="578" spans="1:11" ht="15.75" customHeight="1">
      <c r="A578" s="357"/>
      <c r="B578" s="357"/>
      <c r="C578" s="357"/>
      <c r="D578" s="148"/>
      <c r="E578" s="357"/>
      <c r="F578" s="357"/>
      <c r="G578" s="357"/>
      <c r="H578" s="357"/>
      <c r="I578" s="357"/>
      <c r="J578" s="1261"/>
      <c r="K578" s="1276"/>
    </row>
    <row r="579" spans="1:11" ht="15.75" customHeight="1">
      <c r="A579" s="357"/>
      <c r="B579" s="357"/>
      <c r="C579" s="357"/>
      <c r="D579" s="148"/>
      <c r="E579" s="357"/>
      <c r="F579" s="357"/>
      <c r="G579" s="357"/>
      <c r="H579" s="357"/>
      <c r="I579" s="357"/>
      <c r="J579" s="1261"/>
      <c r="K579" s="1276"/>
    </row>
    <row r="580" spans="1:11" ht="15.75" customHeight="1">
      <c r="A580" s="357"/>
      <c r="B580" s="357"/>
      <c r="C580" s="357"/>
      <c r="D580" s="148"/>
      <c r="E580" s="357"/>
      <c r="F580" s="357"/>
      <c r="G580" s="357"/>
      <c r="H580" s="357"/>
      <c r="I580" s="357"/>
      <c r="J580" s="1261"/>
      <c r="K580" s="1276"/>
    </row>
    <row r="581" spans="1:11" ht="15.75" customHeight="1">
      <c r="A581" s="357"/>
      <c r="B581" s="357"/>
      <c r="C581" s="357"/>
      <c r="D581" s="148"/>
      <c r="E581" s="357"/>
      <c r="F581" s="357"/>
      <c r="G581" s="357"/>
      <c r="H581" s="357"/>
      <c r="I581" s="357"/>
      <c r="J581" s="1261"/>
      <c r="K581" s="1276"/>
    </row>
    <row r="582" spans="1:11" ht="15.75" customHeight="1">
      <c r="A582" s="357"/>
      <c r="B582" s="357"/>
      <c r="C582" s="357"/>
      <c r="D582" s="148"/>
      <c r="E582" s="357"/>
      <c r="F582" s="357"/>
      <c r="G582" s="357"/>
      <c r="H582" s="357"/>
      <c r="I582" s="357"/>
      <c r="J582" s="1261"/>
      <c r="K582" s="1276"/>
    </row>
    <row r="583" spans="1:11" ht="15.75" customHeight="1">
      <c r="A583" s="357"/>
      <c r="B583" s="357"/>
      <c r="C583" s="357"/>
      <c r="D583" s="148"/>
      <c r="E583" s="357"/>
      <c r="F583" s="357"/>
      <c r="G583" s="357"/>
      <c r="H583" s="357"/>
      <c r="I583" s="357"/>
      <c r="J583" s="1261"/>
      <c r="K583" s="1276"/>
    </row>
    <row r="584" spans="1:11" ht="15.75" customHeight="1">
      <c r="A584" s="357"/>
      <c r="B584" s="357"/>
      <c r="C584" s="357"/>
      <c r="D584" s="148"/>
      <c r="E584" s="357"/>
      <c r="F584" s="357"/>
      <c r="G584" s="357"/>
      <c r="H584" s="357"/>
      <c r="I584" s="357"/>
      <c r="J584" s="1261"/>
      <c r="K584" s="1276"/>
    </row>
    <row r="585" spans="1:11" ht="15.75" customHeight="1">
      <c r="A585" s="357"/>
      <c r="B585" s="357"/>
      <c r="C585" s="357"/>
      <c r="D585" s="148"/>
      <c r="E585" s="357"/>
      <c r="F585" s="357"/>
      <c r="G585" s="357"/>
      <c r="H585" s="357"/>
      <c r="I585" s="357"/>
      <c r="J585" s="1261"/>
      <c r="K585" s="1276"/>
    </row>
    <row r="586" spans="1:11" ht="15.75" customHeight="1">
      <c r="A586" s="357"/>
      <c r="B586" s="357"/>
      <c r="C586" s="357"/>
      <c r="D586" s="148"/>
      <c r="E586" s="357"/>
      <c r="F586" s="357"/>
      <c r="G586" s="357"/>
      <c r="H586" s="357"/>
      <c r="I586" s="357"/>
      <c r="J586" s="1261"/>
      <c r="K586" s="1276"/>
    </row>
    <row r="587" spans="1:11" ht="15.75" customHeight="1">
      <c r="A587" s="357"/>
      <c r="B587" s="357"/>
      <c r="C587" s="357"/>
      <c r="D587" s="148"/>
      <c r="E587" s="357"/>
      <c r="F587" s="357"/>
      <c r="G587" s="357"/>
      <c r="H587" s="357"/>
      <c r="I587" s="357"/>
      <c r="J587" s="1261"/>
      <c r="K587" s="1276"/>
    </row>
    <row r="588" spans="1:11" ht="15.75" customHeight="1">
      <c r="A588" s="357"/>
      <c r="B588" s="357"/>
      <c r="C588" s="357"/>
      <c r="D588" s="148"/>
      <c r="E588" s="357"/>
      <c r="F588" s="357"/>
      <c r="G588" s="357"/>
      <c r="H588" s="357"/>
      <c r="I588" s="357"/>
      <c r="J588" s="1261"/>
      <c r="K588" s="1276"/>
    </row>
    <row r="589" spans="1:11" ht="15.75" customHeight="1">
      <c r="A589" s="357"/>
      <c r="B589" s="357"/>
      <c r="C589" s="357"/>
      <c r="D589" s="148"/>
      <c r="E589" s="357"/>
      <c r="F589" s="357"/>
      <c r="G589" s="357"/>
      <c r="H589" s="357"/>
      <c r="I589" s="357"/>
      <c r="J589" s="1261"/>
      <c r="K589" s="1276"/>
    </row>
    <row r="590" spans="1:11" ht="15.75" customHeight="1">
      <c r="A590" s="357"/>
      <c r="B590" s="357"/>
      <c r="C590" s="357"/>
      <c r="D590" s="148"/>
      <c r="E590" s="357"/>
      <c r="F590" s="357"/>
      <c r="G590" s="357"/>
      <c r="H590" s="357"/>
      <c r="I590" s="357"/>
      <c r="J590" s="1261"/>
      <c r="K590" s="1276"/>
    </row>
    <row r="591" spans="1:11" ht="15.75" customHeight="1">
      <c r="A591" s="357"/>
      <c r="B591" s="357"/>
      <c r="C591" s="357"/>
      <c r="D591" s="148"/>
      <c r="E591" s="357"/>
      <c r="F591" s="357"/>
      <c r="G591" s="357"/>
      <c r="H591" s="357"/>
      <c r="I591" s="357"/>
      <c r="J591" s="1261"/>
      <c r="K591" s="1276"/>
    </row>
    <row r="592" spans="1:11" ht="15.75" customHeight="1">
      <c r="A592" s="357"/>
      <c r="B592" s="357"/>
      <c r="C592" s="357"/>
      <c r="D592" s="148"/>
      <c r="E592" s="357"/>
      <c r="F592" s="357"/>
      <c r="G592" s="357"/>
      <c r="H592" s="357"/>
      <c r="I592" s="357"/>
      <c r="J592" s="1261"/>
      <c r="K592" s="1276"/>
    </row>
    <row r="593" spans="1:11" ht="15.75" customHeight="1">
      <c r="A593" s="357"/>
      <c r="B593" s="357"/>
      <c r="C593" s="357"/>
      <c r="D593" s="148"/>
      <c r="E593" s="357"/>
      <c r="F593" s="357"/>
      <c r="G593" s="357"/>
      <c r="H593" s="357"/>
      <c r="I593" s="357"/>
      <c r="J593" s="1261"/>
      <c r="K593" s="1276"/>
    </row>
    <row r="594" spans="1:11" ht="15.75" customHeight="1">
      <c r="A594" s="357"/>
      <c r="B594" s="357"/>
      <c r="C594" s="357"/>
      <c r="D594" s="148"/>
      <c r="E594" s="357"/>
      <c r="F594" s="357"/>
      <c r="G594" s="357"/>
      <c r="H594" s="357"/>
      <c r="I594" s="357"/>
      <c r="J594" s="1261"/>
      <c r="K594" s="1276"/>
    </row>
    <row r="595" spans="1:11" ht="15.75" customHeight="1">
      <c r="A595" s="357"/>
      <c r="B595" s="357"/>
      <c r="C595" s="357"/>
      <c r="D595" s="148"/>
      <c r="E595" s="357"/>
      <c r="F595" s="357"/>
      <c r="G595" s="357"/>
      <c r="H595" s="357"/>
      <c r="I595" s="357"/>
      <c r="J595" s="1261"/>
      <c r="K595" s="1276"/>
    </row>
    <row r="596" spans="1:11" ht="15.75" customHeight="1">
      <c r="A596" s="357"/>
      <c r="B596" s="357"/>
      <c r="C596" s="357"/>
      <c r="D596" s="148"/>
      <c r="E596" s="357"/>
      <c r="F596" s="357"/>
      <c r="G596" s="357"/>
      <c r="H596" s="357"/>
      <c r="I596" s="357"/>
      <c r="J596" s="1261"/>
      <c r="K596" s="1276"/>
    </row>
    <row r="597" spans="1:11" ht="15.75" customHeight="1">
      <c r="A597" s="357"/>
      <c r="B597" s="357"/>
      <c r="C597" s="357"/>
      <c r="D597" s="148"/>
      <c r="E597" s="357"/>
      <c r="F597" s="357"/>
      <c r="G597" s="357"/>
      <c r="H597" s="357"/>
      <c r="I597" s="357"/>
      <c r="J597" s="1261"/>
      <c r="K597" s="1276"/>
    </row>
    <row r="598" spans="1:11" ht="15.75" customHeight="1">
      <c r="A598" s="357"/>
      <c r="B598" s="357"/>
      <c r="C598" s="357"/>
      <c r="D598" s="148"/>
      <c r="E598" s="357"/>
      <c r="F598" s="357"/>
      <c r="G598" s="357"/>
      <c r="H598" s="357"/>
      <c r="I598" s="357"/>
      <c r="J598" s="1261"/>
      <c r="K598" s="1276"/>
    </row>
    <row r="599" spans="1:11" ht="15.75" customHeight="1">
      <c r="A599" s="357"/>
      <c r="B599" s="357"/>
      <c r="C599" s="357"/>
      <c r="D599" s="148"/>
      <c r="E599" s="357"/>
      <c r="F599" s="357"/>
      <c r="G599" s="357"/>
      <c r="H599" s="357"/>
      <c r="I599" s="357"/>
      <c r="J599" s="1261"/>
      <c r="K599" s="1276"/>
    </row>
    <row r="600" spans="1:11" ht="15.75" customHeight="1">
      <c r="A600" s="357"/>
      <c r="B600" s="357"/>
      <c r="C600" s="357"/>
      <c r="D600" s="148"/>
      <c r="E600" s="357"/>
      <c r="F600" s="357"/>
      <c r="G600" s="357"/>
      <c r="H600" s="357"/>
      <c r="I600" s="357"/>
      <c r="J600" s="1261"/>
      <c r="K600" s="1276"/>
    </row>
    <row r="601" spans="1:11" ht="15.75" customHeight="1">
      <c r="A601" s="357"/>
      <c r="B601" s="357"/>
      <c r="C601" s="357"/>
      <c r="D601" s="148"/>
      <c r="E601" s="357"/>
      <c r="F601" s="357"/>
      <c r="G601" s="357"/>
      <c r="H601" s="357"/>
      <c r="I601" s="357"/>
      <c r="J601" s="1261"/>
      <c r="K601" s="1276"/>
    </row>
    <row r="602" spans="1:11" ht="15.75" customHeight="1">
      <c r="A602" s="357"/>
      <c r="B602" s="357"/>
      <c r="C602" s="357"/>
      <c r="D602" s="148"/>
      <c r="E602" s="357"/>
      <c r="F602" s="357"/>
      <c r="G602" s="357"/>
      <c r="H602" s="357"/>
      <c r="I602" s="357"/>
      <c r="J602" s="1261"/>
      <c r="K602" s="1276"/>
    </row>
    <row r="603" spans="1:11" ht="15.75" customHeight="1">
      <c r="A603" s="357"/>
      <c r="B603" s="357"/>
      <c r="C603" s="357"/>
      <c r="D603" s="148"/>
      <c r="E603" s="357"/>
      <c r="F603" s="357"/>
      <c r="G603" s="357"/>
      <c r="H603" s="357"/>
      <c r="I603" s="357"/>
      <c r="J603" s="1261"/>
      <c r="K603" s="1276"/>
    </row>
    <row r="604" spans="1:11" ht="15.75" customHeight="1">
      <c r="A604" s="357"/>
      <c r="B604" s="357"/>
      <c r="C604" s="357"/>
      <c r="D604" s="148"/>
      <c r="E604" s="357"/>
      <c r="F604" s="357"/>
      <c r="G604" s="357"/>
      <c r="H604" s="357"/>
      <c r="I604" s="357"/>
      <c r="J604" s="1261"/>
      <c r="K604" s="1276"/>
    </row>
    <row r="605" spans="1:11" ht="15.75" customHeight="1">
      <c r="A605" s="357"/>
      <c r="B605" s="357"/>
      <c r="C605" s="357"/>
      <c r="D605" s="148"/>
      <c r="E605" s="357"/>
      <c r="F605" s="357"/>
      <c r="G605" s="357"/>
      <c r="H605" s="357"/>
      <c r="I605" s="357"/>
      <c r="J605" s="1261"/>
      <c r="K605" s="1276"/>
    </row>
    <row r="606" spans="1:11" ht="15.75" customHeight="1">
      <c r="A606" s="357"/>
      <c r="B606" s="357"/>
      <c r="C606" s="357"/>
      <c r="D606" s="148"/>
      <c r="E606" s="357"/>
      <c r="F606" s="357"/>
      <c r="G606" s="357"/>
      <c r="H606" s="357"/>
      <c r="I606" s="357"/>
      <c r="J606" s="1261"/>
      <c r="K606" s="1276"/>
    </row>
    <row r="607" spans="1:11" ht="15.75" customHeight="1">
      <c r="A607" s="357"/>
      <c r="B607" s="357"/>
      <c r="C607" s="357"/>
      <c r="D607" s="148"/>
      <c r="E607" s="357"/>
      <c r="F607" s="357"/>
      <c r="G607" s="357"/>
      <c r="H607" s="357"/>
      <c r="I607" s="357"/>
      <c r="J607" s="1261"/>
      <c r="K607" s="1276"/>
    </row>
    <row r="608" spans="1:11" ht="15.75" customHeight="1">
      <c r="A608" s="357"/>
      <c r="B608" s="357"/>
      <c r="C608" s="357"/>
      <c r="D608" s="148"/>
      <c r="E608" s="357"/>
      <c r="F608" s="357"/>
      <c r="G608" s="357"/>
      <c r="H608" s="357"/>
      <c r="I608" s="357"/>
      <c r="J608" s="1261"/>
      <c r="K608" s="1276"/>
    </row>
    <row r="609" spans="1:11" ht="15.75" customHeight="1">
      <c r="A609" s="357"/>
      <c r="B609" s="357"/>
      <c r="C609" s="357"/>
      <c r="D609" s="148"/>
      <c r="E609" s="357"/>
      <c r="F609" s="357"/>
      <c r="G609" s="357"/>
      <c r="H609" s="357"/>
      <c r="I609" s="357"/>
      <c r="J609" s="1261"/>
      <c r="K609" s="1276"/>
    </row>
    <row r="610" spans="1:11" ht="15.75" customHeight="1">
      <c r="A610" s="357"/>
      <c r="B610" s="357"/>
      <c r="C610" s="357"/>
      <c r="D610" s="148"/>
      <c r="E610" s="357"/>
      <c r="F610" s="357"/>
      <c r="G610" s="357"/>
      <c r="H610" s="357"/>
      <c r="I610" s="357"/>
      <c r="J610" s="1261"/>
      <c r="K610" s="1276"/>
    </row>
    <row r="611" spans="1:11" ht="15.75" customHeight="1">
      <c r="A611" s="357"/>
      <c r="B611" s="357"/>
      <c r="C611" s="357"/>
      <c r="D611" s="148"/>
      <c r="E611" s="357"/>
      <c r="F611" s="357"/>
      <c r="G611" s="357"/>
      <c r="H611" s="357"/>
      <c r="I611" s="357"/>
      <c r="J611" s="1261"/>
      <c r="K611" s="1276"/>
    </row>
    <row r="612" spans="1:11" ht="15.75" customHeight="1">
      <c r="A612" s="357"/>
      <c r="B612" s="357"/>
      <c r="C612" s="357"/>
      <c r="D612" s="148"/>
      <c r="E612" s="357"/>
      <c r="F612" s="357"/>
      <c r="G612" s="357"/>
      <c r="H612" s="357"/>
      <c r="I612" s="357"/>
      <c r="J612" s="1261"/>
      <c r="K612" s="1276"/>
    </row>
    <row r="613" spans="1:11" ht="15.75" customHeight="1">
      <c r="A613" s="357"/>
      <c r="B613" s="357"/>
      <c r="C613" s="357"/>
      <c r="D613" s="148"/>
      <c r="E613" s="357"/>
      <c r="F613" s="357"/>
      <c r="G613" s="357"/>
      <c r="H613" s="357"/>
      <c r="I613" s="357"/>
      <c r="J613" s="1261"/>
      <c r="K613" s="1276"/>
    </row>
    <row r="614" spans="1:11" ht="15.75" customHeight="1">
      <c r="A614" s="357"/>
      <c r="B614" s="357"/>
      <c r="C614" s="357"/>
      <c r="D614" s="148"/>
      <c r="E614" s="357"/>
      <c r="F614" s="357"/>
      <c r="G614" s="357"/>
      <c r="H614" s="357"/>
      <c r="I614" s="357"/>
      <c r="J614" s="1261"/>
      <c r="K614" s="1276"/>
    </row>
    <row r="615" spans="1:11" ht="15.75" customHeight="1">
      <c r="A615" s="357"/>
      <c r="B615" s="357"/>
      <c r="C615" s="357"/>
      <c r="D615" s="148"/>
      <c r="E615" s="357"/>
      <c r="F615" s="357"/>
      <c r="G615" s="357"/>
      <c r="H615" s="357"/>
      <c r="I615" s="357"/>
      <c r="J615" s="1261"/>
      <c r="K615" s="1276"/>
    </row>
    <row r="616" spans="1:11" ht="15.75" customHeight="1">
      <c r="A616" s="357"/>
      <c r="B616" s="357"/>
      <c r="C616" s="357"/>
      <c r="D616" s="148"/>
      <c r="E616" s="357"/>
      <c r="F616" s="357"/>
      <c r="G616" s="357"/>
      <c r="H616" s="357"/>
      <c r="I616" s="357"/>
      <c r="J616" s="1261"/>
      <c r="K616" s="1276"/>
    </row>
    <row r="617" spans="1:11" ht="15.75" customHeight="1">
      <c r="A617" s="357"/>
      <c r="B617" s="357"/>
      <c r="C617" s="357"/>
      <c r="D617" s="148"/>
      <c r="E617" s="357"/>
      <c r="F617" s="357"/>
      <c r="G617" s="357"/>
      <c r="H617" s="357"/>
      <c r="I617" s="357"/>
      <c r="J617" s="1261"/>
      <c r="K617" s="1276"/>
    </row>
    <row r="618" spans="1:11" ht="15.75" customHeight="1">
      <c r="A618" s="357"/>
      <c r="B618" s="357"/>
      <c r="C618" s="357"/>
      <c r="D618" s="148"/>
      <c r="E618" s="357"/>
      <c r="F618" s="357"/>
      <c r="G618" s="357"/>
      <c r="H618" s="357"/>
      <c r="I618" s="357"/>
      <c r="J618" s="1261"/>
      <c r="K618" s="1276"/>
    </row>
    <row r="619" spans="1:11" ht="15.75" customHeight="1">
      <c r="A619" s="357"/>
      <c r="B619" s="357"/>
      <c r="C619" s="357"/>
      <c r="D619" s="148"/>
      <c r="E619" s="357"/>
      <c r="F619" s="357"/>
      <c r="G619" s="357"/>
      <c r="H619" s="357"/>
      <c r="I619" s="357"/>
      <c r="J619" s="1261"/>
      <c r="K619" s="1276"/>
    </row>
    <row r="620" spans="1:11" ht="15.75" customHeight="1">
      <c r="A620" s="357"/>
      <c r="B620" s="357"/>
      <c r="C620" s="357"/>
      <c r="D620" s="148"/>
      <c r="E620" s="357"/>
      <c r="F620" s="357"/>
      <c r="G620" s="357"/>
      <c r="H620" s="357"/>
      <c r="I620" s="357"/>
      <c r="J620" s="1261"/>
      <c r="K620" s="1276"/>
    </row>
    <row r="621" spans="1:11" ht="15.75" customHeight="1">
      <c r="A621" s="357"/>
      <c r="B621" s="357"/>
      <c r="C621" s="357"/>
      <c r="D621" s="148"/>
      <c r="E621" s="357"/>
      <c r="F621" s="357"/>
      <c r="G621" s="357"/>
      <c r="H621" s="357"/>
      <c r="I621" s="357"/>
      <c r="J621" s="1261"/>
      <c r="K621" s="1276"/>
    </row>
    <row r="622" spans="1:11" ht="15.75" customHeight="1">
      <c r="A622" s="357"/>
      <c r="B622" s="357"/>
      <c r="C622" s="357"/>
      <c r="D622" s="148"/>
      <c r="E622" s="357"/>
      <c r="F622" s="357"/>
      <c r="G622" s="357"/>
      <c r="H622" s="357"/>
      <c r="I622" s="357"/>
      <c r="J622" s="1261"/>
      <c r="K622" s="1276"/>
    </row>
    <row r="623" spans="1:11" ht="15.75" customHeight="1">
      <c r="A623" s="357"/>
      <c r="B623" s="357"/>
      <c r="C623" s="357"/>
      <c r="D623" s="148"/>
      <c r="E623" s="357"/>
      <c r="F623" s="357"/>
      <c r="G623" s="357"/>
      <c r="H623" s="357"/>
      <c r="I623" s="357"/>
      <c r="J623" s="1261"/>
      <c r="K623" s="1276"/>
    </row>
    <row r="624" spans="1:11" ht="15.75" customHeight="1">
      <c r="A624" s="357"/>
      <c r="B624" s="357"/>
      <c r="C624" s="357"/>
      <c r="D624" s="148"/>
      <c r="E624" s="357"/>
      <c r="F624" s="357"/>
      <c r="G624" s="357"/>
      <c r="H624" s="357"/>
      <c r="I624" s="357"/>
      <c r="J624" s="1261"/>
      <c r="K624" s="1276"/>
    </row>
    <row r="625" spans="1:11" ht="15.75" customHeight="1">
      <c r="A625" s="357"/>
      <c r="B625" s="357"/>
      <c r="C625" s="357"/>
      <c r="D625" s="148"/>
      <c r="E625" s="357"/>
      <c r="F625" s="357"/>
      <c r="G625" s="357"/>
      <c r="H625" s="357"/>
      <c r="I625" s="357"/>
      <c r="J625" s="1261"/>
      <c r="K625" s="1276"/>
    </row>
    <row r="626" spans="1:11" ht="15.75" customHeight="1">
      <c r="A626" s="357"/>
      <c r="B626" s="357"/>
      <c r="C626" s="357"/>
      <c r="D626" s="148"/>
      <c r="E626" s="357"/>
      <c r="F626" s="357"/>
      <c r="G626" s="357"/>
      <c r="H626" s="357"/>
      <c r="I626" s="357"/>
      <c r="J626" s="1261"/>
      <c r="K626" s="1276"/>
    </row>
    <row r="627" spans="1:11" ht="15.75" customHeight="1">
      <c r="A627" s="357"/>
      <c r="B627" s="357"/>
      <c r="C627" s="357"/>
      <c r="D627" s="148"/>
      <c r="E627" s="357"/>
      <c r="F627" s="357"/>
      <c r="G627" s="357"/>
      <c r="H627" s="357"/>
      <c r="I627" s="357"/>
      <c r="J627" s="1261"/>
      <c r="K627" s="1276"/>
    </row>
    <row r="628" spans="1:11" ht="15.75" customHeight="1">
      <c r="A628" s="357"/>
      <c r="B628" s="357"/>
      <c r="C628" s="357"/>
      <c r="D628" s="148"/>
      <c r="E628" s="357"/>
      <c r="F628" s="357"/>
      <c r="G628" s="357"/>
      <c r="H628" s="357"/>
      <c r="I628" s="357"/>
      <c r="J628" s="1261"/>
      <c r="K628" s="1276"/>
    </row>
    <row r="629" spans="1:11" ht="15.75" customHeight="1">
      <c r="A629" s="357"/>
      <c r="B629" s="357"/>
      <c r="C629" s="357"/>
      <c r="D629" s="148"/>
      <c r="E629" s="357"/>
      <c r="F629" s="357"/>
      <c r="G629" s="357"/>
      <c r="H629" s="357"/>
      <c r="I629" s="357"/>
      <c r="J629" s="1261"/>
      <c r="K629" s="1276"/>
    </row>
    <row r="630" spans="1:11" ht="15.75" customHeight="1">
      <c r="A630" s="357"/>
      <c r="B630" s="357"/>
      <c r="C630" s="357"/>
      <c r="D630" s="148"/>
      <c r="E630" s="357"/>
      <c r="F630" s="357"/>
      <c r="G630" s="357"/>
      <c r="H630" s="357"/>
      <c r="I630" s="357"/>
      <c r="J630" s="1261"/>
      <c r="K630" s="1276"/>
    </row>
    <row r="631" spans="1:11" ht="15.75" customHeight="1">
      <c r="A631" s="357"/>
      <c r="B631" s="357"/>
      <c r="C631" s="357"/>
      <c r="D631" s="148"/>
      <c r="E631" s="357"/>
      <c r="F631" s="357"/>
      <c r="G631" s="357"/>
      <c r="H631" s="357"/>
      <c r="I631" s="357"/>
      <c r="J631" s="1261"/>
      <c r="K631" s="1276"/>
    </row>
    <row r="632" spans="1:11" ht="15.75" customHeight="1">
      <c r="A632" s="357"/>
      <c r="B632" s="357"/>
      <c r="C632" s="357"/>
      <c r="D632" s="148"/>
      <c r="E632" s="357"/>
      <c r="F632" s="357"/>
      <c r="G632" s="357"/>
      <c r="H632" s="357"/>
      <c r="I632" s="357"/>
      <c r="J632" s="1261"/>
      <c r="K632" s="1276"/>
    </row>
    <row r="633" spans="1:11" ht="15.75" customHeight="1">
      <c r="A633" s="357"/>
      <c r="B633" s="357"/>
      <c r="C633" s="357"/>
      <c r="D633" s="148"/>
      <c r="E633" s="357"/>
      <c r="F633" s="357"/>
      <c r="G633" s="357"/>
      <c r="H633" s="357"/>
      <c r="I633" s="357"/>
      <c r="J633" s="1261"/>
      <c r="K633" s="1276"/>
    </row>
    <row r="634" spans="1:11" ht="15.75" customHeight="1">
      <c r="A634" s="357"/>
      <c r="B634" s="357"/>
      <c r="C634" s="357"/>
      <c r="D634" s="148"/>
      <c r="E634" s="357"/>
      <c r="F634" s="357"/>
      <c r="G634" s="357"/>
      <c r="H634" s="357"/>
      <c r="I634" s="357"/>
      <c r="J634" s="1261"/>
      <c r="K634" s="1276"/>
    </row>
    <row r="635" spans="1:11" ht="15.75" customHeight="1">
      <c r="A635" s="357"/>
      <c r="B635" s="357"/>
      <c r="C635" s="357"/>
      <c r="D635" s="148"/>
      <c r="E635" s="357"/>
      <c r="F635" s="357"/>
      <c r="G635" s="357"/>
      <c r="H635" s="357"/>
      <c r="I635" s="357"/>
      <c r="J635" s="1261"/>
      <c r="K635" s="1276"/>
    </row>
    <row r="636" spans="1:11" ht="15.75" customHeight="1">
      <c r="A636" s="357"/>
      <c r="B636" s="357"/>
      <c r="C636" s="357"/>
      <c r="D636" s="148"/>
      <c r="E636" s="357"/>
      <c r="F636" s="357"/>
      <c r="G636" s="357"/>
      <c r="H636" s="357"/>
      <c r="I636" s="357"/>
      <c r="J636" s="1261"/>
      <c r="K636" s="1276"/>
    </row>
    <row r="637" spans="1:11" ht="15.75" customHeight="1">
      <c r="A637" s="357"/>
      <c r="B637" s="357"/>
      <c r="C637" s="357"/>
      <c r="D637" s="148"/>
      <c r="E637" s="357"/>
      <c r="F637" s="357"/>
      <c r="G637" s="357"/>
      <c r="H637" s="357"/>
      <c r="I637" s="357"/>
      <c r="J637" s="1261"/>
      <c r="K637" s="1276"/>
    </row>
    <row r="638" spans="1:11" ht="15.75" customHeight="1">
      <c r="A638" s="357"/>
      <c r="B638" s="357"/>
      <c r="C638" s="357"/>
      <c r="D638" s="148"/>
      <c r="E638" s="357"/>
      <c r="F638" s="357"/>
      <c r="G638" s="357"/>
      <c r="H638" s="357"/>
      <c r="I638" s="357"/>
      <c r="J638" s="1261"/>
      <c r="K638" s="1276"/>
    </row>
    <row r="639" spans="1:11" ht="15.75" customHeight="1">
      <c r="A639" s="357"/>
      <c r="B639" s="357"/>
      <c r="C639" s="357"/>
      <c r="D639" s="148"/>
      <c r="E639" s="357"/>
      <c r="F639" s="357"/>
      <c r="G639" s="357"/>
      <c r="H639" s="357"/>
      <c r="I639" s="357"/>
      <c r="J639" s="1261"/>
      <c r="K639" s="1276"/>
    </row>
    <row r="640" spans="1:11" ht="15.75" customHeight="1">
      <c r="A640" s="357"/>
      <c r="B640" s="357"/>
      <c r="C640" s="357"/>
      <c r="D640" s="148"/>
      <c r="E640" s="357"/>
      <c r="F640" s="357"/>
      <c r="G640" s="357"/>
      <c r="H640" s="357"/>
      <c r="I640" s="357"/>
      <c r="J640" s="1261"/>
      <c r="K640" s="1276"/>
    </row>
    <row r="641" spans="1:11" ht="15.75" customHeight="1">
      <c r="A641" s="357"/>
      <c r="B641" s="357"/>
      <c r="C641" s="357"/>
      <c r="D641" s="148"/>
      <c r="E641" s="357"/>
      <c r="F641" s="357"/>
      <c r="G641" s="357"/>
      <c r="H641" s="357"/>
      <c r="I641" s="357"/>
      <c r="J641" s="1261"/>
      <c r="K641" s="1276"/>
    </row>
    <row r="642" spans="1:11" ht="15.75" customHeight="1">
      <c r="A642" s="357"/>
      <c r="B642" s="357"/>
      <c r="C642" s="357"/>
      <c r="D642" s="148"/>
      <c r="E642" s="357"/>
      <c r="F642" s="357"/>
      <c r="G642" s="357"/>
      <c r="H642" s="357"/>
      <c r="I642" s="357"/>
      <c r="J642" s="1261"/>
      <c r="K642" s="1276"/>
    </row>
    <row r="643" spans="1:11" ht="15.75" customHeight="1">
      <c r="A643" s="357"/>
      <c r="B643" s="357"/>
      <c r="C643" s="357"/>
      <c r="D643" s="148"/>
      <c r="E643" s="357"/>
      <c r="F643" s="357"/>
      <c r="G643" s="357"/>
      <c r="H643" s="357"/>
      <c r="I643" s="357"/>
      <c r="J643" s="1261"/>
      <c r="K643" s="1276"/>
    </row>
    <row r="644" spans="1:11" ht="15.75" customHeight="1">
      <c r="A644" s="357"/>
      <c r="B644" s="357"/>
      <c r="C644" s="357"/>
      <c r="D644" s="148"/>
      <c r="E644" s="357"/>
      <c r="F644" s="357"/>
      <c r="G644" s="357"/>
      <c r="H644" s="357"/>
      <c r="I644" s="357"/>
      <c r="J644" s="1261"/>
      <c r="K644" s="1276"/>
    </row>
    <row r="645" spans="1:11" ht="15.75" customHeight="1">
      <c r="A645" s="357"/>
      <c r="B645" s="357"/>
      <c r="C645" s="357"/>
      <c r="D645" s="148"/>
      <c r="E645" s="357"/>
      <c r="F645" s="357"/>
      <c r="G645" s="357"/>
      <c r="H645" s="357"/>
      <c r="I645" s="357"/>
      <c r="J645" s="1261"/>
      <c r="K645" s="1276"/>
    </row>
    <row r="646" spans="1:11" ht="15.75" customHeight="1">
      <c r="A646" s="357"/>
      <c r="B646" s="357"/>
      <c r="C646" s="357"/>
      <c r="D646" s="148"/>
      <c r="E646" s="357"/>
      <c r="F646" s="357"/>
      <c r="G646" s="357"/>
      <c r="H646" s="357"/>
      <c r="I646" s="357"/>
      <c r="J646" s="1261"/>
      <c r="K646" s="1276"/>
    </row>
    <row r="647" spans="1:11" ht="15.75" customHeight="1">
      <c r="A647" s="357"/>
      <c r="B647" s="357"/>
      <c r="C647" s="357"/>
      <c r="D647" s="148"/>
      <c r="E647" s="357"/>
      <c r="F647" s="357"/>
      <c r="G647" s="357"/>
      <c r="H647" s="357"/>
      <c r="I647" s="357"/>
      <c r="J647" s="1261"/>
      <c r="K647" s="1276"/>
    </row>
    <row r="648" spans="1:11" ht="15.75" customHeight="1">
      <c r="A648" s="357"/>
      <c r="B648" s="357"/>
      <c r="C648" s="357"/>
      <c r="D648" s="148"/>
      <c r="E648" s="357"/>
      <c r="F648" s="357"/>
      <c r="G648" s="357"/>
      <c r="H648" s="357"/>
      <c r="I648" s="357"/>
      <c r="J648" s="1261"/>
      <c r="K648" s="1276"/>
    </row>
    <row r="649" spans="1:11" ht="15.75" customHeight="1">
      <c r="A649" s="357"/>
      <c r="B649" s="357"/>
      <c r="C649" s="357"/>
      <c r="D649" s="148"/>
      <c r="E649" s="357"/>
      <c r="F649" s="357"/>
      <c r="G649" s="357"/>
      <c r="H649" s="357"/>
      <c r="I649" s="357"/>
      <c r="J649" s="1261"/>
      <c r="K649" s="1276"/>
    </row>
    <row r="650" spans="1:11" ht="15.75" customHeight="1">
      <c r="A650" s="357"/>
      <c r="B650" s="357"/>
      <c r="C650" s="357"/>
      <c r="D650" s="148"/>
      <c r="E650" s="357"/>
      <c r="F650" s="357"/>
      <c r="G650" s="357"/>
      <c r="H650" s="357"/>
      <c r="I650" s="357"/>
      <c r="J650" s="1261"/>
      <c r="K650" s="1276"/>
    </row>
    <row r="651" spans="1:11" ht="15.75" customHeight="1">
      <c r="A651" s="357"/>
      <c r="B651" s="357"/>
      <c r="C651" s="357"/>
      <c r="D651" s="148"/>
      <c r="E651" s="357"/>
      <c r="F651" s="357"/>
      <c r="G651" s="357"/>
      <c r="H651" s="357"/>
      <c r="I651" s="357"/>
      <c r="J651" s="1261"/>
      <c r="K651" s="1276"/>
    </row>
    <row r="652" spans="1:11" ht="15.75" customHeight="1">
      <c r="A652" s="357"/>
      <c r="B652" s="357"/>
      <c r="C652" s="357"/>
      <c r="D652" s="148"/>
      <c r="E652" s="357"/>
      <c r="F652" s="357"/>
      <c r="G652" s="357"/>
      <c r="H652" s="357"/>
      <c r="I652" s="357"/>
      <c r="J652" s="1261"/>
      <c r="K652" s="1276"/>
    </row>
    <row r="653" spans="1:11" ht="15.75" customHeight="1">
      <c r="A653" s="357"/>
      <c r="B653" s="357"/>
      <c r="C653" s="357"/>
      <c r="D653" s="148"/>
      <c r="E653" s="357"/>
      <c r="F653" s="357"/>
      <c r="G653" s="357"/>
      <c r="H653" s="357"/>
      <c r="I653" s="357"/>
      <c r="J653" s="1261"/>
      <c r="K653" s="1276"/>
    </row>
    <row r="654" spans="1:11" ht="15.75" customHeight="1">
      <c r="A654" s="357"/>
      <c r="B654" s="357"/>
      <c r="C654" s="357"/>
      <c r="D654" s="148"/>
      <c r="E654" s="357"/>
      <c r="F654" s="357"/>
      <c r="G654" s="357"/>
      <c r="H654" s="357"/>
      <c r="I654" s="357"/>
      <c r="J654" s="1261"/>
      <c r="K654" s="1276"/>
    </row>
    <row r="655" spans="1:11" ht="15.75" customHeight="1">
      <c r="A655" s="357"/>
      <c r="B655" s="357"/>
      <c r="C655" s="357"/>
      <c r="D655" s="148"/>
      <c r="E655" s="357"/>
      <c r="F655" s="357"/>
      <c r="G655" s="357"/>
      <c r="H655" s="357"/>
      <c r="I655" s="357"/>
      <c r="J655" s="1261"/>
      <c r="K655" s="1276"/>
    </row>
    <row r="656" spans="1:11" ht="15.75" customHeight="1">
      <c r="A656" s="357"/>
      <c r="B656" s="357"/>
      <c r="C656" s="357"/>
      <c r="D656" s="148"/>
      <c r="E656" s="357"/>
      <c r="F656" s="357"/>
      <c r="G656" s="357"/>
      <c r="H656" s="357"/>
      <c r="I656" s="357"/>
      <c r="J656" s="1261"/>
      <c r="K656" s="1276"/>
    </row>
    <row r="657" spans="1:11" ht="15.75" customHeight="1">
      <c r="A657" s="357"/>
      <c r="B657" s="357"/>
      <c r="C657" s="357"/>
      <c r="D657" s="148"/>
      <c r="E657" s="357"/>
      <c r="F657" s="357"/>
      <c r="G657" s="357"/>
      <c r="H657" s="357"/>
      <c r="I657" s="357"/>
      <c r="J657" s="1261"/>
      <c r="K657" s="1276"/>
    </row>
    <row r="658" spans="1:11" ht="15.75" customHeight="1">
      <c r="A658" s="357"/>
      <c r="B658" s="357"/>
      <c r="C658" s="357"/>
      <c r="D658" s="148"/>
      <c r="E658" s="357"/>
      <c r="F658" s="357"/>
      <c r="G658" s="357"/>
      <c r="H658" s="357"/>
      <c r="I658" s="357"/>
      <c r="J658" s="1261"/>
      <c r="K658" s="1276"/>
    </row>
    <row r="659" spans="1:11" ht="15.75" customHeight="1">
      <c r="A659" s="357"/>
      <c r="B659" s="357"/>
      <c r="C659" s="357"/>
      <c r="D659" s="148"/>
      <c r="E659" s="357"/>
      <c r="F659" s="357"/>
      <c r="G659" s="357"/>
      <c r="H659" s="357"/>
      <c r="I659" s="357"/>
      <c r="J659" s="1261"/>
      <c r="K659" s="1276"/>
    </row>
    <row r="660" spans="1:11" ht="15.75" customHeight="1">
      <c r="A660" s="357"/>
      <c r="B660" s="357"/>
      <c r="C660" s="357"/>
      <c r="D660" s="148"/>
      <c r="E660" s="357"/>
      <c r="F660" s="357"/>
      <c r="G660" s="357"/>
      <c r="H660" s="357"/>
      <c r="I660" s="357"/>
      <c r="J660" s="1261"/>
      <c r="K660" s="1276"/>
    </row>
    <row r="661" spans="1:11" ht="15.75" customHeight="1">
      <c r="A661" s="357"/>
      <c r="B661" s="357"/>
      <c r="C661" s="357"/>
      <c r="D661" s="148"/>
      <c r="E661" s="357"/>
      <c r="F661" s="357"/>
      <c r="G661" s="357"/>
      <c r="H661" s="357"/>
      <c r="I661" s="357"/>
      <c r="J661" s="1261"/>
      <c r="K661" s="1276"/>
    </row>
    <row r="662" spans="1:11" ht="15.75" customHeight="1">
      <c r="A662" s="357"/>
      <c r="B662" s="357"/>
      <c r="C662" s="357"/>
      <c r="D662" s="148"/>
      <c r="E662" s="357"/>
      <c r="F662" s="357"/>
      <c r="G662" s="357"/>
      <c r="H662" s="357"/>
      <c r="I662" s="357"/>
      <c r="J662" s="1261"/>
      <c r="K662" s="1276"/>
    </row>
    <row r="663" spans="1:11" ht="15.75" customHeight="1">
      <c r="A663" s="357"/>
      <c r="B663" s="357"/>
      <c r="C663" s="357"/>
      <c r="D663" s="148"/>
      <c r="E663" s="357"/>
      <c r="F663" s="357"/>
      <c r="G663" s="357"/>
      <c r="H663" s="357"/>
      <c r="I663" s="357"/>
      <c r="J663" s="1261"/>
      <c r="K663" s="1276"/>
    </row>
    <row r="664" spans="1:11" ht="15.75" customHeight="1">
      <c r="A664" s="357"/>
      <c r="B664" s="357"/>
      <c r="C664" s="357"/>
      <c r="D664" s="148"/>
      <c r="E664" s="357"/>
      <c r="F664" s="357"/>
      <c r="G664" s="357"/>
      <c r="H664" s="357"/>
      <c r="I664" s="357"/>
      <c r="J664" s="1261"/>
      <c r="K664" s="1276"/>
    </row>
    <row r="665" spans="1:11" ht="15.75" customHeight="1">
      <c r="A665" s="357"/>
      <c r="B665" s="357"/>
      <c r="C665" s="357"/>
      <c r="D665" s="148"/>
      <c r="E665" s="357"/>
      <c r="F665" s="357"/>
      <c r="G665" s="357"/>
      <c r="H665" s="357"/>
      <c r="I665" s="357"/>
      <c r="J665" s="1261"/>
      <c r="K665" s="1276"/>
    </row>
    <row r="666" spans="1:11" ht="15.75" customHeight="1">
      <c r="A666" s="357"/>
      <c r="B666" s="357"/>
      <c r="C666" s="357"/>
      <c r="D666" s="148"/>
      <c r="E666" s="357"/>
      <c r="F666" s="357"/>
      <c r="G666" s="357"/>
      <c r="H666" s="357"/>
      <c r="I666" s="357"/>
      <c r="J666" s="1261"/>
      <c r="K666" s="1276"/>
    </row>
    <row r="667" spans="1:11" ht="15.75" customHeight="1">
      <c r="A667" s="357"/>
      <c r="B667" s="357"/>
      <c r="C667" s="357"/>
      <c r="D667" s="148"/>
      <c r="E667" s="357"/>
      <c r="F667" s="357"/>
      <c r="G667" s="357"/>
      <c r="H667" s="357"/>
      <c r="I667" s="357"/>
      <c r="J667" s="1261"/>
      <c r="K667" s="1276"/>
    </row>
    <row r="668" spans="1:11" ht="15.75" customHeight="1">
      <c r="A668" s="357"/>
      <c r="B668" s="357"/>
      <c r="C668" s="357"/>
      <c r="D668" s="148"/>
      <c r="E668" s="357"/>
      <c r="F668" s="357"/>
      <c r="G668" s="357"/>
      <c r="H668" s="357"/>
      <c r="I668" s="357"/>
      <c r="J668" s="1261"/>
      <c r="K668" s="1276"/>
    </row>
    <row r="669" spans="1:11" ht="15.75" customHeight="1">
      <c r="A669" s="357"/>
      <c r="B669" s="357"/>
      <c r="C669" s="357"/>
      <c r="D669" s="148"/>
      <c r="E669" s="357"/>
      <c r="F669" s="357"/>
      <c r="G669" s="357"/>
      <c r="H669" s="357"/>
      <c r="I669" s="357"/>
      <c r="J669" s="1261"/>
      <c r="K669" s="1276"/>
    </row>
    <row r="670" spans="1:11" ht="15.75" customHeight="1">
      <c r="A670" s="357"/>
      <c r="B670" s="357"/>
      <c r="C670" s="357"/>
      <c r="D670" s="148"/>
      <c r="E670" s="357"/>
      <c r="F670" s="357"/>
      <c r="G670" s="357"/>
      <c r="H670" s="357"/>
      <c r="I670" s="357"/>
      <c r="J670" s="1261"/>
      <c r="K670" s="1276"/>
    </row>
    <row r="671" spans="1:11" ht="15.75" customHeight="1">
      <c r="A671" s="357"/>
      <c r="B671" s="357"/>
      <c r="C671" s="357"/>
      <c r="D671" s="148"/>
      <c r="E671" s="357"/>
      <c r="F671" s="357"/>
      <c r="G671" s="357"/>
      <c r="H671" s="357"/>
      <c r="I671" s="357"/>
      <c r="J671" s="1261"/>
      <c r="K671" s="1276"/>
    </row>
    <row r="672" spans="1:11" ht="15.75" customHeight="1">
      <c r="A672" s="357"/>
      <c r="B672" s="357"/>
      <c r="C672" s="357"/>
      <c r="D672" s="148"/>
      <c r="E672" s="357"/>
      <c r="F672" s="357"/>
      <c r="G672" s="357"/>
      <c r="H672" s="357"/>
      <c r="I672" s="357"/>
      <c r="J672" s="1261"/>
      <c r="K672" s="1276"/>
    </row>
    <row r="673" spans="1:11" ht="15.75" customHeight="1">
      <c r="A673" s="357"/>
      <c r="B673" s="357"/>
      <c r="C673" s="357"/>
      <c r="D673" s="148"/>
      <c r="E673" s="357"/>
      <c r="F673" s="357"/>
      <c r="G673" s="357"/>
      <c r="H673" s="357"/>
      <c r="I673" s="357"/>
      <c r="J673" s="1261"/>
      <c r="K673" s="1276"/>
    </row>
    <row r="674" spans="1:11" ht="15.75" customHeight="1">
      <c r="A674" s="357"/>
      <c r="B674" s="357"/>
      <c r="C674" s="357"/>
      <c r="D674" s="148"/>
      <c r="E674" s="357"/>
      <c r="F674" s="357"/>
      <c r="G674" s="357"/>
      <c r="H674" s="357"/>
      <c r="I674" s="357"/>
      <c r="J674" s="1261"/>
      <c r="K674" s="1276"/>
    </row>
    <row r="675" spans="1:11" ht="15.75" customHeight="1">
      <c r="A675" s="357"/>
      <c r="B675" s="357"/>
      <c r="C675" s="357"/>
      <c r="D675" s="148"/>
      <c r="E675" s="357"/>
      <c r="F675" s="357"/>
      <c r="G675" s="357"/>
      <c r="H675" s="357"/>
      <c r="I675" s="357"/>
      <c r="J675" s="1261"/>
      <c r="K675" s="1276"/>
    </row>
    <row r="676" spans="1:11" ht="15.75" customHeight="1">
      <c r="A676" s="357"/>
      <c r="B676" s="357"/>
      <c r="C676" s="357"/>
      <c r="D676" s="148"/>
      <c r="E676" s="357"/>
      <c r="F676" s="357"/>
      <c r="G676" s="357"/>
      <c r="H676" s="357"/>
      <c r="I676" s="357"/>
      <c r="J676" s="1261"/>
      <c r="K676" s="1276"/>
    </row>
    <row r="677" spans="1:11" ht="15.75" customHeight="1">
      <c r="A677" s="357"/>
      <c r="B677" s="357"/>
      <c r="C677" s="357"/>
      <c r="D677" s="148"/>
      <c r="E677" s="357"/>
      <c r="F677" s="357"/>
      <c r="G677" s="357"/>
      <c r="H677" s="357"/>
      <c r="I677" s="357"/>
      <c r="J677" s="1261"/>
      <c r="K677" s="1276"/>
    </row>
    <row r="678" spans="1:11" ht="15.75" customHeight="1">
      <c r="A678" s="357"/>
      <c r="B678" s="357"/>
      <c r="C678" s="357"/>
      <c r="D678" s="148"/>
      <c r="E678" s="357"/>
      <c r="F678" s="357"/>
      <c r="G678" s="357"/>
      <c r="H678" s="357"/>
      <c r="I678" s="357"/>
      <c r="J678" s="1261"/>
      <c r="K678" s="1276"/>
    </row>
    <row r="679" spans="1:11" ht="15.75" customHeight="1">
      <c r="A679" s="357"/>
      <c r="B679" s="357"/>
      <c r="C679" s="357"/>
      <c r="D679" s="148"/>
      <c r="E679" s="357"/>
      <c r="F679" s="357"/>
      <c r="G679" s="357"/>
      <c r="H679" s="357"/>
      <c r="I679" s="357"/>
      <c r="J679" s="1261"/>
      <c r="K679" s="1276"/>
    </row>
    <row r="680" spans="1:11" ht="15.75" customHeight="1">
      <c r="A680" s="357"/>
      <c r="B680" s="357"/>
      <c r="C680" s="357"/>
      <c r="D680" s="148"/>
      <c r="E680" s="357"/>
      <c r="F680" s="357"/>
      <c r="G680" s="357"/>
      <c r="H680" s="357"/>
      <c r="I680" s="357"/>
      <c r="J680" s="1261"/>
      <c r="K680" s="1276"/>
    </row>
    <row r="681" spans="1:11" ht="15.75" customHeight="1">
      <c r="A681" s="357"/>
      <c r="B681" s="357"/>
      <c r="C681" s="357"/>
      <c r="D681" s="148"/>
      <c r="E681" s="357"/>
      <c r="F681" s="357"/>
      <c r="G681" s="357"/>
      <c r="H681" s="357"/>
      <c r="I681" s="357"/>
      <c r="J681" s="1261"/>
      <c r="K681" s="1276"/>
    </row>
    <row r="682" spans="1:11" ht="15.75" customHeight="1">
      <c r="A682" s="357"/>
      <c r="B682" s="357"/>
      <c r="C682" s="357"/>
      <c r="D682" s="148"/>
      <c r="E682" s="357"/>
      <c r="F682" s="357"/>
      <c r="G682" s="357"/>
      <c r="H682" s="357"/>
      <c r="I682" s="357"/>
      <c r="J682" s="1261"/>
      <c r="K682" s="1276"/>
    </row>
    <row r="683" spans="1:11" ht="15.75" customHeight="1">
      <c r="A683" s="357"/>
      <c r="B683" s="357"/>
      <c r="C683" s="357"/>
      <c r="D683" s="148"/>
      <c r="E683" s="357"/>
      <c r="F683" s="357"/>
      <c r="G683" s="357"/>
      <c r="H683" s="357"/>
      <c r="I683" s="357"/>
      <c r="J683" s="1261"/>
      <c r="K683" s="1276"/>
    </row>
    <row r="684" spans="1:11" ht="15.75" customHeight="1">
      <c r="A684" s="357"/>
      <c r="B684" s="357"/>
      <c r="C684" s="357"/>
      <c r="D684" s="148"/>
      <c r="E684" s="357"/>
      <c r="F684" s="357"/>
      <c r="G684" s="357"/>
      <c r="H684" s="357"/>
      <c r="I684" s="357"/>
      <c r="J684" s="1261"/>
      <c r="K684" s="1276"/>
    </row>
    <row r="685" spans="1:11" ht="15.75" customHeight="1">
      <c r="A685" s="357"/>
      <c r="B685" s="357"/>
      <c r="C685" s="357"/>
      <c r="D685" s="148"/>
      <c r="E685" s="357"/>
      <c r="F685" s="357"/>
      <c r="G685" s="357"/>
      <c r="H685" s="357"/>
      <c r="I685" s="357"/>
      <c r="J685" s="1261"/>
      <c r="K685" s="1276"/>
    </row>
    <row r="686" spans="1:11" ht="15.75" customHeight="1">
      <c r="A686" s="357"/>
      <c r="B686" s="357"/>
      <c r="C686" s="357"/>
      <c r="D686" s="148"/>
      <c r="E686" s="357"/>
      <c r="F686" s="357"/>
      <c r="G686" s="357"/>
      <c r="H686" s="357"/>
      <c r="I686" s="357"/>
      <c r="J686" s="1261"/>
      <c r="K686" s="1276"/>
    </row>
    <row r="687" spans="1:11" ht="15.75" customHeight="1">
      <c r="A687" s="357"/>
      <c r="B687" s="357"/>
      <c r="C687" s="357"/>
      <c r="D687" s="148"/>
      <c r="E687" s="357"/>
      <c r="F687" s="357"/>
      <c r="G687" s="357"/>
      <c r="H687" s="357"/>
      <c r="I687" s="357"/>
      <c r="J687" s="1261"/>
      <c r="K687" s="1276"/>
    </row>
    <row r="688" spans="1:11" ht="15.75" customHeight="1">
      <c r="A688" s="357"/>
      <c r="B688" s="357"/>
      <c r="C688" s="357"/>
      <c r="D688" s="148"/>
      <c r="E688" s="357"/>
      <c r="F688" s="357"/>
      <c r="G688" s="357"/>
      <c r="H688" s="357"/>
      <c r="I688" s="357"/>
      <c r="J688" s="1261"/>
      <c r="K688" s="1276"/>
    </row>
    <row r="689" spans="1:11" ht="15.75" customHeight="1">
      <c r="A689" s="357"/>
      <c r="B689" s="357"/>
      <c r="C689" s="357"/>
      <c r="D689" s="148"/>
      <c r="E689" s="357"/>
      <c r="F689" s="357"/>
      <c r="G689" s="357"/>
      <c r="H689" s="357"/>
      <c r="I689" s="357"/>
      <c r="J689" s="1261"/>
      <c r="K689" s="1276"/>
    </row>
    <row r="690" spans="1:11" ht="15.75" customHeight="1">
      <c r="A690" s="357"/>
      <c r="B690" s="357"/>
      <c r="C690" s="357"/>
      <c r="D690" s="148"/>
      <c r="E690" s="357"/>
      <c r="F690" s="357"/>
      <c r="G690" s="357"/>
      <c r="H690" s="357"/>
      <c r="I690" s="357"/>
      <c r="J690" s="1261"/>
      <c r="K690" s="1276"/>
    </row>
    <row r="691" spans="1:11" ht="15.75" customHeight="1">
      <c r="A691" s="357"/>
      <c r="B691" s="357"/>
      <c r="C691" s="357"/>
      <c r="D691" s="148"/>
      <c r="E691" s="357"/>
      <c r="F691" s="357"/>
      <c r="G691" s="357"/>
      <c r="H691" s="357"/>
      <c r="I691" s="357"/>
      <c r="J691" s="1261"/>
      <c r="K691" s="1276"/>
    </row>
    <row r="692" spans="1:11" ht="15.75" customHeight="1">
      <c r="A692" s="357"/>
      <c r="B692" s="357"/>
      <c r="C692" s="357"/>
      <c r="D692" s="148"/>
      <c r="E692" s="357"/>
      <c r="F692" s="357"/>
      <c r="G692" s="357"/>
      <c r="H692" s="357"/>
      <c r="I692" s="357"/>
      <c r="J692" s="1261"/>
      <c r="K692" s="1276"/>
    </row>
    <row r="693" spans="1:11" ht="15.75" customHeight="1">
      <c r="A693" s="357"/>
      <c r="B693" s="357"/>
      <c r="C693" s="357"/>
      <c r="D693" s="148"/>
      <c r="E693" s="357"/>
      <c r="F693" s="357"/>
      <c r="G693" s="357"/>
      <c r="H693" s="357"/>
      <c r="I693" s="357"/>
      <c r="J693" s="1261"/>
      <c r="K693" s="1276"/>
    </row>
    <row r="694" spans="1:11" ht="15.75" customHeight="1">
      <c r="A694" s="357"/>
      <c r="B694" s="357"/>
      <c r="C694" s="357"/>
      <c r="D694" s="148"/>
      <c r="E694" s="357"/>
      <c r="F694" s="357"/>
      <c r="G694" s="357"/>
      <c r="H694" s="357"/>
      <c r="I694" s="357"/>
      <c r="J694" s="1261"/>
      <c r="K694" s="1276"/>
    </row>
    <row r="695" spans="1:11" ht="15.75" customHeight="1">
      <c r="A695" s="357"/>
      <c r="B695" s="357"/>
      <c r="C695" s="357"/>
      <c r="D695" s="148"/>
      <c r="E695" s="357"/>
      <c r="F695" s="357"/>
      <c r="G695" s="357"/>
      <c r="H695" s="357"/>
      <c r="I695" s="357"/>
      <c r="J695" s="1261"/>
      <c r="K695" s="1276"/>
    </row>
    <row r="696" spans="1:11" ht="15.75" customHeight="1">
      <c r="A696" s="357"/>
      <c r="B696" s="357"/>
      <c r="C696" s="357"/>
      <c r="D696" s="148"/>
      <c r="E696" s="357"/>
      <c r="F696" s="357"/>
      <c r="G696" s="357"/>
      <c r="H696" s="357"/>
      <c r="I696" s="357"/>
      <c r="J696" s="1261"/>
      <c r="K696" s="1276"/>
    </row>
    <row r="697" spans="1:11" ht="15.75" customHeight="1">
      <c r="A697" s="357"/>
      <c r="B697" s="357"/>
      <c r="C697" s="357"/>
      <c r="D697" s="148"/>
      <c r="E697" s="357"/>
      <c r="F697" s="357"/>
      <c r="G697" s="357"/>
      <c r="H697" s="357"/>
      <c r="I697" s="357"/>
      <c r="J697" s="1261"/>
      <c r="K697" s="1276"/>
    </row>
    <row r="698" spans="1:11" ht="15.75" customHeight="1">
      <c r="A698" s="357"/>
      <c r="B698" s="357"/>
      <c r="C698" s="357"/>
      <c r="D698" s="148"/>
      <c r="E698" s="357"/>
      <c r="F698" s="357"/>
      <c r="G698" s="357"/>
      <c r="H698" s="357"/>
      <c r="I698" s="357"/>
      <c r="J698" s="1261"/>
      <c r="K698" s="1276"/>
    </row>
    <row r="699" spans="1:11" ht="15.75" customHeight="1">
      <c r="A699" s="357"/>
      <c r="B699" s="357"/>
      <c r="C699" s="357"/>
      <c r="D699" s="148"/>
      <c r="E699" s="357"/>
      <c r="F699" s="357"/>
      <c r="G699" s="357"/>
      <c r="H699" s="357"/>
      <c r="I699" s="357"/>
      <c r="J699" s="1261"/>
      <c r="K699" s="1276"/>
    </row>
    <row r="700" spans="1:11" ht="15.75" customHeight="1">
      <c r="A700" s="357"/>
      <c r="B700" s="357"/>
      <c r="C700" s="357"/>
      <c r="D700" s="148"/>
      <c r="E700" s="357"/>
      <c r="F700" s="357"/>
      <c r="G700" s="357"/>
      <c r="H700" s="357"/>
      <c r="I700" s="357"/>
      <c r="J700" s="1261"/>
      <c r="K700" s="1276"/>
    </row>
    <row r="701" spans="1:11" ht="15.75" customHeight="1">
      <c r="A701" s="357"/>
      <c r="B701" s="357"/>
      <c r="C701" s="357"/>
      <c r="D701" s="148"/>
      <c r="E701" s="357"/>
      <c r="F701" s="357"/>
      <c r="G701" s="357"/>
      <c r="H701" s="357"/>
      <c r="I701" s="357"/>
      <c r="J701" s="1261"/>
      <c r="K701" s="1276"/>
    </row>
    <row r="702" spans="1:11" ht="15.75" customHeight="1">
      <c r="A702" s="357"/>
      <c r="B702" s="357"/>
      <c r="C702" s="357"/>
      <c r="D702" s="148"/>
      <c r="E702" s="357"/>
      <c r="F702" s="357"/>
      <c r="G702" s="357"/>
      <c r="H702" s="357"/>
      <c r="I702" s="357"/>
      <c r="J702" s="1261"/>
      <c r="K702" s="1276"/>
    </row>
    <row r="703" spans="1:11" ht="15.75" customHeight="1">
      <c r="A703" s="357"/>
      <c r="B703" s="357"/>
      <c r="C703" s="357"/>
      <c r="D703" s="148"/>
      <c r="E703" s="357"/>
      <c r="F703" s="357"/>
      <c r="G703" s="357"/>
      <c r="H703" s="357"/>
      <c r="I703" s="357"/>
      <c r="J703" s="1261"/>
      <c r="K703" s="1276"/>
    </row>
    <row r="704" spans="1:11" ht="15.75" customHeight="1">
      <c r="A704" s="357"/>
      <c r="B704" s="357"/>
      <c r="C704" s="357"/>
      <c r="D704" s="148"/>
      <c r="E704" s="357"/>
      <c r="F704" s="357"/>
      <c r="G704" s="357"/>
      <c r="H704" s="357"/>
      <c r="I704" s="357"/>
      <c r="J704" s="1261"/>
      <c r="K704" s="1276"/>
    </row>
    <row r="705" spans="1:11" ht="15.75" customHeight="1">
      <c r="A705" s="357"/>
      <c r="B705" s="357"/>
      <c r="C705" s="357"/>
      <c r="D705" s="148"/>
      <c r="E705" s="357"/>
      <c r="F705" s="357"/>
      <c r="G705" s="357"/>
      <c r="H705" s="357"/>
      <c r="I705" s="357"/>
      <c r="J705" s="1261"/>
      <c r="K705" s="1276"/>
    </row>
    <row r="706" spans="1:11" ht="15.75" customHeight="1">
      <c r="A706" s="357"/>
      <c r="B706" s="357"/>
      <c r="C706" s="357"/>
      <c r="D706" s="148"/>
      <c r="E706" s="357"/>
      <c r="F706" s="357"/>
      <c r="G706" s="357"/>
      <c r="H706" s="357"/>
      <c r="I706" s="357"/>
      <c r="J706" s="1261"/>
      <c r="K706" s="1276"/>
    </row>
    <row r="707" spans="1:11" ht="15.75" customHeight="1">
      <c r="A707" s="357"/>
      <c r="B707" s="357"/>
      <c r="C707" s="357"/>
      <c r="D707" s="148"/>
      <c r="E707" s="357"/>
      <c r="F707" s="357"/>
      <c r="G707" s="357"/>
      <c r="H707" s="357"/>
      <c r="I707" s="357"/>
      <c r="J707" s="1261"/>
      <c r="K707" s="1276"/>
    </row>
    <row r="708" spans="1:11" ht="15.75" customHeight="1">
      <c r="A708" s="357"/>
      <c r="B708" s="357"/>
      <c r="C708" s="357"/>
      <c r="D708" s="148"/>
      <c r="E708" s="357"/>
      <c r="F708" s="357"/>
      <c r="G708" s="357"/>
      <c r="H708" s="357"/>
      <c r="I708" s="357"/>
      <c r="J708" s="1261"/>
      <c r="K708" s="1276"/>
    </row>
    <row r="709" spans="1:11" ht="15.75" customHeight="1">
      <c r="A709" s="357"/>
      <c r="B709" s="357"/>
      <c r="C709" s="357"/>
      <c r="D709" s="148"/>
      <c r="E709" s="357"/>
      <c r="F709" s="357"/>
      <c r="G709" s="357"/>
      <c r="H709" s="357"/>
      <c r="I709" s="357"/>
      <c r="J709" s="1261"/>
      <c r="K709" s="1276"/>
    </row>
    <row r="710" spans="1:11" ht="15.75" customHeight="1">
      <c r="A710" s="357"/>
      <c r="B710" s="357"/>
      <c r="C710" s="357"/>
      <c r="D710" s="148"/>
      <c r="E710" s="357"/>
      <c r="F710" s="357"/>
      <c r="G710" s="357"/>
      <c r="H710" s="357"/>
      <c r="I710" s="357"/>
      <c r="J710" s="1261"/>
      <c r="K710" s="1276"/>
    </row>
    <row r="711" spans="1:11" ht="15.75" customHeight="1">
      <c r="A711" s="357"/>
      <c r="B711" s="357"/>
      <c r="C711" s="357"/>
      <c r="D711" s="148"/>
      <c r="E711" s="357"/>
      <c r="F711" s="357"/>
      <c r="G711" s="357"/>
      <c r="H711" s="357"/>
      <c r="I711" s="357"/>
      <c r="J711" s="1261"/>
      <c r="K711" s="1276"/>
    </row>
    <row r="712" spans="1:11" ht="15.75" customHeight="1">
      <c r="A712" s="357"/>
      <c r="B712" s="357"/>
      <c r="C712" s="357"/>
      <c r="D712" s="148"/>
      <c r="E712" s="357"/>
      <c r="F712" s="357"/>
      <c r="G712" s="357"/>
      <c r="H712" s="357"/>
      <c r="I712" s="357"/>
      <c r="J712" s="1261"/>
      <c r="K712" s="1276"/>
    </row>
    <row r="713" spans="1:11" ht="15.75" customHeight="1">
      <c r="A713" s="357"/>
      <c r="B713" s="357"/>
      <c r="C713" s="357"/>
      <c r="D713" s="148"/>
      <c r="E713" s="357"/>
      <c r="F713" s="357"/>
      <c r="G713" s="357"/>
      <c r="H713" s="357"/>
      <c r="I713" s="357"/>
      <c r="J713" s="1261"/>
      <c r="K713" s="1276"/>
    </row>
    <row r="714" spans="1:11" ht="15.75" customHeight="1">
      <c r="A714" s="357"/>
      <c r="B714" s="357"/>
      <c r="C714" s="357"/>
      <c r="D714" s="148"/>
      <c r="E714" s="357"/>
      <c r="F714" s="357"/>
      <c r="G714" s="357"/>
      <c r="H714" s="357"/>
      <c r="I714" s="357"/>
      <c r="J714" s="1261"/>
      <c r="K714" s="1276"/>
    </row>
    <row r="715" spans="1:11" ht="15.75" customHeight="1">
      <c r="A715" s="357"/>
      <c r="B715" s="357"/>
      <c r="C715" s="357"/>
      <c r="D715" s="148"/>
      <c r="E715" s="357"/>
      <c r="F715" s="357"/>
      <c r="G715" s="357"/>
      <c r="H715" s="357"/>
      <c r="I715" s="357"/>
      <c r="J715" s="1261"/>
      <c r="K715" s="1276"/>
    </row>
    <row r="716" spans="1:11" ht="15.75" customHeight="1">
      <c r="A716" s="357"/>
      <c r="B716" s="357"/>
      <c r="C716" s="357"/>
      <c r="D716" s="148"/>
      <c r="E716" s="357"/>
      <c r="F716" s="357"/>
      <c r="G716" s="357"/>
      <c r="H716" s="357"/>
      <c r="I716" s="357"/>
      <c r="J716" s="1261"/>
      <c r="K716" s="1276"/>
    </row>
    <row r="717" spans="1:11" ht="15.75" customHeight="1">
      <c r="A717" s="357"/>
      <c r="B717" s="357"/>
      <c r="C717" s="357"/>
      <c r="D717" s="148"/>
      <c r="E717" s="357"/>
      <c r="F717" s="357"/>
      <c r="G717" s="357"/>
      <c r="H717" s="357"/>
      <c r="I717" s="357"/>
      <c r="J717" s="1261"/>
      <c r="K717" s="1276"/>
    </row>
    <row r="718" spans="1:11" ht="15.75" customHeight="1">
      <c r="A718" s="357"/>
      <c r="B718" s="357"/>
      <c r="C718" s="357"/>
      <c r="D718" s="148"/>
      <c r="E718" s="357"/>
      <c r="F718" s="357"/>
      <c r="G718" s="357"/>
      <c r="H718" s="357"/>
      <c r="I718" s="357"/>
      <c r="J718" s="1261"/>
      <c r="K718" s="1276"/>
    </row>
    <row r="719" spans="1:11" ht="15.75" customHeight="1">
      <c r="A719" s="357"/>
      <c r="B719" s="357"/>
      <c r="C719" s="357"/>
      <c r="D719" s="148"/>
      <c r="E719" s="357"/>
      <c r="F719" s="357"/>
      <c r="G719" s="357"/>
      <c r="H719" s="357"/>
      <c r="I719" s="357"/>
      <c r="J719" s="1261"/>
      <c r="K719" s="1276"/>
    </row>
    <row r="720" spans="1:11" ht="15.75" customHeight="1">
      <c r="A720" s="357"/>
      <c r="B720" s="357"/>
      <c r="C720" s="357"/>
      <c r="D720" s="148"/>
      <c r="E720" s="357"/>
      <c r="F720" s="357"/>
      <c r="G720" s="357"/>
      <c r="H720" s="357"/>
      <c r="I720" s="357"/>
      <c r="J720" s="1261"/>
      <c r="K720" s="1276"/>
    </row>
    <row r="721" spans="1:11" ht="15.75" customHeight="1">
      <c r="A721" s="357"/>
      <c r="B721" s="357"/>
      <c r="C721" s="357"/>
      <c r="D721" s="148"/>
      <c r="E721" s="357"/>
      <c r="F721" s="357"/>
      <c r="G721" s="357"/>
      <c r="H721" s="357"/>
      <c r="I721" s="357"/>
      <c r="J721" s="1261"/>
      <c r="K721" s="1276"/>
    </row>
    <row r="722" spans="1:11" ht="15.75" customHeight="1">
      <c r="A722" s="357"/>
      <c r="B722" s="357"/>
      <c r="C722" s="357"/>
      <c r="D722" s="148"/>
      <c r="E722" s="357"/>
      <c r="F722" s="357"/>
      <c r="G722" s="357"/>
      <c r="H722" s="357"/>
      <c r="I722" s="357"/>
      <c r="J722" s="1261"/>
      <c r="K722" s="1276"/>
    </row>
    <row r="723" spans="1:11" ht="15.75" customHeight="1">
      <c r="A723" s="357"/>
      <c r="B723" s="357"/>
      <c r="C723" s="357"/>
      <c r="D723" s="148"/>
      <c r="E723" s="357"/>
      <c r="F723" s="357"/>
      <c r="G723" s="357"/>
      <c r="H723" s="357"/>
      <c r="I723" s="357"/>
      <c r="J723" s="1261"/>
      <c r="K723" s="1276"/>
    </row>
    <row r="724" spans="1:11" ht="15.75" customHeight="1">
      <c r="A724" s="357"/>
      <c r="B724" s="357"/>
      <c r="C724" s="357"/>
      <c r="D724" s="148"/>
      <c r="E724" s="357"/>
      <c r="F724" s="357"/>
      <c r="G724" s="357"/>
      <c r="H724" s="357"/>
      <c r="I724" s="357"/>
      <c r="J724" s="1261"/>
      <c r="K724" s="1276"/>
    </row>
    <row r="725" spans="1:11" ht="15.75" customHeight="1">
      <c r="A725" s="357"/>
      <c r="B725" s="357"/>
      <c r="C725" s="357"/>
      <c r="D725" s="148"/>
      <c r="E725" s="357"/>
      <c r="F725" s="357"/>
      <c r="G725" s="357"/>
      <c r="H725" s="357"/>
      <c r="I725" s="357"/>
      <c r="J725" s="1261"/>
      <c r="K725" s="1276"/>
    </row>
    <row r="726" spans="1:11" ht="15.75" customHeight="1">
      <c r="A726" s="357"/>
      <c r="B726" s="357"/>
      <c r="C726" s="357"/>
      <c r="D726" s="148"/>
      <c r="E726" s="357"/>
      <c r="F726" s="357"/>
      <c r="G726" s="357"/>
      <c r="H726" s="357"/>
      <c r="I726" s="357"/>
      <c r="J726" s="1261"/>
      <c r="K726" s="1276"/>
    </row>
    <row r="727" spans="1:11" ht="15.75" customHeight="1">
      <c r="A727" s="357"/>
      <c r="B727" s="357"/>
      <c r="C727" s="357"/>
      <c r="D727" s="148"/>
      <c r="E727" s="357"/>
      <c r="F727" s="357"/>
      <c r="G727" s="357"/>
      <c r="H727" s="357"/>
      <c r="I727" s="357"/>
      <c r="J727" s="1261"/>
      <c r="K727" s="1276"/>
    </row>
    <row r="728" spans="1:11" ht="15.75" customHeight="1">
      <c r="A728" s="357"/>
      <c r="B728" s="357"/>
      <c r="C728" s="357"/>
      <c r="D728" s="148"/>
      <c r="E728" s="357"/>
      <c r="F728" s="357"/>
      <c r="G728" s="357"/>
      <c r="H728" s="357"/>
      <c r="I728" s="357"/>
      <c r="J728" s="1261"/>
      <c r="K728" s="1276"/>
    </row>
    <row r="729" spans="1:11" ht="15.75" customHeight="1">
      <c r="A729" s="357"/>
      <c r="B729" s="357"/>
      <c r="C729" s="357"/>
      <c r="D729" s="148"/>
      <c r="E729" s="357"/>
      <c r="F729" s="357"/>
      <c r="G729" s="357"/>
      <c r="H729" s="357"/>
      <c r="I729" s="357"/>
      <c r="J729" s="1261"/>
      <c r="K729" s="1276"/>
    </row>
    <row r="730" spans="1:11" ht="15.75" customHeight="1">
      <c r="A730" s="357"/>
      <c r="B730" s="357"/>
      <c r="C730" s="357"/>
      <c r="D730" s="148"/>
      <c r="E730" s="357"/>
      <c r="F730" s="357"/>
      <c r="G730" s="357"/>
      <c r="H730" s="357"/>
      <c r="I730" s="357"/>
      <c r="J730" s="1261"/>
      <c r="K730" s="1276"/>
    </row>
    <row r="731" spans="1:11" ht="15.75" customHeight="1">
      <c r="A731" s="357"/>
      <c r="B731" s="357"/>
      <c r="C731" s="357"/>
      <c r="D731" s="148"/>
      <c r="E731" s="357"/>
      <c r="F731" s="357"/>
      <c r="G731" s="357"/>
      <c r="H731" s="357"/>
      <c r="I731" s="357"/>
      <c r="J731" s="1261"/>
      <c r="K731" s="1276"/>
    </row>
    <row r="732" spans="1:11" ht="15.75" customHeight="1">
      <c r="A732" s="357"/>
      <c r="B732" s="357"/>
      <c r="C732" s="357"/>
      <c r="D732" s="148"/>
      <c r="E732" s="357"/>
      <c r="F732" s="357"/>
      <c r="G732" s="357"/>
      <c r="H732" s="357"/>
      <c r="I732" s="357"/>
      <c r="J732" s="1261"/>
      <c r="K732" s="1276"/>
    </row>
    <row r="733" spans="1:11" ht="15.75" customHeight="1">
      <c r="A733" s="357"/>
      <c r="B733" s="357"/>
      <c r="C733" s="357"/>
      <c r="D733" s="148"/>
      <c r="E733" s="357"/>
      <c r="F733" s="357"/>
      <c r="G733" s="357"/>
      <c r="H733" s="357"/>
      <c r="I733" s="357"/>
      <c r="J733" s="1261"/>
      <c r="K733" s="1276"/>
    </row>
    <row r="734" spans="1:11" ht="15.75" customHeight="1">
      <c r="A734" s="357"/>
      <c r="B734" s="357"/>
      <c r="C734" s="357"/>
      <c r="D734" s="148"/>
      <c r="E734" s="357"/>
      <c r="F734" s="357"/>
      <c r="G734" s="357"/>
      <c r="H734" s="357"/>
      <c r="I734" s="357"/>
      <c r="J734" s="1261"/>
      <c r="K734" s="1276"/>
    </row>
    <row r="735" spans="1:11" ht="15.75" customHeight="1">
      <c r="A735" s="357"/>
      <c r="B735" s="357"/>
      <c r="C735" s="357"/>
      <c r="D735" s="148"/>
      <c r="E735" s="357"/>
      <c r="F735" s="357"/>
      <c r="G735" s="357"/>
      <c r="H735" s="357"/>
      <c r="I735" s="357"/>
      <c r="J735" s="1261"/>
      <c r="K735" s="1276"/>
    </row>
    <row r="736" spans="1:11" ht="15.75" customHeight="1">
      <c r="A736" s="357"/>
      <c r="B736" s="357"/>
      <c r="C736" s="357"/>
      <c r="D736" s="148"/>
      <c r="E736" s="357"/>
      <c r="F736" s="357"/>
      <c r="G736" s="357"/>
      <c r="H736" s="357"/>
      <c r="I736" s="357"/>
      <c r="J736" s="1261"/>
      <c r="K736" s="1276"/>
    </row>
    <row r="737" spans="1:11" ht="15.75" customHeight="1">
      <c r="A737" s="357"/>
      <c r="B737" s="357"/>
      <c r="C737" s="357"/>
      <c r="D737" s="148"/>
      <c r="E737" s="357"/>
      <c r="F737" s="357"/>
      <c r="G737" s="357"/>
      <c r="H737" s="357"/>
      <c r="I737" s="357"/>
      <c r="J737" s="1261"/>
      <c r="K737" s="1276"/>
    </row>
    <row r="738" spans="1:11" ht="15.75" customHeight="1">
      <c r="A738" s="357"/>
      <c r="B738" s="357"/>
      <c r="C738" s="357"/>
      <c r="D738" s="148"/>
      <c r="E738" s="357"/>
      <c r="F738" s="357"/>
      <c r="G738" s="357"/>
      <c r="H738" s="357"/>
      <c r="I738" s="357"/>
      <c r="J738" s="1261"/>
      <c r="K738" s="1276"/>
    </row>
    <row r="739" spans="1:11" ht="15.75" customHeight="1">
      <c r="A739" s="357"/>
      <c r="B739" s="357"/>
      <c r="C739" s="357"/>
      <c r="D739" s="148"/>
      <c r="E739" s="357"/>
      <c r="F739" s="357"/>
      <c r="G739" s="357"/>
      <c r="H739" s="357"/>
      <c r="I739" s="357"/>
      <c r="J739" s="1261"/>
      <c r="K739" s="1276"/>
    </row>
    <row r="740" spans="1:11" ht="15.75" customHeight="1">
      <c r="A740" s="357"/>
      <c r="B740" s="357"/>
      <c r="C740" s="357"/>
      <c r="D740" s="148"/>
      <c r="E740" s="357"/>
      <c r="F740" s="357"/>
      <c r="G740" s="357"/>
      <c r="H740" s="357"/>
      <c r="I740" s="357"/>
      <c r="J740" s="1261"/>
      <c r="K740" s="1276"/>
    </row>
    <row r="741" spans="1:11" ht="15.75" customHeight="1">
      <c r="A741" s="357"/>
      <c r="B741" s="357"/>
      <c r="C741" s="357"/>
      <c r="D741" s="148"/>
      <c r="E741" s="357"/>
      <c r="F741" s="357"/>
      <c r="G741" s="357"/>
      <c r="H741" s="357"/>
      <c r="I741" s="357"/>
      <c r="J741" s="1261"/>
      <c r="K741" s="1276"/>
    </row>
    <row r="742" spans="1:11" ht="15.75" customHeight="1">
      <c r="A742" s="357"/>
      <c r="B742" s="357"/>
      <c r="C742" s="357"/>
      <c r="D742" s="148"/>
      <c r="E742" s="357"/>
      <c r="F742" s="357"/>
      <c r="G742" s="357"/>
      <c r="H742" s="357"/>
      <c r="I742" s="357"/>
      <c r="J742" s="1261"/>
      <c r="K742" s="1276"/>
    </row>
    <row r="743" spans="1:11" ht="15.75" customHeight="1">
      <c r="A743" s="357"/>
      <c r="B743" s="357"/>
      <c r="C743" s="357"/>
      <c r="D743" s="148"/>
      <c r="E743" s="357"/>
      <c r="F743" s="357"/>
      <c r="G743" s="357"/>
      <c r="H743" s="357"/>
      <c r="I743" s="357"/>
      <c r="J743" s="1261"/>
      <c r="K743" s="1276"/>
    </row>
    <row r="744" spans="1:11" ht="15.75" customHeight="1">
      <c r="A744" s="357"/>
      <c r="B744" s="357"/>
      <c r="C744" s="357"/>
      <c r="D744" s="148"/>
      <c r="E744" s="357"/>
      <c r="F744" s="357"/>
      <c r="G744" s="357"/>
      <c r="H744" s="357"/>
      <c r="I744" s="357"/>
      <c r="J744" s="1261"/>
      <c r="K744" s="1276"/>
    </row>
    <row r="745" spans="1:11" ht="15.75" customHeight="1">
      <c r="A745" s="357"/>
      <c r="B745" s="357"/>
      <c r="C745" s="357"/>
      <c r="D745" s="148"/>
      <c r="E745" s="357"/>
      <c r="F745" s="357"/>
      <c r="G745" s="357"/>
      <c r="H745" s="357"/>
      <c r="I745" s="357"/>
      <c r="J745" s="1261"/>
      <c r="K745" s="1276"/>
    </row>
    <row r="746" spans="1:11" ht="15.75" customHeight="1">
      <c r="A746" s="357"/>
      <c r="B746" s="357"/>
      <c r="C746" s="357"/>
      <c r="D746" s="148"/>
      <c r="E746" s="357"/>
      <c r="F746" s="357"/>
      <c r="G746" s="357"/>
      <c r="H746" s="357"/>
      <c r="I746" s="357"/>
      <c r="J746" s="1261"/>
      <c r="K746" s="1276"/>
    </row>
    <row r="747" spans="1:11" ht="15.75" customHeight="1">
      <c r="A747" s="357"/>
      <c r="B747" s="357"/>
      <c r="C747" s="357"/>
      <c r="D747" s="148"/>
      <c r="E747" s="357"/>
      <c r="F747" s="357"/>
      <c r="G747" s="357"/>
      <c r="H747" s="357"/>
      <c r="I747" s="357"/>
      <c r="J747" s="1261"/>
      <c r="K747" s="1276"/>
    </row>
    <row r="748" spans="1:11" ht="15.75" customHeight="1">
      <c r="A748" s="357"/>
      <c r="B748" s="357"/>
      <c r="C748" s="357"/>
      <c r="D748" s="148"/>
      <c r="E748" s="357"/>
      <c r="F748" s="357"/>
      <c r="G748" s="357"/>
      <c r="H748" s="357"/>
      <c r="I748" s="357"/>
      <c r="J748" s="1261"/>
      <c r="K748" s="1276"/>
    </row>
    <row r="749" spans="1:11" ht="15.75" customHeight="1">
      <c r="A749" s="357"/>
      <c r="B749" s="357"/>
      <c r="C749" s="357"/>
      <c r="D749" s="148"/>
      <c r="E749" s="357"/>
      <c r="F749" s="357"/>
      <c r="G749" s="357"/>
      <c r="H749" s="357"/>
      <c r="I749" s="357"/>
      <c r="J749" s="1261"/>
      <c r="K749" s="1276"/>
    </row>
    <row r="750" spans="1:11" ht="15.75" customHeight="1">
      <c r="A750" s="357"/>
      <c r="B750" s="357"/>
      <c r="C750" s="357"/>
      <c r="D750" s="148"/>
      <c r="E750" s="357"/>
      <c r="F750" s="357"/>
      <c r="G750" s="357"/>
      <c r="H750" s="357"/>
      <c r="I750" s="357"/>
      <c r="J750" s="1261"/>
      <c r="K750" s="1276"/>
    </row>
    <row r="751" spans="1:11" ht="15.75" customHeight="1">
      <c r="A751" s="357"/>
      <c r="B751" s="357"/>
      <c r="C751" s="357"/>
      <c r="D751" s="148"/>
      <c r="E751" s="357"/>
      <c r="F751" s="357"/>
      <c r="G751" s="357"/>
      <c r="H751" s="357"/>
      <c r="I751" s="357"/>
      <c r="J751" s="1261"/>
      <c r="K751" s="1276"/>
    </row>
    <row r="752" spans="1:11" ht="15.75" customHeight="1">
      <c r="A752" s="357"/>
      <c r="B752" s="357"/>
      <c r="C752" s="357"/>
      <c r="D752" s="148"/>
      <c r="E752" s="357"/>
      <c r="F752" s="357"/>
      <c r="G752" s="357"/>
      <c r="H752" s="357"/>
      <c r="I752" s="357"/>
      <c r="J752" s="1261"/>
      <c r="K752" s="1276"/>
    </row>
    <row r="753" spans="1:11" ht="15.75" customHeight="1">
      <c r="A753" s="357"/>
      <c r="B753" s="357"/>
      <c r="C753" s="357"/>
      <c r="D753" s="148"/>
      <c r="E753" s="357"/>
      <c r="F753" s="357"/>
      <c r="G753" s="357"/>
      <c r="H753" s="357"/>
      <c r="I753" s="357"/>
      <c r="J753" s="1261"/>
      <c r="K753" s="1276"/>
    </row>
    <row r="754" spans="1:11" ht="15.75" customHeight="1">
      <c r="A754" s="357"/>
      <c r="B754" s="357"/>
      <c r="C754" s="357"/>
      <c r="D754" s="148"/>
      <c r="E754" s="357"/>
      <c r="F754" s="357"/>
      <c r="G754" s="357"/>
      <c r="H754" s="357"/>
      <c r="I754" s="357"/>
      <c r="J754" s="1261"/>
      <c r="K754" s="1276"/>
    </row>
    <row r="755" spans="1:11" ht="15.75" customHeight="1">
      <c r="A755" s="357"/>
      <c r="B755" s="357"/>
      <c r="C755" s="357"/>
      <c r="D755" s="148"/>
      <c r="E755" s="357"/>
      <c r="F755" s="357"/>
      <c r="G755" s="357"/>
      <c r="H755" s="357"/>
      <c r="I755" s="357"/>
      <c r="J755" s="1261"/>
      <c r="K755" s="1276"/>
    </row>
    <row r="756" spans="1:11" ht="15.75" customHeight="1">
      <c r="A756" s="357"/>
      <c r="B756" s="357"/>
      <c r="C756" s="357"/>
      <c r="D756" s="148"/>
      <c r="E756" s="357"/>
      <c r="F756" s="357"/>
      <c r="G756" s="357"/>
      <c r="H756" s="357"/>
      <c r="I756" s="357"/>
      <c r="J756" s="1261"/>
      <c r="K756" s="1276"/>
    </row>
    <row r="757" spans="1:11" ht="15.75" customHeight="1">
      <c r="A757" s="357"/>
      <c r="B757" s="357"/>
      <c r="C757" s="357"/>
      <c r="D757" s="148"/>
      <c r="E757" s="357"/>
      <c r="F757" s="357"/>
      <c r="G757" s="357"/>
      <c r="H757" s="357"/>
      <c r="I757" s="357"/>
      <c r="J757" s="1261"/>
      <c r="K757" s="1276"/>
    </row>
    <row r="758" spans="1:11" ht="15.75" customHeight="1">
      <c r="A758" s="357"/>
      <c r="B758" s="357"/>
      <c r="C758" s="357"/>
      <c r="D758" s="148"/>
      <c r="E758" s="357"/>
      <c r="F758" s="357"/>
      <c r="G758" s="357"/>
      <c r="H758" s="357"/>
      <c r="I758" s="357"/>
      <c r="J758" s="1261"/>
      <c r="K758" s="1276"/>
    </row>
    <row r="759" spans="1:11" ht="15.75" customHeight="1">
      <c r="A759" s="357"/>
      <c r="B759" s="357"/>
      <c r="C759" s="357"/>
      <c r="D759" s="148"/>
      <c r="E759" s="357"/>
      <c r="F759" s="357"/>
      <c r="G759" s="357"/>
      <c r="H759" s="357"/>
      <c r="I759" s="357"/>
      <c r="J759" s="1261"/>
      <c r="K759" s="1276"/>
    </row>
    <row r="760" spans="1:11" ht="15.75" customHeight="1">
      <c r="A760" s="357"/>
      <c r="B760" s="357"/>
      <c r="C760" s="357"/>
      <c r="D760" s="148"/>
      <c r="E760" s="357"/>
      <c r="F760" s="357"/>
      <c r="G760" s="357"/>
      <c r="H760" s="357"/>
      <c r="I760" s="357"/>
      <c r="J760" s="1261"/>
      <c r="K760" s="1276"/>
    </row>
    <row r="761" spans="1:11" ht="15.75" customHeight="1">
      <c r="A761" s="357"/>
      <c r="B761" s="357"/>
      <c r="C761" s="357"/>
      <c r="D761" s="148"/>
      <c r="E761" s="357"/>
      <c r="F761" s="357"/>
      <c r="G761" s="357"/>
      <c r="H761" s="357"/>
      <c r="I761" s="357"/>
      <c r="J761" s="1261"/>
      <c r="K761" s="1276"/>
    </row>
    <row r="762" spans="1:11" ht="15.75" customHeight="1">
      <c r="A762" s="357"/>
      <c r="B762" s="357"/>
      <c r="C762" s="357"/>
      <c r="D762" s="148"/>
      <c r="E762" s="357"/>
      <c r="F762" s="357"/>
      <c r="G762" s="357"/>
      <c r="H762" s="357"/>
      <c r="I762" s="357"/>
      <c r="J762" s="1261"/>
      <c r="K762" s="1276"/>
    </row>
    <row r="763" spans="1:11" ht="15.75" customHeight="1">
      <c r="A763" s="357"/>
      <c r="B763" s="357"/>
      <c r="C763" s="357"/>
      <c r="D763" s="148"/>
      <c r="E763" s="357"/>
      <c r="F763" s="357"/>
      <c r="G763" s="357"/>
      <c r="H763" s="357"/>
      <c r="I763" s="357"/>
      <c r="J763" s="1261"/>
      <c r="K763" s="1276"/>
    </row>
    <row r="764" spans="1:11" ht="15.75" customHeight="1">
      <c r="A764" s="357"/>
      <c r="B764" s="357"/>
      <c r="C764" s="357"/>
      <c r="D764" s="148"/>
      <c r="E764" s="357"/>
      <c r="F764" s="357"/>
      <c r="G764" s="357"/>
      <c r="H764" s="357"/>
      <c r="I764" s="357"/>
      <c r="J764" s="1261"/>
      <c r="K764" s="1276"/>
    </row>
    <row r="765" spans="1:11" ht="15.75" customHeight="1">
      <c r="A765" s="357"/>
      <c r="B765" s="357"/>
      <c r="C765" s="357"/>
      <c r="D765" s="148"/>
      <c r="E765" s="357"/>
      <c r="F765" s="357"/>
      <c r="G765" s="357"/>
      <c r="H765" s="357"/>
      <c r="I765" s="357"/>
      <c r="J765" s="1261"/>
      <c r="K765" s="1276"/>
    </row>
    <row r="766" spans="1:11" ht="15.75" customHeight="1">
      <c r="A766" s="357"/>
      <c r="B766" s="357"/>
      <c r="C766" s="357"/>
      <c r="D766" s="148"/>
      <c r="E766" s="357"/>
      <c r="F766" s="357"/>
      <c r="G766" s="357"/>
      <c r="H766" s="357"/>
      <c r="I766" s="357"/>
      <c r="J766" s="1261"/>
      <c r="K766" s="1276"/>
    </row>
    <row r="767" spans="1:11" ht="15.75" customHeight="1">
      <c r="A767" s="357"/>
      <c r="B767" s="357"/>
      <c r="C767" s="357"/>
      <c r="D767" s="148"/>
      <c r="E767" s="357"/>
      <c r="F767" s="357"/>
      <c r="G767" s="357"/>
      <c r="H767" s="357"/>
      <c r="I767" s="357"/>
      <c r="J767" s="1261"/>
      <c r="K767" s="1276"/>
    </row>
    <row r="768" spans="1:11" ht="15.75" customHeight="1">
      <c r="A768" s="357"/>
      <c r="B768" s="357"/>
      <c r="C768" s="357"/>
      <c r="D768" s="148"/>
      <c r="E768" s="357"/>
      <c r="F768" s="357"/>
      <c r="G768" s="357"/>
      <c r="H768" s="357"/>
      <c r="I768" s="357"/>
      <c r="J768" s="1261"/>
      <c r="K768" s="1276"/>
    </row>
    <row r="769" spans="1:11" ht="15.75" customHeight="1">
      <c r="A769" s="357"/>
      <c r="B769" s="357"/>
      <c r="C769" s="357"/>
      <c r="D769" s="148"/>
      <c r="E769" s="357"/>
      <c r="F769" s="357"/>
      <c r="G769" s="357"/>
      <c r="H769" s="357"/>
      <c r="I769" s="357"/>
      <c r="J769" s="1261"/>
      <c r="K769" s="1276"/>
    </row>
    <row r="770" spans="1:11" ht="15.75" customHeight="1">
      <c r="A770" s="357"/>
      <c r="B770" s="357"/>
      <c r="C770" s="357"/>
      <c r="D770" s="148"/>
      <c r="E770" s="357"/>
      <c r="F770" s="357"/>
      <c r="G770" s="357"/>
      <c r="H770" s="357"/>
      <c r="I770" s="357"/>
      <c r="J770" s="1261"/>
      <c r="K770" s="1276"/>
    </row>
    <row r="771" spans="1:11" ht="15.75" customHeight="1">
      <c r="A771" s="357"/>
      <c r="B771" s="357"/>
      <c r="C771" s="357"/>
      <c r="D771" s="148"/>
      <c r="E771" s="357"/>
      <c r="F771" s="357"/>
      <c r="G771" s="357"/>
      <c r="H771" s="357"/>
      <c r="I771" s="357"/>
      <c r="J771" s="1261"/>
      <c r="K771" s="1276"/>
    </row>
    <row r="772" spans="1:11" ht="15.75" customHeight="1">
      <c r="A772" s="357"/>
      <c r="B772" s="357"/>
      <c r="C772" s="357"/>
      <c r="D772" s="148"/>
      <c r="E772" s="357"/>
      <c r="F772" s="357"/>
      <c r="G772" s="357"/>
      <c r="H772" s="357"/>
      <c r="I772" s="357"/>
      <c r="J772" s="1261"/>
      <c r="K772" s="1276"/>
    </row>
    <row r="773" spans="1:11" ht="15.75" customHeight="1">
      <c r="A773" s="357"/>
      <c r="B773" s="357"/>
      <c r="C773" s="357"/>
      <c r="D773" s="148"/>
      <c r="E773" s="357"/>
      <c r="F773" s="357"/>
      <c r="G773" s="357"/>
      <c r="H773" s="357"/>
      <c r="I773" s="357"/>
      <c r="J773" s="1261"/>
      <c r="K773" s="1276"/>
    </row>
    <row r="774" spans="1:11" ht="15.75" customHeight="1">
      <c r="A774" s="357"/>
      <c r="B774" s="357"/>
      <c r="C774" s="357"/>
      <c r="D774" s="148"/>
      <c r="E774" s="357"/>
      <c r="F774" s="357"/>
      <c r="G774" s="357"/>
      <c r="H774" s="357"/>
      <c r="I774" s="357"/>
      <c r="J774" s="1261"/>
      <c r="K774" s="1276"/>
    </row>
    <row r="775" spans="1:11" ht="15.75" customHeight="1">
      <c r="A775" s="357"/>
      <c r="B775" s="357"/>
      <c r="C775" s="357"/>
      <c r="D775" s="148"/>
      <c r="E775" s="357"/>
      <c r="F775" s="357"/>
      <c r="G775" s="357"/>
      <c r="H775" s="357"/>
      <c r="I775" s="357"/>
      <c r="J775" s="1261"/>
      <c r="K775" s="1276"/>
    </row>
    <row r="776" spans="1:11" ht="15.75" customHeight="1">
      <c r="A776" s="357"/>
      <c r="B776" s="357"/>
      <c r="C776" s="357"/>
      <c r="D776" s="148"/>
      <c r="E776" s="357"/>
      <c r="F776" s="357"/>
      <c r="G776" s="357"/>
      <c r="H776" s="357"/>
      <c r="I776" s="357"/>
      <c r="J776" s="1261"/>
      <c r="K776" s="1276"/>
    </row>
    <row r="777" spans="1:11" ht="15.75" customHeight="1">
      <c r="A777" s="357"/>
      <c r="B777" s="357"/>
      <c r="C777" s="357"/>
      <c r="D777" s="148"/>
      <c r="E777" s="357"/>
      <c r="F777" s="357"/>
      <c r="G777" s="357"/>
      <c r="H777" s="357"/>
      <c r="I777" s="357"/>
      <c r="J777" s="1261"/>
      <c r="K777" s="1276"/>
    </row>
    <row r="778" spans="1:11" ht="15.75" customHeight="1">
      <c r="A778" s="357"/>
      <c r="B778" s="357"/>
      <c r="C778" s="357"/>
      <c r="D778" s="148"/>
      <c r="E778" s="357"/>
      <c r="F778" s="357"/>
      <c r="G778" s="357"/>
      <c r="H778" s="357"/>
      <c r="I778" s="357"/>
      <c r="J778" s="1261"/>
      <c r="K778" s="1276"/>
    </row>
    <row r="779" spans="1:11" ht="15.75" customHeight="1">
      <c r="A779" s="357"/>
      <c r="B779" s="357"/>
      <c r="C779" s="357"/>
      <c r="D779" s="148"/>
      <c r="E779" s="357"/>
      <c r="F779" s="357"/>
      <c r="G779" s="357"/>
      <c r="H779" s="357"/>
      <c r="I779" s="357"/>
      <c r="J779" s="1261"/>
      <c r="K779" s="1276"/>
    </row>
    <row r="780" spans="1:11" ht="15.75" customHeight="1">
      <c r="A780" s="357"/>
      <c r="B780" s="357"/>
      <c r="C780" s="357"/>
      <c r="D780" s="148"/>
      <c r="E780" s="357"/>
      <c r="F780" s="357"/>
      <c r="G780" s="357"/>
      <c r="H780" s="357"/>
      <c r="I780" s="357"/>
      <c r="J780" s="1261"/>
      <c r="K780" s="1276"/>
    </row>
    <row r="781" spans="1:11" ht="15.75" customHeight="1">
      <c r="A781" s="357"/>
      <c r="B781" s="357"/>
      <c r="C781" s="357"/>
      <c r="D781" s="148"/>
      <c r="E781" s="357"/>
      <c r="F781" s="357"/>
      <c r="G781" s="357"/>
      <c r="H781" s="357"/>
      <c r="I781" s="357"/>
      <c r="J781" s="1261"/>
      <c r="K781" s="1276"/>
    </row>
    <row r="782" spans="1:11" ht="15.75" customHeight="1">
      <c r="A782" s="357"/>
      <c r="B782" s="357"/>
      <c r="C782" s="357"/>
      <c r="D782" s="148"/>
      <c r="E782" s="357"/>
      <c r="F782" s="357"/>
      <c r="G782" s="357"/>
      <c r="H782" s="357"/>
      <c r="I782" s="357"/>
      <c r="J782" s="1261"/>
      <c r="K782" s="1276"/>
    </row>
    <row r="783" spans="1:11" ht="15.75" customHeight="1">
      <c r="A783" s="357"/>
      <c r="B783" s="357"/>
      <c r="C783" s="357"/>
      <c r="D783" s="148"/>
      <c r="E783" s="357"/>
      <c r="F783" s="357"/>
      <c r="G783" s="357"/>
      <c r="H783" s="357"/>
      <c r="I783" s="357"/>
      <c r="J783" s="1261"/>
      <c r="K783" s="1276"/>
    </row>
    <row r="784" spans="1:11" ht="15.75" customHeight="1">
      <c r="A784" s="357"/>
      <c r="B784" s="357"/>
      <c r="C784" s="357"/>
      <c r="D784" s="148"/>
      <c r="E784" s="357"/>
      <c r="F784" s="357"/>
      <c r="G784" s="357"/>
      <c r="H784" s="357"/>
      <c r="I784" s="357"/>
      <c r="J784" s="1261"/>
      <c r="K784" s="1276"/>
    </row>
    <row r="785" spans="1:11" ht="15.75" customHeight="1">
      <c r="A785" s="357"/>
      <c r="B785" s="357"/>
      <c r="C785" s="357"/>
      <c r="D785" s="148"/>
      <c r="E785" s="357"/>
      <c r="F785" s="357"/>
      <c r="G785" s="357"/>
      <c r="H785" s="357"/>
      <c r="I785" s="357"/>
      <c r="J785" s="1261"/>
      <c r="K785" s="1276"/>
    </row>
    <row r="786" spans="1:11" ht="15.75" customHeight="1">
      <c r="A786" s="357"/>
      <c r="B786" s="357"/>
      <c r="C786" s="357"/>
      <c r="D786" s="148"/>
      <c r="E786" s="357"/>
      <c r="F786" s="357"/>
      <c r="G786" s="357"/>
      <c r="H786" s="357"/>
      <c r="I786" s="357"/>
      <c r="J786" s="1261"/>
      <c r="K786" s="1276"/>
    </row>
    <row r="787" spans="1:11" ht="15.75" customHeight="1">
      <c r="A787" s="357"/>
      <c r="B787" s="357"/>
      <c r="C787" s="357"/>
      <c r="D787" s="148"/>
      <c r="E787" s="357"/>
      <c r="F787" s="357"/>
      <c r="G787" s="357"/>
      <c r="H787" s="357"/>
      <c r="I787" s="357"/>
      <c r="J787" s="1261"/>
      <c r="K787" s="1276"/>
    </row>
    <row r="788" spans="1:11" ht="15.75" customHeight="1">
      <c r="A788" s="357"/>
      <c r="B788" s="357"/>
      <c r="C788" s="357"/>
      <c r="D788" s="148"/>
      <c r="E788" s="357"/>
      <c r="F788" s="357"/>
      <c r="G788" s="357"/>
      <c r="H788" s="357"/>
      <c r="I788" s="357"/>
      <c r="J788" s="1261"/>
      <c r="K788" s="1276"/>
    </row>
    <row r="789" spans="1:11" ht="15.75" customHeight="1">
      <c r="A789" s="357"/>
      <c r="B789" s="357"/>
      <c r="C789" s="357"/>
      <c r="D789" s="148"/>
      <c r="E789" s="357"/>
      <c r="F789" s="357"/>
      <c r="G789" s="357"/>
      <c r="H789" s="357"/>
      <c r="I789" s="357"/>
      <c r="J789" s="1261"/>
      <c r="K789" s="1276"/>
    </row>
    <row r="790" spans="1:11" ht="15.75" customHeight="1">
      <c r="A790" s="357"/>
      <c r="B790" s="357"/>
      <c r="C790" s="357"/>
      <c r="D790" s="148"/>
      <c r="E790" s="357"/>
      <c r="F790" s="357"/>
      <c r="G790" s="357"/>
      <c r="H790" s="357"/>
      <c r="I790" s="357"/>
      <c r="J790" s="1261"/>
      <c r="K790" s="1276"/>
    </row>
    <row r="791" spans="1:11" ht="15.75" customHeight="1">
      <c r="A791" s="357"/>
      <c r="B791" s="357"/>
      <c r="C791" s="357"/>
      <c r="D791" s="148"/>
      <c r="E791" s="357"/>
      <c r="F791" s="357"/>
      <c r="G791" s="357"/>
      <c r="H791" s="357"/>
      <c r="I791" s="357"/>
      <c r="J791" s="1261"/>
      <c r="K791" s="1276"/>
    </row>
    <row r="792" spans="1:11" ht="15.75" customHeight="1">
      <c r="A792" s="357"/>
      <c r="B792" s="357"/>
      <c r="C792" s="357"/>
      <c r="D792" s="148"/>
      <c r="E792" s="357"/>
      <c r="F792" s="357"/>
      <c r="G792" s="357"/>
      <c r="H792" s="357"/>
      <c r="I792" s="357"/>
      <c r="J792" s="1261"/>
      <c r="K792" s="1276"/>
    </row>
    <row r="793" spans="1:11" ht="15.75" customHeight="1">
      <c r="A793" s="357"/>
      <c r="B793" s="357"/>
      <c r="C793" s="357"/>
      <c r="D793" s="148"/>
      <c r="E793" s="357"/>
      <c r="F793" s="357"/>
      <c r="G793" s="357"/>
      <c r="H793" s="357"/>
      <c r="I793" s="357"/>
      <c r="J793" s="1261"/>
      <c r="K793" s="1276"/>
    </row>
    <row r="794" spans="1:11" ht="15.75" customHeight="1">
      <c r="A794" s="357"/>
      <c r="B794" s="357"/>
      <c r="C794" s="357"/>
      <c r="D794" s="148"/>
      <c r="E794" s="357"/>
      <c r="F794" s="357"/>
      <c r="G794" s="357"/>
      <c r="H794" s="357"/>
      <c r="I794" s="357"/>
      <c r="J794" s="1261"/>
      <c r="K794" s="1276"/>
    </row>
    <row r="795" spans="1:11" ht="15.75" customHeight="1">
      <c r="A795" s="357"/>
      <c r="B795" s="357"/>
      <c r="C795" s="357"/>
      <c r="D795" s="148"/>
      <c r="E795" s="357"/>
      <c r="F795" s="357"/>
      <c r="G795" s="357"/>
      <c r="H795" s="357"/>
      <c r="I795" s="357"/>
      <c r="J795" s="1261"/>
      <c r="K795" s="1276"/>
    </row>
    <row r="796" spans="1:11" ht="15.75" customHeight="1">
      <c r="A796" s="357"/>
      <c r="B796" s="357"/>
      <c r="C796" s="357"/>
      <c r="D796" s="148"/>
      <c r="E796" s="357"/>
      <c r="F796" s="357"/>
      <c r="G796" s="357"/>
      <c r="H796" s="357"/>
      <c r="I796" s="357"/>
      <c r="J796" s="1261"/>
      <c r="K796" s="1276"/>
    </row>
    <row r="797" spans="1:11" ht="15.75" customHeight="1">
      <c r="A797" s="357"/>
      <c r="B797" s="357"/>
      <c r="C797" s="357"/>
      <c r="D797" s="148"/>
      <c r="E797" s="357"/>
      <c r="F797" s="357"/>
      <c r="G797" s="357"/>
      <c r="H797" s="357"/>
      <c r="I797" s="357"/>
      <c r="J797" s="1261"/>
      <c r="K797" s="1276"/>
    </row>
    <row r="798" spans="1:11" ht="15.75" customHeight="1">
      <c r="A798" s="357"/>
      <c r="B798" s="357"/>
      <c r="C798" s="357"/>
      <c r="D798" s="148"/>
      <c r="E798" s="357"/>
      <c r="F798" s="357"/>
      <c r="G798" s="357"/>
      <c r="H798" s="357"/>
      <c r="I798" s="357"/>
      <c r="J798" s="1261"/>
      <c r="K798" s="1276"/>
    </row>
    <row r="799" spans="1:11" ht="15.75" customHeight="1">
      <c r="A799" s="357"/>
      <c r="B799" s="357"/>
      <c r="C799" s="357"/>
      <c r="D799" s="148"/>
      <c r="E799" s="357"/>
      <c r="F799" s="357"/>
      <c r="G799" s="357"/>
      <c r="H799" s="357"/>
      <c r="I799" s="357"/>
      <c r="J799" s="1261"/>
      <c r="K799" s="1276"/>
    </row>
    <row r="800" spans="1:11" ht="15.75" customHeight="1">
      <c r="A800" s="357"/>
      <c r="B800" s="357"/>
      <c r="C800" s="357"/>
      <c r="D800" s="148"/>
      <c r="E800" s="357"/>
      <c r="F800" s="357"/>
      <c r="G800" s="357"/>
      <c r="H800" s="357"/>
      <c r="I800" s="357"/>
      <c r="J800" s="1261"/>
      <c r="K800" s="1276"/>
    </row>
    <row r="801" spans="1:11" ht="15.75" customHeight="1">
      <c r="A801" s="357"/>
      <c r="B801" s="357"/>
      <c r="C801" s="357"/>
      <c r="D801" s="148"/>
      <c r="E801" s="357"/>
      <c r="F801" s="357"/>
      <c r="G801" s="357"/>
      <c r="H801" s="357"/>
      <c r="I801" s="357"/>
      <c r="J801" s="1261"/>
      <c r="K801" s="1276"/>
    </row>
    <row r="802" spans="1:11" ht="15.75" customHeight="1">
      <c r="A802" s="357"/>
      <c r="B802" s="357"/>
      <c r="C802" s="357"/>
      <c r="D802" s="148"/>
      <c r="E802" s="357"/>
      <c r="F802" s="357"/>
      <c r="G802" s="357"/>
      <c r="H802" s="357"/>
      <c r="I802" s="357"/>
      <c r="J802" s="1261"/>
      <c r="K802" s="1276"/>
    </row>
    <row r="803" spans="1:11" ht="15.75" customHeight="1">
      <c r="A803" s="357"/>
      <c r="B803" s="357"/>
      <c r="C803" s="357"/>
      <c r="D803" s="148"/>
      <c r="E803" s="357"/>
      <c r="F803" s="357"/>
      <c r="G803" s="357"/>
      <c r="H803" s="357"/>
      <c r="I803" s="357"/>
      <c r="J803" s="1261"/>
      <c r="K803" s="1276"/>
    </row>
    <row r="804" spans="1:11" ht="15.75" customHeight="1">
      <c r="A804" s="357"/>
      <c r="B804" s="357"/>
      <c r="C804" s="357"/>
      <c r="D804" s="148"/>
      <c r="E804" s="357"/>
      <c r="F804" s="357"/>
      <c r="G804" s="357"/>
      <c r="H804" s="357"/>
      <c r="I804" s="357"/>
      <c r="J804" s="1261"/>
      <c r="K804" s="1276"/>
    </row>
    <row r="805" spans="1:11" ht="15.75" customHeight="1">
      <c r="A805" s="357"/>
      <c r="B805" s="357"/>
      <c r="C805" s="357"/>
      <c r="D805" s="148"/>
      <c r="E805" s="357"/>
      <c r="F805" s="357"/>
      <c r="G805" s="357"/>
      <c r="H805" s="357"/>
      <c r="I805" s="357"/>
      <c r="J805" s="1261"/>
      <c r="K805" s="1276"/>
    </row>
    <row r="806" spans="1:11" ht="15.75" customHeight="1">
      <c r="A806" s="357"/>
      <c r="B806" s="357"/>
      <c r="C806" s="357"/>
      <c r="D806" s="148"/>
      <c r="E806" s="357"/>
      <c r="F806" s="357"/>
      <c r="G806" s="357"/>
      <c r="H806" s="357"/>
      <c r="I806" s="357"/>
      <c r="J806" s="1261"/>
      <c r="K806" s="1276"/>
    </row>
    <row r="807" spans="1:11" ht="15.75" customHeight="1">
      <c r="A807" s="357"/>
      <c r="B807" s="357"/>
      <c r="C807" s="357"/>
      <c r="D807" s="148"/>
      <c r="E807" s="357"/>
      <c r="F807" s="357"/>
      <c r="G807" s="357"/>
      <c r="H807" s="357"/>
      <c r="I807" s="357"/>
      <c r="J807" s="1261"/>
      <c r="K807" s="1276"/>
    </row>
    <row r="808" spans="1:11" ht="15.75" customHeight="1">
      <c r="A808" s="357"/>
      <c r="B808" s="357"/>
      <c r="C808" s="357"/>
      <c r="D808" s="148"/>
      <c r="E808" s="357"/>
      <c r="F808" s="357"/>
      <c r="G808" s="357"/>
      <c r="H808" s="357"/>
      <c r="I808" s="357"/>
      <c r="J808" s="1261"/>
      <c r="K808" s="1276"/>
    </row>
    <row r="809" spans="1:11" ht="15.75" customHeight="1">
      <c r="A809" s="357"/>
      <c r="B809" s="357"/>
      <c r="C809" s="357"/>
      <c r="D809" s="148"/>
      <c r="E809" s="357"/>
      <c r="F809" s="357"/>
      <c r="G809" s="357"/>
      <c r="H809" s="357"/>
      <c r="I809" s="357"/>
      <c r="J809" s="1261"/>
      <c r="K809" s="1276"/>
    </row>
    <row r="810" spans="1:11" ht="15.75" customHeight="1">
      <c r="A810" s="357"/>
      <c r="B810" s="357"/>
      <c r="C810" s="357"/>
      <c r="D810" s="148"/>
      <c r="E810" s="357"/>
      <c r="F810" s="357"/>
      <c r="G810" s="357"/>
      <c r="H810" s="357"/>
      <c r="I810" s="357"/>
      <c r="J810" s="1261"/>
      <c r="K810" s="1276"/>
    </row>
    <row r="811" spans="1:11" ht="15.75" customHeight="1">
      <c r="A811" s="357"/>
      <c r="B811" s="357"/>
      <c r="C811" s="357"/>
      <c r="D811" s="148"/>
      <c r="E811" s="357"/>
      <c r="F811" s="357"/>
      <c r="G811" s="357"/>
      <c r="H811" s="357"/>
      <c r="I811" s="357"/>
      <c r="J811" s="1261"/>
      <c r="K811" s="1276"/>
    </row>
    <row r="812" spans="1:11" ht="15.75" customHeight="1">
      <c r="A812" s="357"/>
      <c r="B812" s="357"/>
      <c r="C812" s="357"/>
      <c r="D812" s="148"/>
      <c r="E812" s="357"/>
      <c r="F812" s="357"/>
      <c r="G812" s="357"/>
      <c r="H812" s="357"/>
      <c r="I812" s="357"/>
      <c r="J812" s="1261"/>
      <c r="K812" s="1276"/>
    </row>
    <row r="813" spans="1:11" ht="15.75" customHeight="1">
      <c r="A813" s="357"/>
      <c r="B813" s="357"/>
      <c r="C813" s="357"/>
      <c r="D813" s="148"/>
      <c r="E813" s="357"/>
      <c r="F813" s="357"/>
      <c r="G813" s="357"/>
      <c r="H813" s="357"/>
      <c r="I813" s="357"/>
      <c r="J813" s="1261"/>
      <c r="K813" s="1276"/>
    </row>
    <row r="814" spans="1:11" ht="15.75" customHeight="1">
      <c r="A814" s="357"/>
      <c r="B814" s="357"/>
      <c r="C814" s="357"/>
      <c r="D814" s="148"/>
      <c r="E814" s="357"/>
      <c r="F814" s="357"/>
      <c r="G814" s="357"/>
      <c r="H814" s="357"/>
      <c r="I814" s="357"/>
      <c r="J814" s="1261"/>
      <c r="K814" s="1276"/>
    </row>
    <row r="815" spans="1:11" ht="15.75" customHeight="1">
      <c r="A815" s="357"/>
      <c r="B815" s="357"/>
      <c r="C815" s="357"/>
      <c r="D815" s="148"/>
      <c r="E815" s="357"/>
      <c r="F815" s="357"/>
      <c r="G815" s="357"/>
      <c r="H815" s="357"/>
      <c r="I815" s="357"/>
      <c r="J815" s="1261"/>
      <c r="K815" s="1276"/>
    </row>
    <row r="816" spans="1:11" ht="15.75" customHeight="1">
      <c r="A816" s="357"/>
      <c r="B816" s="357"/>
      <c r="C816" s="357"/>
      <c r="D816" s="148"/>
      <c r="E816" s="357"/>
      <c r="F816" s="357"/>
      <c r="G816" s="357"/>
      <c r="H816" s="357"/>
      <c r="I816" s="357"/>
      <c r="J816" s="1261"/>
      <c r="K816" s="1276"/>
    </row>
    <row r="817" spans="1:11" ht="15.75" customHeight="1">
      <c r="A817" s="357"/>
      <c r="B817" s="357"/>
      <c r="C817" s="357"/>
      <c r="D817" s="148"/>
      <c r="E817" s="357"/>
      <c r="F817" s="357"/>
      <c r="G817" s="357"/>
      <c r="H817" s="357"/>
      <c r="I817" s="357"/>
      <c r="J817" s="1261"/>
      <c r="K817" s="1276"/>
    </row>
    <row r="818" spans="1:11" ht="15.75" customHeight="1">
      <c r="A818" s="357"/>
      <c r="B818" s="357"/>
      <c r="C818" s="357"/>
      <c r="D818" s="148"/>
      <c r="E818" s="357"/>
      <c r="F818" s="357"/>
      <c r="G818" s="357"/>
      <c r="H818" s="357"/>
      <c r="I818" s="357"/>
      <c r="J818" s="1261"/>
      <c r="K818" s="1276"/>
    </row>
    <row r="819" spans="1:11" ht="15.75" customHeight="1">
      <c r="A819" s="357"/>
      <c r="B819" s="357"/>
      <c r="C819" s="357"/>
      <c r="D819" s="148"/>
      <c r="E819" s="357"/>
      <c r="F819" s="357"/>
      <c r="G819" s="357"/>
      <c r="H819" s="357"/>
      <c r="I819" s="357"/>
      <c r="J819" s="1261"/>
      <c r="K819" s="1276"/>
    </row>
    <row r="820" spans="1:11" ht="15.75" customHeight="1">
      <c r="A820" s="357"/>
      <c r="B820" s="357"/>
      <c r="C820" s="357"/>
      <c r="D820" s="148"/>
      <c r="E820" s="357"/>
      <c r="F820" s="357"/>
      <c r="G820" s="357"/>
      <c r="H820" s="357"/>
      <c r="I820" s="357"/>
      <c r="J820" s="1261"/>
      <c r="K820" s="1276"/>
    </row>
    <row r="821" spans="1:11" ht="15.75" customHeight="1">
      <c r="A821" s="357"/>
      <c r="B821" s="357"/>
      <c r="C821" s="357"/>
      <c r="D821" s="148"/>
      <c r="E821" s="357"/>
      <c r="F821" s="357"/>
      <c r="G821" s="357"/>
      <c r="H821" s="357"/>
      <c r="I821" s="357"/>
      <c r="J821" s="1261"/>
      <c r="K821" s="1276"/>
    </row>
    <row r="822" spans="1:11" ht="15.75" customHeight="1">
      <c r="A822" s="357"/>
      <c r="B822" s="357"/>
      <c r="C822" s="357"/>
      <c r="D822" s="148"/>
      <c r="E822" s="357"/>
      <c r="F822" s="357"/>
      <c r="G822" s="357"/>
      <c r="H822" s="357"/>
      <c r="I822" s="357"/>
      <c r="J822" s="1261"/>
      <c r="K822" s="1276"/>
    </row>
    <row r="823" spans="1:11" ht="15.75" customHeight="1">
      <c r="A823" s="357"/>
      <c r="B823" s="357"/>
      <c r="C823" s="357"/>
      <c r="D823" s="148"/>
      <c r="E823" s="357"/>
      <c r="F823" s="357"/>
      <c r="G823" s="357"/>
      <c r="H823" s="357"/>
      <c r="I823" s="357"/>
      <c r="J823" s="1261"/>
      <c r="K823" s="1276"/>
    </row>
    <row r="824" spans="1:11" ht="15.75" customHeight="1">
      <c r="A824" s="357"/>
      <c r="B824" s="357"/>
      <c r="C824" s="357"/>
      <c r="D824" s="148"/>
      <c r="E824" s="357"/>
      <c r="F824" s="357"/>
      <c r="G824" s="357"/>
      <c r="H824" s="357"/>
      <c r="I824" s="357"/>
      <c r="J824" s="1261"/>
      <c r="K824" s="1276"/>
    </row>
    <row r="825" spans="1:11" ht="15.75" customHeight="1">
      <c r="A825" s="357"/>
      <c r="B825" s="357"/>
      <c r="C825" s="357"/>
      <c r="D825" s="148"/>
      <c r="E825" s="357"/>
      <c r="F825" s="357"/>
      <c r="G825" s="357"/>
      <c r="H825" s="357"/>
      <c r="I825" s="357"/>
      <c r="J825" s="1261"/>
      <c r="K825" s="1276"/>
    </row>
    <row r="826" spans="1:11" ht="15.75" customHeight="1">
      <c r="A826" s="357"/>
      <c r="B826" s="357"/>
      <c r="C826" s="357"/>
      <c r="D826" s="148"/>
      <c r="E826" s="357"/>
      <c r="F826" s="357"/>
      <c r="G826" s="357"/>
      <c r="H826" s="357"/>
      <c r="I826" s="357"/>
      <c r="J826" s="1261"/>
      <c r="K826" s="1276"/>
    </row>
    <row r="827" spans="1:11" ht="15.75" customHeight="1">
      <c r="A827" s="357"/>
      <c r="B827" s="357"/>
      <c r="C827" s="357"/>
      <c r="D827" s="148"/>
      <c r="E827" s="357"/>
      <c r="F827" s="357"/>
      <c r="G827" s="357"/>
      <c r="H827" s="357"/>
      <c r="I827" s="357"/>
      <c r="J827" s="1261"/>
      <c r="K827" s="1276"/>
    </row>
    <row r="828" spans="1:11" ht="15.75" customHeight="1">
      <c r="A828" s="357"/>
      <c r="B828" s="357"/>
      <c r="C828" s="357"/>
      <c r="D828" s="148"/>
      <c r="E828" s="357"/>
      <c r="F828" s="357"/>
      <c r="G828" s="357"/>
      <c r="H828" s="357"/>
      <c r="I828" s="357"/>
      <c r="J828" s="1261"/>
      <c r="K828" s="1276"/>
    </row>
    <row r="829" spans="1:11" ht="15.75" customHeight="1">
      <c r="A829" s="357"/>
      <c r="B829" s="357"/>
      <c r="C829" s="357"/>
      <c r="D829" s="148"/>
      <c r="E829" s="357"/>
      <c r="F829" s="357"/>
      <c r="G829" s="357"/>
      <c r="H829" s="357"/>
      <c r="I829" s="357"/>
      <c r="J829" s="1261"/>
      <c r="K829" s="1276"/>
    </row>
    <row r="830" spans="1:11" ht="15.75" customHeight="1">
      <c r="A830" s="357"/>
      <c r="B830" s="357"/>
      <c r="C830" s="357"/>
      <c r="D830" s="148"/>
      <c r="E830" s="357"/>
      <c r="F830" s="357"/>
      <c r="G830" s="357"/>
      <c r="H830" s="357"/>
      <c r="I830" s="357"/>
      <c r="J830" s="1261"/>
      <c r="K830" s="1276"/>
    </row>
    <row r="831" spans="1:11" ht="15.75" customHeight="1">
      <c r="A831" s="357"/>
      <c r="B831" s="357"/>
      <c r="C831" s="357"/>
      <c r="D831" s="148"/>
      <c r="E831" s="357"/>
      <c r="F831" s="357"/>
      <c r="G831" s="357"/>
      <c r="H831" s="357"/>
      <c r="I831" s="357"/>
      <c r="J831" s="1261"/>
      <c r="K831" s="1276"/>
    </row>
    <row r="832" spans="1:11" ht="15.75" customHeight="1">
      <c r="A832" s="357"/>
      <c r="B832" s="357"/>
      <c r="C832" s="357"/>
      <c r="D832" s="148"/>
      <c r="E832" s="357"/>
      <c r="F832" s="357"/>
      <c r="G832" s="357"/>
      <c r="H832" s="357"/>
      <c r="I832" s="357"/>
      <c r="J832" s="1261"/>
      <c r="K832" s="1276"/>
    </row>
    <row r="833" spans="1:11" ht="15.75" customHeight="1">
      <c r="A833" s="357"/>
      <c r="B833" s="357"/>
      <c r="C833" s="357"/>
      <c r="D833" s="148"/>
      <c r="E833" s="357"/>
      <c r="F833" s="357"/>
      <c r="G833" s="357"/>
      <c r="H833" s="357"/>
      <c r="I833" s="357"/>
      <c r="J833" s="1261"/>
      <c r="K833" s="1276"/>
    </row>
    <row r="834" spans="1:11" ht="15.75" customHeight="1">
      <c r="A834" s="357"/>
      <c r="B834" s="357"/>
      <c r="C834" s="357"/>
      <c r="D834" s="148"/>
      <c r="E834" s="357"/>
      <c r="F834" s="357"/>
      <c r="G834" s="357"/>
      <c r="H834" s="357"/>
      <c r="I834" s="357"/>
      <c r="J834" s="1261"/>
      <c r="K834" s="1276"/>
    </row>
    <row r="835" spans="1:11" ht="15.75" customHeight="1">
      <c r="A835" s="357"/>
      <c r="B835" s="357"/>
      <c r="C835" s="357"/>
      <c r="D835" s="148"/>
      <c r="E835" s="357"/>
      <c r="F835" s="357"/>
      <c r="G835" s="357"/>
      <c r="H835" s="357"/>
      <c r="I835" s="357"/>
      <c r="J835" s="1261"/>
      <c r="K835" s="1276"/>
    </row>
    <row r="836" spans="1:11" ht="15.75" customHeight="1">
      <c r="A836" s="357"/>
      <c r="B836" s="357"/>
      <c r="C836" s="357"/>
      <c r="D836" s="148"/>
      <c r="E836" s="357"/>
      <c r="F836" s="357"/>
      <c r="G836" s="357"/>
      <c r="H836" s="357"/>
      <c r="I836" s="357"/>
      <c r="J836" s="1261"/>
      <c r="K836" s="1276"/>
    </row>
    <row r="837" spans="1:11" ht="15.75" customHeight="1">
      <c r="A837" s="357"/>
      <c r="B837" s="357"/>
      <c r="C837" s="357"/>
      <c r="D837" s="148"/>
      <c r="E837" s="357"/>
      <c r="F837" s="357"/>
      <c r="G837" s="357"/>
      <c r="H837" s="357"/>
      <c r="I837" s="357"/>
      <c r="J837" s="1261"/>
      <c r="K837" s="1276"/>
    </row>
    <row r="838" spans="1:11" ht="15.75" customHeight="1">
      <c r="A838" s="357"/>
      <c r="B838" s="357"/>
      <c r="C838" s="357"/>
      <c r="D838" s="148"/>
      <c r="E838" s="357"/>
      <c r="F838" s="357"/>
      <c r="G838" s="357"/>
      <c r="H838" s="357"/>
      <c r="I838" s="357"/>
      <c r="J838" s="1261"/>
      <c r="K838" s="1276"/>
    </row>
    <row r="839" spans="1:11" ht="15.75" customHeight="1">
      <c r="A839" s="357"/>
      <c r="B839" s="357"/>
      <c r="C839" s="357"/>
      <c r="D839" s="148"/>
      <c r="E839" s="357"/>
      <c r="F839" s="357"/>
      <c r="G839" s="357"/>
      <c r="H839" s="357"/>
      <c r="I839" s="357"/>
      <c r="J839" s="1261"/>
      <c r="K839" s="1276"/>
    </row>
    <row r="840" spans="1:11" ht="15.75" customHeight="1">
      <c r="A840" s="357"/>
      <c r="B840" s="357"/>
      <c r="C840" s="357"/>
      <c r="D840" s="148"/>
      <c r="E840" s="357"/>
      <c r="F840" s="357"/>
      <c r="G840" s="357"/>
      <c r="H840" s="357"/>
      <c r="I840" s="357"/>
      <c r="J840" s="1261"/>
      <c r="K840" s="1276"/>
    </row>
    <row r="841" spans="1:11" ht="15.75" customHeight="1">
      <c r="A841" s="357"/>
      <c r="B841" s="357"/>
      <c r="C841" s="357"/>
      <c r="D841" s="148"/>
      <c r="E841" s="357"/>
      <c r="F841" s="357"/>
      <c r="G841" s="357"/>
      <c r="H841" s="357"/>
      <c r="I841" s="357"/>
      <c r="J841" s="1261"/>
      <c r="K841" s="1276"/>
    </row>
    <row r="842" spans="1:11" ht="15.75" customHeight="1">
      <c r="A842" s="357"/>
      <c r="B842" s="357"/>
      <c r="C842" s="357"/>
      <c r="D842" s="148"/>
      <c r="E842" s="357"/>
      <c r="F842" s="357"/>
      <c r="G842" s="357"/>
      <c r="H842" s="357"/>
      <c r="I842" s="357"/>
      <c r="J842" s="1261"/>
      <c r="K842" s="1276"/>
    </row>
    <row r="843" spans="1:11" ht="15.75" customHeight="1">
      <c r="A843" s="357"/>
      <c r="B843" s="357"/>
      <c r="C843" s="357"/>
      <c r="D843" s="148"/>
      <c r="E843" s="357"/>
      <c r="F843" s="357"/>
      <c r="G843" s="357"/>
      <c r="H843" s="357"/>
      <c r="I843" s="357"/>
      <c r="J843" s="1261"/>
      <c r="K843" s="1276"/>
    </row>
    <row r="844" spans="1:11" ht="15.75" customHeight="1">
      <c r="A844" s="357"/>
      <c r="B844" s="357"/>
      <c r="C844" s="357"/>
      <c r="D844" s="148"/>
      <c r="E844" s="357"/>
      <c r="F844" s="357"/>
      <c r="G844" s="357"/>
      <c r="H844" s="357"/>
      <c r="I844" s="357"/>
      <c r="J844" s="1261"/>
      <c r="K844" s="1276"/>
    </row>
    <row r="845" spans="1:11" ht="15.75" customHeight="1">
      <c r="A845" s="357"/>
      <c r="B845" s="357"/>
      <c r="C845" s="357"/>
      <c r="D845" s="148"/>
      <c r="E845" s="357"/>
      <c r="F845" s="357"/>
      <c r="G845" s="357"/>
      <c r="H845" s="357"/>
      <c r="I845" s="357"/>
      <c r="J845" s="1261"/>
      <c r="K845" s="1276"/>
    </row>
    <row r="846" spans="1:11" ht="15.75" customHeight="1">
      <c r="A846" s="357"/>
      <c r="B846" s="357"/>
      <c r="C846" s="357"/>
      <c r="D846" s="148"/>
      <c r="E846" s="357"/>
      <c r="F846" s="357"/>
      <c r="G846" s="357"/>
      <c r="H846" s="357"/>
      <c r="I846" s="357"/>
      <c r="J846" s="1261"/>
      <c r="K846" s="1276"/>
    </row>
    <row r="847" spans="1:11" ht="15.75" customHeight="1">
      <c r="A847" s="357"/>
      <c r="B847" s="357"/>
      <c r="C847" s="357"/>
      <c r="D847" s="148"/>
      <c r="E847" s="357"/>
      <c r="F847" s="357"/>
      <c r="G847" s="357"/>
      <c r="H847" s="357"/>
      <c r="I847" s="357"/>
      <c r="J847" s="1261"/>
      <c r="K847" s="1276"/>
    </row>
    <row r="848" spans="1:11" ht="15.75" customHeight="1">
      <c r="A848" s="357"/>
      <c r="B848" s="357"/>
      <c r="C848" s="357"/>
      <c r="D848" s="148"/>
      <c r="E848" s="357"/>
      <c r="F848" s="357"/>
      <c r="G848" s="357"/>
      <c r="H848" s="357"/>
      <c r="I848" s="357"/>
      <c r="J848" s="1261"/>
      <c r="K848" s="1276"/>
    </row>
    <row r="849" spans="1:11" ht="15.75" customHeight="1">
      <c r="A849" s="357"/>
      <c r="B849" s="357"/>
      <c r="C849" s="357"/>
      <c r="D849" s="148"/>
      <c r="E849" s="357"/>
      <c r="F849" s="357"/>
      <c r="G849" s="357"/>
      <c r="H849" s="357"/>
      <c r="I849" s="357"/>
      <c r="J849" s="1261"/>
      <c r="K849" s="1276"/>
    </row>
    <row r="850" spans="1:11" ht="15.75" customHeight="1">
      <c r="A850" s="357"/>
      <c r="B850" s="357"/>
      <c r="C850" s="357"/>
      <c r="D850" s="148"/>
      <c r="E850" s="357"/>
      <c r="F850" s="357"/>
      <c r="G850" s="357"/>
      <c r="H850" s="357"/>
      <c r="I850" s="357"/>
      <c r="J850" s="1261"/>
      <c r="K850" s="1276"/>
    </row>
    <row r="851" spans="1:11" ht="15.75" customHeight="1">
      <c r="A851" s="357"/>
      <c r="B851" s="357"/>
      <c r="C851" s="357"/>
      <c r="D851" s="148"/>
      <c r="E851" s="357"/>
      <c r="F851" s="357"/>
      <c r="G851" s="357"/>
      <c r="H851" s="357"/>
      <c r="I851" s="357"/>
      <c r="J851" s="1261"/>
      <c r="K851" s="1276"/>
    </row>
    <row r="852" spans="1:11" ht="15.75" customHeight="1">
      <c r="A852" s="357"/>
      <c r="B852" s="357"/>
      <c r="C852" s="357"/>
      <c r="D852" s="148"/>
      <c r="E852" s="357"/>
      <c r="F852" s="357"/>
      <c r="G852" s="357"/>
      <c r="H852" s="357"/>
      <c r="I852" s="357"/>
      <c r="J852" s="1261"/>
      <c r="K852" s="1276"/>
    </row>
    <row r="853" spans="1:11" ht="15.75" customHeight="1">
      <c r="A853" s="357"/>
      <c r="B853" s="357"/>
      <c r="C853" s="357"/>
      <c r="D853" s="148"/>
      <c r="E853" s="357"/>
      <c r="F853" s="357"/>
      <c r="G853" s="357"/>
      <c r="H853" s="357"/>
      <c r="I853" s="357"/>
      <c r="J853" s="1261"/>
      <c r="K853" s="1276"/>
    </row>
    <row r="854" spans="1:11" ht="15.75" customHeight="1">
      <c r="A854" s="357"/>
      <c r="B854" s="357"/>
      <c r="C854" s="357"/>
      <c r="D854" s="148"/>
      <c r="E854" s="357"/>
      <c r="F854" s="357"/>
      <c r="G854" s="357"/>
      <c r="H854" s="357"/>
      <c r="I854" s="357"/>
      <c r="J854" s="1261"/>
      <c r="K854" s="1276"/>
    </row>
    <row r="855" spans="1:11" ht="15.75" customHeight="1">
      <c r="A855" s="357"/>
      <c r="B855" s="357"/>
      <c r="C855" s="357"/>
      <c r="D855" s="148"/>
      <c r="E855" s="357"/>
      <c r="F855" s="357"/>
      <c r="G855" s="357"/>
      <c r="H855" s="357"/>
      <c r="I855" s="357"/>
      <c r="J855" s="1261"/>
      <c r="K855" s="1276"/>
    </row>
    <row r="856" spans="1:11" ht="15.75" customHeight="1">
      <c r="A856" s="357"/>
      <c r="B856" s="357"/>
      <c r="C856" s="357"/>
      <c r="D856" s="148"/>
      <c r="E856" s="357"/>
      <c r="F856" s="357"/>
      <c r="G856" s="357"/>
      <c r="H856" s="357"/>
      <c r="I856" s="357"/>
      <c r="J856" s="1261"/>
      <c r="K856" s="1276"/>
    </row>
    <row r="857" spans="1:11" ht="15.75" customHeight="1">
      <c r="A857" s="357"/>
      <c r="B857" s="357"/>
      <c r="C857" s="357"/>
      <c r="D857" s="148"/>
      <c r="E857" s="357"/>
      <c r="F857" s="357"/>
      <c r="G857" s="357"/>
      <c r="H857" s="357"/>
      <c r="I857" s="357"/>
      <c r="J857" s="1261"/>
      <c r="K857" s="1276"/>
    </row>
    <row r="858" spans="1:11" ht="15.75" customHeight="1">
      <c r="A858" s="357"/>
      <c r="B858" s="357"/>
      <c r="C858" s="357"/>
      <c r="D858" s="148"/>
      <c r="E858" s="357"/>
      <c r="F858" s="357"/>
      <c r="G858" s="357"/>
      <c r="H858" s="357"/>
      <c r="I858" s="357"/>
      <c r="J858" s="1261"/>
      <c r="K858" s="1276"/>
    </row>
    <row r="859" spans="1:11" ht="15.75" customHeight="1">
      <c r="A859" s="357"/>
      <c r="B859" s="357"/>
      <c r="C859" s="357"/>
      <c r="D859" s="148"/>
      <c r="E859" s="357"/>
      <c r="F859" s="357"/>
      <c r="G859" s="357"/>
      <c r="H859" s="357"/>
      <c r="I859" s="357"/>
      <c r="J859" s="1261"/>
      <c r="K859" s="1276"/>
    </row>
    <row r="860" spans="1:11" ht="15.75" customHeight="1">
      <c r="A860" s="357"/>
      <c r="B860" s="357"/>
      <c r="C860" s="357"/>
      <c r="D860" s="148"/>
      <c r="E860" s="357"/>
      <c r="F860" s="357"/>
      <c r="G860" s="357"/>
      <c r="H860" s="357"/>
      <c r="I860" s="357"/>
      <c r="J860" s="1261"/>
      <c r="K860" s="1276"/>
    </row>
    <row r="861" spans="1:11" ht="15.75" customHeight="1">
      <c r="A861" s="357"/>
      <c r="B861" s="357"/>
      <c r="C861" s="357"/>
      <c r="D861" s="148"/>
      <c r="E861" s="357"/>
      <c r="F861" s="357"/>
      <c r="G861" s="357"/>
      <c r="H861" s="357"/>
      <c r="I861" s="357"/>
      <c r="J861" s="1261"/>
      <c r="K861" s="1276"/>
    </row>
    <row r="862" spans="1:11" ht="15.75" customHeight="1">
      <c r="A862" s="357"/>
      <c r="B862" s="357"/>
      <c r="C862" s="357"/>
      <c r="D862" s="148"/>
      <c r="E862" s="357"/>
      <c r="F862" s="357"/>
      <c r="G862" s="357"/>
      <c r="H862" s="357"/>
      <c r="I862" s="357"/>
      <c r="J862" s="1261"/>
      <c r="K862" s="1276"/>
    </row>
    <row r="863" spans="1:11" ht="15.75" customHeight="1">
      <c r="A863" s="357"/>
      <c r="B863" s="357"/>
      <c r="C863" s="357"/>
      <c r="D863" s="148"/>
      <c r="E863" s="357"/>
      <c r="F863" s="357"/>
      <c r="G863" s="357"/>
      <c r="H863" s="357"/>
      <c r="I863" s="357"/>
      <c r="J863" s="1261"/>
      <c r="K863" s="1276"/>
    </row>
    <row r="864" spans="1:11" ht="15.75" customHeight="1">
      <c r="A864" s="357"/>
      <c r="B864" s="357"/>
      <c r="C864" s="357"/>
      <c r="D864" s="148"/>
      <c r="E864" s="357"/>
      <c r="F864" s="357"/>
      <c r="G864" s="357"/>
      <c r="H864" s="357"/>
      <c r="I864" s="357"/>
      <c r="J864" s="1261"/>
      <c r="K864" s="1276"/>
    </row>
    <row r="865" spans="1:11" ht="15.75" customHeight="1">
      <c r="A865" s="357"/>
      <c r="B865" s="357"/>
      <c r="C865" s="357"/>
      <c r="D865" s="148"/>
      <c r="E865" s="357"/>
      <c r="F865" s="357"/>
      <c r="G865" s="357"/>
      <c r="H865" s="357"/>
      <c r="I865" s="357"/>
      <c r="J865" s="1261"/>
      <c r="K865" s="1276"/>
    </row>
    <row r="866" spans="1:11" ht="15.75" customHeight="1">
      <c r="A866" s="357"/>
      <c r="B866" s="357"/>
      <c r="C866" s="357"/>
      <c r="D866" s="148"/>
      <c r="E866" s="357"/>
      <c r="F866" s="357"/>
      <c r="G866" s="357"/>
      <c r="H866" s="357"/>
      <c r="I866" s="357"/>
      <c r="J866" s="1261"/>
      <c r="K866" s="1276"/>
    </row>
    <row r="867" spans="1:11" ht="15.75" customHeight="1">
      <c r="A867" s="357"/>
      <c r="B867" s="357"/>
      <c r="C867" s="357"/>
      <c r="D867" s="148"/>
      <c r="E867" s="357"/>
      <c r="F867" s="357"/>
      <c r="G867" s="357"/>
      <c r="H867" s="357"/>
      <c r="I867" s="357"/>
      <c r="J867" s="1261"/>
      <c r="K867" s="1276"/>
    </row>
    <row r="868" spans="1:11" ht="15.75" customHeight="1">
      <c r="A868" s="357"/>
      <c r="B868" s="357"/>
      <c r="C868" s="357"/>
      <c r="D868" s="148"/>
      <c r="E868" s="357"/>
      <c r="F868" s="357"/>
      <c r="G868" s="357"/>
      <c r="H868" s="357"/>
      <c r="I868" s="357"/>
      <c r="J868" s="1261"/>
      <c r="K868" s="1276"/>
    </row>
    <row r="869" spans="1:11" ht="15.75" customHeight="1">
      <c r="A869" s="357"/>
      <c r="B869" s="357"/>
      <c r="C869" s="357"/>
      <c r="D869" s="148"/>
      <c r="E869" s="357"/>
      <c r="F869" s="357"/>
      <c r="G869" s="357"/>
      <c r="H869" s="357"/>
      <c r="I869" s="357"/>
      <c r="J869" s="1261"/>
      <c r="K869" s="1276"/>
    </row>
    <row r="870" spans="1:11" ht="15.75" customHeight="1">
      <c r="A870" s="357"/>
      <c r="B870" s="357"/>
      <c r="C870" s="357"/>
      <c r="D870" s="148"/>
      <c r="E870" s="357"/>
      <c r="F870" s="357"/>
      <c r="G870" s="357"/>
      <c r="H870" s="357"/>
      <c r="I870" s="357"/>
      <c r="J870" s="1261"/>
      <c r="K870" s="1276"/>
    </row>
    <row r="871" spans="1:11" ht="15.75" customHeight="1">
      <c r="A871" s="357"/>
      <c r="B871" s="357"/>
      <c r="C871" s="357"/>
      <c r="D871" s="148"/>
      <c r="E871" s="357"/>
      <c r="F871" s="357"/>
      <c r="G871" s="357"/>
      <c r="H871" s="357"/>
      <c r="I871" s="357"/>
      <c r="J871" s="1261"/>
      <c r="K871" s="1276"/>
    </row>
    <row r="872" spans="1:11" ht="15.75" customHeight="1">
      <c r="A872" s="357"/>
      <c r="B872" s="357"/>
      <c r="C872" s="357"/>
      <c r="D872" s="148"/>
      <c r="E872" s="357"/>
      <c r="F872" s="357"/>
      <c r="G872" s="357"/>
      <c r="H872" s="357"/>
      <c r="I872" s="357"/>
      <c r="J872" s="1261"/>
      <c r="K872" s="1276"/>
    </row>
    <row r="873" spans="1:11" ht="15.75" customHeight="1">
      <c r="A873" s="357"/>
      <c r="B873" s="357"/>
      <c r="C873" s="357"/>
      <c r="D873" s="148"/>
      <c r="E873" s="357"/>
      <c r="F873" s="357"/>
      <c r="G873" s="357"/>
      <c r="H873" s="357"/>
      <c r="I873" s="357"/>
      <c r="J873" s="1261"/>
      <c r="K873" s="1276"/>
    </row>
    <row r="874" spans="1:11" ht="15.75" customHeight="1">
      <c r="A874" s="357"/>
      <c r="B874" s="357"/>
      <c r="C874" s="357"/>
      <c r="D874" s="148"/>
      <c r="E874" s="357"/>
      <c r="F874" s="357"/>
      <c r="G874" s="357"/>
      <c r="H874" s="357"/>
      <c r="I874" s="357"/>
      <c r="J874" s="1261"/>
      <c r="K874" s="1276"/>
    </row>
    <row r="875" spans="1:11" ht="15.75" customHeight="1">
      <c r="A875" s="357"/>
      <c r="B875" s="357"/>
      <c r="C875" s="357"/>
      <c r="D875" s="148"/>
      <c r="E875" s="357"/>
      <c r="F875" s="357"/>
      <c r="G875" s="357"/>
      <c r="H875" s="357"/>
      <c r="I875" s="357"/>
      <c r="J875" s="1261"/>
      <c r="K875" s="1276"/>
    </row>
    <row r="876" spans="1:11" ht="15.75" customHeight="1">
      <c r="A876" s="357"/>
      <c r="B876" s="357"/>
      <c r="C876" s="357"/>
      <c r="D876" s="148"/>
      <c r="E876" s="357"/>
      <c r="F876" s="357"/>
      <c r="G876" s="357"/>
      <c r="H876" s="357"/>
      <c r="I876" s="357"/>
      <c r="J876" s="1261"/>
      <c r="K876" s="1276"/>
    </row>
    <row r="877" spans="1:11" ht="15.75" customHeight="1">
      <c r="A877" s="357"/>
      <c r="B877" s="357"/>
      <c r="C877" s="357"/>
      <c r="D877" s="148"/>
      <c r="E877" s="357"/>
      <c r="F877" s="357"/>
      <c r="G877" s="357"/>
      <c r="H877" s="357"/>
      <c r="I877" s="357"/>
      <c r="J877" s="1261"/>
      <c r="K877" s="1276"/>
    </row>
    <row r="878" spans="1:11" ht="15.75" customHeight="1">
      <c r="A878" s="357"/>
      <c r="B878" s="357"/>
      <c r="C878" s="357"/>
      <c r="D878" s="148"/>
      <c r="E878" s="357"/>
      <c r="F878" s="357"/>
      <c r="G878" s="357"/>
      <c r="H878" s="357"/>
      <c r="I878" s="357"/>
      <c r="J878" s="1261"/>
      <c r="K878" s="1276"/>
    </row>
    <row r="879" spans="1:11" ht="15.75" customHeight="1">
      <c r="A879" s="357"/>
      <c r="B879" s="357"/>
      <c r="C879" s="357"/>
      <c r="D879" s="148"/>
      <c r="E879" s="357"/>
      <c r="F879" s="357"/>
      <c r="G879" s="357"/>
      <c r="H879" s="357"/>
      <c r="I879" s="357"/>
      <c r="J879" s="1261"/>
      <c r="K879" s="1276"/>
    </row>
    <row r="880" spans="1:11" ht="15.75" customHeight="1">
      <c r="A880" s="357"/>
      <c r="B880" s="357"/>
      <c r="C880" s="357"/>
      <c r="D880" s="148"/>
      <c r="E880" s="357"/>
      <c r="F880" s="357"/>
      <c r="G880" s="357"/>
      <c r="H880" s="357"/>
      <c r="I880" s="357"/>
      <c r="J880" s="1261"/>
      <c r="K880" s="1276"/>
    </row>
    <row r="881" spans="1:11" ht="15.75" customHeight="1">
      <c r="A881" s="357"/>
      <c r="B881" s="357"/>
      <c r="C881" s="357"/>
      <c r="D881" s="148"/>
      <c r="E881" s="357"/>
      <c r="F881" s="357"/>
      <c r="G881" s="357"/>
      <c r="H881" s="357"/>
      <c r="I881" s="357"/>
      <c r="J881" s="1261"/>
      <c r="K881" s="1276"/>
    </row>
    <row r="882" spans="1:11" ht="15.75" customHeight="1">
      <c r="A882" s="357"/>
      <c r="B882" s="357"/>
      <c r="C882" s="357"/>
      <c r="D882" s="148"/>
      <c r="E882" s="357"/>
      <c r="F882" s="357"/>
      <c r="G882" s="357"/>
      <c r="H882" s="357"/>
      <c r="I882" s="357"/>
      <c r="J882" s="1261"/>
      <c r="K882" s="1276"/>
    </row>
    <row r="883" spans="1:11" ht="15.75" customHeight="1">
      <c r="A883" s="357"/>
      <c r="B883" s="357"/>
      <c r="C883" s="357"/>
      <c r="D883" s="148"/>
      <c r="E883" s="357"/>
      <c r="F883" s="357"/>
      <c r="G883" s="357"/>
      <c r="H883" s="357"/>
      <c r="I883" s="357"/>
      <c r="J883" s="1261"/>
      <c r="K883" s="1276"/>
    </row>
    <row r="884" spans="1:11" ht="15.75" customHeight="1">
      <c r="A884" s="357"/>
      <c r="B884" s="357"/>
      <c r="C884" s="357"/>
      <c r="D884" s="148"/>
      <c r="E884" s="357"/>
      <c r="F884" s="357"/>
      <c r="G884" s="357"/>
      <c r="H884" s="357"/>
      <c r="I884" s="357"/>
      <c r="J884" s="1261"/>
      <c r="K884" s="1276"/>
    </row>
    <row r="885" spans="1:11" ht="15.75" customHeight="1">
      <c r="A885" s="357"/>
      <c r="B885" s="357"/>
      <c r="C885" s="357"/>
      <c r="D885" s="148"/>
      <c r="E885" s="357"/>
      <c r="F885" s="357"/>
      <c r="G885" s="357"/>
      <c r="H885" s="357"/>
      <c r="I885" s="357"/>
      <c r="J885" s="1261"/>
      <c r="K885" s="1276"/>
    </row>
    <row r="886" spans="1:11" ht="15.75" customHeight="1">
      <c r="A886" s="357"/>
      <c r="B886" s="357"/>
      <c r="C886" s="357"/>
      <c r="D886" s="148"/>
      <c r="E886" s="357"/>
      <c r="F886" s="357"/>
      <c r="G886" s="357"/>
      <c r="H886" s="357"/>
      <c r="I886" s="357"/>
      <c r="J886" s="1261"/>
      <c r="K886" s="1276"/>
    </row>
    <row r="887" spans="1:11" ht="15.75" customHeight="1">
      <c r="A887" s="357"/>
      <c r="B887" s="357"/>
      <c r="C887" s="357"/>
      <c r="D887" s="148"/>
      <c r="E887" s="357"/>
      <c r="F887" s="357"/>
      <c r="G887" s="357"/>
      <c r="H887" s="357"/>
      <c r="I887" s="357"/>
      <c r="J887" s="1261"/>
      <c r="K887" s="1276"/>
    </row>
    <row r="888" spans="1:11" ht="15.75" customHeight="1">
      <c r="A888" s="357"/>
      <c r="B888" s="357"/>
      <c r="C888" s="357"/>
      <c r="D888" s="148"/>
      <c r="E888" s="357"/>
      <c r="F888" s="357"/>
      <c r="G888" s="357"/>
      <c r="H888" s="357"/>
      <c r="I888" s="357"/>
      <c r="J888" s="1261"/>
      <c r="K888" s="1276"/>
    </row>
    <row r="889" spans="1:11" ht="15.75" customHeight="1">
      <c r="A889" s="357"/>
      <c r="B889" s="357"/>
      <c r="C889" s="357"/>
      <c r="D889" s="148"/>
      <c r="E889" s="357"/>
      <c r="F889" s="357"/>
      <c r="G889" s="357"/>
      <c r="H889" s="357"/>
      <c r="I889" s="357"/>
      <c r="J889" s="1261"/>
      <c r="K889" s="1276"/>
    </row>
    <row r="890" spans="1:11" ht="15.75" customHeight="1">
      <c r="A890" s="357"/>
      <c r="B890" s="357"/>
      <c r="C890" s="357"/>
      <c r="D890" s="148"/>
      <c r="E890" s="357"/>
      <c r="F890" s="357"/>
      <c r="G890" s="357"/>
      <c r="H890" s="357"/>
      <c r="I890" s="357"/>
      <c r="J890" s="1261"/>
      <c r="K890" s="1276"/>
    </row>
    <row r="891" spans="1:11" ht="15.75" customHeight="1">
      <c r="A891" s="357"/>
      <c r="B891" s="357"/>
      <c r="C891" s="357"/>
      <c r="D891" s="148"/>
      <c r="E891" s="357"/>
      <c r="F891" s="357"/>
      <c r="G891" s="357"/>
      <c r="H891" s="357"/>
      <c r="I891" s="357"/>
      <c r="J891" s="1261"/>
      <c r="K891" s="1276"/>
    </row>
    <row r="892" spans="1:11" ht="15.75" customHeight="1">
      <c r="A892" s="357"/>
      <c r="B892" s="357"/>
      <c r="C892" s="357"/>
      <c r="D892" s="148"/>
      <c r="E892" s="357"/>
      <c r="F892" s="357"/>
      <c r="G892" s="357"/>
      <c r="H892" s="357"/>
      <c r="I892" s="357"/>
      <c r="J892" s="1261"/>
      <c r="K892" s="1276"/>
    </row>
    <row r="893" spans="1:11" ht="15.75" customHeight="1">
      <c r="A893" s="357"/>
      <c r="B893" s="357"/>
      <c r="C893" s="357"/>
      <c r="D893" s="148"/>
      <c r="E893" s="357"/>
      <c r="F893" s="357"/>
      <c r="G893" s="357"/>
      <c r="H893" s="357"/>
      <c r="I893" s="357"/>
      <c r="J893" s="1261"/>
      <c r="K893" s="1276"/>
    </row>
    <row r="894" spans="1:11" ht="15.75" customHeight="1">
      <c r="A894" s="357"/>
      <c r="B894" s="357"/>
      <c r="C894" s="357"/>
      <c r="D894" s="148"/>
      <c r="E894" s="357"/>
      <c r="F894" s="357"/>
      <c r="G894" s="357"/>
      <c r="H894" s="357"/>
      <c r="I894" s="357"/>
      <c r="J894" s="1261"/>
      <c r="K894" s="1276"/>
    </row>
    <row r="895" spans="1:11" ht="15.75" customHeight="1">
      <c r="A895" s="357"/>
      <c r="B895" s="357"/>
      <c r="C895" s="357"/>
      <c r="D895" s="148"/>
      <c r="E895" s="357"/>
      <c r="F895" s="357"/>
      <c r="G895" s="357"/>
      <c r="H895" s="357"/>
      <c r="I895" s="357"/>
      <c r="J895" s="1261"/>
      <c r="K895" s="1276"/>
    </row>
    <row r="896" spans="1:11" ht="15.75" customHeight="1">
      <c r="A896" s="357"/>
      <c r="B896" s="357"/>
      <c r="C896" s="357"/>
      <c r="D896" s="148"/>
      <c r="E896" s="357"/>
      <c r="F896" s="357"/>
      <c r="G896" s="357"/>
      <c r="H896" s="357"/>
      <c r="I896" s="357"/>
      <c r="J896" s="1261"/>
      <c r="K896" s="1276"/>
    </row>
    <row r="897" spans="1:11" ht="15.75" customHeight="1">
      <c r="A897" s="357"/>
      <c r="B897" s="357"/>
      <c r="C897" s="357"/>
      <c r="D897" s="148"/>
      <c r="E897" s="357"/>
      <c r="F897" s="357"/>
      <c r="G897" s="357"/>
      <c r="H897" s="357"/>
      <c r="I897" s="357"/>
      <c r="J897" s="1261"/>
      <c r="K897" s="1276"/>
    </row>
    <row r="898" spans="1:11" ht="15.75" customHeight="1">
      <c r="A898" s="357"/>
      <c r="B898" s="357"/>
      <c r="C898" s="357"/>
      <c r="D898" s="148"/>
      <c r="E898" s="357"/>
      <c r="F898" s="357"/>
      <c r="G898" s="357"/>
      <c r="H898" s="357"/>
      <c r="I898" s="357"/>
      <c r="J898" s="1261"/>
      <c r="K898" s="1276"/>
    </row>
    <row r="899" spans="1:11" ht="15.75" customHeight="1">
      <c r="A899" s="357"/>
      <c r="B899" s="357"/>
      <c r="C899" s="357"/>
      <c r="D899" s="148"/>
      <c r="E899" s="357"/>
      <c r="F899" s="357"/>
      <c r="G899" s="357"/>
      <c r="H899" s="357"/>
      <c r="I899" s="357"/>
      <c r="J899" s="1261"/>
      <c r="K899" s="1276"/>
    </row>
    <row r="900" spans="1:11" ht="15.75" customHeight="1">
      <c r="A900" s="357"/>
      <c r="B900" s="357"/>
      <c r="C900" s="357"/>
      <c r="D900" s="148"/>
      <c r="E900" s="357"/>
      <c r="F900" s="357"/>
      <c r="G900" s="357"/>
      <c r="H900" s="357"/>
      <c r="I900" s="357"/>
      <c r="J900" s="1261"/>
      <c r="K900" s="1276"/>
    </row>
    <row r="901" spans="1:11" ht="15.75" customHeight="1">
      <c r="A901" s="357"/>
      <c r="B901" s="357"/>
      <c r="C901" s="357"/>
      <c r="D901" s="148"/>
      <c r="E901" s="357"/>
      <c r="F901" s="357"/>
      <c r="G901" s="357"/>
      <c r="H901" s="357"/>
      <c r="I901" s="357"/>
      <c r="J901" s="1261"/>
      <c r="K901" s="1276"/>
    </row>
    <row r="902" spans="1:11" ht="15.75" customHeight="1">
      <c r="A902" s="357"/>
      <c r="B902" s="357"/>
      <c r="C902" s="357"/>
      <c r="D902" s="148"/>
      <c r="E902" s="357"/>
      <c r="F902" s="357"/>
      <c r="G902" s="357"/>
      <c r="H902" s="357"/>
      <c r="I902" s="357"/>
      <c r="J902" s="1261"/>
      <c r="K902" s="1276"/>
    </row>
    <row r="903" spans="1:11" ht="15.75" customHeight="1">
      <c r="A903" s="357"/>
      <c r="B903" s="357"/>
      <c r="C903" s="357"/>
      <c r="D903" s="148"/>
      <c r="E903" s="357"/>
      <c r="F903" s="357"/>
      <c r="G903" s="357"/>
      <c r="H903" s="357"/>
      <c r="I903" s="357"/>
      <c r="J903" s="1261"/>
      <c r="K903" s="1276"/>
    </row>
    <row r="904" spans="1:11" ht="15.75" customHeight="1">
      <c r="A904" s="357"/>
      <c r="B904" s="357"/>
      <c r="C904" s="357"/>
      <c r="D904" s="148"/>
      <c r="E904" s="357"/>
      <c r="F904" s="357"/>
      <c r="G904" s="357"/>
      <c r="H904" s="357"/>
      <c r="I904" s="357"/>
      <c r="J904" s="1261"/>
      <c r="K904" s="1276"/>
    </row>
    <row r="905" spans="1:11" ht="15.75" customHeight="1">
      <c r="A905" s="357"/>
      <c r="B905" s="357"/>
      <c r="C905" s="357"/>
      <c r="D905" s="148"/>
      <c r="E905" s="357"/>
      <c r="F905" s="357"/>
      <c r="G905" s="357"/>
      <c r="H905" s="357"/>
      <c r="I905" s="357"/>
      <c r="J905" s="1261"/>
      <c r="K905" s="1276"/>
    </row>
    <row r="906" spans="1:11" ht="15.75" customHeight="1">
      <c r="A906" s="357"/>
      <c r="B906" s="357"/>
      <c r="C906" s="357"/>
      <c r="D906" s="148"/>
      <c r="E906" s="357"/>
      <c r="F906" s="357"/>
      <c r="G906" s="357"/>
      <c r="H906" s="357"/>
      <c r="I906" s="357"/>
      <c r="J906" s="1261"/>
      <c r="K906" s="1276"/>
    </row>
    <row r="907" spans="1:11" ht="15.75" customHeight="1">
      <c r="A907" s="357"/>
      <c r="B907" s="357"/>
      <c r="C907" s="357"/>
      <c r="D907" s="148"/>
      <c r="E907" s="357"/>
      <c r="F907" s="357"/>
      <c r="G907" s="357"/>
      <c r="H907" s="357"/>
      <c r="I907" s="357"/>
      <c r="J907" s="1261"/>
      <c r="K907" s="1276"/>
    </row>
    <row r="908" spans="1:11" ht="15.75" customHeight="1">
      <c r="A908" s="357"/>
      <c r="B908" s="357"/>
      <c r="C908" s="357"/>
      <c r="D908" s="148"/>
      <c r="E908" s="357"/>
      <c r="F908" s="357"/>
      <c r="G908" s="357"/>
      <c r="H908" s="357"/>
      <c r="I908" s="357"/>
      <c r="J908" s="1261"/>
      <c r="K908" s="1276"/>
    </row>
    <row r="909" spans="1:11" ht="15.75" customHeight="1">
      <c r="A909" s="357"/>
      <c r="B909" s="357"/>
      <c r="C909" s="357"/>
      <c r="D909" s="148"/>
      <c r="E909" s="357"/>
      <c r="F909" s="357"/>
      <c r="G909" s="357"/>
      <c r="H909" s="357"/>
      <c r="I909" s="357"/>
      <c r="J909" s="1261"/>
      <c r="K909" s="1276"/>
    </row>
    <row r="910" spans="1:11" ht="15.75" customHeight="1">
      <c r="A910" s="357"/>
      <c r="B910" s="357"/>
      <c r="C910" s="357"/>
      <c r="D910" s="148"/>
      <c r="E910" s="357"/>
      <c r="F910" s="357"/>
      <c r="G910" s="357"/>
      <c r="H910" s="357"/>
      <c r="I910" s="357"/>
      <c r="J910" s="1261"/>
      <c r="K910" s="1276"/>
    </row>
    <row r="911" spans="1:11" ht="15.75" customHeight="1">
      <c r="A911" s="357"/>
      <c r="B911" s="357"/>
      <c r="C911" s="357"/>
      <c r="D911" s="148"/>
      <c r="E911" s="357"/>
      <c r="F911" s="357"/>
      <c r="G911" s="357"/>
      <c r="H911" s="357"/>
      <c r="I911" s="357"/>
      <c r="J911" s="1261"/>
      <c r="K911" s="1276"/>
    </row>
    <row r="912" spans="1:11" ht="15.75" customHeight="1">
      <c r="A912" s="357"/>
      <c r="B912" s="357"/>
      <c r="C912" s="357"/>
      <c r="D912" s="148"/>
      <c r="E912" s="357"/>
      <c r="F912" s="357"/>
      <c r="G912" s="357"/>
      <c r="H912" s="357"/>
      <c r="I912" s="357"/>
      <c r="J912" s="1261"/>
      <c r="K912" s="1276"/>
    </row>
    <row r="913" spans="1:11" ht="15.75" customHeight="1">
      <c r="A913" s="357"/>
      <c r="B913" s="357"/>
      <c r="C913" s="357"/>
      <c r="D913" s="148"/>
      <c r="E913" s="357"/>
      <c r="F913" s="357"/>
      <c r="G913" s="357"/>
      <c r="H913" s="357"/>
      <c r="I913" s="357"/>
      <c r="J913" s="1261"/>
      <c r="K913" s="1276"/>
    </row>
    <row r="914" spans="1:11" ht="15.75" customHeight="1">
      <c r="A914" s="357"/>
      <c r="B914" s="357"/>
      <c r="C914" s="357"/>
      <c r="D914" s="148"/>
      <c r="E914" s="357"/>
      <c r="F914" s="357"/>
      <c r="G914" s="357"/>
      <c r="H914" s="357"/>
      <c r="I914" s="357"/>
      <c r="J914" s="1261"/>
      <c r="K914" s="1276"/>
    </row>
    <row r="915" spans="1:11" ht="15.75" customHeight="1">
      <c r="A915" s="357"/>
      <c r="B915" s="357"/>
      <c r="C915" s="357"/>
      <c r="D915" s="148"/>
      <c r="E915" s="357"/>
      <c r="F915" s="357"/>
      <c r="G915" s="357"/>
      <c r="H915" s="357"/>
      <c r="I915" s="357"/>
      <c r="J915" s="1261"/>
      <c r="K915" s="1276"/>
    </row>
    <row r="916" spans="1:11" ht="15.75" customHeight="1">
      <c r="A916" s="357"/>
      <c r="B916" s="357"/>
      <c r="C916" s="357"/>
      <c r="D916" s="148"/>
      <c r="E916" s="357"/>
      <c r="F916" s="357"/>
      <c r="G916" s="357"/>
      <c r="H916" s="357"/>
      <c r="I916" s="357"/>
      <c r="J916" s="1261"/>
      <c r="K916" s="1276"/>
    </row>
    <row r="917" spans="1:11" ht="15.75" customHeight="1">
      <c r="A917" s="357"/>
      <c r="B917" s="357"/>
      <c r="C917" s="357"/>
      <c r="D917" s="148"/>
      <c r="E917" s="357"/>
      <c r="F917" s="357"/>
      <c r="G917" s="357"/>
      <c r="H917" s="357"/>
      <c r="I917" s="357"/>
      <c r="J917" s="1261"/>
      <c r="K917" s="1276"/>
    </row>
    <row r="918" spans="1:11" ht="15.75" customHeight="1">
      <c r="A918" s="357"/>
      <c r="B918" s="357"/>
      <c r="C918" s="357"/>
      <c r="D918" s="148"/>
      <c r="E918" s="357"/>
      <c r="F918" s="357"/>
      <c r="G918" s="357"/>
      <c r="H918" s="357"/>
      <c r="I918" s="357"/>
      <c r="J918" s="1261"/>
      <c r="K918" s="1276"/>
    </row>
    <row r="919" spans="1:11" ht="15.75" customHeight="1">
      <c r="A919" s="357"/>
      <c r="B919" s="357"/>
      <c r="C919" s="357"/>
      <c r="D919" s="148"/>
      <c r="E919" s="357"/>
      <c r="F919" s="357"/>
      <c r="G919" s="357"/>
      <c r="H919" s="357"/>
      <c r="I919" s="357"/>
      <c r="J919" s="1261"/>
      <c r="K919" s="1276"/>
    </row>
    <row r="920" spans="1:11" ht="15.75" customHeight="1">
      <c r="A920" s="357"/>
      <c r="B920" s="357"/>
      <c r="C920" s="357"/>
      <c r="D920" s="148"/>
      <c r="E920" s="357"/>
      <c r="F920" s="357"/>
      <c r="G920" s="357"/>
      <c r="H920" s="357"/>
      <c r="I920" s="357"/>
      <c r="J920" s="1261"/>
      <c r="K920" s="1276"/>
    </row>
    <row r="921" spans="1:11" ht="15.75" customHeight="1">
      <c r="A921" s="357"/>
      <c r="B921" s="357"/>
      <c r="C921" s="357"/>
      <c r="D921" s="148"/>
      <c r="E921" s="357"/>
      <c r="F921" s="357"/>
      <c r="G921" s="357"/>
      <c r="H921" s="357"/>
      <c r="I921" s="357"/>
      <c r="J921" s="1261"/>
      <c r="K921" s="1276"/>
    </row>
    <row r="922" spans="1:11" ht="15.75" customHeight="1">
      <c r="A922" s="357"/>
      <c r="B922" s="357"/>
      <c r="C922" s="357"/>
      <c r="D922" s="148"/>
      <c r="E922" s="357"/>
      <c r="F922" s="357"/>
      <c r="G922" s="357"/>
      <c r="H922" s="357"/>
      <c r="I922" s="357"/>
      <c r="J922" s="1261"/>
      <c r="K922" s="1276"/>
    </row>
    <row r="923" spans="1:11" ht="15.75" customHeight="1">
      <c r="A923" s="357"/>
      <c r="B923" s="357"/>
      <c r="C923" s="357"/>
      <c r="D923" s="148"/>
      <c r="E923" s="357"/>
      <c r="F923" s="357"/>
      <c r="G923" s="357"/>
      <c r="H923" s="357"/>
      <c r="I923" s="357"/>
      <c r="J923" s="1261"/>
      <c r="K923" s="1276"/>
    </row>
    <row r="924" spans="1:11" ht="15.75" customHeight="1">
      <c r="A924" s="357"/>
      <c r="B924" s="357"/>
      <c r="C924" s="357"/>
      <c r="D924" s="148"/>
      <c r="E924" s="357"/>
      <c r="F924" s="357"/>
      <c r="G924" s="357"/>
      <c r="H924" s="357"/>
      <c r="I924" s="357"/>
      <c r="J924" s="1261"/>
      <c r="K924" s="1276"/>
    </row>
    <row r="925" spans="1:11" ht="15.75" customHeight="1">
      <c r="A925" s="357"/>
      <c r="B925" s="357"/>
      <c r="C925" s="357"/>
      <c r="D925" s="148"/>
      <c r="E925" s="357"/>
      <c r="F925" s="357"/>
      <c r="G925" s="357"/>
      <c r="H925" s="357"/>
      <c r="I925" s="357"/>
      <c r="J925" s="1261"/>
      <c r="K925" s="1276"/>
    </row>
    <row r="926" spans="1:11" ht="15.75" customHeight="1">
      <c r="A926" s="357"/>
      <c r="B926" s="357"/>
      <c r="C926" s="357"/>
      <c r="D926" s="148"/>
      <c r="E926" s="357"/>
      <c r="F926" s="357"/>
      <c r="G926" s="357"/>
      <c r="H926" s="357"/>
      <c r="I926" s="357"/>
      <c r="J926" s="1261"/>
      <c r="K926" s="1276"/>
    </row>
    <row r="927" spans="1:11" ht="15.75" customHeight="1">
      <c r="A927" s="357"/>
      <c r="B927" s="357"/>
      <c r="C927" s="357"/>
      <c r="D927" s="148"/>
      <c r="E927" s="357"/>
      <c r="F927" s="357"/>
      <c r="G927" s="357"/>
      <c r="H927" s="357"/>
      <c r="I927" s="357"/>
      <c r="J927" s="1261"/>
      <c r="K927" s="1276"/>
    </row>
    <row r="928" spans="1:11" ht="15.75" customHeight="1">
      <c r="A928" s="357"/>
      <c r="B928" s="357"/>
      <c r="C928" s="357"/>
      <c r="D928" s="148"/>
      <c r="E928" s="357"/>
      <c r="F928" s="357"/>
      <c r="G928" s="357"/>
      <c r="H928" s="357"/>
      <c r="I928" s="357"/>
      <c r="J928" s="1261"/>
      <c r="K928" s="1276"/>
    </row>
    <row r="929" spans="1:11" ht="15.75" customHeight="1">
      <c r="A929" s="357"/>
      <c r="B929" s="357"/>
      <c r="C929" s="357"/>
      <c r="D929" s="148"/>
      <c r="E929" s="357"/>
      <c r="F929" s="357"/>
      <c r="G929" s="357"/>
      <c r="H929" s="357"/>
      <c r="I929" s="357"/>
      <c r="J929" s="1261"/>
      <c r="K929" s="1276"/>
    </row>
    <row r="930" spans="1:11" ht="15.75" customHeight="1">
      <c r="A930" s="357"/>
      <c r="B930" s="357"/>
      <c r="C930" s="357"/>
      <c r="D930" s="148"/>
      <c r="E930" s="357"/>
      <c r="F930" s="357"/>
      <c r="G930" s="357"/>
      <c r="H930" s="357"/>
      <c r="I930" s="357"/>
      <c r="J930" s="1261"/>
      <c r="K930" s="1276"/>
    </row>
    <row r="931" spans="1:11" ht="15.75" customHeight="1">
      <c r="A931" s="357"/>
      <c r="B931" s="357"/>
      <c r="C931" s="357"/>
      <c r="D931" s="148"/>
      <c r="E931" s="357"/>
      <c r="F931" s="357"/>
      <c r="G931" s="357"/>
      <c r="H931" s="357"/>
      <c r="I931" s="357"/>
      <c r="J931" s="1261"/>
      <c r="K931" s="1276"/>
    </row>
    <row r="932" spans="1:11" ht="15.75" customHeight="1">
      <c r="A932" s="357"/>
      <c r="B932" s="357"/>
      <c r="C932" s="357"/>
      <c r="D932" s="148"/>
      <c r="E932" s="357"/>
      <c r="F932" s="357"/>
      <c r="G932" s="357"/>
      <c r="H932" s="357"/>
      <c r="I932" s="357"/>
      <c r="J932" s="1261"/>
      <c r="K932" s="1276"/>
    </row>
    <row r="933" spans="1:11" ht="15.75" customHeight="1">
      <c r="A933" s="357"/>
      <c r="B933" s="357"/>
      <c r="C933" s="357"/>
      <c r="D933" s="148"/>
      <c r="E933" s="357"/>
      <c r="F933" s="357"/>
      <c r="G933" s="357"/>
      <c r="H933" s="357"/>
      <c r="I933" s="357"/>
      <c r="J933" s="1261"/>
      <c r="K933" s="1276"/>
    </row>
    <row r="934" spans="1:11" ht="15.75" customHeight="1">
      <c r="A934" s="357"/>
      <c r="B934" s="357"/>
      <c r="C934" s="357"/>
      <c r="D934" s="148"/>
      <c r="E934" s="357"/>
      <c r="F934" s="357"/>
      <c r="G934" s="357"/>
      <c r="H934" s="357"/>
      <c r="I934" s="357"/>
      <c r="J934" s="1261"/>
      <c r="K934" s="1276"/>
    </row>
    <row r="935" spans="1:11" ht="15.75" customHeight="1">
      <c r="A935" s="357"/>
      <c r="B935" s="357"/>
      <c r="C935" s="357"/>
      <c r="D935" s="148"/>
      <c r="E935" s="357"/>
      <c r="F935" s="357"/>
      <c r="G935" s="357"/>
      <c r="H935" s="357"/>
      <c r="I935" s="357"/>
      <c r="J935" s="1261"/>
      <c r="K935" s="1276"/>
    </row>
    <row r="936" spans="1:11" ht="15.75" customHeight="1">
      <c r="A936" s="357"/>
      <c r="B936" s="357"/>
      <c r="C936" s="357"/>
      <c r="D936" s="148"/>
      <c r="E936" s="357"/>
      <c r="F936" s="357"/>
      <c r="G936" s="357"/>
      <c r="H936" s="357"/>
      <c r="I936" s="357"/>
      <c r="J936" s="1261"/>
      <c r="K936" s="1276"/>
    </row>
    <row r="937" spans="1:11" ht="15.75" customHeight="1">
      <c r="A937" s="357"/>
      <c r="B937" s="357"/>
      <c r="C937" s="357"/>
      <c r="D937" s="148"/>
      <c r="E937" s="357"/>
      <c r="F937" s="357"/>
      <c r="G937" s="357"/>
      <c r="H937" s="357"/>
      <c r="I937" s="357"/>
      <c r="J937" s="1261"/>
      <c r="K937" s="1276"/>
    </row>
    <row r="938" spans="1:11" ht="15.75" customHeight="1">
      <c r="A938" s="357"/>
      <c r="B938" s="357"/>
      <c r="C938" s="357"/>
      <c r="D938" s="148"/>
      <c r="E938" s="357"/>
      <c r="F938" s="357"/>
      <c r="G938" s="357"/>
      <c r="H938" s="357"/>
      <c r="I938" s="357"/>
      <c r="J938" s="1261"/>
      <c r="K938" s="1276"/>
    </row>
    <row r="939" spans="1:11" ht="15.75" customHeight="1">
      <c r="A939" s="357"/>
      <c r="B939" s="357"/>
      <c r="C939" s="357"/>
      <c r="D939" s="148"/>
      <c r="E939" s="357"/>
      <c r="F939" s="357"/>
      <c r="G939" s="357"/>
      <c r="H939" s="357"/>
      <c r="I939" s="357"/>
      <c r="J939" s="1261"/>
      <c r="K939" s="1276"/>
    </row>
    <row r="940" spans="1:11" ht="15.75" customHeight="1">
      <c r="A940" s="357"/>
      <c r="B940" s="357"/>
      <c r="C940" s="357"/>
      <c r="D940" s="148"/>
      <c r="E940" s="357"/>
      <c r="F940" s="357"/>
      <c r="G940" s="357"/>
      <c r="H940" s="357"/>
      <c r="I940" s="357"/>
      <c r="J940" s="1261"/>
      <c r="K940" s="1276"/>
    </row>
    <row r="941" spans="1:11" ht="15.75" customHeight="1">
      <c r="A941" s="357"/>
      <c r="B941" s="357"/>
      <c r="C941" s="357"/>
      <c r="D941" s="148"/>
      <c r="E941" s="357"/>
      <c r="F941" s="357"/>
      <c r="G941" s="357"/>
      <c r="H941" s="357"/>
      <c r="I941" s="357"/>
      <c r="J941" s="1261"/>
      <c r="K941" s="1276"/>
    </row>
    <row r="942" spans="1:11" ht="15.75" customHeight="1">
      <c r="A942" s="357"/>
      <c r="B942" s="357"/>
      <c r="C942" s="357"/>
      <c r="D942" s="148"/>
      <c r="E942" s="357"/>
      <c r="F942" s="357"/>
      <c r="G942" s="357"/>
      <c r="H942" s="357"/>
      <c r="I942" s="357"/>
      <c r="J942" s="1261"/>
      <c r="K942" s="1276"/>
    </row>
    <row r="943" spans="1:11" ht="15.75" customHeight="1">
      <c r="A943" s="357"/>
      <c r="B943" s="357"/>
      <c r="C943" s="357"/>
      <c r="D943" s="148"/>
      <c r="E943" s="357"/>
      <c r="F943" s="357"/>
      <c r="G943" s="357"/>
      <c r="H943" s="357"/>
      <c r="I943" s="357"/>
      <c r="J943" s="1261"/>
      <c r="K943" s="1276"/>
    </row>
    <row r="944" spans="1:11" ht="15.75" customHeight="1">
      <c r="A944" s="357"/>
      <c r="B944" s="357"/>
      <c r="C944" s="357"/>
      <c r="D944" s="148"/>
      <c r="E944" s="357"/>
      <c r="F944" s="357"/>
      <c r="G944" s="357"/>
      <c r="H944" s="357"/>
      <c r="I944" s="357"/>
      <c r="J944" s="1261"/>
      <c r="K944" s="1276"/>
    </row>
    <row r="945" spans="1:11" ht="15.75" customHeight="1">
      <c r="A945" s="357"/>
      <c r="B945" s="357"/>
      <c r="C945" s="357"/>
      <c r="D945" s="148"/>
      <c r="E945" s="357"/>
      <c r="F945" s="357"/>
      <c r="G945" s="357"/>
      <c r="H945" s="357"/>
      <c r="I945" s="357"/>
      <c r="J945" s="1261"/>
      <c r="K945" s="1276"/>
    </row>
    <row r="946" spans="1:11" ht="15.75" customHeight="1">
      <c r="A946" s="357"/>
      <c r="B946" s="357"/>
      <c r="C946" s="357"/>
      <c r="D946" s="148"/>
      <c r="E946" s="357"/>
      <c r="F946" s="357"/>
      <c r="G946" s="357"/>
      <c r="H946" s="357"/>
      <c r="I946" s="357"/>
      <c r="J946" s="1261"/>
      <c r="K946" s="1276"/>
    </row>
    <row r="947" spans="1:11" ht="15.75" customHeight="1">
      <c r="A947" s="357"/>
      <c r="B947" s="357"/>
      <c r="C947" s="357"/>
      <c r="D947" s="148"/>
      <c r="E947" s="357"/>
      <c r="F947" s="357"/>
      <c r="G947" s="357"/>
      <c r="H947" s="357"/>
      <c r="I947" s="357"/>
      <c r="J947" s="1261"/>
      <c r="K947" s="1276"/>
    </row>
    <row r="948" spans="1:11" ht="15.75" customHeight="1">
      <c r="A948" s="357"/>
      <c r="B948" s="357"/>
      <c r="C948" s="357"/>
      <c r="D948" s="148"/>
      <c r="E948" s="357"/>
      <c r="F948" s="357"/>
      <c r="G948" s="357"/>
      <c r="H948" s="357"/>
      <c r="I948" s="357"/>
      <c r="J948" s="1261"/>
      <c r="K948" s="1276"/>
    </row>
    <row r="949" spans="1:11" ht="15.75" customHeight="1">
      <c r="A949" s="357"/>
      <c r="B949" s="357"/>
      <c r="C949" s="357"/>
      <c r="D949" s="148"/>
      <c r="E949" s="357"/>
      <c r="F949" s="357"/>
      <c r="G949" s="357"/>
      <c r="H949" s="357"/>
      <c r="I949" s="357"/>
      <c r="J949" s="1261"/>
      <c r="K949" s="1276"/>
    </row>
    <row r="950" spans="1:11" ht="15.75" customHeight="1">
      <c r="A950" s="357"/>
      <c r="B950" s="357"/>
      <c r="C950" s="357"/>
      <c r="D950" s="148"/>
      <c r="E950" s="357"/>
      <c r="F950" s="357"/>
      <c r="G950" s="357"/>
      <c r="H950" s="357"/>
      <c r="I950" s="357"/>
      <c r="J950" s="1261"/>
      <c r="K950" s="1276"/>
    </row>
    <row r="951" spans="1:11" ht="15.75" customHeight="1">
      <c r="A951" s="357"/>
      <c r="B951" s="357"/>
      <c r="C951" s="357"/>
      <c r="D951" s="148"/>
      <c r="E951" s="357"/>
      <c r="F951" s="357"/>
      <c r="G951" s="357"/>
      <c r="H951" s="357"/>
      <c r="I951" s="357"/>
      <c r="J951" s="1261"/>
      <c r="K951" s="1276"/>
    </row>
    <row r="952" spans="1:11" ht="15.75" customHeight="1">
      <c r="A952" s="357"/>
      <c r="B952" s="357"/>
      <c r="C952" s="357"/>
      <c r="D952" s="148"/>
      <c r="E952" s="357"/>
      <c r="F952" s="357"/>
      <c r="G952" s="357"/>
      <c r="H952" s="357"/>
      <c r="I952" s="357"/>
      <c r="J952" s="1261"/>
      <c r="K952" s="1276"/>
    </row>
    <row r="953" spans="1:11" ht="15.75" customHeight="1">
      <c r="A953" s="357"/>
      <c r="B953" s="357"/>
      <c r="C953" s="357"/>
      <c r="D953" s="148"/>
      <c r="E953" s="357"/>
      <c r="F953" s="357"/>
      <c r="G953" s="357"/>
      <c r="H953" s="357"/>
      <c r="I953" s="357"/>
      <c r="J953" s="1261"/>
      <c r="K953" s="1276"/>
    </row>
    <row r="954" spans="1:11" ht="15.75" customHeight="1">
      <c r="A954" s="357"/>
      <c r="B954" s="357"/>
      <c r="C954" s="357"/>
      <c r="D954" s="148"/>
      <c r="E954" s="357"/>
      <c r="F954" s="357"/>
      <c r="G954" s="357"/>
      <c r="H954" s="357"/>
      <c r="I954" s="357"/>
      <c r="J954" s="1261"/>
      <c r="K954" s="1276"/>
    </row>
    <row r="955" spans="1:11" ht="15.75" customHeight="1">
      <c r="A955" s="357"/>
      <c r="B955" s="357"/>
      <c r="C955" s="357"/>
      <c r="D955" s="148"/>
      <c r="E955" s="357"/>
      <c r="F955" s="357"/>
      <c r="G955" s="357"/>
      <c r="H955" s="357"/>
      <c r="I955" s="357"/>
      <c r="J955" s="1261"/>
      <c r="K955" s="1276"/>
    </row>
    <row r="956" spans="1:11" ht="15.75" customHeight="1">
      <c r="A956" s="357"/>
      <c r="B956" s="357"/>
      <c r="C956" s="357"/>
      <c r="D956" s="148"/>
      <c r="E956" s="357"/>
      <c r="F956" s="357"/>
      <c r="G956" s="357"/>
      <c r="H956" s="357"/>
      <c r="I956" s="357"/>
      <c r="J956" s="1261"/>
      <c r="K956" s="1276"/>
    </row>
    <row r="957" spans="1:11" ht="15.75" customHeight="1">
      <c r="A957" s="357"/>
      <c r="B957" s="357"/>
      <c r="C957" s="357"/>
      <c r="D957" s="148"/>
      <c r="E957" s="357"/>
      <c r="F957" s="357"/>
      <c r="G957" s="357"/>
      <c r="H957" s="357"/>
      <c r="I957" s="357"/>
      <c r="J957" s="1261"/>
      <c r="K957" s="1276"/>
    </row>
    <row r="958" spans="1:11" ht="15.75" customHeight="1">
      <c r="A958" s="357"/>
      <c r="B958" s="357"/>
      <c r="C958" s="357"/>
      <c r="D958" s="148"/>
      <c r="E958" s="357"/>
      <c r="F958" s="357"/>
      <c r="G958" s="357"/>
      <c r="H958" s="357"/>
      <c r="I958" s="357"/>
      <c r="J958" s="1261"/>
      <c r="K958" s="1276"/>
    </row>
    <row r="959" spans="1:11" ht="15.75" customHeight="1">
      <c r="A959" s="357"/>
      <c r="B959" s="357"/>
      <c r="C959" s="357"/>
      <c r="D959" s="148"/>
      <c r="E959" s="357"/>
      <c r="F959" s="357"/>
      <c r="G959" s="357"/>
      <c r="H959" s="357"/>
      <c r="I959" s="357"/>
      <c r="J959" s="1261"/>
      <c r="K959" s="1276"/>
    </row>
    <row r="960" spans="1:11" ht="15.75" customHeight="1">
      <c r="A960" s="357"/>
      <c r="B960" s="357"/>
      <c r="C960" s="357"/>
      <c r="D960" s="148"/>
      <c r="E960" s="357"/>
      <c r="F960" s="357"/>
      <c r="G960" s="357"/>
      <c r="H960" s="357"/>
      <c r="I960" s="357"/>
      <c r="J960" s="1261"/>
      <c r="K960" s="1276"/>
    </row>
    <row r="961" spans="1:11" ht="15.75" customHeight="1">
      <c r="A961" s="357"/>
      <c r="B961" s="357"/>
      <c r="C961" s="357"/>
      <c r="D961" s="148"/>
      <c r="E961" s="357"/>
      <c r="F961" s="357"/>
      <c r="G961" s="357"/>
      <c r="H961" s="357"/>
      <c r="I961" s="357"/>
      <c r="J961" s="1261"/>
      <c r="K961" s="1276"/>
    </row>
    <row r="962" spans="1:11" ht="15.75" customHeight="1">
      <c r="A962" s="357"/>
      <c r="B962" s="357"/>
      <c r="C962" s="357"/>
      <c r="D962" s="148"/>
      <c r="E962" s="357"/>
      <c r="F962" s="357"/>
      <c r="G962" s="357"/>
      <c r="H962" s="357"/>
      <c r="I962" s="357"/>
      <c r="J962" s="1261"/>
      <c r="K962" s="1276"/>
    </row>
    <row r="963" spans="1:11" ht="15.75" customHeight="1">
      <c r="A963" s="357"/>
      <c r="B963" s="357"/>
      <c r="C963" s="357"/>
      <c r="D963" s="148"/>
      <c r="E963" s="357"/>
      <c r="F963" s="357"/>
      <c r="G963" s="357"/>
      <c r="H963" s="357"/>
      <c r="I963" s="357"/>
      <c r="J963" s="1261"/>
      <c r="K963" s="1276"/>
    </row>
    <row r="964" spans="1:11" ht="15.75" customHeight="1">
      <c r="A964" s="357"/>
      <c r="B964" s="357"/>
      <c r="C964" s="357"/>
      <c r="D964" s="148"/>
      <c r="E964" s="357"/>
      <c r="F964" s="357"/>
      <c r="G964" s="357"/>
      <c r="H964" s="357"/>
      <c r="I964" s="357"/>
      <c r="J964" s="1261"/>
      <c r="K964" s="1276"/>
    </row>
    <row r="965" spans="1:11" ht="15.75" customHeight="1">
      <c r="A965" s="357"/>
      <c r="B965" s="357"/>
      <c r="C965" s="357"/>
      <c r="D965" s="148"/>
      <c r="E965" s="357"/>
      <c r="F965" s="357"/>
      <c r="G965" s="357"/>
      <c r="H965" s="357"/>
      <c r="I965" s="357"/>
      <c r="J965" s="1261"/>
      <c r="K965" s="1276"/>
    </row>
    <row r="966" spans="1:11" ht="15.75" customHeight="1">
      <c r="A966" s="357"/>
      <c r="B966" s="357"/>
      <c r="C966" s="357"/>
      <c r="D966" s="148"/>
      <c r="E966" s="357"/>
      <c r="F966" s="357"/>
      <c r="G966" s="357"/>
      <c r="H966" s="357"/>
      <c r="I966" s="357"/>
      <c r="J966" s="1261"/>
      <c r="K966" s="1276"/>
    </row>
    <row r="967" spans="1:11" ht="15.75" customHeight="1">
      <c r="A967" s="357"/>
      <c r="B967" s="357"/>
      <c r="C967" s="357"/>
      <c r="D967" s="148"/>
      <c r="E967" s="357"/>
      <c r="F967" s="357"/>
      <c r="G967" s="357"/>
      <c r="H967" s="357"/>
      <c r="I967" s="357"/>
      <c r="J967" s="1261"/>
      <c r="K967" s="1276"/>
    </row>
    <row r="968" spans="1:11" ht="15.75" customHeight="1">
      <c r="A968" s="357"/>
      <c r="B968" s="357"/>
      <c r="C968" s="357"/>
      <c r="D968" s="148"/>
      <c r="E968" s="357"/>
      <c r="F968" s="357"/>
      <c r="G968" s="357"/>
      <c r="H968" s="357"/>
      <c r="I968" s="357"/>
      <c r="J968" s="1261"/>
      <c r="K968" s="1276"/>
    </row>
    <row r="969" spans="1:11" ht="15.75" customHeight="1">
      <c r="A969" s="357"/>
      <c r="B969" s="357"/>
      <c r="C969" s="357"/>
      <c r="D969" s="148"/>
      <c r="E969" s="357"/>
      <c r="F969" s="357"/>
      <c r="G969" s="357"/>
      <c r="H969" s="357"/>
      <c r="I969" s="357"/>
      <c r="J969" s="1261"/>
      <c r="K969" s="1276"/>
    </row>
    <row r="970" spans="1:11" ht="15.75" customHeight="1">
      <c r="A970" s="357"/>
      <c r="B970" s="357"/>
      <c r="C970" s="357"/>
      <c r="D970" s="148"/>
      <c r="E970" s="357"/>
      <c r="F970" s="357"/>
      <c r="G970" s="357"/>
      <c r="H970" s="357"/>
      <c r="I970" s="357"/>
      <c r="J970" s="1261"/>
      <c r="K970" s="1276"/>
    </row>
    <row r="971" spans="1:11" ht="15.75" customHeight="1">
      <c r="A971" s="357"/>
      <c r="B971" s="357"/>
      <c r="C971" s="357"/>
      <c r="D971" s="148"/>
      <c r="E971" s="357"/>
      <c r="F971" s="357"/>
      <c r="G971" s="357"/>
      <c r="H971" s="357"/>
      <c r="I971" s="357"/>
      <c r="J971" s="1261"/>
      <c r="K971" s="1276"/>
    </row>
    <row r="972" spans="1:11" ht="15.75" customHeight="1">
      <c r="A972" s="357"/>
      <c r="B972" s="357"/>
      <c r="C972" s="357"/>
      <c r="D972" s="148"/>
      <c r="E972" s="357"/>
      <c r="F972" s="357"/>
      <c r="G972" s="357"/>
      <c r="H972" s="357"/>
      <c r="I972" s="357"/>
      <c r="J972" s="1261"/>
      <c r="K972" s="1276"/>
    </row>
    <row r="973" spans="1:11" ht="15.75" customHeight="1">
      <c r="A973" s="357"/>
      <c r="B973" s="357"/>
      <c r="C973" s="357"/>
      <c r="D973" s="148"/>
      <c r="E973" s="357"/>
      <c r="F973" s="357"/>
      <c r="G973" s="357"/>
      <c r="H973" s="357"/>
      <c r="I973" s="357"/>
      <c r="J973" s="1261"/>
      <c r="K973" s="1276"/>
    </row>
    <row r="974" spans="1:11" ht="15.75" customHeight="1">
      <c r="A974" s="357"/>
      <c r="B974" s="357"/>
      <c r="C974" s="357"/>
      <c r="D974" s="148"/>
      <c r="E974" s="357"/>
      <c r="F974" s="357"/>
      <c r="G974" s="357"/>
      <c r="H974" s="357"/>
      <c r="I974" s="357"/>
      <c r="J974" s="1261"/>
      <c r="K974" s="1276"/>
    </row>
    <row r="975" spans="1:11" ht="15.75" customHeight="1">
      <c r="A975" s="357"/>
      <c r="B975" s="357"/>
      <c r="C975" s="357"/>
      <c r="D975" s="148"/>
      <c r="E975" s="357"/>
      <c r="F975" s="357"/>
      <c r="G975" s="357"/>
      <c r="H975" s="357"/>
      <c r="I975" s="357"/>
      <c r="J975" s="1261"/>
      <c r="K975" s="1276"/>
    </row>
    <row r="976" spans="1:11" ht="15.75" customHeight="1">
      <c r="A976" s="357"/>
      <c r="B976" s="357"/>
      <c r="C976" s="357"/>
      <c r="D976" s="148"/>
      <c r="E976" s="357"/>
      <c r="F976" s="357"/>
      <c r="G976" s="357"/>
      <c r="H976" s="357"/>
      <c r="I976" s="357"/>
      <c r="J976" s="1261"/>
      <c r="K976" s="1276"/>
    </row>
    <row r="977" spans="1:11" ht="15.75" customHeight="1">
      <c r="A977" s="357"/>
      <c r="B977" s="357"/>
      <c r="C977" s="357"/>
      <c r="D977" s="148"/>
      <c r="E977" s="357"/>
      <c r="F977" s="357"/>
      <c r="G977" s="357"/>
      <c r="H977" s="357"/>
      <c r="I977" s="357"/>
      <c r="J977" s="1261"/>
      <c r="K977" s="1276"/>
    </row>
    <row r="978" spans="1:11" ht="15.75" customHeight="1">
      <c r="A978" s="357"/>
      <c r="B978" s="357"/>
      <c r="C978" s="357"/>
      <c r="D978" s="148"/>
      <c r="E978" s="357"/>
      <c r="F978" s="357"/>
      <c r="G978" s="357"/>
      <c r="H978" s="357"/>
      <c r="I978" s="357"/>
      <c r="J978" s="1261"/>
      <c r="K978" s="1276"/>
    </row>
    <row r="979" spans="1:11" ht="15.75" customHeight="1">
      <c r="A979" s="357"/>
      <c r="B979" s="357"/>
      <c r="C979" s="357"/>
      <c r="D979" s="148"/>
      <c r="E979" s="357"/>
      <c r="F979" s="357"/>
      <c r="G979" s="357"/>
      <c r="H979" s="357"/>
      <c r="I979" s="357"/>
      <c r="J979" s="1261"/>
      <c r="K979" s="1276"/>
    </row>
    <row r="980" spans="1:11" ht="15.75" customHeight="1">
      <c r="A980" s="357"/>
      <c r="B980" s="357"/>
      <c r="C980" s="357"/>
      <c r="D980" s="148"/>
      <c r="E980" s="357"/>
      <c r="F980" s="357"/>
      <c r="G980" s="357"/>
      <c r="H980" s="357"/>
      <c r="I980" s="357"/>
      <c r="J980" s="1261"/>
      <c r="K980" s="1276"/>
    </row>
    <row r="981" spans="1:11" ht="15.75" customHeight="1">
      <c r="A981" s="357"/>
      <c r="B981" s="357"/>
      <c r="C981" s="357"/>
      <c r="D981" s="148"/>
      <c r="E981" s="357"/>
      <c r="F981" s="357"/>
      <c r="G981" s="357"/>
      <c r="H981" s="357"/>
      <c r="I981" s="357"/>
      <c r="J981" s="1261"/>
      <c r="K981" s="1276"/>
    </row>
    <row r="982" spans="1:11" ht="15.75" customHeight="1">
      <c r="A982" s="357"/>
      <c r="B982" s="357"/>
      <c r="C982" s="357"/>
      <c r="D982" s="148"/>
      <c r="E982" s="357"/>
      <c r="F982" s="357"/>
      <c r="G982" s="357"/>
      <c r="H982" s="357"/>
      <c r="I982" s="357"/>
      <c r="J982" s="1261"/>
      <c r="K982" s="1276"/>
    </row>
    <row r="983" spans="1:11" ht="15.75" customHeight="1">
      <c r="A983" s="357"/>
      <c r="B983" s="357"/>
      <c r="C983" s="357"/>
      <c r="D983" s="148"/>
      <c r="E983" s="357"/>
      <c r="F983" s="357"/>
      <c r="G983" s="357"/>
      <c r="H983" s="357"/>
      <c r="I983" s="357"/>
      <c r="J983" s="1261"/>
      <c r="K983" s="1276"/>
    </row>
    <row r="984" spans="1:11" ht="15.75" customHeight="1">
      <c r="A984" s="357"/>
      <c r="B984" s="357"/>
      <c r="C984" s="357"/>
      <c r="D984" s="148"/>
      <c r="E984" s="357"/>
      <c r="F984" s="357"/>
      <c r="G984" s="357"/>
      <c r="H984" s="357"/>
      <c r="I984" s="357"/>
      <c r="J984" s="1261"/>
      <c r="K984" s="1276"/>
    </row>
    <row r="985" spans="1:11" ht="15.75" customHeight="1">
      <c r="A985" s="357"/>
      <c r="B985" s="357"/>
      <c r="C985" s="357"/>
      <c r="D985" s="148"/>
      <c r="E985" s="357"/>
      <c r="F985" s="357"/>
      <c r="G985" s="357"/>
      <c r="H985" s="357"/>
      <c r="I985" s="357"/>
      <c r="J985" s="1261"/>
      <c r="K985" s="1276"/>
    </row>
    <row r="986" spans="1:11" ht="15.75" customHeight="1">
      <c r="A986" s="357"/>
      <c r="B986" s="357"/>
      <c r="C986" s="357"/>
      <c r="D986" s="148"/>
      <c r="E986" s="357"/>
      <c r="F986" s="357"/>
      <c r="G986" s="357"/>
      <c r="H986" s="357"/>
      <c r="I986" s="357"/>
      <c r="J986" s="1261"/>
      <c r="K986" s="1276"/>
    </row>
    <row r="987" spans="1:11" ht="15.75" customHeight="1">
      <c r="A987" s="357"/>
      <c r="B987" s="357"/>
      <c r="C987" s="357"/>
      <c r="D987" s="148"/>
      <c r="E987" s="357"/>
      <c r="F987" s="357"/>
      <c r="G987" s="357"/>
      <c r="H987" s="357"/>
      <c r="I987" s="357"/>
      <c r="J987" s="1261"/>
      <c r="K987" s="1276"/>
    </row>
    <row r="988" spans="1:11" ht="15.75" customHeight="1">
      <c r="A988" s="357"/>
      <c r="B988" s="357"/>
      <c r="C988" s="357"/>
      <c r="D988" s="148"/>
      <c r="E988" s="357"/>
      <c r="F988" s="357"/>
      <c r="G988" s="357"/>
      <c r="H988" s="357"/>
      <c r="I988" s="357"/>
      <c r="J988" s="1261"/>
      <c r="K988" s="1276"/>
    </row>
    <row r="989" spans="1:11" ht="15.75" customHeight="1">
      <c r="A989" s="357"/>
      <c r="B989" s="357"/>
      <c r="C989" s="357"/>
      <c r="D989" s="148"/>
      <c r="E989" s="357"/>
      <c r="F989" s="357"/>
      <c r="G989" s="357"/>
      <c r="H989" s="357"/>
      <c r="I989" s="357"/>
      <c r="J989" s="1261"/>
      <c r="K989" s="1276"/>
    </row>
    <row r="990" spans="1:11" ht="15.75" customHeight="1">
      <c r="A990" s="357"/>
      <c r="B990" s="357"/>
      <c r="C990" s="357"/>
      <c r="D990" s="148"/>
      <c r="E990" s="357"/>
      <c r="F990" s="357"/>
      <c r="G990" s="357"/>
      <c r="H990" s="357"/>
      <c r="I990" s="357"/>
      <c r="J990" s="1261"/>
      <c r="K990" s="1276"/>
    </row>
    <row r="991" spans="1:11" ht="15.75" customHeight="1">
      <c r="A991" s="357"/>
      <c r="B991" s="357"/>
      <c r="C991" s="357"/>
      <c r="D991" s="148"/>
      <c r="E991" s="357"/>
      <c r="F991" s="357"/>
      <c r="G991" s="357"/>
      <c r="H991" s="357"/>
      <c r="I991" s="357"/>
      <c r="J991" s="1261"/>
      <c r="K991" s="1276"/>
    </row>
    <row r="992" spans="1:11" ht="15.75" customHeight="1">
      <c r="A992" s="357"/>
      <c r="B992" s="357"/>
      <c r="C992" s="357"/>
      <c r="D992" s="148"/>
      <c r="E992" s="357"/>
      <c r="F992" s="357"/>
      <c r="G992" s="357"/>
      <c r="H992" s="357"/>
      <c r="I992" s="357"/>
      <c r="J992" s="1261"/>
      <c r="K992" s="1276"/>
    </row>
    <row r="993" spans="1:11" ht="15.75" customHeight="1">
      <c r="A993" s="357"/>
      <c r="B993" s="357"/>
      <c r="C993" s="357"/>
      <c r="D993" s="148"/>
      <c r="E993" s="357"/>
      <c r="F993" s="357"/>
      <c r="G993" s="357"/>
      <c r="H993" s="357"/>
      <c r="I993" s="357"/>
      <c r="J993" s="1261"/>
      <c r="K993" s="1276"/>
    </row>
    <row r="994" spans="1:11" ht="15.75" customHeight="1">
      <c r="A994" s="357"/>
      <c r="B994" s="357"/>
      <c r="C994" s="357"/>
      <c r="D994" s="148"/>
      <c r="E994" s="357"/>
      <c r="F994" s="357"/>
      <c r="G994" s="357"/>
      <c r="H994" s="357"/>
      <c r="I994" s="357"/>
      <c r="J994" s="1261"/>
      <c r="K994" s="1276"/>
    </row>
    <row r="995" spans="1:11" ht="15.75" customHeight="1">
      <c r="A995" s="357"/>
      <c r="B995" s="357"/>
      <c r="C995" s="357"/>
      <c r="D995" s="148"/>
      <c r="E995" s="357"/>
      <c r="F995" s="357"/>
      <c r="G995" s="357"/>
      <c r="H995" s="357"/>
      <c r="I995" s="357"/>
      <c r="J995" s="1261"/>
      <c r="K995" s="1276"/>
    </row>
    <row r="996" spans="1:11" ht="15.75" customHeight="1">
      <c r="A996" s="357"/>
      <c r="B996" s="357"/>
      <c r="C996" s="357"/>
      <c r="D996" s="148"/>
      <c r="E996" s="357"/>
      <c r="F996" s="357"/>
      <c r="G996" s="357"/>
      <c r="H996" s="357"/>
      <c r="I996" s="357"/>
      <c r="J996" s="1261"/>
      <c r="K996" s="1276"/>
    </row>
    <row r="997" spans="1:11" ht="15.75" customHeight="1">
      <c r="A997" s="357"/>
      <c r="B997" s="357"/>
      <c r="C997" s="357"/>
      <c r="D997" s="148"/>
      <c r="E997" s="357"/>
      <c r="F997" s="357"/>
      <c r="G997" s="357"/>
      <c r="H997" s="357"/>
      <c r="I997" s="357"/>
      <c r="J997" s="1261"/>
      <c r="K997" s="1276"/>
    </row>
    <row r="998" spans="1:11" ht="15.75" customHeight="1">
      <c r="A998" s="357"/>
      <c r="B998" s="357"/>
      <c r="C998" s="357"/>
      <c r="D998" s="148"/>
      <c r="E998" s="357"/>
      <c r="F998" s="357"/>
      <c r="G998" s="357"/>
      <c r="H998" s="357"/>
      <c r="I998" s="357"/>
      <c r="J998" s="1261"/>
      <c r="K998" s="1276"/>
    </row>
    <row r="999" spans="1:11" ht="15.75" customHeight="1">
      <c r="A999" s="357"/>
      <c r="B999" s="357"/>
      <c r="C999" s="357"/>
      <c r="D999" s="148"/>
      <c r="E999" s="357"/>
      <c r="F999" s="357"/>
      <c r="G999" s="357"/>
      <c r="H999" s="357"/>
      <c r="I999" s="357"/>
      <c r="J999" s="1261"/>
      <c r="K999" s="1276"/>
    </row>
    <row r="1000" spans="1:11" ht="15" customHeight="1">
      <c r="A1000" s="357"/>
      <c r="B1000" s="357"/>
      <c r="C1000" s="357"/>
      <c r="D1000" s="148"/>
      <c r="E1000" s="357"/>
      <c r="F1000" s="357"/>
      <c r="G1000" s="357"/>
      <c r="H1000" s="357"/>
      <c r="I1000" s="357"/>
      <c r="J1000" s="1261"/>
      <c r="K1000" s="1276"/>
    </row>
    <row r="1001" spans="1:11" ht="15" customHeight="1">
      <c r="A1001" s="357"/>
      <c r="B1001" s="357"/>
      <c r="C1001" s="357"/>
      <c r="D1001" s="148"/>
      <c r="E1001" s="357"/>
      <c r="F1001" s="357"/>
      <c r="G1001" s="357"/>
      <c r="H1001" s="357"/>
      <c r="I1001" s="357"/>
      <c r="J1001" s="1261"/>
      <c r="K1001" s="1276"/>
    </row>
    <row r="1002" spans="1:11" ht="15" customHeight="1">
      <c r="A1002" s="357"/>
      <c r="B1002" s="357"/>
      <c r="C1002" s="357"/>
      <c r="D1002" s="148"/>
      <c r="E1002" s="357"/>
      <c r="F1002" s="357"/>
      <c r="G1002" s="357"/>
      <c r="H1002" s="357"/>
      <c r="I1002" s="357"/>
      <c r="J1002" s="1261"/>
      <c r="K1002" s="1276"/>
    </row>
    <row r="1003" spans="1:11" ht="15" customHeight="1">
      <c r="A1003" s="357"/>
      <c r="B1003" s="357"/>
      <c r="C1003" s="357"/>
      <c r="D1003" s="148"/>
      <c r="E1003" s="357"/>
      <c r="F1003" s="357"/>
      <c r="G1003" s="357"/>
      <c r="H1003" s="357"/>
      <c r="I1003" s="357"/>
      <c r="J1003" s="1261"/>
      <c r="K1003" s="1276"/>
    </row>
    <row r="1004" spans="1:11" ht="15" customHeight="1">
      <c r="A1004" s="357"/>
      <c r="B1004" s="357"/>
      <c r="C1004" s="357"/>
      <c r="D1004" s="148"/>
      <c r="E1004" s="357"/>
      <c r="F1004" s="357"/>
      <c r="G1004" s="357"/>
      <c r="H1004" s="357"/>
      <c r="I1004" s="357"/>
      <c r="J1004" s="1261"/>
      <c r="K1004" s="1276"/>
    </row>
    <row r="1005" spans="1:11" ht="15" customHeight="1">
      <c r="A1005" s="357"/>
      <c r="B1005" s="357"/>
      <c r="C1005" s="357"/>
      <c r="D1005" s="148"/>
      <c r="E1005" s="357"/>
      <c r="F1005" s="357"/>
      <c r="G1005" s="357"/>
      <c r="H1005" s="357"/>
      <c r="I1005" s="357"/>
      <c r="J1005" s="1261"/>
      <c r="K1005" s="1276"/>
    </row>
  </sheetData>
  <mergeCells count="7">
    <mergeCell ref="N3:P3"/>
    <mergeCell ref="A221:I221"/>
    <mergeCell ref="A1:I1"/>
    <mergeCell ref="A2:I2"/>
    <mergeCell ref="A3:I3"/>
    <mergeCell ref="A4:I4"/>
    <mergeCell ref="F6:H6"/>
  </mergeCells>
  <conditionalFormatting sqref="A1:C4">
    <cfRule type="cellIs" dxfId="14" priority="1" stopIfTrue="1" operator="between">
      <formula>"a"</formula>
      <formula>"h"</formula>
    </cfRule>
  </conditionalFormatting>
  <hyperlinks>
    <hyperlink ref="A4" r:id="rId1" xr:uid="{00000000-0004-0000-1100-000000000000}"/>
    <hyperlink ref="J1" location="'Summary Sheet'!A1" display="'Summary Sheet" xr:uid="{5553D83C-2917-4DD9-A905-D6434AD7F9E2}"/>
  </hyperlinks>
  <pageMargins left="0.11811023622047245" right="0.11811023622047245" top="0.27559055118110237" bottom="0.31496062992125984" header="0" footer="0"/>
  <pageSetup paperSize="9" scale="62" fitToHeight="0" orientation="portrait" blackAndWhite="1" r:id="rId2"/>
  <headerFooter>
    <oddFooter>&amp;L&amp;A&amp;C&amp;B Confidential&amp;B&amp;RPage &amp;P</oddFooter>
  </headerFooter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S1087"/>
  <sheetViews>
    <sheetView topLeftCell="A22" zoomScale="93" zoomScaleNormal="93" workbookViewId="0">
      <selection activeCell="C61" sqref="C61"/>
    </sheetView>
  </sheetViews>
  <sheetFormatPr defaultColWidth="14.42578125" defaultRowHeight="15" customHeight="1"/>
  <cols>
    <col min="1" max="1" width="15.28515625" customWidth="1"/>
    <col min="2" max="2" width="12.42578125" hidden="1" customWidth="1"/>
    <col min="3" max="3" width="74" customWidth="1"/>
    <col min="4" max="4" width="11.7109375" customWidth="1"/>
    <col min="5" max="5" width="13" customWidth="1"/>
    <col min="6" max="6" width="9.7109375" customWidth="1"/>
    <col min="7" max="7" width="13.7109375" customWidth="1"/>
    <col min="8" max="8" width="7.42578125" customWidth="1"/>
    <col min="9" max="9" width="8.140625" style="994" customWidth="1"/>
    <col min="10" max="10" width="4.85546875" style="994" hidden="1" customWidth="1"/>
    <col min="11" max="11" width="11" style="994" customWidth="1"/>
    <col min="12" max="12" width="48.7109375" hidden="1" customWidth="1"/>
    <col min="13" max="13" width="7.7109375" customWidth="1"/>
    <col min="14" max="14" width="12" customWidth="1"/>
    <col min="15" max="15" width="11.140625" customWidth="1"/>
    <col min="16" max="16" width="3.42578125" customWidth="1"/>
    <col min="17" max="19" width="9.140625" customWidth="1"/>
  </cols>
  <sheetData>
    <row r="1" spans="1:19" ht="47.25" thickBot="1">
      <c r="A1" s="5747" t="s">
        <v>2850</v>
      </c>
      <c r="B1" s="5748"/>
      <c r="C1" s="5748"/>
      <c r="D1" s="5748"/>
      <c r="E1" s="5748"/>
      <c r="F1" s="5748"/>
      <c r="G1" s="5748"/>
      <c r="H1" s="5749"/>
      <c r="I1" s="3525"/>
      <c r="J1" s="187"/>
      <c r="K1" s="187"/>
      <c r="L1" s="185"/>
      <c r="O1" s="185"/>
      <c r="P1" s="185"/>
      <c r="Q1" s="185" t="s">
        <v>3537</v>
      </c>
      <c r="R1" s="185"/>
      <c r="S1" s="185"/>
    </row>
    <row r="2" spans="1:19" ht="15.75" thickBot="1">
      <c r="A2" s="5750" t="s">
        <v>3770</v>
      </c>
      <c r="B2" s="5602"/>
      <c r="C2" s="5602"/>
      <c r="D2" s="5602"/>
      <c r="E2" s="5602"/>
      <c r="F2" s="5602"/>
      <c r="G2" s="5602"/>
      <c r="H2" s="5751"/>
      <c r="I2" s="1212"/>
      <c r="J2" s="187"/>
      <c r="K2" s="187"/>
      <c r="L2" s="185"/>
      <c r="M2" s="1015"/>
      <c r="N2" s="1015"/>
      <c r="Q2" s="1017" t="s">
        <v>103</v>
      </c>
      <c r="R2" s="1018" t="s">
        <v>3141</v>
      </c>
      <c r="S2" s="185"/>
    </row>
    <row r="3" spans="1:19" ht="16.5" thickTop="1" thickBot="1">
      <c r="A3" s="5734" t="s">
        <v>1170</v>
      </c>
      <c r="B3" s="5349"/>
      <c r="C3" s="5349"/>
      <c r="D3" s="5349"/>
      <c r="E3" s="5349"/>
      <c r="F3" s="5349"/>
      <c r="G3" s="5349"/>
      <c r="H3" s="5399"/>
      <c r="I3" s="187"/>
      <c r="J3" s="187"/>
      <c r="K3" s="187"/>
      <c r="L3" s="185"/>
      <c r="M3" s="5742" t="s">
        <v>3765</v>
      </c>
      <c r="N3" s="5743"/>
      <c r="O3" s="5744"/>
      <c r="Q3" s="1019" t="s">
        <v>79</v>
      </c>
      <c r="R3" s="1020" t="s">
        <v>3142</v>
      </c>
      <c r="S3" s="185"/>
    </row>
    <row r="4" spans="1:19" ht="14.25" customHeight="1" thickTop="1" thickBot="1">
      <c r="A4" s="5735" t="s">
        <v>141</v>
      </c>
      <c r="B4" s="5352"/>
      <c r="C4" s="5352"/>
      <c r="D4" s="5352"/>
      <c r="E4" s="5352"/>
      <c r="F4" s="5352"/>
      <c r="G4" s="5352"/>
      <c r="H4" s="5469"/>
      <c r="I4" s="187"/>
      <c r="J4" s="187"/>
      <c r="K4" s="187"/>
      <c r="L4" s="185"/>
      <c r="M4" s="1024" t="s">
        <v>67</v>
      </c>
      <c r="N4" s="3526"/>
      <c r="O4" s="1026" t="s">
        <v>68</v>
      </c>
      <c r="Q4" s="1019" t="s">
        <v>1977</v>
      </c>
      <c r="R4" s="1020" t="s">
        <v>3145</v>
      </c>
      <c r="S4" s="185"/>
    </row>
    <row r="5" spans="1:19" ht="14.25" customHeight="1">
      <c r="A5" s="187"/>
      <c r="B5" s="187"/>
      <c r="C5" s="185"/>
      <c r="D5" s="358"/>
      <c r="E5" s="358"/>
      <c r="F5" s="358"/>
      <c r="G5" s="358"/>
      <c r="H5" s="358"/>
      <c r="I5" s="187"/>
      <c r="J5" s="187"/>
      <c r="K5" s="187"/>
      <c r="L5" s="185"/>
      <c r="M5" s="1027" t="s">
        <v>3124</v>
      </c>
      <c r="N5" s="3527" t="s">
        <v>3125</v>
      </c>
      <c r="O5" s="1028" t="s">
        <v>72</v>
      </c>
      <c r="Q5" s="1019" t="s">
        <v>70</v>
      </c>
      <c r="R5" s="1020" t="s">
        <v>3143</v>
      </c>
      <c r="S5" s="185"/>
    </row>
    <row r="6" spans="1:19" ht="22.5" customHeight="1" thickBot="1">
      <c r="A6" s="5752" t="s">
        <v>3638</v>
      </c>
      <c r="B6" s="5588"/>
      <c r="C6" s="5588"/>
      <c r="D6" s="1212"/>
      <c r="E6" s="1212"/>
      <c r="F6" s="5753" t="str">
        <f>'Summary Sheet'!C7</f>
        <v>Date 16.06.2026</v>
      </c>
      <c r="G6" s="5355"/>
      <c r="H6" s="5355"/>
      <c r="I6" s="187"/>
      <c r="J6" s="187"/>
      <c r="K6" s="187"/>
      <c r="L6" s="185"/>
      <c r="M6" s="1029" t="s">
        <v>3126</v>
      </c>
      <c r="N6" s="3528" t="s">
        <v>3127</v>
      </c>
      <c r="O6" s="1031" t="s">
        <v>74</v>
      </c>
      <c r="Q6" s="1021" t="s">
        <v>96</v>
      </c>
      <c r="R6" s="1022" t="s">
        <v>3144</v>
      </c>
      <c r="S6" s="185"/>
    </row>
    <row r="7" spans="1:19" ht="30" thickBot="1">
      <c r="A7" s="3529" t="s">
        <v>1351</v>
      </c>
      <c r="B7" s="1213" t="s">
        <v>3235</v>
      </c>
      <c r="C7" s="3530" t="s">
        <v>593</v>
      </c>
      <c r="D7" s="1213" t="s">
        <v>235</v>
      </c>
      <c r="E7" s="1213" t="s">
        <v>58</v>
      </c>
      <c r="F7" s="1213" t="s">
        <v>59</v>
      </c>
      <c r="G7" s="1213" t="s">
        <v>60</v>
      </c>
      <c r="H7" s="1214" t="s">
        <v>61</v>
      </c>
      <c r="I7" s="1230" t="s">
        <v>772</v>
      </c>
      <c r="J7" s="3531" t="s">
        <v>1352</v>
      </c>
      <c r="K7" s="3531" t="s">
        <v>63</v>
      </c>
      <c r="L7" s="1210" t="s">
        <v>66</v>
      </c>
      <c r="M7" s="185"/>
      <c r="O7" s="185"/>
      <c r="P7" s="185"/>
      <c r="Q7" s="185"/>
      <c r="R7" s="185"/>
      <c r="S7" s="185"/>
    </row>
    <row r="8" spans="1:19" ht="14.25" customHeight="1" thickBot="1">
      <c r="A8" s="3532"/>
      <c r="B8" s="3533"/>
      <c r="C8" s="3534" t="s">
        <v>3460</v>
      </c>
      <c r="D8" s="3535"/>
      <c r="E8" s="3535"/>
      <c r="F8" s="3535"/>
      <c r="G8" s="3535"/>
      <c r="H8" s="3536"/>
      <c r="I8" s="3537"/>
      <c r="J8" s="3537"/>
      <c r="K8" s="3537"/>
      <c r="L8" s="1211"/>
      <c r="M8" s="185"/>
      <c r="O8" s="185"/>
      <c r="P8" s="185"/>
      <c r="Q8" s="185"/>
      <c r="R8" s="185"/>
      <c r="S8" s="185"/>
    </row>
    <row r="9" spans="1:19" ht="14.25" customHeight="1">
      <c r="A9" s="3538">
        <v>1401</v>
      </c>
      <c r="B9" s="3539">
        <v>39239090</v>
      </c>
      <c r="C9" s="3540" t="s">
        <v>3234</v>
      </c>
      <c r="D9" s="3541">
        <v>2.33</v>
      </c>
      <c r="E9" s="3541">
        <f t="shared" ref="E9:E12" si="0">D9+D9*18%</f>
        <v>2.7494000000000001</v>
      </c>
      <c r="F9" s="3542" t="s">
        <v>76</v>
      </c>
      <c r="G9" s="3543">
        <v>1500</v>
      </c>
      <c r="H9" s="3544">
        <v>0.18</v>
      </c>
      <c r="I9" s="3545" t="s">
        <v>3142</v>
      </c>
      <c r="J9" s="3537" t="s">
        <v>1355</v>
      </c>
      <c r="K9" s="3537" t="s">
        <v>3126</v>
      </c>
      <c r="L9" s="1211"/>
      <c r="M9" s="185"/>
      <c r="O9" s="185"/>
      <c r="P9" s="185"/>
      <c r="Q9" s="3546"/>
      <c r="R9" s="185"/>
      <c r="S9" s="185"/>
    </row>
    <row r="10" spans="1:19" ht="14.25" customHeight="1">
      <c r="A10" s="3198">
        <v>1402</v>
      </c>
      <c r="B10" s="3203">
        <v>39239090</v>
      </c>
      <c r="C10" s="3208" t="s">
        <v>3236</v>
      </c>
      <c r="D10" s="3199">
        <v>3.15</v>
      </c>
      <c r="E10" s="3199">
        <f t="shared" si="0"/>
        <v>3.7169999999999996</v>
      </c>
      <c r="F10" s="3200" t="s">
        <v>76</v>
      </c>
      <c r="G10" s="3201">
        <v>1500</v>
      </c>
      <c r="H10" s="3202">
        <v>0.18</v>
      </c>
      <c r="I10" s="3545" t="s">
        <v>3142</v>
      </c>
      <c r="J10" s="3537" t="s">
        <v>1353</v>
      </c>
      <c r="K10" s="3537" t="s">
        <v>3124</v>
      </c>
      <c r="L10" s="1211"/>
      <c r="M10" s="185"/>
      <c r="O10" s="185"/>
      <c r="P10" s="185"/>
      <c r="Q10" s="3546"/>
      <c r="R10" s="185"/>
      <c r="S10" s="185"/>
    </row>
    <row r="11" spans="1:19" ht="14.25" customHeight="1">
      <c r="A11" s="3547">
        <v>1403</v>
      </c>
      <c r="B11" s="3548">
        <v>39239090</v>
      </c>
      <c r="C11" s="200" t="s">
        <v>1354</v>
      </c>
      <c r="D11" s="3549">
        <v>2.35</v>
      </c>
      <c r="E11" s="3549">
        <f t="shared" si="0"/>
        <v>2.7730000000000001</v>
      </c>
      <c r="F11" s="3550" t="s">
        <v>76</v>
      </c>
      <c r="G11" s="3551">
        <v>1400</v>
      </c>
      <c r="H11" s="3552">
        <v>0.18</v>
      </c>
      <c r="I11" s="3553"/>
      <c r="J11" s="1231"/>
      <c r="K11" s="1231"/>
      <c r="M11" s="185"/>
      <c r="O11" s="185"/>
      <c r="P11" s="185"/>
      <c r="Q11" s="3546"/>
      <c r="R11" s="185"/>
      <c r="S11" s="185"/>
    </row>
    <row r="12" spans="1:19" ht="14.25" customHeight="1">
      <c r="A12" s="3198">
        <v>1404</v>
      </c>
      <c r="B12" s="3203">
        <v>39239090</v>
      </c>
      <c r="C12" s="3208" t="s">
        <v>2547</v>
      </c>
      <c r="D12" s="3199">
        <v>3.15</v>
      </c>
      <c r="E12" s="3199">
        <f t="shared" si="0"/>
        <v>3.7169999999999996</v>
      </c>
      <c r="F12" s="3200" t="s">
        <v>76</v>
      </c>
      <c r="G12" s="3201">
        <v>1260</v>
      </c>
      <c r="H12" s="3202">
        <v>0.18</v>
      </c>
      <c r="I12" s="3545" t="s">
        <v>3142</v>
      </c>
      <c r="J12" s="1231"/>
      <c r="K12" s="1231"/>
      <c r="M12" s="185"/>
      <c r="O12" s="185"/>
      <c r="P12" s="185"/>
      <c r="Q12" s="3546"/>
      <c r="R12" s="185"/>
      <c r="S12" s="185"/>
    </row>
    <row r="13" spans="1:19" ht="14.25" customHeight="1">
      <c r="A13" s="3547"/>
      <c r="B13" s="3548"/>
      <c r="C13" s="3554" t="s">
        <v>3461</v>
      </c>
      <c r="D13" s="3549"/>
      <c r="E13" s="3549"/>
      <c r="F13" s="3550"/>
      <c r="G13" s="3551"/>
      <c r="H13" s="3552"/>
      <c r="I13" s="3545"/>
      <c r="J13" s="3537"/>
      <c r="K13" s="3537"/>
      <c r="R13" s="185"/>
      <c r="S13" s="185"/>
    </row>
    <row r="14" spans="1:19" ht="14.25" customHeight="1">
      <c r="A14" s="3547">
        <v>5101</v>
      </c>
      <c r="B14" s="3548" t="s">
        <v>593</v>
      </c>
      <c r="C14" s="200" t="s">
        <v>2548</v>
      </c>
      <c r="D14" s="3549">
        <v>0.3</v>
      </c>
      <c r="E14" s="3549">
        <f t="shared" ref="E14:E19" si="1">D14+D14*18%</f>
        <v>0.35399999999999998</v>
      </c>
      <c r="F14" s="3550" t="s">
        <v>76</v>
      </c>
      <c r="G14" s="3551">
        <v>10000</v>
      </c>
      <c r="H14" s="3552">
        <v>0.18</v>
      </c>
      <c r="I14" s="3553"/>
      <c r="J14" s="3537" t="s">
        <v>1355</v>
      </c>
      <c r="K14" s="3537" t="s">
        <v>3126</v>
      </c>
      <c r="R14" s="185"/>
      <c r="S14" s="185"/>
    </row>
    <row r="15" spans="1:19" ht="14.25" customHeight="1">
      <c r="A15" s="3547">
        <v>5102</v>
      </c>
      <c r="B15" s="3548">
        <v>39239090</v>
      </c>
      <c r="C15" s="200" t="s">
        <v>2549</v>
      </c>
      <c r="D15" s="3549">
        <v>0.35</v>
      </c>
      <c r="E15" s="3549">
        <f t="shared" si="1"/>
        <v>0.41299999999999998</v>
      </c>
      <c r="F15" s="3550" t="s">
        <v>76</v>
      </c>
      <c r="G15" s="3551">
        <v>10000</v>
      </c>
      <c r="H15" s="3552">
        <v>0.18</v>
      </c>
      <c r="I15" s="3553"/>
      <c r="J15" s="3537" t="s">
        <v>1355</v>
      </c>
      <c r="K15" s="3537" t="s">
        <v>3126</v>
      </c>
      <c r="R15" s="185"/>
      <c r="S15" s="185"/>
    </row>
    <row r="16" spans="1:19" ht="14.25" customHeight="1">
      <c r="A16" s="3547">
        <v>5103</v>
      </c>
      <c r="B16" s="3548">
        <v>39239090</v>
      </c>
      <c r="C16" s="200" t="s">
        <v>2550</v>
      </c>
      <c r="D16" s="3549">
        <v>0.4</v>
      </c>
      <c r="E16" s="3549">
        <f t="shared" si="1"/>
        <v>0.47200000000000003</v>
      </c>
      <c r="F16" s="3550" t="s">
        <v>76</v>
      </c>
      <c r="G16" s="3551">
        <v>10000</v>
      </c>
      <c r="H16" s="3552">
        <v>0.18</v>
      </c>
      <c r="I16" s="3553"/>
      <c r="J16" s="3537" t="s">
        <v>1355</v>
      </c>
      <c r="K16" s="3537" t="s">
        <v>3126</v>
      </c>
      <c r="L16" s="1211"/>
      <c r="M16" s="185"/>
      <c r="N16" s="185"/>
      <c r="O16" s="185"/>
      <c r="P16" s="185"/>
      <c r="Q16" s="185"/>
      <c r="R16" s="185"/>
      <c r="S16" s="185"/>
    </row>
    <row r="17" spans="1:19" ht="14.25" customHeight="1">
      <c r="A17" s="3547">
        <v>5104</v>
      </c>
      <c r="B17" s="3548">
        <v>39239090</v>
      </c>
      <c r="C17" s="200" t="s">
        <v>1356</v>
      </c>
      <c r="D17" s="3549">
        <v>0.38</v>
      </c>
      <c r="E17" s="3549">
        <f t="shared" si="1"/>
        <v>0.44840000000000002</v>
      </c>
      <c r="F17" s="3550" t="s">
        <v>76</v>
      </c>
      <c r="G17" s="3551">
        <v>9000</v>
      </c>
      <c r="H17" s="3552">
        <v>0.18</v>
      </c>
      <c r="I17" s="3553"/>
      <c r="J17" s="3537" t="s">
        <v>1355</v>
      </c>
      <c r="K17" s="3537" t="s">
        <v>3126</v>
      </c>
      <c r="L17" s="1211"/>
      <c r="M17" s="185"/>
      <c r="N17" s="185"/>
      <c r="O17" s="185"/>
      <c r="P17" s="185"/>
      <c r="Q17" s="185"/>
      <c r="R17" s="185"/>
      <c r="S17" s="185"/>
    </row>
    <row r="18" spans="1:19" ht="14.25" customHeight="1">
      <c r="A18" s="3547">
        <v>5105</v>
      </c>
      <c r="B18" s="3548">
        <v>39239090</v>
      </c>
      <c r="C18" s="200" t="s">
        <v>1357</v>
      </c>
      <c r="D18" s="3549">
        <v>0.45</v>
      </c>
      <c r="E18" s="3549">
        <f t="shared" si="1"/>
        <v>0.53100000000000003</v>
      </c>
      <c r="F18" s="3550" t="s">
        <v>76</v>
      </c>
      <c r="G18" s="3551">
        <v>9000</v>
      </c>
      <c r="H18" s="3552">
        <v>0.18</v>
      </c>
      <c r="I18" s="3545"/>
      <c r="J18" s="3537"/>
      <c r="K18" s="3537"/>
      <c r="L18" s="1211"/>
      <c r="M18" s="185"/>
      <c r="N18" s="185"/>
      <c r="O18" s="185"/>
      <c r="P18" s="185"/>
      <c r="Q18" s="185"/>
      <c r="R18" s="185"/>
      <c r="S18" s="185"/>
    </row>
    <row r="19" spans="1:19" ht="14.25" customHeight="1">
      <c r="A19" s="3547">
        <v>5106</v>
      </c>
      <c r="B19" s="3548">
        <v>39239090</v>
      </c>
      <c r="C19" s="200" t="s">
        <v>1358</v>
      </c>
      <c r="D19" s="3549">
        <v>0.7</v>
      </c>
      <c r="E19" s="3549">
        <f t="shared" si="1"/>
        <v>0.82599999999999996</v>
      </c>
      <c r="F19" s="3550" t="s">
        <v>76</v>
      </c>
      <c r="G19" s="3551">
        <v>7500</v>
      </c>
      <c r="H19" s="3552">
        <v>0.18</v>
      </c>
      <c r="I19" s="3545"/>
      <c r="J19" s="3537"/>
      <c r="K19" s="3537"/>
      <c r="L19" s="1211"/>
      <c r="M19" s="185"/>
      <c r="N19" s="185"/>
      <c r="O19" s="185"/>
      <c r="P19" s="185"/>
      <c r="Q19" s="185"/>
      <c r="R19" s="185"/>
      <c r="S19" s="185"/>
    </row>
    <row r="20" spans="1:19" ht="14.25" customHeight="1">
      <c r="A20" s="3701"/>
      <c r="B20" s="3208"/>
      <c r="C20" s="3702" t="s">
        <v>3462</v>
      </c>
      <c r="D20" s="3703"/>
      <c r="E20" s="3703"/>
      <c r="F20" s="3703"/>
      <c r="G20" s="3703"/>
      <c r="H20" s="3704"/>
      <c r="I20" s="3545"/>
      <c r="J20" s="3537"/>
      <c r="K20" s="3537"/>
      <c r="L20" s="1211"/>
      <c r="M20" s="185"/>
      <c r="N20" s="185"/>
      <c r="O20" s="185"/>
      <c r="P20" s="185"/>
      <c r="Q20" s="185"/>
      <c r="R20" s="185"/>
      <c r="S20" s="185"/>
    </row>
    <row r="21" spans="1:19" ht="14.25" customHeight="1">
      <c r="A21" s="3227">
        <v>1405</v>
      </c>
      <c r="B21" s="3217">
        <v>39239090</v>
      </c>
      <c r="C21" s="3228" t="s">
        <v>4497</v>
      </c>
      <c r="D21" s="3216">
        <v>1.45</v>
      </c>
      <c r="E21" s="3216">
        <f t="shared" ref="E21:E35" si="2">D21+D21*18%</f>
        <v>1.7109999999999999</v>
      </c>
      <c r="F21" s="3204" t="s">
        <v>76</v>
      </c>
      <c r="G21" s="3229">
        <v>2500</v>
      </c>
      <c r="H21" s="3205">
        <v>0.18</v>
      </c>
      <c r="I21" s="3545"/>
      <c r="J21" s="3537"/>
      <c r="K21" s="3537"/>
      <c r="L21" s="1211"/>
      <c r="M21" s="185"/>
      <c r="O21" s="3546"/>
      <c r="P21" s="185"/>
      <c r="Q21" s="3546"/>
      <c r="R21" s="185"/>
      <c r="S21" s="185"/>
    </row>
    <row r="22" spans="1:19" ht="14.25" customHeight="1">
      <c r="A22" s="3198">
        <v>1406</v>
      </c>
      <c r="B22" s="3203">
        <v>39239090</v>
      </c>
      <c r="C22" s="4522" t="s">
        <v>3730</v>
      </c>
      <c r="D22" s="3199">
        <v>0.52</v>
      </c>
      <c r="E22" s="3199">
        <f t="shared" si="2"/>
        <v>0.61360000000000003</v>
      </c>
      <c r="F22" s="3200" t="s">
        <v>76</v>
      </c>
      <c r="G22" s="3201">
        <v>7500</v>
      </c>
      <c r="H22" s="3202">
        <v>0.18</v>
      </c>
      <c r="I22" s="3545" t="s">
        <v>3142</v>
      </c>
      <c r="J22" s="3537" t="s">
        <v>1353</v>
      </c>
      <c r="K22" s="3537" t="s">
        <v>67</v>
      </c>
      <c r="L22" s="1211"/>
      <c r="M22" s="185"/>
      <c r="O22" s="3546"/>
      <c r="P22" s="185"/>
      <c r="Q22" s="3546"/>
      <c r="R22" s="185"/>
      <c r="S22" s="185"/>
    </row>
    <row r="23" spans="1:19" ht="14.25" customHeight="1">
      <c r="A23" s="3198">
        <v>1407</v>
      </c>
      <c r="B23" s="3203">
        <v>39239090</v>
      </c>
      <c r="C23" s="4522" t="s">
        <v>3237</v>
      </c>
      <c r="D23" s="3199">
        <v>0.77</v>
      </c>
      <c r="E23" s="3199">
        <f t="shared" si="2"/>
        <v>0.90860000000000007</v>
      </c>
      <c r="F23" s="3200" t="s">
        <v>76</v>
      </c>
      <c r="G23" s="3201">
        <v>5400</v>
      </c>
      <c r="H23" s="3202">
        <v>0.18</v>
      </c>
      <c r="I23" s="3545" t="s">
        <v>3142</v>
      </c>
      <c r="J23" s="3537" t="s">
        <v>1353</v>
      </c>
      <c r="K23" s="3537" t="s">
        <v>3124</v>
      </c>
      <c r="L23" s="1211"/>
      <c r="M23" s="185"/>
      <c r="O23" s="3546"/>
      <c r="P23" s="185"/>
      <c r="Q23" s="3546"/>
      <c r="R23" s="185"/>
      <c r="S23" s="185"/>
    </row>
    <row r="24" spans="1:19" ht="14.25" customHeight="1">
      <c r="A24" s="3198">
        <v>1408</v>
      </c>
      <c r="B24" s="3203">
        <v>39239090</v>
      </c>
      <c r="C24" s="4522" t="s">
        <v>2551</v>
      </c>
      <c r="D24" s="3199">
        <v>0.54</v>
      </c>
      <c r="E24" s="3199">
        <f t="shared" si="2"/>
        <v>0.63719999999999999</v>
      </c>
      <c r="F24" s="3200" t="s">
        <v>76</v>
      </c>
      <c r="G24" s="3201">
        <v>7200</v>
      </c>
      <c r="H24" s="3202">
        <v>0.18</v>
      </c>
      <c r="I24" s="3553"/>
      <c r="J24" s="3537" t="s">
        <v>1355</v>
      </c>
      <c r="K24" s="3537" t="s">
        <v>3126</v>
      </c>
      <c r="L24" s="1211"/>
      <c r="M24" s="185"/>
      <c r="O24" s="3546"/>
      <c r="P24" s="185"/>
      <c r="Q24" s="3546"/>
      <c r="R24" s="185"/>
      <c r="S24" s="185"/>
    </row>
    <row r="25" spans="1:19" ht="14.25" customHeight="1">
      <c r="A25" s="3198">
        <v>1409</v>
      </c>
      <c r="B25" s="3203">
        <v>39239090</v>
      </c>
      <c r="C25" s="4522" t="s">
        <v>3731</v>
      </c>
      <c r="D25" s="3199">
        <v>0.72</v>
      </c>
      <c r="E25" s="3199">
        <f t="shared" si="2"/>
        <v>0.84959999999999991</v>
      </c>
      <c r="F25" s="3200" t="s">
        <v>76</v>
      </c>
      <c r="G25" s="3201">
        <v>4800</v>
      </c>
      <c r="H25" s="3202">
        <v>0.18</v>
      </c>
      <c r="I25" s="3545" t="s">
        <v>3142</v>
      </c>
      <c r="J25" s="3537" t="s">
        <v>1353</v>
      </c>
      <c r="K25" s="3537" t="s">
        <v>67</v>
      </c>
      <c r="L25" s="1211"/>
      <c r="M25" s="185"/>
      <c r="O25" s="3546"/>
      <c r="P25" s="185"/>
      <c r="Q25" s="3546"/>
      <c r="R25" s="185"/>
      <c r="S25" s="185"/>
    </row>
    <row r="26" spans="1:19" ht="14.25" customHeight="1">
      <c r="A26" s="3198">
        <v>1410</v>
      </c>
      <c r="B26" s="3203">
        <v>39239090</v>
      </c>
      <c r="C26" s="4522" t="s">
        <v>3732</v>
      </c>
      <c r="D26" s="3199">
        <v>1.4</v>
      </c>
      <c r="E26" s="3199">
        <f t="shared" si="2"/>
        <v>1.6519999999999999</v>
      </c>
      <c r="F26" s="3200" t="s">
        <v>76</v>
      </c>
      <c r="G26" s="3201">
        <v>3150</v>
      </c>
      <c r="H26" s="3202">
        <v>0.18</v>
      </c>
      <c r="I26" s="3545" t="s">
        <v>3142</v>
      </c>
      <c r="J26" s="3537" t="s">
        <v>1353</v>
      </c>
      <c r="K26" s="3537" t="s">
        <v>67</v>
      </c>
      <c r="L26" s="1211"/>
      <c r="M26" s="185"/>
      <c r="O26" s="3546"/>
      <c r="P26" s="185"/>
      <c r="Q26" s="3546"/>
      <c r="R26" s="185"/>
      <c r="S26" s="185"/>
    </row>
    <row r="27" spans="1:19" ht="14.25" customHeight="1">
      <c r="A27" s="3198">
        <v>1411</v>
      </c>
      <c r="B27" s="3203">
        <v>39239090</v>
      </c>
      <c r="C27" s="3208" t="s">
        <v>3733</v>
      </c>
      <c r="D27" s="3199">
        <v>0.55000000000000004</v>
      </c>
      <c r="E27" s="3199">
        <f t="shared" si="2"/>
        <v>0.64900000000000002</v>
      </c>
      <c r="F27" s="3200" t="s">
        <v>76</v>
      </c>
      <c r="G27" s="3201">
        <v>6000</v>
      </c>
      <c r="H27" s="3202">
        <v>0.18</v>
      </c>
      <c r="I27" s="3553"/>
      <c r="J27" s="3537" t="s">
        <v>1355</v>
      </c>
      <c r="K27" s="3537" t="s">
        <v>3126</v>
      </c>
      <c r="L27" s="1211"/>
      <c r="M27" s="185"/>
      <c r="O27" s="3546"/>
      <c r="P27" s="185"/>
      <c r="Q27" s="3546"/>
      <c r="R27" s="185"/>
      <c r="S27" s="185"/>
    </row>
    <row r="28" spans="1:19" ht="14.25" customHeight="1">
      <c r="A28" s="3198">
        <v>1412</v>
      </c>
      <c r="B28" s="3203">
        <v>39239090</v>
      </c>
      <c r="C28" s="3208" t="s">
        <v>3734</v>
      </c>
      <c r="D28" s="3199">
        <v>0.87</v>
      </c>
      <c r="E28" s="3199">
        <f t="shared" si="2"/>
        <v>1.0266</v>
      </c>
      <c r="F28" s="3200" t="s">
        <v>76</v>
      </c>
      <c r="G28" s="3201">
        <v>5100</v>
      </c>
      <c r="H28" s="3202">
        <v>0.18</v>
      </c>
      <c r="I28" s="3545" t="s">
        <v>3142</v>
      </c>
      <c r="J28" s="3537" t="s">
        <v>1353</v>
      </c>
      <c r="K28" s="3537" t="s">
        <v>3124</v>
      </c>
      <c r="L28" s="1211"/>
      <c r="M28" s="185"/>
      <c r="O28" s="3546"/>
      <c r="P28" s="185"/>
      <c r="Q28" s="3546"/>
      <c r="R28" s="185"/>
      <c r="S28" s="185"/>
    </row>
    <row r="29" spans="1:19" ht="14.25" customHeight="1">
      <c r="A29" s="3198">
        <v>1413</v>
      </c>
      <c r="B29" s="3203">
        <v>39239090</v>
      </c>
      <c r="C29" s="3208" t="s">
        <v>3735</v>
      </c>
      <c r="D29" s="3199">
        <v>1.25</v>
      </c>
      <c r="E29" s="3199">
        <f t="shared" si="2"/>
        <v>1.4750000000000001</v>
      </c>
      <c r="F29" s="3200" t="s">
        <v>76</v>
      </c>
      <c r="G29" s="3201">
        <v>2700</v>
      </c>
      <c r="H29" s="3202">
        <v>0.18</v>
      </c>
      <c r="I29" s="3545" t="s">
        <v>3142</v>
      </c>
      <c r="J29" s="3537" t="s">
        <v>1353</v>
      </c>
      <c r="K29" s="3537" t="s">
        <v>67</v>
      </c>
      <c r="L29" s="1211"/>
      <c r="M29" s="185"/>
      <c r="O29" s="3546"/>
      <c r="P29" s="185"/>
      <c r="Q29" s="3546"/>
      <c r="R29" s="185"/>
      <c r="S29" s="185"/>
    </row>
    <row r="30" spans="1:19" ht="14.25" customHeight="1">
      <c r="A30" s="2988">
        <v>1414</v>
      </c>
      <c r="B30" s="3203">
        <v>39239090</v>
      </c>
      <c r="C30" s="3225" t="s">
        <v>3109</v>
      </c>
      <c r="D30" s="3199">
        <v>1.45</v>
      </c>
      <c r="E30" s="3199">
        <f t="shared" si="2"/>
        <v>1.7109999999999999</v>
      </c>
      <c r="F30" s="3200" t="s">
        <v>76</v>
      </c>
      <c r="G30" s="3201">
        <v>3000</v>
      </c>
      <c r="H30" s="3202">
        <v>0.18</v>
      </c>
      <c r="I30" s="3545"/>
      <c r="J30" s="3537"/>
      <c r="K30" s="3537"/>
      <c r="L30" s="1211"/>
      <c r="M30" s="185"/>
      <c r="O30" s="3546"/>
      <c r="P30" s="185"/>
      <c r="Q30" s="3546"/>
      <c r="R30" s="185"/>
      <c r="S30" s="185"/>
    </row>
    <row r="31" spans="1:19" ht="14.25" customHeight="1">
      <c r="A31" s="3198">
        <v>1415</v>
      </c>
      <c r="B31" s="3203">
        <v>39239090</v>
      </c>
      <c r="C31" s="3208" t="s">
        <v>3736</v>
      </c>
      <c r="D31" s="3199">
        <v>2.15</v>
      </c>
      <c r="E31" s="3199">
        <f t="shared" si="2"/>
        <v>2.5369999999999999</v>
      </c>
      <c r="F31" s="3200" t="s">
        <v>76</v>
      </c>
      <c r="G31" s="3201">
        <v>2250</v>
      </c>
      <c r="H31" s="3202">
        <v>0.18</v>
      </c>
      <c r="I31" s="3545" t="s">
        <v>3142</v>
      </c>
      <c r="J31" s="3537" t="s">
        <v>1353</v>
      </c>
      <c r="K31" s="3537" t="s">
        <v>67</v>
      </c>
      <c r="L31" s="1211"/>
      <c r="M31" s="185"/>
      <c r="O31" s="3546"/>
      <c r="P31" s="185"/>
      <c r="Q31" s="3546"/>
      <c r="R31" s="185"/>
      <c r="S31" s="185"/>
    </row>
    <row r="32" spans="1:19" ht="14.25" customHeight="1">
      <c r="A32" s="4651">
        <v>1416</v>
      </c>
      <c r="B32" s="4652"/>
      <c r="C32" s="4653" t="s">
        <v>4775</v>
      </c>
      <c r="D32" s="4654">
        <v>0.95</v>
      </c>
      <c r="E32" s="4654">
        <f t="shared" si="2"/>
        <v>1.121</v>
      </c>
      <c r="F32" s="2989" t="s">
        <v>76</v>
      </c>
      <c r="G32" s="3346">
        <v>5400</v>
      </c>
      <c r="H32" s="4655">
        <v>0.18</v>
      </c>
      <c r="I32" s="3545"/>
      <c r="J32" s="3537"/>
      <c r="K32" s="3537"/>
      <c r="L32" s="1211"/>
      <c r="M32" s="185"/>
      <c r="O32" s="3546"/>
      <c r="P32" s="185"/>
      <c r="Q32" s="3546"/>
      <c r="R32" s="185"/>
      <c r="S32" s="185"/>
    </row>
    <row r="33" spans="1:19" ht="14.25" customHeight="1">
      <c r="A33" s="4651">
        <v>1417</v>
      </c>
      <c r="B33" s="4652"/>
      <c r="C33" s="4653" t="s">
        <v>4776</v>
      </c>
      <c r="D33" s="4654">
        <v>1.3</v>
      </c>
      <c r="E33" s="4654">
        <f t="shared" si="2"/>
        <v>1.534</v>
      </c>
      <c r="F33" s="2989" t="s">
        <v>76</v>
      </c>
      <c r="G33" s="3346">
        <v>3500</v>
      </c>
      <c r="H33" s="4655">
        <v>0.18</v>
      </c>
      <c r="I33" s="3545"/>
      <c r="J33" s="3537"/>
      <c r="K33" s="3537"/>
      <c r="L33" s="1211"/>
      <c r="M33" s="185"/>
      <c r="O33" s="3546"/>
      <c r="P33" s="185"/>
      <c r="Q33" s="3546"/>
      <c r="R33" s="185"/>
      <c r="S33" s="185"/>
    </row>
    <row r="34" spans="1:19" ht="14.25" customHeight="1">
      <c r="A34" s="2988">
        <v>1419</v>
      </c>
      <c r="B34" s="3203">
        <v>39239090</v>
      </c>
      <c r="C34" s="4656" t="s">
        <v>1359</v>
      </c>
      <c r="D34" s="3199">
        <v>6.9</v>
      </c>
      <c r="E34" s="3199">
        <f t="shared" si="2"/>
        <v>8.1419999999999995</v>
      </c>
      <c r="F34" s="3200" t="s">
        <v>76</v>
      </c>
      <c r="G34" s="3201">
        <v>600</v>
      </c>
      <c r="H34" s="3202">
        <v>0.18</v>
      </c>
      <c r="I34" s="3553"/>
      <c r="J34" s="3537" t="s">
        <v>1355</v>
      </c>
      <c r="K34" s="3537" t="s">
        <v>801</v>
      </c>
      <c r="L34" s="1211"/>
      <c r="M34" s="185"/>
      <c r="O34" s="3546"/>
      <c r="P34" s="185"/>
      <c r="Q34" s="3546"/>
      <c r="R34" s="185"/>
      <c r="S34" s="185"/>
    </row>
    <row r="35" spans="1:19" ht="14.25" customHeight="1">
      <c r="A35" s="3198">
        <v>1420</v>
      </c>
      <c r="B35" s="3203">
        <v>39239090</v>
      </c>
      <c r="C35" s="3208" t="s">
        <v>4546</v>
      </c>
      <c r="D35" s="3199">
        <v>1.95</v>
      </c>
      <c r="E35" s="3199">
        <f t="shared" si="2"/>
        <v>2.3010000000000002</v>
      </c>
      <c r="F35" s="3200" t="s">
        <v>76</v>
      </c>
      <c r="G35" s="3201">
        <v>1800</v>
      </c>
      <c r="H35" s="3202">
        <v>0.18</v>
      </c>
      <c r="I35" s="3545" t="s">
        <v>3142</v>
      </c>
      <c r="J35" s="3537" t="s">
        <v>1353</v>
      </c>
      <c r="K35" s="3537" t="s">
        <v>67</v>
      </c>
      <c r="L35" s="1211"/>
      <c r="M35" s="185"/>
      <c r="O35" s="3546"/>
      <c r="P35" s="185"/>
      <c r="Q35" s="3546"/>
      <c r="R35" s="185"/>
      <c r="S35" s="185"/>
    </row>
    <row r="36" spans="1:19" ht="14.25" customHeight="1">
      <c r="A36" s="3198">
        <v>1421</v>
      </c>
      <c r="B36" s="3203">
        <v>39239090</v>
      </c>
      <c r="C36" s="3208" t="s">
        <v>3737</v>
      </c>
      <c r="D36" s="3199">
        <v>2.75</v>
      </c>
      <c r="E36" s="3199">
        <f t="shared" ref="E36:E89" si="3">D36+D36*18%</f>
        <v>3.2450000000000001</v>
      </c>
      <c r="F36" s="3200" t="s">
        <v>76</v>
      </c>
      <c r="G36" s="3201">
        <v>1500</v>
      </c>
      <c r="H36" s="3202">
        <v>0.18</v>
      </c>
      <c r="I36" s="3545" t="s">
        <v>3143</v>
      </c>
      <c r="J36" s="3537" t="s">
        <v>1360</v>
      </c>
      <c r="K36" s="3537" t="s">
        <v>67</v>
      </c>
      <c r="L36" s="1211"/>
      <c r="M36" s="185"/>
      <c r="O36" s="3546"/>
      <c r="P36" s="185"/>
      <c r="Q36" s="3546"/>
      <c r="R36" s="185"/>
      <c r="S36" s="185"/>
    </row>
    <row r="37" spans="1:19" ht="14.25" customHeight="1">
      <c r="A37" s="3198" t="s">
        <v>3471</v>
      </c>
      <c r="B37" s="3203"/>
      <c r="C37" s="3208" t="s">
        <v>3738</v>
      </c>
      <c r="D37" s="3199">
        <v>2.75</v>
      </c>
      <c r="E37" s="3199">
        <f t="shared" si="3"/>
        <v>3.2450000000000001</v>
      </c>
      <c r="F37" s="3200" t="s">
        <v>76</v>
      </c>
      <c r="G37" s="3201">
        <v>1500</v>
      </c>
      <c r="H37" s="3202">
        <v>0.18</v>
      </c>
      <c r="I37" s="3553"/>
      <c r="J37" s="3537" t="s">
        <v>1355</v>
      </c>
      <c r="K37" s="3537" t="s">
        <v>3126</v>
      </c>
      <c r="L37" s="1211"/>
      <c r="M37" s="185"/>
      <c r="O37" s="3546"/>
      <c r="P37" s="185"/>
      <c r="Q37" s="3546"/>
      <c r="R37" s="185"/>
      <c r="S37" s="185"/>
    </row>
    <row r="38" spans="1:19" ht="14.25" customHeight="1">
      <c r="A38" s="3198">
        <v>1422</v>
      </c>
      <c r="B38" s="3203">
        <v>39239090</v>
      </c>
      <c r="C38" s="3208" t="s">
        <v>3739</v>
      </c>
      <c r="D38" s="3199">
        <v>3.1</v>
      </c>
      <c r="E38" s="3199">
        <f t="shared" si="3"/>
        <v>3.6579999999999999</v>
      </c>
      <c r="F38" s="3200" t="s">
        <v>76</v>
      </c>
      <c r="G38" s="3201">
        <v>1500</v>
      </c>
      <c r="H38" s="3202">
        <v>0.18</v>
      </c>
      <c r="I38" s="3545" t="s">
        <v>3143</v>
      </c>
      <c r="J38" s="3537" t="s">
        <v>1360</v>
      </c>
      <c r="K38" s="3537" t="s">
        <v>67</v>
      </c>
      <c r="L38" s="1211"/>
      <c r="M38" s="185"/>
      <c r="O38" s="3546"/>
      <c r="P38" s="185"/>
      <c r="Q38" s="3546"/>
      <c r="R38" s="185"/>
      <c r="S38" s="185"/>
    </row>
    <row r="39" spans="1:19" ht="14.25" customHeight="1">
      <c r="A39" s="3198">
        <v>1423</v>
      </c>
      <c r="B39" s="3203">
        <v>39239090</v>
      </c>
      <c r="C39" s="3208" t="s">
        <v>3740</v>
      </c>
      <c r="D39" s="3199">
        <v>3.1</v>
      </c>
      <c r="E39" s="3199">
        <f t="shared" si="3"/>
        <v>3.6579999999999999</v>
      </c>
      <c r="F39" s="3200" t="s">
        <v>76</v>
      </c>
      <c r="G39" s="3201">
        <v>1500</v>
      </c>
      <c r="H39" s="3202">
        <v>0.18</v>
      </c>
      <c r="I39" s="3545" t="s">
        <v>3143</v>
      </c>
      <c r="J39" s="3537" t="s">
        <v>1360</v>
      </c>
      <c r="K39" s="3537" t="s">
        <v>67</v>
      </c>
      <c r="L39" s="1211"/>
      <c r="M39" s="185"/>
      <c r="O39" s="3546"/>
      <c r="P39" s="185"/>
      <c r="Q39" s="3546"/>
      <c r="R39" s="185"/>
      <c r="S39" s="185"/>
    </row>
    <row r="40" spans="1:19" ht="14.25" customHeight="1">
      <c r="A40" s="5320">
        <v>1424</v>
      </c>
      <c r="B40" s="5321"/>
      <c r="C40" s="5322" t="s">
        <v>5351</v>
      </c>
      <c r="D40" s="5323">
        <v>4.1500000000000004</v>
      </c>
      <c r="E40" s="5323">
        <f t="shared" si="3"/>
        <v>4.8970000000000002</v>
      </c>
      <c r="F40" s="5324" t="s">
        <v>76</v>
      </c>
      <c r="G40" s="5325">
        <v>900</v>
      </c>
      <c r="H40" s="5239">
        <v>0.18</v>
      </c>
      <c r="I40" s="3545"/>
      <c r="J40" s="3537"/>
      <c r="K40" s="3537"/>
      <c r="L40" s="1211"/>
      <c r="M40" s="185"/>
      <c r="O40" s="3546"/>
      <c r="P40" s="185"/>
      <c r="Q40" s="3546"/>
      <c r="R40" s="185"/>
      <c r="S40" s="185"/>
    </row>
    <row r="41" spans="1:19" ht="14.25" customHeight="1">
      <c r="A41" s="3198" t="s">
        <v>3472</v>
      </c>
      <c r="B41" s="3203"/>
      <c r="C41" s="3208" t="s">
        <v>3741</v>
      </c>
      <c r="D41" s="3199">
        <v>3.45</v>
      </c>
      <c r="E41" s="3199">
        <f t="shared" si="3"/>
        <v>4.0709999999999997</v>
      </c>
      <c r="F41" s="3200" t="s">
        <v>76</v>
      </c>
      <c r="G41" s="3201">
        <v>1500</v>
      </c>
      <c r="H41" s="3202">
        <v>0.18</v>
      </c>
      <c r="I41" s="3553"/>
      <c r="J41" s="3537" t="s">
        <v>1355</v>
      </c>
      <c r="K41" s="3537" t="s">
        <v>3126</v>
      </c>
      <c r="L41" s="1211"/>
      <c r="M41" s="185"/>
      <c r="O41" s="3546"/>
      <c r="P41" s="185"/>
      <c r="Q41" s="3546"/>
      <c r="R41" s="185"/>
      <c r="S41" s="185"/>
    </row>
    <row r="42" spans="1:19" ht="14.25" customHeight="1">
      <c r="A42" s="3198">
        <v>1425</v>
      </c>
      <c r="B42" s="3203">
        <v>39239090</v>
      </c>
      <c r="C42" s="3208" t="s">
        <v>3742</v>
      </c>
      <c r="D42" s="3199">
        <v>4.5</v>
      </c>
      <c r="E42" s="3199">
        <f t="shared" si="3"/>
        <v>5.31</v>
      </c>
      <c r="F42" s="3200" t="s">
        <v>76</v>
      </c>
      <c r="G42" s="3201">
        <v>900</v>
      </c>
      <c r="H42" s="3202">
        <v>0.18</v>
      </c>
      <c r="I42" s="3545" t="s">
        <v>3143</v>
      </c>
      <c r="J42" s="3537" t="s">
        <v>1360</v>
      </c>
      <c r="K42" s="3537" t="s">
        <v>3124</v>
      </c>
      <c r="L42" s="200" t="s">
        <v>1361</v>
      </c>
      <c r="M42" s="185"/>
      <c r="O42" s="3546"/>
      <c r="P42" s="185"/>
      <c r="Q42" s="3546"/>
      <c r="R42" s="185"/>
      <c r="S42" s="185"/>
    </row>
    <row r="43" spans="1:19" ht="14.25" customHeight="1">
      <c r="A43" s="3198">
        <v>1426</v>
      </c>
      <c r="B43" s="3203">
        <v>39239090</v>
      </c>
      <c r="C43" s="3208" t="s">
        <v>3743</v>
      </c>
      <c r="D43" s="3199">
        <v>5.8</v>
      </c>
      <c r="E43" s="3199">
        <f t="shared" si="3"/>
        <v>6.8439999999999994</v>
      </c>
      <c r="F43" s="3200" t="s">
        <v>76</v>
      </c>
      <c r="G43" s="3201">
        <v>750</v>
      </c>
      <c r="H43" s="3202">
        <v>0.18</v>
      </c>
      <c r="I43" s="3545" t="s">
        <v>3142</v>
      </c>
      <c r="J43" s="3537" t="s">
        <v>1353</v>
      </c>
      <c r="K43" s="3537" t="s">
        <v>67</v>
      </c>
      <c r="L43" s="1211"/>
      <c r="M43" s="185"/>
      <c r="O43" s="3546"/>
      <c r="P43" s="185"/>
      <c r="Q43" s="3546"/>
      <c r="R43" s="185"/>
      <c r="S43" s="185"/>
    </row>
    <row r="44" spans="1:19" ht="14.25" customHeight="1">
      <c r="A44" s="3198">
        <v>1427</v>
      </c>
      <c r="B44" s="3203">
        <v>39239090</v>
      </c>
      <c r="C44" s="3208" t="s">
        <v>3238</v>
      </c>
      <c r="D44" s="3199">
        <v>4.8499999999999996</v>
      </c>
      <c r="E44" s="3199">
        <f t="shared" si="3"/>
        <v>5.7229999999999999</v>
      </c>
      <c r="F44" s="3200" t="s">
        <v>76</v>
      </c>
      <c r="G44" s="3201">
        <v>900</v>
      </c>
      <c r="H44" s="3202">
        <v>0.18</v>
      </c>
      <c r="I44" s="3545" t="s">
        <v>3143</v>
      </c>
      <c r="J44" s="3537" t="s">
        <v>1360</v>
      </c>
      <c r="K44" s="3537" t="s">
        <v>67</v>
      </c>
      <c r="L44" s="1211"/>
      <c r="M44" s="185"/>
      <c r="O44" s="3546"/>
      <c r="P44" s="185"/>
      <c r="Q44" s="3546"/>
      <c r="R44" s="185"/>
      <c r="S44" s="185"/>
    </row>
    <row r="45" spans="1:19" ht="14.25" customHeight="1">
      <c r="A45" s="3198" t="s">
        <v>1362</v>
      </c>
      <c r="B45" s="3203">
        <v>39239090</v>
      </c>
      <c r="C45" s="3208" t="s">
        <v>1363</v>
      </c>
      <c r="D45" s="3199">
        <v>5.05</v>
      </c>
      <c r="E45" s="3199">
        <f t="shared" si="3"/>
        <v>5.9589999999999996</v>
      </c>
      <c r="F45" s="3200" t="s">
        <v>76</v>
      </c>
      <c r="G45" s="3201">
        <v>900</v>
      </c>
      <c r="H45" s="3202">
        <v>0.18</v>
      </c>
      <c r="I45" s="3545" t="s">
        <v>3143</v>
      </c>
      <c r="J45" s="3537" t="s">
        <v>1360</v>
      </c>
      <c r="K45" s="3537" t="s">
        <v>3124</v>
      </c>
      <c r="L45" s="1211"/>
      <c r="M45" s="185"/>
      <c r="O45" s="3546"/>
      <c r="P45" s="185"/>
      <c r="Q45" s="3546"/>
      <c r="R45" s="185"/>
      <c r="S45" s="185"/>
    </row>
    <row r="46" spans="1:19" ht="14.25" customHeight="1">
      <c r="A46" s="3198">
        <v>1428</v>
      </c>
      <c r="B46" s="3203">
        <v>39239090</v>
      </c>
      <c r="C46" s="3208" t="s">
        <v>3239</v>
      </c>
      <c r="D46" s="3199">
        <v>5.5</v>
      </c>
      <c r="E46" s="3199">
        <f t="shared" si="3"/>
        <v>6.49</v>
      </c>
      <c r="F46" s="3200" t="s">
        <v>76</v>
      </c>
      <c r="G46" s="3201">
        <v>900</v>
      </c>
      <c r="H46" s="3202">
        <v>0.18</v>
      </c>
      <c r="I46" s="3545" t="s">
        <v>3143</v>
      </c>
      <c r="J46" s="3537" t="s">
        <v>1360</v>
      </c>
      <c r="K46" s="3537" t="s">
        <v>67</v>
      </c>
      <c r="L46" s="1211"/>
      <c r="M46" s="185"/>
      <c r="O46" s="3546"/>
      <c r="P46" s="185"/>
      <c r="Q46" s="3546"/>
      <c r="R46" s="185"/>
      <c r="S46" s="185"/>
    </row>
    <row r="47" spans="1:19" ht="14.25" customHeight="1">
      <c r="A47" s="3198">
        <v>1429</v>
      </c>
      <c r="B47" s="3203">
        <v>39239090</v>
      </c>
      <c r="C47" s="3208" t="s">
        <v>3240</v>
      </c>
      <c r="D47" s="3199">
        <v>6.2</v>
      </c>
      <c r="E47" s="3199">
        <f t="shared" si="3"/>
        <v>7.3159999999999998</v>
      </c>
      <c r="F47" s="3200" t="s">
        <v>76</v>
      </c>
      <c r="G47" s="3201">
        <v>900</v>
      </c>
      <c r="H47" s="3202">
        <v>0.18</v>
      </c>
      <c r="I47" s="3545" t="s">
        <v>3143</v>
      </c>
      <c r="J47" s="3537" t="s">
        <v>1360</v>
      </c>
      <c r="K47" s="3537" t="s">
        <v>67</v>
      </c>
      <c r="L47" s="1211"/>
      <c r="M47" s="185"/>
      <c r="O47" s="3546"/>
      <c r="P47" s="185"/>
      <c r="Q47" s="3546"/>
      <c r="R47" s="185"/>
      <c r="S47" s="185"/>
    </row>
    <row r="48" spans="1:19" ht="14.25" customHeight="1">
      <c r="A48" s="3198" t="s">
        <v>3463</v>
      </c>
      <c r="B48" s="3203">
        <v>39239090</v>
      </c>
      <c r="C48" s="3208" t="s">
        <v>3241</v>
      </c>
      <c r="D48" s="3199">
        <v>6.45</v>
      </c>
      <c r="E48" s="3199">
        <f t="shared" si="3"/>
        <v>7.6110000000000007</v>
      </c>
      <c r="F48" s="3200" t="s">
        <v>76</v>
      </c>
      <c r="G48" s="3201">
        <v>900</v>
      </c>
      <c r="H48" s="3202">
        <v>0.18</v>
      </c>
      <c r="I48" s="3545" t="s">
        <v>3143</v>
      </c>
      <c r="J48" s="3537" t="s">
        <v>1360</v>
      </c>
      <c r="K48" s="3537" t="s">
        <v>67</v>
      </c>
      <c r="L48" s="1211"/>
      <c r="M48" s="185"/>
      <c r="O48" s="3546"/>
      <c r="P48" s="185"/>
      <c r="Q48" s="3546"/>
      <c r="R48" s="185"/>
      <c r="S48" s="185"/>
    </row>
    <row r="49" spans="1:19" ht="14.25" customHeight="1">
      <c r="A49" s="3198">
        <v>1430</v>
      </c>
      <c r="B49" s="3203">
        <v>39239090</v>
      </c>
      <c r="C49" s="4656" t="s">
        <v>3515</v>
      </c>
      <c r="D49" s="3199">
        <v>7.6</v>
      </c>
      <c r="E49" s="3199">
        <f t="shared" si="3"/>
        <v>8.968</v>
      </c>
      <c r="F49" s="3200" t="s">
        <v>76</v>
      </c>
      <c r="G49" s="3201">
        <v>600</v>
      </c>
      <c r="H49" s="3202">
        <v>0.18</v>
      </c>
      <c r="I49" s="3553"/>
      <c r="J49" s="3537" t="s">
        <v>1355</v>
      </c>
      <c r="K49" s="3537" t="s">
        <v>801</v>
      </c>
      <c r="L49" s="1211"/>
      <c r="M49" s="185"/>
      <c r="O49" s="3546"/>
      <c r="P49" s="185"/>
      <c r="Q49" s="3546"/>
      <c r="R49" s="185"/>
      <c r="S49" s="185"/>
    </row>
    <row r="50" spans="1:19" ht="14.25" customHeight="1">
      <c r="A50" s="3198">
        <v>1431</v>
      </c>
      <c r="B50" s="3203">
        <v>39239090</v>
      </c>
      <c r="C50" s="3208" t="s">
        <v>3242</v>
      </c>
      <c r="D50" s="3199">
        <v>8.0500000000000007</v>
      </c>
      <c r="E50" s="3199">
        <f t="shared" si="3"/>
        <v>9.4990000000000006</v>
      </c>
      <c r="F50" s="3200" t="s">
        <v>76</v>
      </c>
      <c r="G50" s="3201">
        <v>600</v>
      </c>
      <c r="H50" s="3202">
        <v>0.18</v>
      </c>
      <c r="I50" s="3545" t="s">
        <v>3143</v>
      </c>
      <c r="J50" s="3537" t="s">
        <v>1360</v>
      </c>
      <c r="K50" s="3537" t="s">
        <v>67</v>
      </c>
      <c r="L50" s="1211"/>
      <c r="M50" s="185"/>
      <c r="O50" s="3546"/>
      <c r="P50" s="185"/>
      <c r="Q50" s="3546"/>
      <c r="R50" s="185"/>
      <c r="S50" s="185"/>
    </row>
    <row r="51" spans="1:19" ht="14.25" customHeight="1">
      <c r="A51" s="3198" t="s">
        <v>1364</v>
      </c>
      <c r="B51" s="3203">
        <v>39239090</v>
      </c>
      <c r="C51" s="3208" t="s">
        <v>1365</v>
      </c>
      <c r="D51" s="3199">
        <v>8.5</v>
      </c>
      <c r="E51" s="3199">
        <f t="shared" si="3"/>
        <v>10.029999999999999</v>
      </c>
      <c r="F51" s="3200" t="s">
        <v>76</v>
      </c>
      <c r="G51" s="3201">
        <v>600</v>
      </c>
      <c r="H51" s="3202">
        <v>0.18</v>
      </c>
      <c r="I51" s="3553"/>
      <c r="J51" s="3537" t="s">
        <v>1355</v>
      </c>
      <c r="K51" s="3537" t="s">
        <v>3126</v>
      </c>
      <c r="L51" s="1211"/>
      <c r="M51" s="185"/>
      <c r="O51" s="3546"/>
      <c r="P51" s="185"/>
      <c r="Q51" s="3546"/>
      <c r="R51" s="185"/>
      <c r="S51" s="185"/>
    </row>
    <row r="52" spans="1:19" ht="14.25" customHeight="1">
      <c r="A52" s="3198">
        <v>1432</v>
      </c>
      <c r="B52" s="3191"/>
      <c r="C52" s="3208" t="s">
        <v>3243</v>
      </c>
      <c r="D52" s="3199">
        <v>8.75</v>
      </c>
      <c r="E52" s="3199">
        <f t="shared" si="3"/>
        <v>10.324999999999999</v>
      </c>
      <c r="F52" s="3200" t="s">
        <v>76</v>
      </c>
      <c r="G52" s="3201">
        <v>600</v>
      </c>
      <c r="H52" s="3202">
        <v>0.18</v>
      </c>
      <c r="I52" s="3545" t="s">
        <v>3143</v>
      </c>
      <c r="J52" s="3537" t="s">
        <v>1360</v>
      </c>
      <c r="K52" s="3537" t="s">
        <v>67</v>
      </c>
      <c r="L52" s="1211"/>
      <c r="M52" s="185"/>
      <c r="O52" s="3546"/>
      <c r="P52" s="185"/>
      <c r="Q52" s="3546"/>
      <c r="R52" s="185"/>
      <c r="S52" s="185"/>
    </row>
    <row r="53" spans="1:19" ht="14.25" customHeight="1">
      <c r="A53" s="3198">
        <v>1434</v>
      </c>
      <c r="B53" s="3191"/>
      <c r="C53" s="3208" t="s">
        <v>3244</v>
      </c>
      <c r="D53" s="3199">
        <v>10.8</v>
      </c>
      <c r="E53" s="3199">
        <f t="shared" si="3"/>
        <v>12.744</v>
      </c>
      <c r="F53" s="3200" t="s">
        <v>76</v>
      </c>
      <c r="G53" s="3201">
        <v>480</v>
      </c>
      <c r="H53" s="3202">
        <v>0.18</v>
      </c>
      <c r="I53" s="3545" t="s">
        <v>3143</v>
      </c>
      <c r="J53" s="3537" t="s">
        <v>1360</v>
      </c>
      <c r="K53" s="3537" t="s">
        <v>67</v>
      </c>
      <c r="L53" s="1211"/>
      <c r="M53" s="185"/>
      <c r="O53" s="3546"/>
      <c r="P53" s="185"/>
      <c r="Q53" s="3546"/>
      <c r="R53" s="185"/>
      <c r="S53" s="185"/>
    </row>
    <row r="54" spans="1:19" ht="14.25" customHeight="1">
      <c r="A54" s="3198" t="s">
        <v>3473</v>
      </c>
      <c r="B54" s="3191"/>
      <c r="C54" s="3208" t="s">
        <v>3474</v>
      </c>
      <c r="D54" s="3199">
        <v>10.8</v>
      </c>
      <c r="E54" s="3199">
        <f t="shared" si="3"/>
        <v>12.744</v>
      </c>
      <c r="F54" s="3200" t="s">
        <v>76</v>
      </c>
      <c r="G54" s="3201">
        <v>480</v>
      </c>
      <c r="H54" s="3202">
        <v>0.18</v>
      </c>
      <c r="I54" s="3553"/>
      <c r="J54" s="3537" t="s">
        <v>1355</v>
      </c>
      <c r="K54" s="3537" t="s">
        <v>3126</v>
      </c>
      <c r="L54" s="1211"/>
      <c r="M54" s="185"/>
      <c r="O54" s="3546"/>
      <c r="P54" s="185"/>
      <c r="Q54" s="3546"/>
      <c r="R54" s="185"/>
      <c r="S54" s="185"/>
    </row>
    <row r="55" spans="1:19" ht="14.25" customHeight="1">
      <c r="A55" s="3198">
        <v>1435</v>
      </c>
      <c r="B55" s="3191"/>
      <c r="C55" s="3208" t="s">
        <v>3245</v>
      </c>
      <c r="D55" s="3199">
        <v>12.6</v>
      </c>
      <c r="E55" s="3199">
        <f t="shared" si="3"/>
        <v>14.867999999999999</v>
      </c>
      <c r="F55" s="3200" t="s">
        <v>76</v>
      </c>
      <c r="G55" s="3201">
        <v>480</v>
      </c>
      <c r="H55" s="3202">
        <v>0.18</v>
      </c>
      <c r="I55" s="3545" t="s">
        <v>3143</v>
      </c>
      <c r="J55" s="3537" t="s">
        <v>1360</v>
      </c>
      <c r="K55" s="3537" t="s">
        <v>67</v>
      </c>
      <c r="L55" s="1211"/>
      <c r="M55" s="185"/>
      <c r="O55" s="3546"/>
      <c r="P55" s="185"/>
      <c r="Q55" s="3546"/>
      <c r="R55" s="185"/>
      <c r="S55" s="185"/>
    </row>
    <row r="56" spans="1:19" ht="14.25" customHeight="1">
      <c r="A56" s="3198" t="s">
        <v>3475</v>
      </c>
      <c r="B56" s="3191"/>
      <c r="C56" s="3208" t="s">
        <v>3476</v>
      </c>
      <c r="D56" s="3199">
        <v>12</v>
      </c>
      <c r="E56" s="3199">
        <f t="shared" si="3"/>
        <v>14.16</v>
      </c>
      <c r="F56" s="3200" t="s">
        <v>76</v>
      </c>
      <c r="G56" s="3201">
        <v>480</v>
      </c>
      <c r="H56" s="3202">
        <v>0.18</v>
      </c>
      <c r="I56" s="3553"/>
      <c r="J56" s="3537" t="s">
        <v>1355</v>
      </c>
      <c r="K56" s="3537" t="s">
        <v>3126</v>
      </c>
      <c r="L56" s="1211"/>
      <c r="M56" s="185"/>
      <c r="O56" s="3546"/>
      <c r="P56" s="185"/>
      <c r="Q56" s="3546"/>
      <c r="R56" s="185"/>
      <c r="S56" s="185"/>
    </row>
    <row r="57" spans="1:19" ht="14.25" customHeight="1">
      <c r="A57" s="3198">
        <v>1436</v>
      </c>
      <c r="B57" s="3191"/>
      <c r="C57" s="3208" t="s">
        <v>3246</v>
      </c>
      <c r="D57" s="3199">
        <v>10.65</v>
      </c>
      <c r="E57" s="3199">
        <f t="shared" si="3"/>
        <v>12.567</v>
      </c>
      <c r="F57" s="3200" t="s">
        <v>76</v>
      </c>
      <c r="G57" s="3201">
        <v>600</v>
      </c>
      <c r="H57" s="3202">
        <v>0.18</v>
      </c>
      <c r="I57" s="3553"/>
      <c r="J57" s="3537" t="s">
        <v>1355</v>
      </c>
      <c r="K57" s="3537" t="s">
        <v>3126</v>
      </c>
      <c r="L57" s="1211"/>
      <c r="M57" s="185"/>
      <c r="O57" s="3546"/>
      <c r="P57" s="185"/>
      <c r="Q57" s="3546"/>
      <c r="R57" s="185"/>
      <c r="S57" s="185"/>
    </row>
    <row r="58" spans="1:19" ht="14.25" customHeight="1">
      <c r="A58" s="3198">
        <v>1437</v>
      </c>
      <c r="B58" s="3191"/>
      <c r="C58" s="3208" t="s">
        <v>3247</v>
      </c>
      <c r="D58" s="3199">
        <v>11.7</v>
      </c>
      <c r="E58" s="3199">
        <f t="shared" si="3"/>
        <v>13.805999999999999</v>
      </c>
      <c r="F58" s="3200" t="s">
        <v>76</v>
      </c>
      <c r="G58" s="3201">
        <v>600</v>
      </c>
      <c r="H58" s="3202">
        <v>0.18</v>
      </c>
      <c r="I58" s="3553"/>
      <c r="J58" s="3537" t="s">
        <v>1355</v>
      </c>
      <c r="K58" s="3537" t="s">
        <v>3126</v>
      </c>
      <c r="L58" s="1211"/>
      <c r="M58" s="185"/>
      <c r="O58" s="3546"/>
      <c r="P58" s="185"/>
      <c r="Q58" s="3546"/>
      <c r="R58" s="185"/>
      <c r="S58" s="185"/>
    </row>
    <row r="59" spans="1:19" ht="14.25" customHeight="1">
      <c r="A59" s="3198">
        <v>1438</v>
      </c>
      <c r="B59" s="3191"/>
      <c r="C59" s="3208" t="s">
        <v>3248</v>
      </c>
      <c r="D59" s="3199">
        <v>5.35</v>
      </c>
      <c r="E59" s="3199">
        <f t="shared" si="3"/>
        <v>6.3129999999999997</v>
      </c>
      <c r="F59" s="3200" t="s">
        <v>76</v>
      </c>
      <c r="G59" s="3201">
        <v>900</v>
      </c>
      <c r="H59" s="3202">
        <v>0.18</v>
      </c>
      <c r="I59" s="3545" t="s">
        <v>3142</v>
      </c>
      <c r="J59" s="3537" t="s">
        <v>1353</v>
      </c>
      <c r="K59" s="3537" t="s">
        <v>3124</v>
      </c>
      <c r="L59" s="1211"/>
      <c r="M59" s="185"/>
      <c r="O59" s="3546"/>
      <c r="P59" s="185"/>
      <c r="Q59" s="3546"/>
      <c r="R59" s="185"/>
      <c r="S59" s="185"/>
    </row>
    <row r="60" spans="1:19" ht="14.25" customHeight="1">
      <c r="A60" s="3198">
        <v>1439</v>
      </c>
      <c r="B60" s="3203">
        <v>39239090</v>
      </c>
      <c r="C60" s="3208" t="s">
        <v>3516</v>
      </c>
      <c r="D60" s="3199">
        <v>4.95</v>
      </c>
      <c r="E60" s="3199">
        <f t="shared" si="3"/>
        <v>5.8410000000000002</v>
      </c>
      <c r="F60" s="3200" t="s">
        <v>76</v>
      </c>
      <c r="G60" s="3201">
        <v>900</v>
      </c>
      <c r="H60" s="3202">
        <v>0.18</v>
      </c>
      <c r="I60" s="3553"/>
      <c r="J60" s="3537" t="s">
        <v>1355</v>
      </c>
      <c r="K60" s="3537" t="s">
        <v>3126</v>
      </c>
      <c r="L60" s="1211"/>
      <c r="M60" s="185"/>
      <c r="O60" s="3546"/>
      <c r="P60" s="185"/>
      <c r="Q60" s="3546"/>
      <c r="R60" s="185"/>
      <c r="S60" s="185"/>
    </row>
    <row r="61" spans="1:19" ht="14.25" customHeight="1">
      <c r="A61" s="3198">
        <v>1440</v>
      </c>
      <c r="B61" s="3191"/>
      <c r="C61" s="3208" t="s">
        <v>3249</v>
      </c>
      <c r="D61" s="3199">
        <v>3.8</v>
      </c>
      <c r="E61" s="3199">
        <f t="shared" si="3"/>
        <v>4.484</v>
      </c>
      <c r="F61" s="3200" t="s">
        <v>76</v>
      </c>
      <c r="G61" s="3201">
        <v>1200</v>
      </c>
      <c r="H61" s="3202">
        <v>0.18</v>
      </c>
      <c r="I61" s="3545" t="s">
        <v>3142</v>
      </c>
      <c r="J61" s="3537" t="s">
        <v>1353</v>
      </c>
      <c r="K61" s="3537" t="s">
        <v>3124</v>
      </c>
      <c r="L61" s="1211"/>
      <c r="M61" s="185"/>
      <c r="O61" s="3546"/>
      <c r="P61" s="185"/>
      <c r="Q61" s="3546"/>
      <c r="R61" s="185"/>
      <c r="S61" s="185"/>
    </row>
    <row r="62" spans="1:19" ht="14.25" customHeight="1">
      <c r="A62" s="3198">
        <v>1441</v>
      </c>
      <c r="B62" s="3191"/>
      <c r="C62" s="3208" t="s">
        <v>3250</v>
      </c>
      <c r="D62" s="3199">
        <v>3.55</v>
      </c>
      <c r="E62" s="3199">
        <f t="shared" si="3"/>
        <v>4.1890000000000001</v>
      </c>
      <c r="F62" s="3200" t="s">
        <v>76</v>
      </c>
      <c r="G62" s="3201">
        <v>1400</v>
      </c>
      <c r="H62" s="3202">
        <v>0.18</v>
      </c>
      <c r="I62" s="3545" t="s">
        <v>3142</v>
      </c>
      <c r="J62" s="3537" t="s">
        <v>1353</v>
      </c>
      <c r="K62" s="3537" t="s">
        <v>67</v>
      </c>
      <c r="L62" s="1211"/>
      <c r="M62" s="185"/>
      <c r="O62" s="3546"/>
      <c r="P62" s="185"/>
      <c r="Q62" s="3546"/>
      <c r="R62" s="185"/>
      <c r="S62" s="185"/>
    </row>
    <row r="63" spans="1:19" ht="14.25" customHeight="1">
      <c r="A63" s="3198">
        <v>1442</v>
      </c>
      <c r="B63" s="3191"/>
      <c r="C63" s="3208" t="s">
        <v>3251</v>
      </c>
      <c r="D63" s="3199">
        <v>3.9</v>
      </c>
      <c r="E63" s="3199">
        <f t="shared" si="3"/>
        <v>4.6020000000000003</v>
      </c>
      <c r="F63" s="3200" t="s">
        <v>76</v>
      </c>
      <c r="G63" s="3201">
        <v>1200</v>
      </c>
      <c r="H63" s="3202">
        <v>0.18</v>
      </c>
      <c r="I63" s="3545" t="s">
        <v>3142</v>
      </c>
      <c r="J63" s="3537" t="s">
        <v>1353</v>
      </c>
      <c r="K63" s="3537" t="s">
        <v>3124</v>
      </c>
      <c r="L63" s="1211"/>
      <c r="M63" s="185"/>
      <c r="O63" s="3546"/>
      <c r="P63" s="185"/>
      <c r="Q63" s="3546"/>
      <c r="R63" s="185"/>
      <c r="S63" s="185"/>
    </row>
    <row r="64" spans="1:19" ht="14.25" customHeight="1">
      <c r="A64" s="3198">
        <v>1443</v>
      </c>
      <c r="B64" s="3191"/>
      <c r="C64" s="3208" t="s">
        <v>3252</v>
      </c>
      <c r="D64" s="3199">
        <v>4.25</v>
      </c>
      <c r="E64" s="3199">
        <f t="shared" si="3"/>
        <v>5.0149999999999997</v>
      </c>
      <c r="F64" s="3200" t="s">
        <v>76</v>
      </c>
      <c r="G64" s="3201">
        <v>900</v>
      </c>
      <c r="H64" s="3202">
        <v>0.18</v>
      </c>
      <c r="I64" s="3553"/>
      <c r="J64" s="3537" t="s">
        <v>1355</v>
      </c>
      <c r="K64" s="3537" t="s">
        <v>3126</v>
      </c>
      <c r="L64" s="1211"/>
      <c r="M64" s="185"/>
      <c r="O64" s="3546"/>
      <c r="P64" s="185"/>
      <c r="Q64" s="3546"/>
      <c r="R64" s="185"/>
      <c r="S64" s="185"/>
    </row>
    <row r="65" spans="1:19" ht="14.25" customHeight="1">
      <c r="A65" s="3198">
        <v>1444</v>
      </c>
      <c r="B65" s="3191"/>
      <c r="C65" s="3208" t="s">
        <v>3253</v>
      </c>
      <c r="D65" s="3199">
        <v>2.65</v>
      </c>
      <c r="E65" s="3199">
        <f t="shared" si="3"/>
        <v>3.1269999999999998</v>
      </c>
      <c r="F65" s="3200" t="s">
        <v>76</v>
      </c>
      <c r="G65" s="3201">
        <v>1500</v>
      </c>
      <c r="H65" s="3202">
        <v>0.18</v>
      </c>
      <c r="I65" s="3545" t="s">
        <v>3142</v>
      </c>
      <c r="J65" s="3537" t="s">
        <v>1353</v>
      </c>
      <c r="K65" s="3537" t="s">
        <v>3124</v>
      </c>
      <c r="L65" s="1211"/>
      <c r="M65" s="185"/>
      <c r="O65" s="3546"/>
      <c r="P65" s="185"/>
      <c r="Q65" s="3546"/>
      <c r="R65" s="185"/>
      <c r="S65" s="185"/>
    </row>
    <row r="66" spans="1:19" ht="14.25" customHeight="1">
      <c r="A66" s="3198">
        <v>1445</v>
      </c>
      <c r="B66" s="3191"/>
      <c r="C66" s="3208" t="s">
        <v>3254</v>
      </c>
      <c r="D66" s="3199">
        <v>5.3</v>
      </c>
      <c r="E66" s="3199">
        <f t="shared" si="3"/>
        <v>6.2539999999999996</v>
      </c>
      <c r="F66" s="3200" t="s">
        <v>76</v>
      </c>
      <c r="G66" s="3201">
        <v>900</v>
      </c>
      <c r="H66" s="3202">
        <v>0.18</v>
      </c>
      <c r="I66" s="3545" t="s">
        <v>3142</v>
      </c>
      <c r="J66" s="3537" t="s">
        <v>1353</v>
      </c>
      <c r="K66" s="3537" t="s">
        <v>67</v>
      </c>
      <c r="L66" s="1211"/>
      <c r="M66" s="185"/>
      <c r="O66" s="3546"/>
      <c r="P66" s="185"/>
      <c r="Q66" s="3546"/>
      <c r="R66" s="185"/>
      <c r="S66" s="185"/>
    </row>
    <row r="67" spans="1:19" ht="14.25" customHeight="1">
      <c r="A67" s="3198">
        <v>1446</v>
      </c>
      <c r="B67" s="3191"/>
      <c r="C67" s="3208" t="s">
        <v>3255</v>
      </c>
      <c r="D67" s="3199">
        <v>7.25</v>
      </c>
      <c r="E67" s="3199">
        <f t="shared" si="3"/>
        <v>8.5549999999999997</v>
      </c>
      <c r="F67" s="3200" t="s">
        <v>76</v>
      </c>
      <c r="G67" s="3201">
        <v>500</v>
      </c>
      <c r="H67" s="3202">
        <v>0.18</v>
      </c>
      <c r="I67" s="3545" t="s">
        <v>3142</v>
      </c>
      <c r="J67" s="3537" t="s">
        <v>1353</v>
      </c>
      <c r="K67" s="3537" t="s">
        <v>67</v>
      </c>
      <c r="L67" s="1211"/>
      <c r="M67" s="185"/>
      <c r="O67" s="3546"/>
      <c r="P67" s="185"/>
      <c r="Q67" s="3546"/>
      <c r="R67" s="185"/>
      <c r="S67" s="185"/>
    </row>
    <row r="68" spans="1:19" ht="14.25" customHeight="1">
      <c r="A68" s="3198">
        <v>1447</v>
      </c>
      <c r="B68" s="3203">
        <v>39239090</v>
      </c>
      <c r="C68" s="3208" t="s">
        <v>1366</v>
      </c>
      <c r="D68" s="3199">
        <v>8.25</v>
      </c>
      <c r="E68" s="3199">
        <f t="shared" si="3"/>
        <v>9.7349999999999994</v>
      </c>
      <c r="F68" s="3200" t="s">
        <v>76</v>
      </c>
      <c r="G68" s="3201">
        <v>600</v>
      </c>
      <c r="H68" s="3202">
        <v>0.18</v>
      </c>
      <c r="I68" s="3553"/>
      <c r="J68" s="3537" t="s">
        <v>1355</v>
      </c>
      <c r="K68" s="3537" t="s">
        <v>801</v>
      </c>
      <c r="L68" s="1211"/>
      <c r="M68" s="185"/>
      <c r="O68" s="3546"/>
      <c r="P68" s="185"/>
      <c r="Q68" s="3546"/>
      <c r="R68" s="185"/>
      <c r="S68" s="185"/>
    </row>
    <row r="69" spans="1:19" ht="14.25" customHeight="1">
      <c r="A69" s="3198">
        <v>1448</v>
      </c>
      <c r="B69" s="3191"/>
      <c r="C69" s="3208" t="s">
        <v>3256</v>
      </c>
      <c r="D69" s="3199">
        <v>2.65</v>
      </c>
      <c r="E69" s="3199">
        <f t="shared" si="3"/>
        <v>3.1269999999999998</v>
      </c>
      <c r="F69" s="3200" t="s">
        <v>76</v>
      </c>
      <c r="G69" s="3201">
        <v>1500</v>
      </c>
      <c r="H69" s="3202">
        <v>0.18</v>
      </c>
      <c r="I69" s="3545" t="s">
        <v>3142</v>
      </c>
      <c r="J69" s="3537" t="s">
        <v>1353</v>
      </c>
      <c r="K69" s="3537" t="s">
        <v>67</v>
      </c>
      <c r="L69" s="1211"/>
      <c r="M69" s="185"/>
      <c r="O69" s="3546"/>
      <c r="P69" s="185"/>
      <c r="Q69" s="3546"/>
      <c r="R69" s="185"/>
      <c r="S69" s="185"/>
    </row>
    <row r="70" spans="1:19" ht="14.25" customHeight="1">
      <c r="A70" s="3198">
        <v>1449</v>
      </c>
      <c r="B70" s="3203">
        <v>39239090</v>
      </c>
      <c r="C70" s="3270" t="s">
        <v>1367</v>
      </c>
      <c r="D70" s="3199">
        <v>10.9</v>
      </c>
      <c r="E70" s="3199">
        <f t="shared" si="3"/>
        <v>12.862</v>
      </c>
      <c r="F70" s="3200" t="s">
        <v>76</v>
      </c>
      <c r="G70" s="3201">
        <v>450</v>
      </c>
      <c r="H70" s="3202">
        <v>0.18</v>
      </c>
      <c r="I70" s="3553"/>
      <c r="J70" s="3537" t="s">
        <v>1355</v>
      </c>
      <c r="K70" s="3537" t="s">
        <v>801</v>
      </c>
      <c r="L70" s="1211"/>
      <c r="M70" s="185"/>
      <c r="O70" s="3546"/>
      <c r="P70" s="185"/>
      <c r="Q70" s="3546"/>
      <c r="R70" s="185"/>
      <c r="S70" s="185"/>
    </row>
    <row r="71" spans="1:19" ht="14.25" customHeight="1">
      <c r="A71" s="3705" t="s">
        <v>3464</v>
      </c>
      <c r="B71" s="3191"/>
      <c r="C71" s="3219" t="s">
        <v>3257</v>
      </c>
      <c r="D71" s="3199">
        <v>10.9</v>
      </c>
      <c r="E71" s="3199">
        <f t="shared" si="3"/>
        <v>12.862</v>
      </c>
      <c r="F71" s="3200" t="s">
        <v>76</v>
      </c>
      <c r="G71" s="3201">
        <v>360</v>
      </c>
      <c r="H71" s="3202">
        <v>0.18</v>
      </c>
      <c r="I71" s="3545"/>
      <c r="J71" s="3537"/>
      <c r="K71" s="3537"/>
      <c r="L71" s="1211"/>
      <c r="M71" s="185"/>
      <c r="O71" s="3546"/>
      <c r="P71" s="185"/>
      <c r="Q71" s="3546"/>
      <c r="R71" s="185"/>
      <c r="S71" s="185"/>
    </row>
    <row r="72" spans="1:19" ht="14.25" customHeight="1">
      <c r="A72" s="4442">
        <v>1451</v>
      </c>
      <c r="B72" s="1527"/>
      <c r="C72" s="3218" t="s">
        <v>3258</v>
      </c>
      <c r="D72" s="4602">
        <v>3</v>
      </c>
      <c r="E72" s="3199">
        <f t="shared" si="3"/>
        <v>3.54</v>
      </c>
      <c r="F72" s="3200" t="s">
        <v>76</v>
      </c>
      <c r="G72" s="3201">
        <v>1000</v>
      </c>
      <c r="H72" s="3202">
        <v>0.18</v>
      </c>
      <c r="I72" s="3545" t="s">
        <v>3142</v>
      </c>
      <c r="J72" s="3537" t="s">
        <v>1353</v>
      </c>
      <c r="K72" s="3537" t="s">
        <v>3124</v>
      </c>
      <c r="L72" s="1211"/>
      <c r="M72" s="185"/>
      <c r="O72" s="3546"/>
      <c r="P72" s="185"/>
      <c r="Q72" s="3546"/>
      <c r="R72" s="3546"/>
      <c r="S72" s="185"/>
    </row>
    <row r="73" spans="1:19" ht="14.25" customHeight="1">
      <c r="A73" s="4442" t="s">
        <v>3477</v>
      </c>
      <c r="B73" s="1527"/>
      <c r="C73" s="3218" t="s">
        <v>3478</v>
      </c>
      <c r="D73" s="4602">
        <v>3</v>
      </c>
      <c r="E73" s="3199">
        <f t="shared" si="3"/>
        <v>3.54</v>
      </c>
      <c r="F73" s="3200" t="s">
        <v>76</v>
      </c>
      <c r="G73" s="3201">
        <v>1000</v>
      </c>
      <c r="H73" s="3202">
        <v>0.18</v>
      </c>
      <c r="I73" s="3545"/>
      <c r="J73" s="3537"/>
      <c r="K73" s="3537"/>
      <c r="L73" s="1211"/>
      <c r="M73" s="185"/>
      <c r="O73" s="3546"/>
      <c r="P73" s="185"/>
      <c r="Q73" s="3546"/>
      <c r="R73" s="3546"/>
      <c r="S73" s="185"/>
    </row>
    <row r="74" spans="1:19" ht="14.25" customHeight="1">
      <c r="A74" s="4600">
        <v>1452</v>
      </c>
      <c r="B74" s="3191"/>
      <c r="C74" s="4645" t="s">
        <v>3259</v>
      </c>
      <c r="D74" s="3199">
        <v>3.9</v>
      </c>
      <c r="E74" s="3199">
        <f t="shared" si="3"/>
        <v>4.6020000000000003</v>
      </c>
      <c r="F74" s="3200" t="s">
        <v>76</v>
      </c>
      <c r="G74" s="3201">
        <v>1000</v>
      </c>
      <c r="H74" s="3202">
        <v>0.18</v>
      </c>
      <c r="I74" s="3545" t="s">
        <v>3142</v>
      </c>
      <c r="J74" s="3537" t="s">
        <v>1353</v>
      </c>
      <c r="K74" s="3537" t="s">
        <v>3124</v>
      </c>
      <c r="L74" s="1211"/>
      <c r="M74" s="185"/>
      <c r="O74" s="3546"/>
      <c r="P74" s="185"/>
      <c r="Q74" s="3546"/>
      <c r="R74" s="3546"/>
      <c r="S74" s="185"/>
    </row>
    <row r="75" spans="1:19" ht="14.25" customHeight="1">
      <c r="A75" s="3198" t="s">
        <v>1368</v>
      </c>
      <c r="B75" s="3203">
        <v>39239090</v>
      </c>
      <c r="C75" s="3208" t="s">
        <v>3479</v>
      </c>
      <c r="D75" s="3199">
        <v>3.9</v>
      </c>
      <c r="E75" s="3199">
        <f t="shared" si="3"/>
        <v>4.6020000000000003</v>
      </c>
      <c r="F75" s="3200" t="s">
        <v>76</v>
      </c>
      <c r="G75" s="3201">
        <v>1000</v>
      </c>
      <c r="H75" s="3202">
        <v>0.18</v>
      </c>
      <c r="I75" s="3545" t="s">
        <v>3142</v>
      </c>
      <c r="J75" s="3537" t="s">
        <v>1353</v>
      </c>
      <c r="K75" s="3537" t="s">
        <v>3124</v>
      </c>
      <c r="L75" s="200" t="s">
        <v>1369</v>
      </c>
      <c r="M75" s="185"/>
      <c r="O75" s="3546"/>
      <c r="P75" s="185"/>
      <c r="Q75" s="3546"/>
      <c r="R75" s="3546"/>
      <c r="S75" s="185"/>
    </row>
    <row r="76" spans="1:19" ht="14.25" customHeight="1">
      <c r="A76" s="3198" t="s">
        <v>1370</v>
      </c>
      <c r="B76" s="3203">
        <v>39239090</v>
      </c>
      <c r="C76" s="3208" t="s">
        <v>1371</v>
      </c>
      <c r="D76" s="3199">
        <v>4.4000000000000004</v>
      </c>
      <c r="E76" s="3199">
        <f t="shared" si="3"/>
        <v>5.1920000000000002</v>
      </c>
      <c r="F76" s="3200" t="s">
        <v>76</v>
      </c>
      <c r="G76" s="3201">
        <v>700</v>
      </c>
      <c r="H76" s="3202">
        <v>0.18</v>
      </c>
      <c r="I76" s="3545" t="s">
        <v>3142</v>
      </c>
      <c r="J76" s="3537" t="s">
        <v>1353</v>
      </c>
      <c r="K76" s="3537" t="s">
        <v>3124</v>
      </c>
      <c r="L76" s="1211"/>
      <c r="M76" s="185"/>
      <c r="O76" s="3546"/>
      <c r="P76" s="185"/>
      <c r="Q76" s="3546"/>
      <c r="R76" s="3546"/>
      <c r="S76" s="185"/>
    </row>
    <row r="77" spans="1:19">
      <c r="A77" s="3198">
        <v>1454</v>
      </c>
      <c r="B77" s="3191"/>
      <c r="C77" s="3208" t="s">
        <v>3260</v>
      </c>
      <c r="D77" s="3199">
        <v>5.75</v>
      </c>
      <c r="E77" s="3199">
        <f t="shared" si="3"/>
        <v>6.7850000000000001</v>
      </c>
      <c r="F77" s="3200" t="s">
        <v>76</v>
      </c>
      <c r="G77" s="3201">
        <v>750</v>
      </c>
      <c r="H77" s="3202">
        <v>0.18</v>
      </c>
      <c r="I77" s="3545" t="s">
        <v>3142</v>
      </c>
      <c r="J77" s="3537" t="s">
        <v>1353</v>
      </c>
      <c r="K77" s="3537" t="s">
        <v>3124</v>
      </c>
      <c r="L77" s="1211"/>
      <c r="M77" s="185"/>
      <c r="O77" s="3546"/>
      <c r="P77" s="185"/>
      <c r="Q77" s="3546"/>
      <c r="R77" s="3546"/>
      <c r="S77" s="185"/>
    </row>
    <row r="78" spans="1:19">
      <c r="A78" s="3198" t="s">
        <v>3481</v>
      </c>
      <c r="B78" s="3191"/>
      <c r="C78" s="3208" t="s">
        <v>3480</v>
      </c>
      <c r="D78" s="3199">
        <v>5.75</v>
      </c>
      <c r="E78" s="3199">
        <f t="shared" si="3"/>
        <v>6.7850000000000001</v>
      </c>
      <c r="F78" s="3200" t="s">
        <v>76</v>
      </c>
      <c r="G78" s="3201">
        <v>750</v>
      </c>
      <c r="H78" s="3202">
        <v>0.18</v>
      </c>
      <c r="I78" s="3545"/>
      <c r="J78" s="3537"/>
      <c r="K78" s="3537"/>
      <c r="L78" s="1211"/>
      <c r="M78" s="185"/>
      <c r="O78" s="3546"/>
      <c r="P78" s="185"/>
      <c r="Q78" s="3546"/>
      <c r="R78" s="3546"/>
      <c r="S78" s="185"/>
    </row>
    <row r="79" spans="1:19">
      <c r="A79" s="3198">
        <v>1455</v>
      </c>
      <c r="B79" s="3191"/>
      <c r="C79" s="3208" t="s">
        <v>3261</v>
      </c>
      <c r="D79" s="3199">
        <v>6.2</v>
      </c>
      <c r="E79" s="3199">
        <v>7</v>
      </c>
      <c r="F79" s="3200" t="s">
        <v>76</v>
      </c>
      <c r="G79" s="3201">
        <v>600</v>
      </c>
      <c r="H79" s="3202">
        <v>0.18</v>
      </c>
      <c r="I79" s="3545" t="s">
        <v>3142</v>
      </c>
      <c r="J79" s="3537" t="s">
        <v>1353</v>
      </c>
      <c r="K79" s="3537" t="s">
        <v>67</v>
      </c>
      <c r="L79" s="1211"/>
      <c r="M79" s="185"/>
      <c r="O79" s="3546"/>
      <c r="P79" s="185"/>
      <c r="Q79" s="3546"/>
      <c r="R79" s="3546"/>
      <c r="S79" s="185"/>
    </row>
    <row r="80" spans="1:19">
      <c r="A80" s="3198" t="s">
        <v>3483</v>
      </c>
      <c r="B80" s="3191"/>
      <c r="C80" s="3208" t="s">
        <v>3482</v>
      </c>
      <c r="D80" s="3199">
        <v>6.2</v>
      </c>
      <c r="E80" s="3199">
        <f t="shared" si="3"/>
        <v>7.3159999999999998</v>
      </c>
      <c r="F80" s="3200" t="s">
        <v>76</v>
      </c>
      <c r="G80" s="3201">
        <v>600</v>
      </c>
      <c r="H80" s="3202">
        <v>0.18</v>
      </c>
      <c r="I80" s="3545"/>
      <c r="J80" s="3537"/>
      <c r="K80" s="3537"/>
      <c r="L80" s="1211"/>
      <c r="M80" s="185"/>
      <c r="O80" s="3546"/>
      <c r="P80" s="185"/>
      <c r="Q80" s="3546"/>
      <c r="R80" s="3546"/>
      <c r="S80" s="185"/>
    </row>
    <row r="81" spans="1:19">
      <c r="A81" s="3198" t="s">
        <v>3465</v>
      </c>
      <c r="B81" s="3191"/>
      <c r="C81" s="3208" t="s">
        <v>3262</v>
      </c>
      <c r="D81" s="3199">
        <v>6.7</v>
      </c>
      <c r="E81" s="3199">
        <f t="shared" si="3"/>
        <v>7.9060000000000006</v>
      </c>
      <c r="F81" s="3200" t="s">
        <v>76</v>
      </c>
      <c r="G81" s="3201">
        <v>450</v>
      </c>
      <c r="H81" s="3202">
        <v>0.18</v>
      </c>
      <c r="I81" s="3545" t="s">
        <v>3142</v>
      </c>
      <c r="J81" s="3537" t="s">
        <v>1353</v>
      </c>
      <c r="K81" s="3537" t="s">
        <v>3124</v>
      </c>
      <c r="L81" s="1211"/>
      <c r="M81" s="185"/>
      <c r="O81" s="3546"/>
      <c r="P81" s="185"/>
      <c r="Q81" s="3546"/>
      <c r="R81" s="3546"/>
      <c r="S81" s="185"/>
    </row>
    <row r="82" spans="1:19">
      <c r="A82" s="3198">
        <v>1457</v>
      </c>
      <c r="B82" s="3191"/>
      <c r="C82" s="3208" t="s">
        <v>3263</v>
      </c>
      <c r="D82" s="3199">
        <v>6.9</v>
      </c>
      <c r="E82" s="3199">
        <f t="shared" si="3"/>
        <v>8.1419999999999995</v>
      </c>
      <c r="F82" s="3200" t="s">
        <v>76</v>
      </c>
      <c r="G82" s="3201">
        <v>600</v>
      </c>
      <c r="H82" s="3202">
        <v>0.18</v>
      </c>
      <c r="I82" s="3545" t="s">
        <v>3142</v>
      </c>
      <c r="J82" s="3537" t="s">
        <v>1353</v>
      </c>
      <c r="K82" s="3537" t="s">
        <v>67</v>
      </c>
      <c r="L82" s="1211"/>
      <c r="M82" s="185"/>
      <c r="O82" s="3546"/>
      <c r="P82" s="185"/>
      <c r="Q82" s="3546"/>
      <c r="R82" s="3546"/>
      <c r="S82" s="185"/>
    </row>
    <row r="83" spans="1:19">
      <c r="A83" s="3198">
        <v>1459</v>
      </c>
      <c r="B83" s="3203">
        <v>39239090</v>
      </c>
      <c r="C83" s="3208" t="s">
        <v>1372</v>
      </c>
      <c r="D83" s="3199">
        <v>7.1</v>
      </c>
      <c r="E83" s="3199">
        <f t="shared" si="3"/>
        <v>8.3780000000000001</v>
      </c>
      <c r="F83" s="3200" t="s">
        <v>76</v>
      </c>
      <c r="G83" s="3201">
        <v>600</v>
      </c>
      <c r="H83" s="3202">
        <v>0.18</v>
      </c>
      <c r="I83" s="3553"/>
      <c r="J83" s="3537" t="s">
        <v>1355</v>
      </c>
      <c r="K83" s="3537" t="s">
        <v>3126</v>
      </c>
      <c r="L83" s="1211"/>
      <c r="M83" s="185"/>
      <c r="O83" s="3546"/>
      <c r="P83" s="185"/>
      <c r="Q83" s="3546"/>
      <c r="R83" s="3546"/>
      <c r="S83" s="185"/>
    </row>
    <row r="84" spans="1:19">
      <c r="A84" s="3198">
        <v>1461</v>
      </c>
      <c r="B84" s="3203">
        <v>39239090</v>
      </c>
      <c r="C84" s="3208" t="s">
        <v>1373</v>
      </c>
      <c r="D84" s="3199">
        <v>2.7</v>
      </c>
      <c r="E84" s="3199">
        <f t="shared" si="3"/>
        <v>3.1859999999999999</v>
      </c>
      <c r="F84" s="3200" t="s">
        <v>76</v>
      </c>
      <c r="G84" s="3201">
        <v>600</v>
      </c>
      <c r="H84" s="3202">
        <v>0.18</v>
      </c>
      <c r="I84" s="3553"/>
      <c r="J84" s="3537" t="s">
        <v>1355</v>
      </c>
      <c r="K84" s="3537" t="s">
        <v>3126</v>
      </c>
      <c r="L84" s="1211"/>
      <c r="M84" s="185"/>
      <c r="O84" s="3546"/>
      <c r="P84" s="185"/>
      <c r="Q84" s="3546"/>
      <c r="R84" s="3546"/>
      <c r="S84" s="185"/>
    </row>
    <row r="85" spans="1:19" ht="14.25" customHeight="1">
      <c r="A85" s="3198">
        <v>1462</v>
      </c>
      <c r="B85" s="3191"/>
      <c r="C85" s="3208" t="s">
        <v>4496</v>
      </c>
      <c r="D85" s="3199">
        <v>3.5</v>
      </c>
      <c r="E85" s="3199">
        <f t="shared" si="3"/>
        <v>4.13</v>
      </c>
      <c r="F85" s="3200" t="s">
        <v>76</v>
      </c>
      <c r="G85" s="3201">
        <v>1200</v>
      </c>
      <c r="H85" s="3202">
        <v>0.18</v>
      </c>
      <c r="I85" s="3545" t="s">
        <v>3142</v>
      </c>
      <c r="J85" s="3537" t="s">
        <v>1353</v>
      </c>
      <c r="K85" s="3537" t="s">
        <v>3124</v>
      </c>
      <c r="L85" s="1211"/>
      <c r="M85" s="185"/>
      <c r="O85" s="3546"/>
      <c r="P85" s="185"/>
      <c r="Q85" s="3546"/>
      <c r="R85" s="3546"/>
      <c r="S85" s="185"/>
    </row>
    <row r="86" spans="1:19">
      <c r="A86" s="3198">
        <v>1463</v>
      </c>
      <c r="B86" s="3191"/>
      <c r="C86" s="3208" t="s">
        <v>3264</v>
      </c>
      <c r="D86" s="3199">
        <v>4.75</v>
      </c>
      <c r="E86" s="3199">
        <f t="shared" si="3"/>
        <v>5.6050000000000004</v>
      </c>
      <c r="F86" s="3200" t="s">
        <v>76</v>
      </c>
      <c r="G86" s="3201">
        <v>1000</v>
      </c>
      <c r="H86" s="3202">
        <v>0.18</v>
      </c>
      <c r="I86" s="3545" t="s">
        <v>3142</v>
      </c>
      <c r="J86" s="3537" t="s">
        <v>1353</v>
      </c>
      <c r="K86" s="3537" t="s">
        <v>3124</v>
      </c>
      <c r="L86" s="1211"/>
      <c r="M86" s="185"/>
      <c r="O86" s="3546"/>
      <c r="P86" s="185"/>
      <c r="Q86" s="3546"/>
      <c r="R86" s="3546"/>
      <c r="S86" s="185"/>
    </row>
    <row r="87" spans="1:19">
      <c r="A87" s="3198">
        <v>1471</v>
      </c>
      <c r="B87" s="3203">
        <v>39239090</v>
      </c>
      <c r="C87" s="3208" t="s">
        <v>1374</v>
      </c>
      <c r="D87" s="3199">
        <v>5.4</v>
      </c>
      <c r="E87" s="3199">
        <f t="shared" si="3"/>
        <v>6.3719999999999999</v>
      </c>
      <c r="F87" s="3200" t="s">
        <v>76</v>
      </c>
      <c r="G87" s="3201">
        <v>800</v>
      </c>
      <c r="H87" s="3202">
        <v>0.18</v>
      </c>
      <c r="I87" s="3553"/>
      <c r="J87" s="3537" t="s">
        <v>1355</v>
      </c>
      <c r="K87" s="3537" t="s">
        <v>3126</v>
      </c>
      <c r="L87" s="1211"/>
      <c r="M87" s="185"/>
      <c r="O87" s="3546"/>
      <c r="P87" s="185"/>
      <c r="Q87" s="3546"/>
      <c r="R87" s="3546"/>
      <c r="S87" s="185"/>
    </row>
    <row r="88" spans="1:19">
      <c r="A88" s="4595">
        <v>1472</v>
      </c>
      <c r="B88" s="3217">
        <v>39239090</v>
      </c>
      <c r="C88" s="4597" t="s">
        <v>1375</v>
      </c>
      <c r="D88" s="3216">
        <v>8.9499999999999993</v>
      </c>
      <c r="E88" s="3216">
        <f t="shared" si="3"/>
        <v>10.561</v>
      </c>
      <c r="F88" s="3204" t="s">
        <v>76</v>
      </c>
      <c r="G88" s="4603">
        <v>600</v>
      </c>
      <c r="H88" s="3205">
        <v>0.18</v>
      </c>
      <c r="I88" s="3553"/>
      <c r="J88" s="3537" t="s">
        <v>1355</v>
      </c>
      <c r="K88" s="3537" t="s">
        <v>3126</v>
      </c>
      <c r="L88" s="1211"/>
      <c r="M88" s="185"/>
      <c r="O88" s="3546"/>
      <c r="P88" s="185"/>
      <c r="Q88" s="3546"/>
      <c r="R88" s="3546"/>
      <c r="S88" s="185"/>
    </row>
    <row r="89" spans="1:19" ht="15.75" thickBot="1">
      <c r="A89" s="4535" t="s">
        <v>1376</v>
      </c>
      <c r="B89" s="4459">
        <v>39239090</v>
      </c>
      <c r="C89" s="4555" t="s">
        <v>1377</v>
      </c>
      <c r="D89" s="4537">
        <v>10.1</v>
      </c>
      <c r="E89" s="4537">
        <f t="shared" si="3"/>
        <v>11.917999999999999</v>
      </c>
      <c r="F89" s="4480" t="s">
        <v>76</v>
      </c>
      <c r="G89" s="4538">
        <v>300</v>
      </c>
      <c r="H89" s="4482">
        <v>0.18</v>
      </c>
      <c r="I89" s="3565"/>
      <c r="J89" s="3537"/>
      <c r="K89" s="3537"/>
      <c r="L89" s="1211"/>
      <c r="M89" s="185"/>
      <c r="O89" s="3546"/>
      <c r="P89" s="185"/>
      <c r="Q89" s="3546"/>
      <c r="R89" s="3546"/>
      <c r="S89" s="185"/>
    </row>
    <row r="90" spans="1:19" ht="14.25" customHeight="1" thickBot="1">
      <c r="A90" s="4657" t="s">
        <v>1378</v>
      </c>
      <c r="B90" s="3270"/>
      <c r="C90" s="3698" t="s">
        <v>1379</v>
      </c>
      <c r="D90" s="3220"/>
      <c r="E90" s="4658"/>
      <c r="F90" s="4659"/>
      <c r="G90" s="4658"/>
      <c r="H90" s="4660"/>
      <c r="I90" s="3567"/>
      <c r="J90" s="3537"/>
      <c r="K90" s="3537"/>
      <c r="L90" s="1211"/>
      <c r="M90" s="185"/>
      <c r="N90" s="185"/>
      <c r="O90" s="185"/>
      <c r="P90" s="185"/>
      <c r="Q90" s="185"/>
      <c r="R90" s="185"/>
      <c r="S90" s="185"/>
    </row>
    <row r="91" spans="1:19" ht="14.25" customHeight="1">
      <c r="A91" s="4533">
        <v>1481</v>
      </c>
      <c r="B91" s="4661"/>
      <c r="C91" s="4662" t="s">
        <v>3265</v>
      </c>
      <c r="D91" s="4467">
        <v>5.95</v>
      </c>
      <c r="E91" s="4467">
        <f t="shared" ref="E91:E94" si="4">D85+D85*18%</f>
        <v>4.13</v>
      </c>
      <c r="F91" s="4534" t="s">
        <v>76</v>
      </c>
      <c r="G91" s="4534">
        <v>600</v>
      </c>
      <c r="H91" s="4469">
        <v>0.18</v>
      </c>
      <c r="I91" s="3565"/>
      <c r="J91" s="3537"/>
      <c r="K91" s="3537"/>
      <c r="L91" s="1211"/>
      <c r="M91" s="185"/>
      <c r="N91" s="185"/>
      <c r="O91" s="185"/>
      <c r="P91" s="185"/>
      <c r="Q91" s="185"/>
      <c r="R91" s="185"/>
      <c r="S91" s="185"/>
    </row>
    <row r="92" spans="1:19" ht="14.25" customHeight="1">
      <c r="A92" s="3198">
        <v>1482</v>
      </c>
      <c r="B92" s="4663"/>
      <c r="C92" s="4664" t="s">
        <v>3266</v>
      </c>
      <c r="D92" s="3199">
        <v>6.4</v>
      </c>
      <c r="E92" s="3199">
        <f t="shared" si="4"/>
        <v>5.6050000000000004</v>
      </c>
      <c r="F92" s="3201" t="s">
        <v>76</v>
      </c>
      <c r="G92" s="3201">
        <v>600</v>
      </c>
      <c r="H92" s="3202">
        <v>0.18</v>
      </c>
      <c r="I92" s="3565"/>
      <c r="J92" s="3537"/>
      <c r="K92" s="3537"/>
      <c r="L92" s="1211"/>
      <c r="M92" s="185"/>
      <c r="N92" s="185"/>
      <c r="O92" s="185"/>
      <c r="P92" s="185"/>
      <c r="Q92" s="185"/>
      <c r="R92" s="185"/>
      <c r="S92" s="185"/>
    </row>
    <row r="93" spans="1:19" ht="14.25" customHeight="1">
      <c r="A93" s="3198">
        <v>1483</v>
      </c>
      <c r="B93" s="4663"/>
      <c r="C93" s="4664" t="s">
        <v>3267</v>
      </c>
      <c r="D93" s="3199">
        <v>6.8</v>
      </c>
      <c r="E93" s="3199">
        <f t="shared" si="4"/>
        <v>6.3719999999999999</v>
      </c>
      <c r="F93" s="3201" t="s">
        <v>76</v>
      </c>
      <c r="G93" s="3201">
        <v>600</v>
      </c>
      <c r="H93" s="3202">
        <v>0.18</v>
      </c>
      <c r="I93" s="3565"/>
      <c r="J93" s="3537"/>
      <c r="K93" s="3537"/>
      <c r="L93" s="1211"/>
      <c r="M93" s="185"/>
      <c r="N93" s="185"/>
      <c r="O93" s="185"/>
      <c r="P93" s="185"/>
      <c r="Q93" s="185"/>
      <c r="R93" s="185"/>
      <c r="S93" s="185"/>
    </row>
    <row r="94" spans="1:19" ht="15" customHeight="1" thickBot="1">
      <c r="A94" s="4665">
        <v>1485</v>
      </c>
      <c r="B94" s="4459">
        <v>39239090</v>
      </c>
      <c r="C94" s="4666" t="s">
        <v>3517</v>
      </c>
      <c r="D94" s="4537">
        <v>7.45</v>
      </c>
      <c r="E94" s="4537">
        <f t="shared" si="4"/>
        <v>10.561</v>
      </c>
      <c r="F94" s="4538" t="s">
        <v>76</v>
      </c>
      <c r="G94" s="4538">
        <v>600</v>
      </c>
      <c r="H94" s="4482">
        <v>0.18</v>
      </c>
      <c r="I94" s="3565"/>
      <c r="J94" s="3537"/>
      <c r="K94" s="3537"/>
      <c r="L94" s="1211"/>
      <c r="M94" s="185"/>
      <c r="N94" s="185"/>
      <c r="O94" s="185"/>
      <c r="P94" s="185"/>
      <c r="Q94" s="185"/>
      <c r="R94" s="185"/>
      <c r="S94" s="185"/>
    </row>
    <row r="95" spans="1:19" ht="14.25" customHeight="1" thickBot="1">
      <c r="A95" s="5745" t="s">
        <v>1380</v>
      </c>
      <c r="B95" s="5588"/>
      <c r="C95" s="5588"/>
      <c r="D95" s="5588"/>
      <c r="E95" s="5588"/>
      <c r="F95" s="5588"/>
      <c r="G95" s="5588"/>
      <c r="H95" s="5588"/>
      <c r="I95" s="3567"/>
      <c r="J95" s="3537"/>
      <c r="K95" s="3537"/>
      <c r="L95" s="1211"/>
      <c r="M95" s="185"/>
      <c r="N95" s="185"/>
      <c r="O95" s="185"/>
      <c r="P95" s="185"/>
      <c r="Q95" s="185"/>
      <c r="R95" s="185"/>
      <c r="S95" s="185"/>
    </row>
    <row r="96" spans="1:19" ht="14.25" customHeight="1" thickBot="1">
      <c r="A96" s="3568"/>
      <c r="B96" s="3569"/>
      <c r="C96" s="3570" t="s">
        <v>1381</v>
      </c>
      <c r="D96" s="3569"/>
      <c r="E96" s="3569"/>
      <c r="F96" s="3569"/>
      <c r="G96" s="3569"/>
      <c r="H96" s="3571"/>
      <c r="I96" s="3567"/>
      <c r="J96" s="3537"/>
      <c r="K96" s="3537"/>
      <c r="L96" s="1211"/>
      <c r="M96" s="185"/>
      <c r="N96" s="185"/>
      <c r="O96" s="185"/>
      <c r="P96" s="185"/>
      <c r="Q96" s="185"/>
      <c r="R96" s="185"/>
      <c r="S96" s="185"/>
    </row>
    <row r="97" spans="1:19" ht="14.25" customHeight="1">
      <c r="A97" s="3572">
        <v>1506</v>
      </c>
      <c r="B97" s="3539">
        <v>39239090</v>
      </c>
      <c r="C97" s="3573" t="s">
        <v>1382</v>
      </c>
      <c r="D97" s="3574">
        <v>3.55</v>
      </c>
      <c r="E97" s="3541">
        <f t="shared" ref="E97:E105" si="5">D97+D97*18%</f>
        <v>4.1890000000000001</v>
      </c>
      <c r="F97" s="3542" t="s">
        <v>76</v>
      </c>
      <c r="G97" s="964">
        <v>600</v>
      </c>
      <c r="H97" s="3544">
        <v>0.18</v>
      </c>
      <c r="I97" s="3553"/>
      <c r="J97" s="3537" t="s">
        <v>1355</v>
      </c>
      <c r="K97" s="3537" t="s">
        <v>801</v>
      </c>
      <c r="L97" s="1211"/>
      <c r="M97" s="185"/>
      <c r="N97" s="185"/>
      <c r="O97" s="185"/>
      <c r="P97" s="185"/>
      <c r="Q97" s="185"/>
      <c r="R97" s="185"/>
      <c r="S97" s="185"/>
    </row>
    <row r="98" spans="1:19" ht="17.25" customHeight="1">
      <c r="A98" s="965">
        <v>1507</v>
      </c>
      <c r="B98" s="3548">
        <v>39239090</v>
      </c>
      <c r="C98" s="3575" t="s">
        <v>1383</v>
      </c>
      <c r="D98" s="3576">
        <v>4.05</v>
      </c>
      <c r="E98" s="3549">
        <f t="shared" si="5"/>
        <v>4.7789999999999999</v>
      </c>
      <c r="F98" s="3550" t="s">
        <v>76</v>
      </c>
      <c r="G98" s="128">
        <v>600</v>
      </c>
      <c r="H98" s="3552">
        <v>0.18</v>
      </c>
      <c r="I98" s="3553"/>
      <c r="J98" s="3537" t="s">
        <v>1355</v>
      </c>
      <c r="K98" s="3537" t="s">
        <v>3126</v>
      </c>
      <c r="L98" s="1211"/>
      <c r="M98" s="185"/>
      <c r="N98" s="185"/>
      <c r="O98" s="185"/>
      <c r="P98" s="185"/>
      <c r="Q98" s="185"/>
      <c r="R98" s="185"/>
      <c r="S98" s="185"/>
    </row>
    <row r="99" spans="1:19" ht="17.25" customHeight="1">
      <c r="A99" s="965">
        <v>1508</v>
      </c>
      <c r="B99" s="3548">
        <v>39239090</v>
      </c>
      <c r="C99" s="3575" t="s">
        <v>1384</v>
      </c>
      <c r="D99" s="3576">
        <v>4.55</v>
      </c>
      <c r="E99" s="3549">
        <f t="shared" si="5"/>
        <v>5.3689999999999998</v>
      </c>
      <c r="F99" s="3550" t="s">
        <v>76</v>
      </c>
      <c r="G99" s="128">
        <v>600</v>
      </c>
      <c r="H99" s="3552">
        <v>0.18</v>
      </c>
      <c r="I99" s="3553"/>
      <c r="J99" s="3537" t="s">
        <v>1355</v>
      </c>
      <c r="K99" s="3537" t="s">
        <v>801</v>
      </c>
      <c r="L99" s="1211"/>
      <c r="M99" s="185"/>
      <c r="N99" s="185"/>
      <c r="O99" s="185"/>
      <c r="P99" s="185"/>
      <c r="Q99" s="185"/>
      <c r="R99" s="185"/>
      <c r="S99" s="185"/>
    </row>
    <row r="100" spans="1:19" ht="17.25" customHeight="1">
      <c r="A100" s="965">
        <v>1511</v>
      </c>
      <c r="B100" s="3548">
        <v>39239090</v>
      </c>
      <c r="C100" s="3575" t="s">
        <v>1385</v>
      </c>
      <c r="D100" s="3576">
        <v>6.1</v>
      </c>
      <c r="E100" s="3549">
        <f t="shared" si="5"/>
        <v>7.1979999999999995</v>
      </c>
      <c r="F100" s="3550" t="s">
        <v>76</v>
      </c>
      <c r="G100" s="128">
        <v>600</v>
      </c>
      <c r="H100" s="3552">
        <v>0.18</v>
      </c>
      <c r="I100" s="3553"/>
      <c r="J100" s="3537" t="s">
        <v>1355</v>
      </c>
      <c r="K100" s="3537" t="s">
        <v>801</v>
      </c>
      <c r="L100" s="1211"/>
      <c r="M100" s="185"/>
      <c r="N100" s="185"/>
      <c r="O100" s="185"/>
      <c r="P100" s="185"/>
      <c r="Q100" s="185"/>
      <c r="R100" s="185"/>
      <c r="S100" s="185"/>
    </row>
    <row r="101" spans="1:19" ht="17.25" customHeight="1">
      <c r="A101" s="965">
        <v>1512</v>
      </c>
      <c r="B101" s="3548">
        <v>39239090</v>
      </c>
      <c r="C101" s="3575" t="s">
        <v>1386</v>
      </c>
      <c r="D101" s="3576">
        <v>6.85</v>
      </c>
      <c r="E101" s="3549">
        <f t="shared" si="5"/>
        <v>8.0830000000000002</v>
      </c>
      <c r="F101" s="3550" t="s">
        <v>76</v>
      </c>
      <c r="G101" s="128">
        <v>600</v>
      </c>
      <c r="H101" s="3552">
        <v>0.18</v>
      </c>
      <c r="I101" s="3553"/>
      <c r="J101" s="3537" t="s">
        <v>1355</v>
      </c>
      <c r="K101" s="3537" t="s">
        <v>801</v>
      </c>
      <c r="L101" s="1211"/>
      <c r="M101" s="185"/>
      <c r="N101" s="185"/>
      <c r="O101" s="185"/>
      <c r="P101" s="185"/>
      <c r="Q101" s="185"/>
      <c r="R101" s="185"/>
      <c r="S101" s="185"/>
    </row>
    <row r="102" spans="1:19" ht="17.25" customHeight="1">
      <c r="A102" s="965">
        <v>1513</v>
      </c>
      <c r="B102" s="3548">
        <v>39239090</v>
      </c>
      <c r="C102" s="3575" t="s">
        <v>1387</v>
      </c>
      <c r="D102" s="3576">
        <v>7.6</v>
      </c>
      <c r="E102" s="3549">
        <f t="shared" si="5"/>
        <v>8.968</v>
      </c>
      <c r="F102" s="3550" t="s">
        <v>76</v>
      </c>
      <c r="G102" s="128">
        <v>600</v>
      </c>
      <c r="H102" s="3552">
        <v>0.18</v>
      </c>
      <c r="I102" s="3553"/>
      <c r="J102" s="3537" t="s">
        <v>1355</v>
      </c>
      <c r="K102" s="3537" t="s">
        <v>801</v>
      </c>
      <c r="L102" s="1211"/>
      <c r="M102" s="185"/>
      <c r="N102" s="185"/>
      <c r="O102" s="185"/>
      <c r="P102" s="185"/>
      <c r="Q102" s="185"/>
      <c r="R102" s="185"/>
      <c r="S102" s="185"/>
    </row>
    <row r="103" spans="1:19" ht="17.25" customHeight="1">
      <c r="A103" s="965">
        <v>1516</v>
      </c>
      <c r="B103" s="3548">
        <v>39239090</v>
      </c>
      <c r="C103" s="3575" t="s">
        <v>1388</v>
      </c>
      <c r="D103" s="3576">
        <v>9.9</v>
      </c>
      <c r="E103" s="3549">
        <f t="shared" si="5"/>
        <v>11.682</v>
      </c>
      <c r="F103" s="3550" t="s">
        <v>76</v>
      </c>
      <c r="G103" s="128">
        <v>480</v>
      </c>
      <c r="H103" s="3552">
        <v>0.18</v>
      </c>
      <c r="I103" s="3553"/>
      <c r="J103" s="3537" t="s">
        <v>1355</v>
      </c>
      <c r="K103" s="3537" t="s">
        <v>801</v>
      </c>
      <c r="L103" s="1211"/>
      <c r="M103" s="185"/>
      <c r="N103" s="185"/>
      <c r="O103" s="185"/>
      <c r="P103" s="185"/>
      <c r="Q103" s="185"/>
      <c r="R103" s="185"/>
      <c r="S103" s="185"/>
    </row>
    <row r="104" spans="1:19" ht="17.25" customHeight="1">
      <c r="A104" s="965">
        <v>1517</v>
      </c>
      <c r="B104" s="3548">
        <v>39239090</v>
      </c>
      <c r="C104" s="3575" t="s">
        <v>1389</v>
      </c>
      <c r="D104" s="3576">
        <v>10.65</v>
      </c>
      <c r="E104" s="3549">
        <f t="shared" si="5"/>
        <v>12.567</v>
      </c>
      <c r="F104" s="3550" t="s">
        <v>76</v>
      </c>
      <c r="G104" s="128">
        <v>300</v>
      </c>
      <c r="H104" s="3552">
        <v>0.18</v>
      </c>
      <c r="I104" s="3553"/>
      <c r="J104" s="3537" t="s">
        <v>1355</v>
      </c>
      <c r="K104" s="3537" t="s">
        <v>801</v>
      </c>
      <c r="L104" s="1211"/>
      <c r="M104" s="185"/>
      <c r="N104" s="185"/>
      <c r="O104" s="185"/>
      <c r="P104" s="185"/>
      <c r="Q104" s="185"/>
      <c r="R104" s="185"/>
      <c r="S104" s="185"/>
    </row>
    <row r="105" spans="1:19" ht="14.25" customHeight="1" thickBot="1">
      <c r="A105" s="3577">
        <v>1519</v>
      </c>
      <c r="B105" s="3559">
        <v>39239090</v>
      </c>
      <c r="C105" s="3578" t="s">
        <v>1390</v>
      </c>
      <c r="D105" s="3561">
        <v>12.7</v>
      </c>
      <c r="E105" s="3561">
        <f t="shared" si="5"/>
        <v>14.985999999999999</v>
      </c>
      <c r="F105" s="3562" t="s">
        <v>76</v>
      </c>
      <c r="G105" s="2596">
        <v>360</v>
      </c>
      <c r="H105" s="3579">
        <v>0.18</v>
      </c>
      <c r="I105" s="3553"/>
      <c r="J105" s="3537" t="s">
        <v>1355</v>
      </c>
      <c r="K105" s="3537" t="s">
        <v>801</v>
      </c>
      <c r="L105" s="1211"/>
      <c r="M105" s="185"/>
      <c r="N105" s="185"/>
      <c r="O105" s="185"/>
      <c r="P105" s="185"/>
      <c r="Q105" s="185"/>
      <c r="R105" s="185"/>
      <c r="S105" s="185"/>
    </row>
    <row r="106" spans="1:19" ht="14.25" customHeight="1" thickBot="1">
      <c r="A106" s="3580"/>
      <c r="B106" s="3581"/>
      <c r="C106" s="3582" t="s">
        <v>1391</v>
      </c>
      <c r="D106" s="3566"/>
      <c r="E106" s="3566"/>
      <c r="F106" s="3583"/>
      <c r="G106" s="3584"/>
      <c r="H106" s="3585"/>
      <c r="I106" s="3537"/>
      <c r="J106" s="3537"/>
      <c r="K106" s="3537"/>
      <c r="L106" s="1211"/>
      <c r="M106" s="185"/>
      <c r="N106" s="185"/>
      <c r="O106" s="185"/>
      <c r="P106" s="185"/>
      <c r="Q106" s="185"/>
      <c r="R106" s="185"/>
      <c r="S106" s="185"/>
    </row>
    <row r="107" spans="1:19">
      <c r="A107" s="4533">
        <v>1351</v>
      </c>
      <c r="B107" s="4648"/>
      <c r="C107" s="4465" t="s">
        <v>3268</v>
      </c>
      <c r="D107" s="4467">
        <v>1.85</v>
      </c>
      <c r="E107" s="4467">
        <f t="shared" ref="E107:E114" si="6">D107+D107*18%</f>
        <v>2.1830000000000003</v>
      </c>
      <c r="F107" s="4468" t="s">
        <v>76</v>
      </c>
      <c r="G107" s="4534">
        <v>2000</v>
      </c>
      <c r="H107" s="4469">
        <v>0.18</v>
      </c>
      <c r="I107" s="3545" t="s">
        <v>3142</v>
      </c>
      <c r="J107" s="3537" t="s">
        <v>1353</v>
      </c>
      <c r="K107" s="3537" t="s">
        <v>67</v>
      </c>
      <c r="L107" s="3586"/>
      <c r="M107" s="185"/>
      <c r="N107" s="185"/>
      <c r="O107" s="3546"/>
      <c r="Q107" s="3546"/>
      <c r="R107" s="185"/>
      <c r="S107" s="185"/>
    </row>
    <row r="108" spans="1:19">
      <c r="A108" s="3198">
        <v>1352</v>
      </c>
      <c r="B108" s="3222"/>
      <c r="C108" s="3208" t="s">
        <v>3269</v>
      </c>
      <c r="D108" s="3199">
        <v>2.2999999999999998</v>
      </c>
      <c r="E108" s="3199">
        <f t="shared" si="6"/>
        <v>2.714</v>
      </c>
      <c r="F108" s="3200" t="s">
        <v>76</v>
      </c>
      <c r="G108" s="3201">
        <v>2000</v>
      </c>
      <c r="H108" s="3202">
        <v>0.18</v>
      </c>
      <c r="I108" s="3545" t="s">
        <v>3142</v>
      </c>
      <c r="J108" s="3537" t="s">
        <v>1353</v>
      </c>
      <c r="K108" s="3537" t="s">
        <v>67</v>
      </c>
      <c r="L108" s="3586"/>
      <c r="M108" s="185"/>
      <c r="N108" s="185"/>
      <c r="O108" s="3546"/>
      <c r="Q108" s="3546"/>
      <c r="R108" s="185"/>
      <c r="S108" s="185"/>
    </row>
    <row r="109" spans="1:19">
      <c r="A109" s="3198">
        <v>1353</v>
      </c>
      <c r="B109" s="3222"/>
      <c r="C109" s="3208" t="s">
        <v>3270</v>
      </c>
      <c r="D109" s="3199">
        <v>2.75</v>
      </c>
      <c r="E109" s="3199">
        <f t="shared" si="6"/>
        <v>3.2450000000000001</v>
      </c>
      <c r="F109" s="3200" t="s">
        <v>76</v>
      </c>
      <c r="G109" s="3201">
        <v>2000</v>
      </c>
      <c r="H109" s="3202">
        <v>0.18</v>
      </c>
      <c r="I109" s="3545" t="s">
        <v>3142</v>
      </c>
      <c r="J109" s="3537" t="s">
        <v>1353</v>
      </c>
      <c r="K109" s="3537" t="s">
        <v>67</v>
      </c>
      <c r="L109" s="3586"/>
      <c r="M109" s="185"/>
      <c r="N109" s="185"/>
      <c r="O109" s="3546"/>
      <c r="Q109" s="3546"/>
      <c r="R109" s="185"/>
      <c r="S109" s="185"/>
    </row>
    <row r="110" spans="1:19">
      <c r="A110" s="3198">
        <v>1354</v>
      </c>
      <c r="B110" s="3222"/>
      <c r="C110" s="3208" t="s">
        <v>3271</v>
      </c>
      <c r="D110" s="3199">
        <v>3.45</v>
      </c>
      <c r="E110" s="3199">
        <f t="shared" si="6"/>
        <v>4.0709999999999997</v>
      </c>
      <c r="F110" s="3200" t="s">
        <v>76</v>
      </c>
      <c r="G110" s="3201">
        <v>1000</v>
      </c>
      <c r="H110" s="3202">
        <v>0.18</v>
      </c>
      <c r="I110" s="3545" t="s">
        <v>3142</v>
      </c>
      <c r="J110" s="3537" t="s">
        <v>1353</v>
      </c>
      <c r="K110" s="3537" t="s">
        <v>3124</v>
      </c>
      <c r="L110" s="3586"/>
      <c r="M110" s="185"/>
      <c r="N110" s="185"/>
      <c r="O110" s="3546"/>
      <c r="Q110" s="3546"/>
      <c r="R110" s="185"/>
      <c r="S110" s="185"/>
    </row>
    <row r="111" spans="1:19">
      <c r="A111" s="3198">
        <v>1355</v>
      </c>
      <c r="B111" s="3222"/>
      <c r="C111" s="3208" t="s">
        <v>3272</v>
      </c>
      <c r="D111" s="3199">
        <v>3.7</v>
      </c>
      <c r="E111" s="3199">
        <f t="shared" si="6"/>
        <v>4.3660000000000005</v>
      </c>
      <c r="F111" s="3200" t="s">
        <v>76</v>
      </c>
      <c r="G111" s="3201">
        <v>1000</v>
      </c>
      <c r="H111" s="3202">
        <v>0.18</v>
      </c>
      <c r="I111" s="3545" t="s">
        <v>3142</v>
      </c>
      <c r="J111" s="3537" t="s">
        <v>1353</v>
      </c>
      <c r="K111" s="3537" t="s">
        <v>67</v>
      </c>
      <c r="L111" s="3586"/>
      <c r="M111" s="185"/>
      <c r="N111" s="185"/>
      <c r="O111" s="3546"/>
      <c r="Q111" s="3546"/>
      <c r="R111" s="185"/>
      <c r="S111" s="185"/>
    </row>
    <row r="112" spans="1:19">
      <c r="A112" s="3198">
        <v>1356</v>
      </c>
      <c r="B112" s="3222"/>
      <c r="C112" s="3208" t="s">
        <v>3273</v>
      </c>
      <c r="D112" s="3199">
        <v>4.5999999999999996</v>
      </c>
      <c r="E112" s="3199">
        <f t="shared" si="6"/>
        <v>5.4279999999999999</v>
      </c>
      <c r="F112" s="3200" t="s">
        <v>76</v>
      </c>
      <c r="G112" s="3201">
        <v>1000</v>
      </c>
      <c r="H112" s="3202">
        <v>0.18</v>
      </c>
      <c r="I112" s="3545" t="s">
        <v>3142</v>
      </c>
      <c r="J112" s="3537" t="s">
        <v>1353</v>
      </c>
      <c r="K112" s="3537" t="s">
        <v>3124</v>
      </c>
      <c r="L112" s="3586"/>
      <c r="M112" s="185"/>
      <c r="N112" s="185"/>
      <c r="O112" s="3546"/>
      <c r="Q112" s="3546"/>
    </row>
    <row r="113" spans="1:17">
      <c r="A113" s="3198">
        <v>1357</v>
      </c>
      <c r="B113" s="3222"/>
      <c r="C113" s="3208" t="s">
        <v>3274</v>
      </c>
      <c r="D113" s="3199">
        <v>5.0999999999999996</v>
      </c>
      <c r="E113" s="3199">
        <f t="shared" si="6"/>
        <v>6.0179999999999998</v>
      </c>
      <c r="F113" s="3200" t="s">
        <v>76</v>
      </c>
      <c r="G113" s="3201">
        <v>1000</v>
      </c>
      <c r="H113" s="3202">
        <v>0.18</v>
      </c>
      <c r="I113" s="3553"/>
      <c r="J113" s="3537" t="s">
        <v>1355</v>
      </c>
      <c r="K113" s="3537" t="s">
        <v>3126</v>
      </c>
      <c r="L113" s="3586"/>
      <c r="M113" s="185"/>
      <c r="N113" s="185"/>
      <c r="O113" s="3546"/>
      <c r="Q113" s="3546"/>
    </row>
    <row r="114" spans="1:17" ht="15.75" thickBot="1">
      <c r="A114" s="4632">
        <v>1241</v>
      </c>
      <c r="B114" s="4633"/>
      <c r="C114" s="4634" t="s">
        <v>5128</v>
      </c>
      <c r="D114" s="4635">
        <v>1.1499999999999999</v>
      </c>
      <c r="E114" s="4635">
        <f t="shared" si="6"/>
        <v>1.357</v>
      </c>
      <c r="F114" s="4636" t="s">
        <v>76</v>
      </c>
      <c r="G114" s="4637">
        <v>2000</v>
      </c>
      <c r="H114" s="4638">
        <v>0.18</v>
      </c>
      <c r="I114" s="3545" t="s">
        <v>3142</v>
      </c>
      <c r="J114" s="3537" t="s">
        <v>1353</v>
      </c>
      <c r="K114" s="3537" t="s">
        <v>67</v>
      </c>
      <c r="L114" s="3586"/>
      <c r="M114" s="185"/>
      <c r="N114" s="185"/>
      <c r="O114" s="3546"/>
      <c r="Q114" s="3546"/>
    </row>
    <row r="115" spans="1:17" ht="15.75" thickBot="1">
      <c r="A115" s="3587" t="s">
        <v>1392</v>
      </c>
      <c r="B115" s="3588"/>
      <c r="C115" s="3589" t="s">
        <v>3458</v>
      </c>
      <c r="D115" s="3590"/>
      <c r="E115" s="3590"/>
      <c r="F115" s="3591"/>
      <c r="G115" s="3592"/>
      <c r="H115" s="3593"/>
      <c r="I115" s="3545"/>
      <c r="J115" s="3537"/>
      <c r="K115" s="3537"/>
      <c r="L115" s="1211"/>
      <c r="M115" s="185"/>
      <c r="N115" s="185"/>
      <c r="O115" s="3546"/>
      <c r="Q115" s="3546"/>
    </row>
    <row r="116" spans="1:17" ht="14.25" customHeight="1">
      <c r="A116" s="4533">
        <v>1358</v>
      </c>
      <c r="B116" s="4474">
        <v>39239090</v>
      </c>
      <c r="C116" s="4465" t="s">
        <v>1393</v>
      </c>
      <c r="D116" s="4467">
        <v>6.25</v>
      </c>
      <c r="E116" s="4467">
        <f t="shared" ref="E116:E141" si="7">D116+D116*18%</f>
        <v>7.375</v>
      </c>
      <c r="F116" s="4468" t="s">
        <v>76</v>
      </c>
      <c r="G116" s="3207">
        <v>640</v>
      </c>
      <c r="H116" s="4469">
        <v>0.18</v>
      </c>
      <c r="I116" s="3553"/>
      <c r="J116" s="3537" t="s">
        <v>1355</v>
      </c>
      <c r="K116" s="3537" t="s">
        <v>3126</v>
      </c>
      <c r="L116" s="1211"/>
      <c r="M116" s="185"/>
      <c r="N116" s="185"/>
      <c r="O116" s="3546"/>
      <c r="Q116" s="3546"/>
    </row>
    <row r="117" spans="1:17" ht="14.25" customHeight="1">
      <c r="A117" s="3198">
        <v>1359</v>
      </c>
      <c r="B117" s="3222"/>
      <c r="C117" s="3208" t="s">
        <v>3275</v>
      </c>
      <c r="D117" s="3199">
        <v>7.15</v>
      </c>
      <c r="E117" s="3199">
        <f t="shared" si="7"/>
        <v>8.4370000000000012</v>
      </c>
      <c r="F117" s="3200" t="s">
        <v>76</v>
      </c>
      <c r="G117" s="3209">
        <v>640</v>
      </c>
      <c r="H117" s="3202">
        <v>0.18</v>
      </c>
      <c r="I117" s="3545" t="s">
        <v>3142</v>
      </c>
      <c r="J117" s="3537" t="s">
        <v>1353</v>
      </c>
      <c r="K117" s="3537" t="s">
        <v>3124</v>
      </c>
      <c r="L117" s="1211"/>
      <c r="M117" s="185"/>
      <c r="N117" s="185"/>
      <c r="O117" s="3546"/>
      <c r="Q117" s="3546"/>
    </row>
    <row r="118" spans="1:17" ht="14.25" customHeight="1">
      <c r="A118" s="3198">
        <v>1360</v>
      </c>
      <c r="B118" s="3203">
        <v>39239090</v>
      </c>
      <c r="C118" s="3208" t="s">
        <v>1394</v>
      </c>
      <c r="D118" s="3199">
        <v>8.4</v>
      </c>
      <c r="E118" s="3199">
        <f t="shared" si="7"/>
        <v>9.9120000000000008</v>
      </c>
      <c r="F118" s="3200" t="s">
        <v>76</v>
      </c>
      <c r="G118" s="3209">
        <v>640</v>
      </c>
      <c r="H118" s="3202">
        <v>0.18</v>
      </c>
      <c r="I118" s="3553"/>
      <c r="J118" s="3537" t="s">
        <v>1355</v>
      </c>
      <c r="K118" s="3537" t="s">
        <v>3126</v>
      </c>
      <c r="L118" s="200" t="s">
        <v>1394</v>
      </c>
      <c r="M118" s="185"/>
      <c r="N118" s="185"/>
      <c r="O118" s="3546"/>
      <c r="Q118" s="3546"/>
    </row>
    <row r="119" spans="1:17" ht="14.25" customHeight="1">
      <c r="A119" s="3210">
        <v>1361</v>
      </c>
      <c r="B119" s="4448">
        <v>39239090</v>
      </c>
      <c r="C119" s="4645" t="s">
        <v>1395</v>
      </c>
      <c r="D119" s="3199">
        <v>9.4499999999999993</v>
      </c>
      <c r="E119" s="3199">
        <f t="shared" si="7"/>
        <v>11.151</v>
      </c>
      <c r="F119" s="3200" t="s">
        <v>76</v>
      </c>
      <c r="G119" s="3209">
        <v>600</v>
      </c>
      <c r="H119" s="3202">
        <v>0.18</v>
      </c>
      <c r="I119" s="3553"/>
      <c r="J119" s="3537" t="s">
        <v>1355</v>
      </c>
      <c r="K119" s="3537" t="s">
        <v>3126</v>
      </c>
      <c r="L119" s="2677" t="s">
        <v>1395</v>
      </c>
      <c r="M119" s="185"/>
      <c r="N119" s="185"/>
      <c r="O119" s="3546"/>
      <c r="Q119" s="3546"/>
    </row>
    <row r="120" spans="1:17" ht="14.25" customHeight="1">
      <c r="A120" s="2988">
        <v>1362</v>
      </c>
      <c r="B120" s="3203">
        <v>39239090</v>
      </c>
      <c r="C120" s="4645" t="s">
        <v>1396</v>
      </c>
      <c r="D120" s="3199">
        <v>10.75</v>
      </c>
      <c r="E120" s="3199">
        <f t="shared" si="7"/>
        <v>12.685</v>
      </c>
      <c r="F120" s="3200" t="s">
        <v>76</v>
      </c>
      <c r="G120" s="3209">
        <v>600</v>
      </c>
      <c r="H120" s="3202">
        <v>0.18</v>
      </c>
      <c r="I120" s="3553"/>
      <c r="J120" s="3537" t="s">
        <v>1355</v>
      </c>
      <c r="K120" s="3537" t="s">
        <v>3126</v>
      </c>
      <c r="L120" s="2677" t="s">
        <v>1396</v>
      </c>
      <c r="M120" s="185"/>
      <c r="N120" s="185"/>
      <c r="O120" s="3546"/>
      <c r="Q120" s="3546"/>
    </row>
    <row r="121" spans="1:17" ht="14.25" customHeight="1">
      <c r="A121" s="3547">
        <v>1363</v>
      </c>
      <c r="B121" s="3548">
        <v>39239090</v>
      </c>
      <c r="C121" s="3557" t="s">
        <v>3470</v>
      </c>
      <c r="D121" s="3549">
        <v>6.85</v>
      </c>
      <c r="E121" s="3549">
        <f t="shared" si="7"/>
        <v>8.0830000000000002</v>
      </c>
      <c r="F121" s="3550" t="s">
        <v>76</v>
      </c>
      <c r="G121" s="3551">
        <v>600</v>
      </c>
      <c r="H121" s="3552">
        <v>0.18</v>
      </c>
      <c r="I121" s="3553"/>
      <c r="J121" s="3537" t="s">
        <v>1355</v>
      </c>
      <c r="K121" s="3537" t="s">
        <v>3126</v>
      </c>
      <c r="L121" s="3557" t="s">
        <v>1397</v>
      </c>
      <c r="M121" s="185"/>
      <c r="N121" s="185"/>
      <c r="O121" s="3546"/>
      <c r="Q121" s="3546"/>
    </row>
    <row r="122" spans="1:17" ht="14.25" customHeight="1">
      <c r="A122" s="3547">
        <v>1364</v>
      </c>
      <c r="B122" s="3548">
        <v>39239090</v>
      </c>
      <c r="C122" s="3557" t="s">
        <v>1398</v>
      </c>
      <c r="D122" s="3549">
        <v>7.3</v>
      </c>
      <c r="E122" s="3549">
        <f t="shared" si="7"/>
        <v>8.613999999999999</v>
      </c>
      <c r="F122" s="3550" t="s">
        <v>76</v>
      </c>
      <c r="G122" s="3551">
        <v>600</v>
      </c>
      <c r="H122" s="3552">
        <v>0.18</v>
      </c>
      <c r="I122" s="3553"/>
      <c r="J122" s="3537" t="s">
        <v>1355</v>
      </c>
      <c r="K122" s="3537" t="s">
        <v>3126</v>
      </c>
      <c r="L122" s="3557" t="s">
        <v>1398</v>
      </c>
      <c r="M122" s="185"/>
      <c r="N122" s="185"/>
      <c r="O122" s="3546"/>
      <c r="Q122" s="3546"/>
    </row>
    <row r="123" spans="1:17" ht="14.25" customHeight="1">
      <c r="A123" s="3547">
        <v>1365</v>
      </c>
      <c r="B123" s="3548">
        <v>39239090</v>
      </c>
      <c r="C123" s="3557" t="s">
        <v>1399</v>
      </c>
      <c r="D123" s="3549">
        <v>9.1</v>
      </c>
      <c r="E123" s="3549">
        <f t="shared" si="7"/>
        <v>10.738</v>
      </c>
      <c r="F123" s="3550" t="s">
        <v>76</v>
      </c>
      <c r="G123" s="3551">
        <v>600</v>
      </c>
      <c r="H123" s="3552">
        <v>0.18</v>
      </c>
      <c r="I123" s="3553"/>
      <c r="J123" s="3537" t="s">
        <v>1355</v>
      </c>
      <c r="K123" s="3537" t="s">
        <v>3126</v>
      </c>
      <c r="L123" s="3557" t="s">
        <v>1399</v>
      </c>
      <c r="M123" s="185"/>
      <c r="N123" s="185"/>
      <c r="O123" s="3546"/>
      <c r="Q123" s="3546"/>
    </row>
    <row r="124" spans="1:17" ht="14.25" customHeight="1">
      <c r="A124" s="4600">
        <v>1368</v>
      </c>
      <c r="B124" s="3222"/>
      <c r="C124" s="4645" t="s">
        <v>3276</v>
      </c>
      <c r="D124" s="4471">
        <v>10.9</v>
      </c>
      <c r="E124" s="4471">
        <f t="shared" si="7"/>
        <v>12.862</v>
      </c>
      <c r="F124" s="4472" t="s">
        <v>76</v>
      </c>
      <c r="G124" s="4554">
        <v>420</v>
      </c>
      <c r="H124" s="4473">
        <v>0.18</v>
      </c>
      <c r="I124" s="3545" t="s">
        <v>3142</v>
      </c>
      <c r="J124" s="3537" t="s">
        <v>1353</v>
      </c>
      <c r="K124" s="3537" t="s">
        <v>3124</v>
      </c>
      <c r="L124" s="1211"/>
      <c r="M124" s="185"/>
      <c r="N124" s="185"/>
      <c r="O124" s="3546"/>
      <c r="Q124" s="3546"/>
    </row>
    <row r="125" spans="1:17" ht="14.25" customHeight="1">
      <c r="A125" s="3198">
        <v>1369</v>
      </c>
      <c r="B125" s="3203">
        <v>39239090</v>
      </c>
      <c r="C125" s="3208" t="s">
        <v>1400</v>
      </c>
      <c r="D125" s="3199">
        <v>13.3</v>
      </c>
      <c r="E125" s="3199">
        <f t="shared" si="7"/>
        <v>15.694000000000001</v>
      </c>
      <c r="F125" s="3200" t="s">
        <v>76</v>
      </c>
      <c r="G125" s="3201">
        <v>420</v>
      </c>
      <c r="H125" s="3202">
        <v>0.18</v>
      </c>
      <c r="I125" s="3553"/>
      <c r="J125" s="3537" t="s">
        <v>1355</v>
      </c>
      <c r="K125" s="3537" t="s">
        <v>3126</v>
      </c>
      <c r="L125" s="1211"/>
      <c r="M125" s="185"/>
      <c r="N125" s="185"/>
      <c r="O125" s="3546"/>
      <c r="Q125" s="3546"/>
    </row>
    <row r="126" spans="1:17" ht="14.25" customHeight="1">
      <c r="A126" s="4595">
        <v>1370</v>
      </c>
      <c r="B126" s="3217">
        <v>39239090</v>
      </c>
      <c r="C126" s="4597" t="s">
        <v>1401</v>
      </c>
      <c r="D126" s="3216">
        <v>14.6</v>
      </c>
      <c r="E126" s="3216">
        <f t="shared" si="7"/>
        <v>17.227999999999998</v>
      </c>
      <c r="F126" s="3204" t="s">
        <v>76</v>
      </c>
      <c r="G126" s="4603">
        <v>420</v>
      </c>
      <c r="H126" s="3205">
        <v>0.18</v>
      </c>
      <c r="I126" s="3553"/>
      <c r="J126" s="3537" t="s">
        <v>1355</v>
      </c>
      <c r="K126" s="3537" t="s">
        <v>3126</v>
      </c>
      <c r="L126" s="1211"/>
      <c r="M126" s="185"/>
      <c r="N126" s="185"/>
      <c r="O126" s="3546"/>
      <c r="Q126" s="3546"/>
    </row>
    <row r="127" spans="1:17" ht="14.25" customHeight="1">
      <c r="A127" s="4626">
        <v>1373</v>
      </c>
      <c r="B127" s="1187"/>
      <c r="C127" s="4649" t="s">
        <v>3277</v>
      </c>
      <c r="D127" s="4444">
        <v>13.3</v>
      </c>
      <c r="E127" s="4444">
        <f t="shared" si="7"/>
        <v>15.694000000000001</v>
      </c>
      <c r="F127" s="4445" t="s">
        <v>76</v>
      </c>
      <c r="G127" s="4543">
        <v>300</v>
      </c>
      <c r="H127" s="4614">
        <v>0.18</v>
      </c>
      <c r="I127" s="3545" t="s">
        <v>3142</v>
      </c>
      <c r="J127" s="3537" t="s">
        <v>1353</v>
      </c>
      <c r="K127" s="3537" t="s">
        <v>3124</v>
      </c>
      <c r="L127" s="1211"/>
      <c r="M127" s="185"/>
      <c r="N127" s="185"/>
      <c r="O127" s="3546"/>
      <c r="Q127" s="3546"/>
    </row>
    <row r="128" spans="1:17" ht="14.25" customHeight="1">
      <c r="A128" s="4626">
        <v>1374</v>
      </c>
      <c r="B128" s="1187"/>
      <c r="C128" s="4649" t="s">
        <v>3278</v>
      </c>
      <c r="D128" s="4444">
        <v>15.7</v>
      </c>
      <c r="E128" s="4444">
        <f t="shared" si="7"/>
        <v>18.526</v>
      </c>
      <c r="F128" s="4445" t="s">
        <v>76</v>
      </c>
      <c r="G128" s="4543">
        <v>300</v>
      </c>
      <c r="H128" s="4614">
        <v>0.18</v>
      </c>
      <c r="I128" s="3545" t="s">
        <v>3142</v>
      </c>
      <c r="J128" s="3537" t="s">
        <v>1353</v>
      </c>
      <c r="K128" s="3537" t="s">
        <v>3124</v>
      </c>
      <c r="L128" s="1211"/>
      <c r="M128" s="185"/>
      <c r="N128" s="185"/>
      <c r="O128" s="3546"/>
      <c r="Q128" s="3546"/>
    </row>
    <row r="129" spans="1:17" ht="14.25" customHeight="1">
      <c r="A129" s="4626">
        <v>1380</v>
      </c>
      <c r="B129" s="4442">
        <v>39239090</v>
      </c>
      <c r="C129" s="3218" t="s">
        <v>1402</v>
      </c>
      <c r="D129" s="4444">
        <v>13.6</v>
      </c>
      <c r="E129" s="4444">
        <f t="shared" si="7"/>
        <v>16.047999999999998</v>
      </c>
      <c r="F129" s="4445" t="s">
        <v>76</v>
      </c>
      <c r="G129" s="4543">
        <v>300</v>
      </c>
      <c r="H129" s="4614">
        <v>0.18</v>
      </c>
      <c r="I129" s="3553"/>
      <c r="J129" s="3537" t="s">
        <v>1355</v>
      </c>
      <c r="K129" s="3537" t="s">
        <v>3126</v>
      </c>
      <c r="L129" s="1211"/>
      <c r="M129" s="185"/>
      <c r="N129" s="185"/>
      <c r="O129" s="3546"/>
      <c r="Q129" s="3546"/>
    </row>
    <row r="130" spans="1:17" ht="14.25" customHeight="1">
      <c r="A130" s="4626">
        <v>1381</v>
      </c>
      <c r="B130" s="1187"/>
      <c r="C130" s="3218" t="s">
        <v>3279</v>
      </c>
      <c r="D130" s="4444">
        <v>15.4</v>
      </c>
      <c r="E130" s="4444">
        <f t="shared" si="7"/>
        <v>18.172000000000001</v>
      </c>
      <c r="F130" s="4445" t="s">
        <v>76</v>
      </c>
      <c r="G130" s="4543">
        <v>300</v>
      </c>
      <c r="H130" s="4614">
        <v>0.18</v>
      </c>
      <c r="I130" s="3545" t="s">
        <v>3142</v>
      </c>
      <c r="J130" s="3537" t="s">
        <v>1353</v>
      </c>
      <c r="K130" s="3537" t="s">
        <v>3124</v>
      </c>
      <c r="L130" s="1211"/>
      <c r="M130" s="185"/>
      <c r="N130" s="185"/>
      <c r="O130" s="3546"/>
      <c r="Q130" s="3546"/>
    </row>
    <row r="131" spans="1:17" ht="14.25" customHeight="1">
      <c r="A131" s="4626">
        <v>1383</v>
      </c>
      <c r="B131" s="1187"/>
      <c r="C131" s="3218" t="s">
        <v>3280</v>
      </c>
      <c r="D131" s="4444">
        <v>14.9</v>
      </c>
      <c r="E131" s="4444">
        <f t="shared" si="7"/>
        <v>17.582000000000001</v>
      </c>
      <c r="F131" s="4445" t="s">
        <v>76</v>
      </c>
      <c r="G131" s="4543">
        <v>400</v>
      </c>
      <c r="H131" s="4614">
        <v>0.18</v>
      </c>
      <c r="I131" s="3545" t="s">
        <v>3142</v>
      </c>
      <c r="J131" s="3537" t="s">
        <v>1353</v>
      </c>
      <c r="K131" s="3537" t="s">
        <v>3124</v>
      </c>
      <c r="L131" s="1211"/>
      <c r="M131" s="185"/>
      <c r="N131" s="185"/>
      <c r="O131" s="3546"/>
      <c r="Q131" s="3546"/>
    </row>
    <row r="132" spans="1:17" ht="14.25" customHeight="1">
      <c r="A132" s="4626">
        <v>1384</v>
      </c>
      <c r="B132" s="4442">
        <v>39239090</v>
      </c>
      <c r="C132" s="3218" t="s">
        <v>1403</v>
      </c>
      <c r="D132" s="4444">
        <v>17</v>
      </c>
      <c r="E132" s="4444">
        <f t="shared" si="7"/>
        <v>20.059999999999999</v>
      </c>
      <c r="F132" s="4445" t="s">
        <v>76</v>
      </c>
      <c r="G132" s="4543">
        <v>300</v>
      </c>
      <c r="H132" s="4614">
        <v>0.18</v>
      </c>
      <c r="I132" s="3553"/>
      <c r="J132" s="3537" t="s">
        <v>1355</v>
      </c>
      <c r="K132" s="3537" t="s">
        <v>3126</v>
      </c>
      <c r="L132" s="1211"/>
      <c r="M132" s="185"/>
      <c r="N132" s="185"/>
      <c r="O132" s="3546"/>
      <c r="Q132" s="3546"/>
    </row>
    <row r="133" spans="1:17" ht="14.25" customHeight="1">
      <c r="A133" s="4626">
        <v>1385</v>
      </c>
      <c r="B133" s="4442">
        <v>39239090</v>
      </c>
      <c r="C133" s="3218" t="s">
        <v>1404</v>
      </c>
      <c r="D133" s="4444">
        <v>19.5</v>
      </c>
      <c r="E133" s="4444">
        <f t="shared" si="7"/>
        <v>23.009999999999998</v>
      </c>
      <c r="F133" s="4445" t="s">
        <v>76</v>
      </c>
      <c r="G133" s="4543">
        <v>300</v>
      </c>
      <c r="H133" s="4614">
        <v>0.18</v>
      </c>
      <c r="I133" s="3553"/>
      <c r="J133" s="3537" t="s">
        <v>1355</v>
      </c>
      <c r="K133" s="3537" t="s">
        <v>3126</v>
      </c>
      <c r="L133" s="1211"/>
      <c r="M133" s="185"/>
      <c r="N133" s="185"/>
      <c r="O133" s="3546"/>
      <c r="Q133" s="3546"/>
    </row>
    <row r="134" spans="1:17" ht="14.25" customHeight="1">
      <c r="A134" s="3223">
        <v>1388</v>
      </c>
      <c r="B134" s="4442">
        <v>39239090</v>
      </c>
      <c r="C134" s="4650" t="s">
        <v>1405</v>
      </c>
      <c r="D134" s="4444">
        <v>18.600000000000001</v>
      </c>
      <c r="E134" s="4444">
        <f t="shared" si="7"/>
        <v>21.948</v>
      </c>
      <c r="F134" s="4445" t="s">
        <v>76</v>
      </c>
      <c r="G134" s="3224">
        <v>200</v>
      </c>
      <c r="H134" s="4614">
        <v>0.18</v>
      </c>
      <c r="I134" s="3553"/>
      <c r="J134" s="3537" t="s">
        <v>1355</v>
      </c>
      <c r="K134" s="3537" t="s">
        <v>3126</v>
      </c>
      <c r="L134" s="1211"/>
      <c r="M134" s="185"/>
      <c r="N134" s="185"/>
      <c r="O134" s="3546"/>
      <c r="Q134" s="3546"/>
    </row>
    <row r="135" spans="1:17">
      <c r="A135" s="3223">
        <v>1389</v>
      </c>
      <c r="B135" s="4442">
        <v>39239090</v>
      </c>
      <c r="C135" s="4650" t="s">
        <v>1406</v>
      </c>
      <c r="D135" s="4444">
        <v>20.7</v>
      </c>
      <c r="E135" s="4444">
        <f t="shared" si="7"/>
        <v>24.425999999999998</v>
      </c>
      <c r="F135" s="4445" t="s">
        <v>76</v>
      </c>
      <c r="G135" s="3224">
        <v>200</v>
      </c>
      <c r="H135" s="4614">
        <v>0.18</v>
      </c>
      <c r="I135" s="3553"/>
      <c r="J135" s="3537" t="s">
        <v>1355</v>
      </c>
      <c r="K135" s="3537" t="s">
        <v>3126</v>
      </c>
      <c r="L135" s="1211"/>
      <c r="M135" s="185"/>
      <c r="N135" s="185"/>
      <c r="O135" s="3546"/>
      <c r="Q135" s="3546"/>
    </row>
    <row r="136" spans="1:17">
      <c r="A136" s="3223">
        <v>1390</v>
      </c>
      <c r="B136" s="4442" t="s">
        <v>3459</v>
      </c>
      <c r="C136" s="4650" t="s">
        <v>4774</v>
      </c>
      <c r="D136" s="4444">
        <v>25.75</v>
      </c>
      <c r="E136" s="4444">
        <f>D136+D136*18%</f>
        <v>30.384999999999998</v>
      </c>
      <c r="F136" s="4445" t="s">
        <v>76</v>
      </c>
      <c r="G136" s="3224">
        <v>200</v>
      </c>
      <c r="H136" s="4614">
        <v>0.18</v>
      </c>
      <c r="I136" s="3553"/>
      <c r="J136" s="3537" t="s">
        <v>1355</v>
      </c>
      <c r="K136" s="3537" t="s">
        <v>3126</v>
      </c>
      <c r="L136" s="1211"/>
      <c r="M136" s="185"/>
      <c r="N136" s="185"/>
      <c r="O136" s="3546"/>
      <c r="Q136" s="3546"/>
    </row>
    <row r="137" spans="1:17" ht="14.25" customHeight="1">
      <c r="A137" s="4626">
        <v>1391</v>
      </c>
      <c r="B137" s="1187"/>
      <c r="C137" s="3218" t="s">
        <v>3281</v>
      </c>
      <c r="D137" s="4444">
        <v>19.5</v>
      </c>
      <c r="E137" s="4444">
        <f t="shared" si="7"/>
        <v>23.009999999999998</v>
      </c>
      <c r="F137" s="4445" t="s">
        <v>76</v>
      </c>
      <c r="G137" s="4543">
        <v>300</v>
      </c>
      <c r="H137" s="4614">
        <v>0.18</v>
      </c>
      <c r="I137" s="3545" t="s">
        <v>3142</v>
      </c>
      <c r="J137" s="3537" t="s">
        <v>1353</v>
      </c>
      <c r="K137" s="3537" t="s">
        <v>3124</v>
      </c>
      <c r="L137" s="1211"/>
      <c r="M137" s="185"/>
      <c r="N137" s="185"/>
      <c r="O137" s="3546"/>
      <c r="Q137" s="3546"/>
    </row>
    <row r="138" spans="1:17">
      <c r="A138" s="4626">
        <v>1393</v>
      </c>
      <c r="B138" s="1187"/>
      <c r="C138" s="3218" t="s">
        <v>3282</v>
      </c>
      <c r="D138" s="4444">
        <v>22.6</v>
      </c>
      <c r="E138" s="4444">
        <f t="shared" si="7"/>
        <v>26.668000000000003</v>
      </c>
      <c r="F138" s="4445" t="s">
        <v>76</v>
      </c>
      <c r="G138" s="4543">
        <v>200</v>
      </c>
      <c r="H138" s="4614">
        <v>0.18</v>
      </c>
      <c r="I138" s="3553"/>
      <c r="J138" s="3537" t="s">
        <v>1355</v>
      </c>
      <c r="K138" s="3537" t="s">
        <v>3126</v>
      </c>
      <c r="L138" s="1211"/>
      <c r="M138" s="185"/>
      <c r="N138" s="185"/>
      <c r="O138" s="3546"/>
      <c r="Q138" s="3546"/>
    </row>
    <row r="139" spans="1:17">
      <c r="A139" s="4626" t="s">
        <v>3108</v>
      </c>
      <c r="B139" s="4442">
        <v>39239090</v>
      </c>
      <c r="C139" s="3218" t="s">
        <v>1407</v>
      </c>
      <c r="D139" s="4444">
        <v>24.5</v>
      </c>
      <c r="E139" s="4444">
        <f t="shared" ref="E139" si="8">D139+D139*18%</f>
        <v>28.91</v>
      </c>
      <c r="F139" s="4445" t="s">
        <v>76</v>
      </c>
      <c r="G139" s="4543">
        <v>200</v>
      </c>
      <c r="H139" s="4614">
        <v>0.18</v>
      </c>
      <c r="I139" s="3553"/>
      <c r="J139" s="3537"/>
      <c r="K139" s="3537"/>
      <c r="L139" s="1211"/>
      <c r="M139" s="185"/>
      <c r="N139" s="185"/>
      <c r="O139" s="3546"/>
      <c r="Q139" s="3546"/>
    </row>
    <row r="140" spans="1:17">
      <c r="A140" s="3595">
        <v>1394</v>
      </c>
      <c r="B140" s="3581">
        <v>39239090</v>
      </c>
      <c r="C140" s="3533" t="s">
        <v>3107</v>
      </c>
      <c r="D140" s="3566">
        <v>25.3</v>
      </c>
      <c r="E140" s="3566">
        <f t="shared" si="7"/>
        <v>29.853999999999999</v>
      </c>
      <c r="F140" s="3583" t="s">
        <v>76</v>
      </c>
      <c r="G140" s="3584">
        <v>200</v>
      </c>
      <c r="H140" s="3596">
        <v>0.18</v>
      </c>
      <c r="I140" s="3597"/>
      <c r="J140" s="3598"/>
      <c r="K140" s="3598"/>
      <c r="L140" s="1211"/>
      <c r="M140" s="185"/>
      <c r="N140" s="185"/>
      <c r="O140" s="3546"/>
      <c r="Q140" s="3546"/>
    </row>
    <row r="141" spans="1:17" ht="15.75" thickBot="1">
      <c r="A141" s="4544">
        <v>1395</v>
      </c>
      <c r="B141" s="4544"/>
      <c r="C141" s="3219" t="s">
        <v>4816</v>
      </c>
      <c r="D141" s="4492">
        <v>22.6</v>
      </c>
      <c r="E141" s="4492">
        <f t="shared" si="7"/>
        <v>26.668000000000003</v>
      </c>
      <c r="F141" s="4545" t="s">
        <v>76</v>
      </c>
      <c r="G141" s="4546">
        <v>200</v>
      </c>
      <c r="H141" s="4547">
        <v>0.18</v>
      </c>
      <c r="I141" s="3599"/>
      <c r="J141" s="3537"/>
      <c r="K141" s="3537"/>
      <c r="L141" s="1211"/>
      <c r="M141" s="185"/>
      <c r="N141" s="185"/>
      <c r="O141" s="3546"/>
      <c r="Q141" s="3546"/>
    </row>
    <row r="142" spans="1:17" ht="14.25" customHeight="1" thickBot="1">
      <c r="A142" s="4639"/>
      <c r="B142" s="3694"/>
      <c r="C142" s="4640" t="s">
        <v>3447</v>
      </c>
      <c r="D142" s="4641"/>
      <c r="E142" s="4641"/>
      <c r="F142" s="4642"/>
      <c r="G142" s="4643"/>
      <c r="H142" s="4644"/>
      <c r="I142" s="3545"/>
      <c r="J142" s="3537"/>
      <c r="K142" s="3537"/>
      <c r="L142" s="1211"/>
      <c r="M142" s="185"/>
      <c r="N142" s="185"/>
      <c r="O142" s="185"/>
    </row>
    <row r="143" spans="1:17" ht="14.25" customHeight="1">
      <c r="A143" s="4600">
        <v>1316</v>
      </c>
      <c r="B143" s="4448" t="s">
        <v>3448</v>
      </c>
      <c r="C143" s="4645" t="s">
        <v>3449</v>
      </c>
      <c r="D143" s="4471">
        <v>2.2999999999999998</v>
      </c>
      <c r="E143" s="4471">
        <f t="shared" ref="E143:E148" si="9">D143+D143*18%</f>
        <v>2.714</v>
      </c>
      <c r="F143" s="4472" t="s">
        <v>76</v>
      </c>
      <c r="G143" s="4554">
        <v>1000</v>
      </c>
      <c r="H143" s="4473">
        <v>0.18</v>
      </c>
      <c r="I143" s="3606" t="s">
        <v>3142</v>
      </c>
      <c r="J143" s="3607" t="s">
        <v>1353</v>
      </c>
      <c r="K143" s="3607" t="s">
        <v>67</v>
      </c>
      <c r="L143" s="3608" t="s">
        <v>1408</v>
      </c>
      <c r="M143" s="185"/>
      <c r="N143" s="185"/>
      <c r="O143" s="3546"/>
      <c r="Q143" s="3546"/>
    </row>
    <row r="144" spans="1:17" ht="14.25" customHeight="1">
      <c r="A144" s="3198">
        <v>1317</v>
      </c>
      <c r="B144" s="3203" t="s">
        <v>3450</v>
      </c>
      <c r="C144" s="3208" t="s">
        <v>3451</v>
      </c>
      <c r="D144" s="3199">
        <v>2.75</v>
      </c>
      <c r="E144" s="3199">
        <f t="shared" si="9"/>
        <v>3.2450000000000001</v>
      </c>
      <c r="F144" s="3200" t="s">
        <v>76</v>
      </c>
      <c r="G144" s="3201">
        <v>1000</v>
      </c>
      <c r="H144" s="3202">
        <v>0.18</v>
      </c>
      <c r="I144" s="3545" t="s">
        <v>3142</v>
      </c>
      <c r="J144" s="3537" t="s">
        <v>1353</v>
      </c>
      <c r="K144" s="3537" t="s">
        <v>67</v>
      </c>
      <c r="L144" s="3608" t="s">
        <v>1409</v>
      </c>
      <c r="M144" s="185"/>
      <c r="N144" s="185"/>
      <c r="O144" s="3546"/>
      <c r="Q144" s="3546"/>
    </row>
    <row r="145" spans="1:17" ht="14.25" customHeight="1">
      <c r="A145" s="3198">
        <v>1318</v>
      </c>
      <c r="B145" s="3203" t="s">
        <v>3452</v>
      </c>
      <c r="C145" s="3208" t="s">
        <v>3453</v>
      </c>
      <c r="D145" s="3199">
        <v>3.9</v>
      </c>
      <c r="E145" s="3199">
        <f t="shared" si="9"/>
        <v>4.6020000000000003</v>
      </c>
      <c r="F145" s="3200" t="s">
        <v>76</v>
      </c>
      <c r="G145" s="3201">
        <v>1000</v>
      </c>
      <c r="H145" s="3202">
        <v>0.18</v>
      </c>
      <c r="I145" s="3545" t="s">
        <v>3142</v>
      </c>
      <c r="J145" s="3537" t="s">
        <v>1353</v>
      </c>
      <c r="K145" s="3537" t="s">
        <v>67</v>
      </c>
      <c r="L145" s="3608" t="s">
        <v>1410</v>
      </c>
      <c r="M145" s="185"/>
      <c r="N145" s="185"/>
      <c r="O145" s="3546"/>
      <c r="Q145" s="3546"/>
    </row>
    <row r="146" spans="1:17" ht="14.25" customHeight="1">
      <c r="A146" s="3198">
        <v>1319</v>
      </c>
      <c r="B146" s="3203"/>
      <c r="C146" s="3208" t="s">
        <v>3454</v>
      </c>
      <c r="D146" s="3199">
        <v>5.0999999999999996</v>
      </c>
      <c r="E146" s="3199">
        <f t="shared" si="9"/>
        <v>6.0179999999999998</v>
      </c>
      <c r="F146" s="3200" t="s">
        <v>76</v>
      </c>
      <c r="G146" s="3201">
        <v>1000</v>
      </c>
      <c r="H146" s="3202">
        <v>0.18</v>
      </c>
      <c r="I146" s="3545" t="s">
        <v>3142</v>
      </c>
      <c r="J146" s="3537" t="s">
        <v>1353</v>
      </c>
      <c r="K146" s="3537" t="s">
        <v>67</v>
      </c>
      <c r="L146" s="3608" t="s">
        <v>1411</v>
      </c>
      <c r="M146" s="185"/>
      <c r="N146" s="185"/>
      <c r="O146" s="3546"/>
      <c r="Q146" s="3546"/>
    </row>
    <row r="147" spans="1:17" ht="14.25" customHeight="1">
      <c r="A147" s="3198">
        <v>1320</v>
      </c>
      <c r="B147" s="3203" t="s">
        <v>3455</v>
      </c>
      <c r="C147" s="3208" t="s">
        <v>3456</v>
      </c>
      <c r="D147" s="3199">
        <v>6</v>
      </c>
      <c r="E147" s="3199">
        <f t="shared" si="9"/>
        <v>7.08</v>
      </c>
      <c r="F147" s="3200" t="s">
        <v>76</v>
      </c>
      <c r="G147" s="3201">
        <v>1000</v>
      </c>
      <c r="H147" s="3202">
        <v>0.18</v>
      </c>
      <c r="I147" s="3545" t="s">
        <v>3142</v>
      </c>
      <c r="J147" s="3537" t="s">
        <v>1353</v>
      </c>
      <c r="K147" s="3537" t="s">
        <v>3124</v>
      </c>
      <c r="L147" s="3608" t="s">
        <v>1412</v>
      </c>
      <c r="M147" s="185"/>
      <c r="N147" s="185"/>
      <c r="O147" s="3546"/>
      <c r="Q147" s="3546"/>
    </row>
    <row r="148" spans="1:17" ht="15.75" thickBot="1">
      <c r="A148" s="4535">
        <v>1251</v>
      </c>
      <c r="B148" s="4459"/>
      <c r="C148" s="4555" t="s">
        <v>3457</v>
      </c>
      <c r="D148" s="4537">
        <v>1.85</v>
      </c>
      <c r="E148" s="4537">
        <f t="shared" si="9"/>
        <v>2.1830000000000003</v>
      </c>
      <c r="F148" s="4480" t="s">
        <v>76</v>
      </c>
      <c r="G148" s="4538">
        <v>2000</v>
      </c>
      <c r="H148" s="4482">
        <v>0.18</v>
      </c>
      <c r="I148" s="3545" t="s">
        <v>3142</v>
      </c>
      <c r="J148" s="3537" t="s">
        <v>1353</v>
      </c>
      <c r="K148" s="3537" t="s">
        <v>67</v>
      </c>
      <c r="L148" s="3608" t="s">
        <v>1413</v>
      </c>
      <c r="M148" s="185"/>
      <c r="N148" s="185"/>
      <c r="O148" s="3546"/>
      <c r="Q148" s="3546"/>
    </row>
    <row r="149" spans="1:17" ht="14.25" customHeight="1" thickBot="1">
      <c r="A149" s="3580"/>
      <c r="B149" s="3581"/>
      <c r="C149" s="3582" t="s">
        <v>3446</v>
      </c>
      <c r="D149" s="3566"/>
      <c r="E149" s="3566"/>
      <c r="F149" s="3583"/>
      <c r="G149" s="3584"/>
      <c r="H149" s="3585"/>
      <c r="I149" s="3537"/>
      <c r="J149" s="3537"/>
      <c r="K149" s="3537"/>
      <c r="L149" s="1211"/>
      <c r="M149" s="185"/>
      <c r="N149" s="185"/>
      <c r="O149" s="3546"/>
      <c r="Q149" s="3546"/>
    </row>
    <row r="150" spans="1:17" ht="14.25" customHeight="1">
      <c r="A150" s="3538">
        <v>1321</v>
      </c>
      <c r="B150" s="3539">
        <v>39239090</v>
      </c>
      <c r="C150" s="3609" t="s">
        <v>4016</v>
      </c>
      <c r="D150" s="3541">
        <v>5.2</v>
      </c>
      <c r="E150" s="3541">
        <f t="shared" ref="E150:E152" si="10">D150+D150*18%</f>
        <v>6.1360000000000001</v>
      </c>
      <c r="F150" s="3543" t="s">
        <v>76</v>
      </c>
      <c r="G150" s="3543">
        <v>500</v>
      </c>
      <c r="H150" s="3544">
        <v>0.18</v>
      </c>
      <c r="I150" s="3553"/>
      <c r="J150" s="3537" t="s">
        <v>1355</v>
      </c>
      <c r="K150" s="3537" t="s">
        <v>3126</v>
      </c>
      <c r="L150" s="1211"/>
      <c r="M150" s="185"/>
      <c r="N150" s="185"/>
      <c r="O150" s="3546"/>
      <c r="Q150" s="3546"/>
    </row>
    <row r="151" spans="1:17" ht="14.25" customHeight="1">
      <c r="A151" s="3547">
        <v>1322</v>
      </c>
      <c r="B151" s="3548">
        <v>39239090</v>
      </c>
      <c r="C151" s="3610" t="s">
        <v>4017</v>
      </c>
      <c r="D151" s="3549">
        <v>5.8</v>
      </c>
      <c r="E151" s="3549">
        <f t="shared" si="10"/>
        <v>6.8439999999999994</v>
      </c>
      <c r="F151" s="3551" t="s">
        <v>76</v>
      </c>
      <c r="G151" s="3551">
        <v>500</v>
      </c>
      <c r="H151" s="3552">
        <v>0.18</v>
      </c>
      <c r="I151" s="3553"/>
      <c r="J151" s="3537" t="s">
        <v>1355</v>
      </c>
      <c r="K151" s="3537" t="s">
        <v>3126</v>
      </c>
      <c r="L151" s="1211"/>
      <c r="M151" s="185"/>
      <c r="N151" s="185"/>
      <c r="O151" s="3546"/>
      <c r="Q151" s="3546"/>
    </row>
    <row r="152" spans="1:17" ht="17.25" customHeight="1" thickBot="1">
      <c r="A152" s="3558">
        <v>1323</v>
      </c>
      <c r="B152" s="3559">
        <v>39239090</v>
      </c>
      <c r="C152" s="3611" t="s">
        <v>4018</v>
      </c>
      <c r="D152" s="3561">
        <v>6.4</v>
      </c>
      <c r="E152" s="3561">
        <f t="shared" si="10"/>
        <v>7.5520000000000005</v>
      </c>
      <c r="F152" s="3563" t="s">
        <v>76</v>
      </c>
      <c r="G152" s="3563">
        <v>500</v>
      </c>
      <c r="H152" s="3564">
        <v>0.18</v>
      </c>
      <c r="I152" s="3553"/>
      <c r="J152" s="3537" t="s">
        <v>1355</v>
      </c>
      <c r="K152" s="3537" t="s">
        <v>3126</v>
      </c>
      <c r="L152" s="1211"/>
      <c r="M152" s="185"/>
      <c r="N152" s="185"/>
      <c r="O152" s="3546"/>
      <c r="Q152" s="3546"/>
    </row>
    <row r="153" spans="1:17" ht="14.25" customHeight="1" thickBot="1">
      <c r="A153" s="4646"/>
      <c r="B153" s="3344"/>
      <c r="C153" s="4647" t="s">
        <v>3445</v>
      </c>
      <c r="D153" s="3220"/>
      <c r="E153" s="3220"/>
      <c r="F153" s="3345"/>
      <c r="G153" s="4539"/>
      <c r="H153" s="3696"/>
      <c r="I153" s="3537"/>
      <c r="J153" s="3537"/>
      <c r="K153" s="3537"/>
      <c r="L153" s="1211"/>
      <c r="M153" s="185"/>
      <c r="N153" s="185"/>
      <c r="O153" s="3546"/>
      <c r="Q153" s="3546"/>
    </row>
    <row r="154" spans="1:17">
      <c r="A154" s="4533">
        <v>1337</v>
      </c>
      <c r="B154" s="4474">
        <v>39239090</v>
      </c>
      <c r="C154" s="4465" t="s">
        <v>1414</v>
      </c>
      <c r="D154" s="4467">
        <v>17</v>
      </c>
      <c r="E154" s="4467">
        <f t="shared" ref="E154:E156" si="11">D154+D154*18%</f>
        <v>20.059999999999999</v>
      </c>
      <c r="F154" s="4468" t="s">
        <v>76</v>
      </c>
      <c r="G154" s="4534">
        <v>300</v>
      </c>
      <c r="H154" s="4469">
        <v>0.18</v>
      </c>
      <c r="I154" s="3553"/>
      <c r="J154" s="3537" t="s">
        <v>1355</v>
      </c>
      <c r="K154" s="3537" t="s">
        <v>3126</v>
      </c>
      <c r="L154" s="1211"/>
      <c r="M154" s="185"/>
      <c r="N154" s="185"/>
      <c r="O154" s="3546"/>
      <c r="Q154" s="3546"/>
    </row>
    <row r="155" spans="1:17">
      <c r="A155" s="3198">
        <v>1338</v>
      </c>
      <c r="B155" s="3203">
        <v>39239090</v>
      </c>
      <c r="C155" s="3208" t="s">
        <v>1415</v>
      </c>
      <c r="D155" s="3199">
        <v>19.149999999999999</v>
      </c>
      <c r="E155" s="3199">
        <f t="shared" si="11"/>
        <v>22.596999999999998</v>
      </c>
      <c r="F155" s="3200" t="s">
        <v>76</v>
      </c>
      <c r="G155" s="3201">
        <v>300</v>
      </c>
      <c r="H155" s="3202">
        <v>0.18</v>
      </c>
      <c r="I155" s="3553"/>
      <c r="J155" s="3537" t="s">
        <v>1355</v>
      </c>
      <c r="K155" s="3537" t="s">
        <v>3126</v>
      </c>
      <c r="L155" s="1211"/>
      <c r="M155" s="185"/>
      <c r="N155" s="185"/>
      <c r="O155" s="3546"/>
      <c r="Q155" s="3546"/>
    </row>
    <row r="156" spans="1:17" ht="15.75" thickBot="1">
      <c r="A156" s="4535">
        <v>1339</v>
      </c>
      <c r="B156" s="4459">
        <v>39239090</v>
      </c>
      <c r="C156" s="4555" t="s">
        <v>1416</v>
      </c>
      <c r="D156" s="4537">
        <v>21.25</v>
      </c>
      <c r="E156" s="4537">
        <f t="shared" si="11"/>
        <v>25.074999999999999</v>
      </c>
      <c r="F156" s="4480" t="s">
        <v>76</v>
      </c>
      <c r="G156" s="4538">
        <v>300</v>
      </c>
      <c r="H156" s="4482">
        <v>0.18</v>
      </c>
      <c r="I156" s="3553"/>
      <c r="J156" s="3537" t="s">
        <v>1355</v>
      </c>
      <c r="K156" s="3537" t="s">
        <v>3126</v>
      </c>
      <c r="L156" s="1211"/>
      <c r="M156" s="185"/>
      <c r="N156" s="185"/>
      <c r="O156" s="3546"/>
      <c r="Q156" s="3546"/>
    </row>
    <row r="157" spans="1:17" ht="14.25" customHeight="1" thickBot="1">
      <c r="A157" s="3580"/>
      <c r="B157" s="3581"/>
      <c r="C157" s="3582" t="s">
        <v>3444</v>
      </c>
      <c r="D157" s="3566"/>
      <c r="E157" s="3566"/>
      <c r="F157" s="3583"/>
      <c r="G157" s="3584"/>
      <c r="H157" s="3585"/>
      <c r="I157" s="3537"/>
      <c r="J157" s="3537"/>
      <c r="K157" s="3537"/>
      <c r="L157" s="1211"/>
      <c r="M157" s="185"/>
      <c r="N157" s="185"/>
      <c r="O157" s="185"/>
    </row>
    <row r="158" spans="1:17" ht="14.25" customHeight="1">
      <c r="A158" s="3538">
        <v>5402</v>
      </c>
      <c r="B158" s="3539">
        <v>39239090</v>
      </c>
      <c r="C158" s="3540" t="s">
        <v>1417</v>
      </c>
      <c r="D158" s="3541">
        <v>1.3</v>
      </c>
      <c r="E158" s="3541">
        <f t="shared" ref="E158:E177" si="12">D158+D158*18%</f>
        <v>1.534</v>
      </c>
      <c r="F158" s="3542" t="s">
        <v>76</v>
      </c>
      <c r="G158" s="3612">
        <v>2000</v>
      </c>
      <c r="H158" s="3544">
        <v>0.18</v>
      </c>
      <c r="I158" s="3553"/>
      <c r="J158" s="3537" t="s">
        <v>1355</v>
      </c>
      <c r="K158" s="3537" t="s">
        <v>3126</v>
      </c>
      <c r="L158" s="1211"/>
      <c r="M158" s="185"/>
      <c r="N158" s="185"/>
      <c r="O158" s="185"/>
    </row>
    <row r="159" spans="1:17" ht="14.25" customHeight="1">
      <c r="A159" s="3547">
        <v>5403</v>
      </c>
      <c r="B159" s="3548">
        <v>39239090</v>
      </c>
      <c r="C159" s="200" t="s">
        <v>1418</v>
      </c>
      <c r="D159" s="3549">
        <v>1.5</v>
      </c>
      <c r="E159" s="3549">
        <f t="shared" si="12"/>
        <v>1.77</v>
      </c>
      <c r="F159" s="3550" t="s">
        <v>76</v>
      </c>
      <c r="G159" s="3613">
        <v>2000</v>
      </c>
      <c r="H159" s="3552">
        <v>0.18</v>
      </c>
      <c r="I159" s="3553"/>
      <c r="J159" s="3537" t="s">
        <v>1355</v>
      </c>
      <c r="K159" s="3537" t="s">
        <v>3126</v>
      </c>
      <c r="L159" s="1211"/>
      <c r="M159" s="185"/>
      <c r="N159" s="185"/>
      <c r="O159" s="185"/>
    </row>
    <row r="160" spans="1:17" ht="14.25" customHeight="1">
      <c r="A160" s="3547">
        <v>5404</v>
      </c>
      <c r="B160" s="3548">
        <v>39239090</v>
      </c>
      <c r="C160" s="200" t="s">
        <v>1419</v>
      </c>
      <c r="D160" s="3549">
        <v>1.85</v>
      </c>
      <c r="E160" s="3549">
        <f t="shared" si="12"/>
        <v>2.1830000000000003</v>
      </c>
      <c r="F160" s="3550" t="s">
        <v>76</v>
      </c>
      <c r="G160" s="3613">
        <v>2000</v>
      </c>
      <c r="H160" s="3552">
        <v>0.18</v>
      </c>
      <c r="I160" s="3553"/>
      <c r="J160" s="3537" t="s">
        <v>1355</v>
      </c>
      <c r="K160" s="3537" t="s">
        <v>3126</v>
      </c>
      <c r="L160" s="1211"/>
      <c r="M160" s="185"/>
      <c r="N160" s="185"/>
      <c r="O160" s="185"/>
    </row>
    <row r="161" spans="1:19" ht="14.25" customHeight="1">
      <c r="A161" s="3547">
        <v>5405</v>
      </c>
      <c r="B161" s="3548">
        <v>39239090</v>
      </c>
      <c r="C161" s="200" t="s">
        <v>1420</v>
      </c>
      <c r="D161" s="3549">
        <v>2.25</v>
      </c>
      <c r="E161" s="3549">
        <f t="shared" si="12"/>
        <v>2.6549999999999998</v>
      </c>
      <c r="F161" s="3550" t="s">
        <v>76</v>
      </c>
      <c r="G161" s="3613">
        <v>2000</v>
      </c>
      <c r="H161" s="3552">
        <v>0.18</v>
      </c>
      <c r="I161" s="3553"/>
      <c r="J161" s="3537" t="s">
        <v>1355</v>
      </c>
      <c r="K161" s="3537" t="s">
        <v>3126</v>
      </c>
      <c r="L161" s="1211"/>
      <c r="M161" s="185"/>
      <c r="N161" s="185"/>
      <c r="O161" s="185"/>
    </row>
    <row r="162" spans="1:19" ht="14.25" customHeight="1">
      <c r="A162" s="3547">
        <v>5408</v>
      </c>
      <c r="B162" s="3548">
        <v>39239090</v>
      </c>
      <c r="C162" s="200" t="s">
        <v>1421</v>
      </c>
      <c r="D162" s="3549">
        <v>2.35</v>
      </c>
      <c r="E162" s="3549">
        <f t="shared" si="12"/>
        <v>2.7730000000000001</v>
      </c>
      <c r="F162" s="3550" t="s">
        <v>76</v>
      </c>
      <c r="G162" s="3613">
        <v>1000</v>
      </c>
      <c r="H162" s="3552">
        <v>0.18</v>
      </c>
      <c r="I162" s="3553"/>
      <c r="J162" s="3537" t="s">
        <v>1355</v>
      </c>
      <c r="K162" s="3537" t="s">
        <v>3126</v>
      </c>
      <c r="L162" s="1211"/>
      <c r="M162" s="185"/>
      <c r="N162" s="185"/>
      <c r="O162" s="185"/>
    </row>
    <row r="163" spans="1:19" ht="14.25" customHeight="1">
      <c r="A163" s="3547">
        <v>5409</v>
      </c>
      <c r="B163" s="3548">
        <v>39239090</v>
      </c>
      <c r="C163" s="200" t="s">
        <v>1422</v>
      </c>
      <c r="D163" s="3549">
        <v>2.9</v>
      </c>
      <c r="E163" s="3549">
        <f t="shared" si="12"/>
        <v>3.4219999999999997</v>
      </c>
      <c r="F163" s="3550" t="s">
        <v>76</v>
      </c>
      <c r="G163" s="3613">
        <v>1000</v>
      </c>
      <c r="H163" s="3552">
        <v>0.18</v>
      </c>
      <c r="I163" s="3553"/>
      <c r="J163" s="3537" t="s">
        <v>1355</v>
      </c>
      <c r="K163" s="3537" t="s">
        <v>3126</v>
      </c>
      <c r="L163" s="1211"/>
      <c r="M163" s="185"/>
      <c r="N163" s="185"/>
      <c r="O163" s="185"/>
    </row>
    <row r="164" spans="1:19" ht="14.25" customHeight="1">
      <c r="A164" s="3547">
        <v>5410</v>
      </c>
      <c r="B164" s="3548">
        <v>39239090</v>
      </c>
      <c r="C164" s="200" t="s">
        <v>1423</v>
      </c>
      <c r="D164" s="3549">
        <v>3.45</v>
      </c>
      <c r="E164" s="3549">
        <f t="shared" si="12"/>
        <v>4.0709999999999997</v>
      </c>
      <c r="F164" s="3550" t="s">
        <v>76</v>
      </c>
      <c r="G164" s="3613">
        <v>1000</v>
      </c>
      <c r="H164" s="3552">
        <v>0.18</v>
      </c>
      <c r="I164" s="3553"/>
      <c r="J164" s="3537" t="s">
        <v>1355</v>
      </c>
      <c r="K164" s="3537" t="s">
        <v>3126</v>
      </c>
      <c r="L164" s="1211"/>
      <c r="M164" s="185"/>
      <c r="N164" s="185"/>
      <c r="O164" s="185"/>
      <c r="P164" s="185"/>
      <c r="Q164" s="185"/>
      <c r="R164" s="185"/>
      <c r="S164" s="185"/>
    </row>
    <row r="165" spans="1:19" ht="14.25" customHeight="1">
      <c r="A165" s="3198">
        <v>5411</v>
      </c>
      <c r="B165" s="3203">
        <v>39239090</v>
      </c>
      <c r="C165" s="3208" t="s">
        <v>1424</v>
      </c>
      <c r="D165" s="3199">
        <v>1.4</v>
      </c>
      <c r="E165" s="3199">
        <f t="shared" si="12"/>
        <v>1.6519999999999999</v>
      </c>
      <c r="F165" s="3200" t="s">
        <v>76</v>
      </c>
      <c r="G165" s="4594">
        <v>1000</v>
      </c>
      <c r="H165" s="3202">
        <v>0.18</v>
      </c>
      <c r="I165" s="3553"/>
      <c r="J165" s="3537" t="s">
        <v>1355</v>
      </c>
      <c r="K165" s="3537" t="s">
        <v>801</v>
      </c>
      <c r="L165" s="1211"/>
      <c r="M165" s="185"/>
      <c r="N165" s="185"/>
      <c r="O165" s="185"/>
      <c r="P165" s="185"/>
      <c r="Q165" s="185"/>
      <c r="R165" s="185"/>
      <c r="S165" s="185"/>
    </row>
    <row r="166" spans="1:19" ht="14.25" customHeight="1">
      <c r="A166" s="3198">
        <v>5412</v>
      </c>
      <c r="B166" s="3203">
        <v>39239090</v>
      </c>
      <c r="C166" s="3208" t="s">
        <v>1425</v>
      </c>
      <c r="D166" s="3199">
        <v>1.4</v>
      </c>
      <c r="E166" s="3199">
        <f t="shared" si="12"/>
        <v>1.6519999999999999</v>
      </c>
      <c r="F166" s="3200" t="s">
        <v>76</v>
      </c>
      <c r="G166" s="4594">
        <v>1750</v>
      </c>
      <c r="H166" s="3202">
        <v>0.18</v>
      </c>
      <c r="I166" s="3553"/>
      <c r="J166" s="3537" t="s">
        <v>1355</v>
      </c>
      <c r="K166" s="3537" t="s">
        <v>3126</v>
      </c>
      <c r="L166" s="1211"/>
      <c r="M166" s="185"/>
      <c r="N166" s="185"/>
      <c r="O166" s="185"/>
      <c r="P166" s="185"/>
      <c r="Q166" s="185"/>
      <c r="R166" s="185"/>
      <c r="S166" s="185"/>
    </row>
    <row r="167" spans="1:19" ht="14.25" customHeight="1">
      <c r="A167" s="3198" t="s">
        <v>1426</v>
      </c>
      <c r="B167" s="3203">
        <v>39239090</v>
      </c>
      <c r="C167" s="3208" t="s">
        <v>1427</v>
      </c>
      <c r="D167" s="3199">
        <v>1.9</v>
      </c>
      <c r="E167" s="3199">
        <f t="shared" si="12"/>
        <v>2.242</v>
      </c>
      <c r="F167" s="3200" t="s">
        <v>76</v>
      </c>
      <c r="G167" s="4594">
        <v>1750</v>
      </c>
      <c r="H167" s="3202">
        <v>0.18</v>
      </c>
      <c r="I167" s="3553"/>
      <c r="J167" s="3537" t="s">
        <v>1355</v>
      </c>
      <c r="K167" s="3537" t="s">
        <v>3126</v>
      </c>
      <c r="L167" s="1211"/>
      <c r="M167" s="185"/>
      <c r="N167" s="185"/>
      <c r="O167" s="185"/>
      <c r="P167" s="185"/>
      <c r="Q167" s="185"/>
      <c r="R167" s="185"/>
      <c r="S167" s="185"/>
    </row>
    <row r="168" spans="1:19" ht="14.25" customHeight="1">
      <c r="A168" s="3198">
        <v>5413</v>
      </c>
      <c r="B168" s="3203">
        <v>39239090</v>
      </c>
      <c r="C168" s="3208" t="s">
        <v>1428</v>
      </c>
      <c r="D168" s="3199">
        <v>1.9</v>
      </c>
      <c r="E168" s="3199">
        <f t="shared" si="12"/>
        <v>2.242</v>
      </c>
      <c r="F168" s="3200" t="s">
        <v>76</v>
      </c>
      <c r="G168" s="4594">
        <v>1750</v>
      </c>
      <c r="H168" s="3202">
        <v>0.18</v>
      </c>
      <c r="I168" s="3553"/>
      <c r="J168" s="3537" t="s">
        <v>1355</v>
      </c>
      <c r="K168" s="3537" t="s">
        <v>3126</v>
      </c>
      <c r="L168" s="1211"/>
      <c r="M168" s="185"/>
      <c r="N168" s="185"/>
      <c r="O168" s="185"/>
      <c r="P168" s="185"/>
      <c r="Q168" s="185"/>
      <c r="R168" s="185"/>
      <c r="S168" s="185"/>
    </row>
    <row r="169" spans="1:19" ht="14.25" customHeight="1">
      <c r="A169" s="3198" t="s">
        <v>4773</v>
      </c>
      <c r="B169" s="3203">
        <v>39239090</v>
      </c>
      <c r="C169" s="3208" t="s">
        <v>1429</v>
      </c>
      <c r="D169" s="3199">
        <v>2.35</v>
      </c>
      <c r="E169" s="3199">
        <f t="shared" si="12"/>
        <v>2.7730000000000001</v>
      </c>
      <c r="F169" s="3200" t="s">
        <v>76</v>
      </c>
      <c r="G169" s="4594">
        <v>1750</v>
      </c>
      <c r="H169" s="3202">
        <v>0.18</v>
      </c>
      <c r="I169" s="3553"/>
      <c r="J169" s="3537" t="s">
        <v>1355</v>
      </c>
      <c r="K169" s="3537" t="s">
        <v>3126</v>
      </c>
      <c r="L169" s="1211"/>
      <c r="M169" s="185"/>
      <c r="N169" s="185"/>
      <c r="O169" s="185"/>
      <c r="P169" s="185"/>
      <c r="Q169" s="185"/>
      <c r="R169" s="185"/>
      <c r="S169" s="185"/>
    </row>
    <row r="170" spans="1:19" ht="14.25" customHeight="1">
      <c r="A170" s="3198">
        <v>5414</v>
      </c>
      <c r="B170" s="3203">
        <v>39239090</v>
      </c>
      <c r="C170" s="3208" t="s">
        <v>1430</v>
      </c>
      <c r="D170" s="3199">
        <v>2.35</v>
      </c>
      <c r="E170" s="3199">
        <f t="shared" si="12"/>
        <v>2.7730000000000001</v>
      </c>
      <c r="F170" s="3200" t="s">
        <v>76</v>
      </c>
      <c r="G170" s="4594">
        <v>1750</v>
      </c>
      <c r="H170" s="3202">
        <v>0.18</v>
      </c>
      <c r="I170" s="3553"/>
      <c r="J170" s="3537" t="s">
        <v>1355</v>
      </c>
      <c r="K170" s="3537" t="s">
        <v>3126</v>
      </c>
      <c r="L170" s="1211"/>
      <c r="M170" s="185"/>
      <c r="N170" s="185"/>
      <c r="O170" s="185"/>
      <c r="P170" s="185"/>
      <c r="Q170" s="185"/>
      <c r="R170" s="185"/>
      <c r="S170" s="185"/>
    </row>
    <row r="171" spans="1:19" ht="14.25" customHeight="1">
      <c r="A171" s="3198" t="s">
        <v>1431</v>
      </c>
      <c r="B171" s="3203">
        <v>39239090</v>
      </c>
      <c r="C171" s="3208" t="s">
        <v>1432</v>
      </c>
      <c r="D171" s="3216">
        <v>2.85</v>
      </c>
      <c r="E171" s="3216">
        <f t="shared" si="12"/>
        <v>3.363</v>
      </c>
      <c r="F171" s="3204" t="s">
        <v>76</v>
      </c>
      <c r="G171" s="4594">
        <v>1750</v>
      </c>
      <c r="H171" s="3202">
        <v>0.18</v>
      </c>
      <c r="I171" s="3553"/>
      <c r="J171" s="3537" t="s">
        <v>1355</v>
      </c>
      <c r="K171" s="3537" t="s">
        <v>3126</v>
      </c>
      <c r="L171" s="1211"/>
      <c r="M171" s="185"/>
      <c r="N171" s="185"/>
      <c r="O171" s="185"/>
      <c r="P171" s="185"/>
      <c r="Q171" s="185"/>
      <c r="R171" s="185"/>
      <c r="S171" s="185"/>
    </row>
    <row r="172" spans="1:19" ht="14.25" customHeight="1">
      <c r="A172" s="4595">
        <v>5415</v>
      </c>
      <c r="B172" s="3203">
        <v>39239090</v>
      </c>
      <c r="C172" s="3208" t="s">
        <v>1433</v>
      </c>
      <c r="D172" s="3199">
        <v>2.85</v>
      </c>
      <c r="E172" s="3199">
        <f t="shared" si="12"/>
        <v>3.363</v>
      </c>
      <c r="F172" s="3200" t="s">
        <v>76</v>
      </c>
      <c r="G172" s="4594">
        <v>1750</v>
      </c>
      <c r="H172" s="3202">
        <v>0.18</v>
      </c>
      <c r="I172" s="3553"/>
      <c r="J172" s="3537" t="s">
        <v>1355</v>
      </c>
      <c r="K172" s="3537" t="s">
        <v>3126</v>
      </c>
      <c r="L172" s="1211"/>
      <c r="M172" s="185"/>
      <c r="N172" s="185"/>
      <c r="O172" s="185"/>
      <c r="P172" s="185"/>
      <c r="Q172" s="185"/>
      <c r="R172" s="185"/>
      <c r="S172" s="185"/>
    </row>
    <row r="173" spans="1:19">
      <c r="A173" s="4595" t="s">
        <v>1434</v>
      </c>
      <c r="B173" s="3203">
        <v>39239090</v>
      </c>
      <c r="C173" s="3208" t="s">
        <v>1435</v>
      </c>
      <c r="D173" s="3216">
        <v>3.3</v>
      </c>
      <c r="E173" s="3216">
        <f t="shared" si="12"/>
        <v>3.8939999999999997</v>
      </c>
      <c r="F173" s="3200" t="s">
        <v>76</v>
      </c>
      <c r="G173" s="4596">
        <v>1750</v>
      </c>
      <c r="H173" s="3205">
        <v>0.18</v>
      </c>
      <c r="I173" s="3553"/>
      <c r="J173" s="3537" t="s">
        <v>1355</v>
      </c>
      <c r="K173" s="3537" t="s">
        <v>3126</v>
      </c>
      <c r="L173" s="1211"/>
      <c r="M173" s="185"/>
      <c r="N173" s="185"/>
      <c r="O173" s="185"/>
      <c r="P173" s="185"/>
      <c r="Q173" s="185"/>
      <c r="R173" s="185"/>
      <c r="S173" s="185"/>
    </row>
    <row r="174" spans="1:19">
      <c r="A174" s="4595">
        <v>5416</v>
      </c>
      <c r="B174" s="3217">
        <v>39239090</v>
      </c>
      <c r="C174" s="4597" t="s">
        <v>1436</v>
      </c>
      <c r="D174" s="3216">
        <v>3.8</v>
      </c>
      <c r="E174" s="3216">
        <f t="shared" si="12"/>
        <v>4.484</v>
      </c>
      <c r="F174" s="3204" t="s">
        <v>76</v>
      </c>
      <c r="G174" s="4596">
        <v>1000</v>
      </c>
      <c r="H174" s="3205">
        <v>0.18</v>
      </c>
      <c r="I174" s="3553"/>
      <c r="J174" s="3537" t="s">
        <v>1355</v>
      </c>
      <c r="K174" s="3537" t="s">
        <v>801</v>
      </c>
      <c r="L174" s="1211"/>
      <c r="M174" s="185"/>
      <c r="N174" s="185"/>
      <c r="O174" s="185"/>
      <c r="P174" s="185"/>
      <c r="Q174" s="185"/>
      <c r="R174" s="185"/>
      <c r="S174" s="185"/>
    </row>
    <row r="175" spans="1:19">
      <c r="A175" s="4595" t="s">
        <v>1437</v>
      </c>
      <c r="B175" s="3217">
        <v>39239090</v>
      </c>
      <c r="C175" s="4597" t="s">
        <v>1438</v>
      </c>
      <c r="D175" s="3216">
        <v>4.75</v>
      </c>
      <c r="E175" s="3216">
        <f t="shared" si="12"/>
        <v>5.6050000000000004</v>
      </c>
      <c r="F175" s="3204" t="s">
        <v>76</v>
      </c>
      <c r="G175" s="4596">
        <v>1000</v>
      </c>
      <c r="H175" s="3205">
        <v>0.18</v>
      </c>
      <c r="I175" s="3553"/>
      <c r="J175" s="3537" t="s">
        <v>1355</v>
      </c>
      <c r="K175" s="3537" t="s">
        <v>801</v>
      </c>
      <c r="L175" s="1211"/>
      <c r="M175" s="185"/>
      <c r="N175" s="185"/>
      <c r="O175" s="185"/>
      <c r="P175" s="185"/>
      <c r="Q175" s="185"/>
      <c r="R175" s="185"/>
      <c r="S175" s="185"/>
    </row>
    <row r="176" spans="1:19">
      <c r="A176" s="4595">
        <v>5417</v>
      </c>
      <c r="B176" s="3217">
        <v>39239090</v>
      </c>
      <c r="C176" s="4597" t="s">
        <v>1439</v>
      </c>
      <c r="D176" s="3216">
        <v>4.25</v>
      </c>
      <c r="E176" s="3216">
        <f t="shared" si="12"/>
        <v>5.0149999999999997</v>
      </c>
      <c r="F176" s="3204" t="s">
        <v>76</v>
      </c>
      <c r="G176" s="4596">
        <v>1750</v>
      </c>
      <c r="H176" s="3205">
        <v>0.18</v>
      </c>
      <c r="I176" s="3553"/>
      <c r="J176" s="3537" t="s">
        <v>1355</v>
      </c>
      <c r="K176" s="3537" t="s">
        <v>801</v>
      </c>
      <c r="L176" s="1211"/>
      <c r="M176" s="185"/>
      <c r="N176" s="185"/>
      <c r="O176" s="185"/>
      <c r="P176" s="185"/>
      <c r="Q176" s="185"/>
      <c r="R176" s="185"/>
      <c r="S176" s="185"/>
    </row>
    <row r="177" spans="1:19" ht="15.75" thickBot="1">
      <c r="A177" s="4535" t="s">
        <v>1440</v>
      </c>
      <c r="B177" s="4459">
        <v>39239090</v>
      </c>
      <c r="C177" s="4555" t="s">
        <v>1441</v>
      </c>
      <c r="D177" s="4537">
        <v>4.95</v>
      </c>
      <c r="E177" s="4537">
        <f t="shared" si="12"/>
        <v>5.8410000000000002</v>
      </c>
      <c r="F177" s="4480" t="s">
        <v>76</v>
      </c>
      <c r="G177" s="4598">
        <v>1750</v>
      </c>
      <c r="H177" s="4482">
        <v>0.18</v>
      </c>
      <c r="I177" s="3553"/>
      <c r="J177" s="3537" t="s">
        <v>1355</v>
      </c>
      <c r="K177" s="3537" t="s">
        <v>801</v>
      </c>
      <c r="L177" s="1211"/>
      <c r="M177" s="185"/>
      <c r="N177" s="185"/>
      <c r="O177" s="185"/>
      <c r="P177" s="185"/>
      <c r="Q177" s="185"/>
      <c r="R177" s="185"/>
      <c r="S177" s="185"/>
    </row>
    <row r="178" spans="1:19" ht="14.25" customHeight="1" thickBot="1">
      <c r="A178" s="4646"/>
      <c r="B178" s="3344"/>
      <c r="C178" s="4647" t="s">
        <v>3443</v>
      </c>
      <c r="D178" s="3220"/>
      <c r="E178" s="3220"/>
      <c r="F178" s="3345"/>
      <c r="G178" s="4539"/>
      <c r="H178" s="3696"/>
      <c r="I178" s="3537"/>
      <c r="J178" s="3537"/>
      <c r="K178" s="3537"/>
      <c r="L178" s="1211"/>
      <c r="M178" s="185"/>
      <c r="N178" s="185"/>
      <c r="O178" s="185"/>
      <c r="P178" s="185"/>
      <c r="Q178" s="185"/>
      <c r="R178" s="185"/>
      <c r="S178" s="185"/>
    </row>
    <row r="179" spans="1:19" ht="14.25" customHeight="1">
      <c r="A179" s="4533">
        <v>5451</v>
      </c>
      <c r="B179" s="4474">
        <v>39239090</v>
      </c>
      <c r="C179" s="4465" t="s">
        <v>1442</v>
      </c>
      <c r="D179" s="4467">
        <v>1.25</v>
      </c>
      <c r="E179" s="4467">
        <f t="shared" ref="E179:E183" si="13">D179+D179*18%</f>
        <v>1.4750000000000001</v>
      </c>
      <c r="F179" s="4468" t="s">
        <v>76</v>
      </c>
      <c r="G179" s="4534">
        <v>2000</v>
      </c>
      <c r="H179" s="4469">
        <v>0.18</v>
      </c>
      <c r="I179" s="3553" t="s">
        <v>3142</v>
      </c>
      <c r="J179" s="3537" t="s">
        <v>1355</v>
      </c>
      <c r="K179" s="3537" t="s">
        <v>3124</v>
      </c>
      <c r="L179" s="1211"/>
      <c r="M179" s="185"/>
      <c r="N179" s="185"/>
      <c r="O179" s="185"/>
      <c r="P179" s="185"/>
      <c r="Q179" s="185"/>
      <c r="R179" s="185"/>
      <c r="S179" s="185"/>
    </row>
    <row r="180" spans="1:19" ht="14.25" customHeight="1">
      <c r="A180" s="3547">
        <v>5455</v>
      </c>
      <c r="B180" s="3548">
        <v>39239090</v>
      </c>
      <c r="C180" s="200" t="s">
        <v>1443</v>
      </c>
      <c r="D180" s="3549">
        <v>1.3</v>
      </c>
      <c r="E180" s="3549">
        <f t="shared" si="13"/>
        <v>1.534</v>
      </c>
      <c r="F180" s="3550" t="s">
        <v>76</v>
      </c>
      <c r="G180" s="3551">
        <v>1000</v>
      </c>
      <c r="H180" s="3552">
        <v>0.18</v>
      </c>
      <c r="I180" s="3553"/>
      <c r="J180" s="3537" t="s">
        <v>1355</v>
      </c>
      <c r="K180" s="3537" t="s">
        <v>3126</v>
      </c>
      <c r="L180" s="1211"/>
      <c r="M180" s="185"/>
      <c r="N180" s="185"/>
      <c r="O180" s="185"/>
      <c r="P180" s="185"/>
      <c r="Q180" s="185"/>
      <c r="R180" s="185"/>
      <c r="S180" s="185"/>
    </row>
    <row r="181" spans="1:19" ht="14.25" customHeight="1">
      <c r="A181" s="3547"/>
      <c r="B181" s="3548">
        <v>39239090</v>
      </c>
      <c r="C181" s="200" t="s">
        <v>1444</v>
      </c>
      <c r="D181" s="3549">
        <v>5.35</v>
      </c>
      <c r="E181" s="3549">
        <f t="shared" si="13"/>
        <v>6.3129999999999997</v>
      </c>
      <c r="F181" s="3550" t="s">
        <v>76</v>
      </c>
      <c r="G181" s="3551"/>
      <c r="H181" s="3552">
        <v>0.18</v>
      </c>
      <c r="I181" s="3545" t="s">
        <v>3143</v>
      </c>
      <c r="J181" s="3537" t="s">
        <v>1360</v>
      </c>
      <c r="K181" s="3537" t="s">
        <v>3124</v>
      </c>
      <c r="L181" s="1211"/>
      <c r="M181" s="185"/>
      <c r="N181" s="185"/>
      <c r="O181" s="185"/>
      <c r="P181" s="185"/>
      <c r="Q181" s="185"/>
      <c r="R181" s="185"/>
      <c r="S181" s="185"/>
    </row>
    <row r="182" spans="1:19" ht="14.25" customHeight="1">
      <c r="A182" s="3198">
        <v>5456</v>
      </c>
      <c r="B182" s="3203">
        <v>39239090</v>
      </c>
      <c r="C182" s="3208" t="s">
        <v>3505</v>
      </c>
      <c r="D182" s="3199">
        <v>1.25</v>
      </c>
      <c r="E182" s="3199">
        <f t="shared" si="13"/>
        <v>1.4750000000000001</v>
      </c>
      <c r="F182" s="3200" t="s">
        <v>76</v>
      </c>
      <c r="G182" s="4554">
        <v>2500</v>
      </c>
      <c r="H182" s="4473">
        <v>0.18</v>
      </c>
      <c r="I182" s="3545"/>
      <c r="J182" s="3537"/>
      <c r="K182" s="3537"/>
      <c r="L182" s="1211"/>
      <c r="M182" s="185"/>
      <c r="N182" s="185"/>
      <c r="O182" s="185"/>
      <c r="P182" s="185"/>
      <c r="Q182" s="185"/>
      <c r="R182" s="185"/>
      <c r="S182" s="185"/>
    </row>
    <row r="183" spans="1:19" ht="15.75" thickBot="1">
      <c r="A183" s="4535">
        <v>5458</v>
      </c>
      <c r="B183" s="4459">
        <v>39239090</v>
      </c>
      <c r="C183" s="4555" t="s">
        <v>1445</v>
      </c>
      <c r="D183" s="4537">
        <v>2.5</v>
      </c>
      <c r="E183" s="4537">
        <f t="shared" si="13"/>
        <v>2.95</v>
      </c>
      <c r="F183" s="4480" t="s">
        <v>76</v>
      </c>
      <c r="G183" s="4538">
        <v>2000</v>
      </c>
      <c r="H183" s="4482">
        <v>0.18</v>
      </c>
      <c r="I183" s="3545"/>
      <c r="J183" s="3537"/>
      <c r="K183" s="3537"/>
      <c r="L183" s="1211"/>
      <c r="M183" s="185"/>
      <c r="N183" s="185"/>
      <c r="O183" s="185"/>
      <c r="P183" s="185"/>
      <c r="Q183" s="185"/>
      <c r="R183" s="185"/>
      <c r="S183" s="185"/>
    </row>
    <row r="184" spans="1:19" ht="14.25" customHeight="1" thickBot="1">
      <c r="A184" s="3615"/>
      <c r="B184" s="3581"/>
      <c r="C184" s="3533"/>
      <c r="D184" s="3566"/>
      <c r="E184" s="3566"/>
      <c r="F184" s="3583"/>
      <c r="G184" s="3584"/>
      <c r="H184" s="3585"/>
      <c r="I184" s="3537"/>
      <c r="J184" s="3537"/>
      <c r="K184" s="3537"/>
      <c r="L184" s="1211"/>
      <c r="M184" s="185"/>
      <c r="N184" s="185"/>
      <c r="O184" s="185"/>
      <c r="P184" s="185"/>
      <c r="Q184" s="185"/>
      <c r="R184" s="185"/>
      <c r="S184" s="185"/>
    </row>
    <row r="185" spans="1:19" ht="14.25" customHeight="1" thickBot="1">
      <c r="A185" s="3616"/>
      <c r="B185" s="3588"/>
      <c r="C185" s="3589" t="s">
        <v>3417</v>
      </c>
      <c r="D185" s="3590"/>
      <c r="E185" s="3590"/>
      <c r="F185" s="3591"/>
      <c r="G185" s="3592"/>
      <c r="H185" s="3617"/>
      <c r="I185" s="3537"/>
      <c r="J185" s="3537"/>
      <c r="K185" s="3537"/>
      <c r="L185" s="1211"/>
      <c r="M185" s="185"/>
      <c r="N185" s="185"/>
      <c r="O185" s="185"/>
      <c r="P185" s="185"/>
      <c r="Q185" s="185"/>
      <c r="R185" s="185"/>
      <c r="S185" s="185"/>
    </row>
    <row r="186" spans="1:19" ht="14.25" customHeight="1">
      <c r="A186" s="4556">
        <v>5552</v>
      </c>
      <c r="B186" s="4474">
        <v>39239090</v>
      </c>
      <c r="C186" s="4557" t="s">
        <v>3833</v>
      </c>
      <c r="D186" s="4558">
        <v>1.4</v>
      </c>
      <c r="E186" s="4467">
        <f t="shared" ref="E186:E222" si="14">D186+D186*18%</f>
        <v>1.6519999999999999</v>
      </c>
      <c r="F186" s="4468" t="s">
        <v>76</v>
      </c>
      <c r="G186" s="4559">
        <v>2000</v>
      </c>
      <c r="H186" s="4469">
        <v>0.18</v>
      </c>
      <c r="I186" s="3553"/>
      <c r="J186" s="3537" t="s">
        <v>1355</v>
      </c>
      <c r="K186" s="3537" t="s">
        <v>73</v>
      </c>
      <c r="L186" s="3618" t="s">
        <v>1446</v>
      </c>
      <c r="M186" s="185"/>
      <c r="N186" s="185"/>
      <c r="O186" s="185"/>
      <c r="P186" s="185"/>
      <c r="Q186" s="185"/>
      <c r="R186" s="185"/>
      <c r="S186" s="185"/>
    </row>
    <row r="187" spans="1:19" ht="14.25" customHeight="1">
      <c r="A187" s="4560">
        <v>5553</v>
      </c>
      <c r="B187" s="3203" t="s">
        <v>3418</v>
      </c>
      <c r="C187" s="3213" t="s">
        <v>3419</v>
      </c>
      <c r="D187" s="3214">
        <v>1.9</v>
      </c>
      <c r="E187" s="3199">
        <f t="shared" si="14"/>
        <v>2.242</v>
      </c>
      <c r="F187" s="3200" t="s">
        <v>76</v>
      </c>
      <c r="G187" s="727">
        <v>2000</v>
      </c>
      <c r="H187" s="3202">
        <v>0.18</v>
      </c>
      <c r="I187" s="3545" t="s">
        <v>3143</v>
      </c>
      <c r="J187" s="3537" t="s">
        <v>1360</v>
      </c>
      <c r="K187" s="3537" t="s">
        <v>67</v>
      </c>
      <c r="L187" s="3618" t="s">
        <v>1447</v>
      </c>
      <c r="M187" s="185"/>
      <c r="N187" s="185"/>
      <c r="O187" s="185"/>
      <c r="P187" s="185"/>
      <c r="Q187" s="185"/>
      <c r="R187" s="185"/>
      <c r="S187" s="185"/>
    </row>
    <row r="188" spans="1:19" ht="14.25" customHeight="1">
      <c r="A188" s="3215" t="s">
        <v>3518</v>
      </c>
      <c r="B188" s="3203">
        <v>39239090</v>
      </c>
      <c r="C188" s="3213" t="s">
        <v>3519</v>
      </c>
      <c r="D188" s="3214">
        <v>2.35</v>
      </c>
      <c r="E188" s="3199">
        <f t="shared" si="14"/>
        <v>2.7730000000000001</v>
      </c>
      <c r="F188" s="3200" t="s">
        <v>76</v>
      </c>
      <c r="G188" s="727">
        <v>2000</v>
      </c>
      <c r="H188" s="3202">
        <v>0.18</v>
      </c>
      <c r="I188" s="3553"/>
      <c r="J188" s="3537" t="s">
        <v>1355</v>
      </c>
      <c r="K188" s="3537" t="s">
        <v>73</v>
      </c>
      <c r="L188" s="3618" t="s">
        <v>1447</v>
      </c>
      <c r="M188" s="185"/>
      <c r="N188" s="185"/>
      <c r="O188" s="185"/>
      <c r="P188" s="185"/>
      <c r="Q188" s="185"/>
      <c r="R188" s="185"/>
      <c r="S188" s="185"/>
    </row>
    <row r="189" spans="1:19" ht="14.25" customHeight="1">
      <c r="A189" s="4560">
        <v>5554</v>
      </c>
      <c r="B189" s="3203" t="s">
        <v>3420</v>
      </c>
      <c r="C189" s="3213" t="s">
        <v>3421</v>
      </c>
      <c r="D189" s="3214">
        <v>2.85</v>
      </c>
      <c r="E189" s="3199">
        <f t="shared" si="14"/>
        <v>3.363</v>
      </c>
      <c r="F189" s="3200" t="s">
        <v>76</v>
      </c>
      <c r="G189" s="727">
        <v>2000</v>
      </c>
      <c r="H189" s="3202">
        <v>0.18</v>
      </c>
      <c r="I189" s="3545" t="s">
        <v>3143</v>
      </c>
      <c r="J189" s="3537" t="s">
        <v>1360</v>
      </c>
      <c r="K189" s="3537" t="s">
        <v>3124</v>
      </c>
      <c r="L189" s="3618" t="s">
        <v>1448</v>
      </c>
      <c r="M189" s="185"/>
      <c r="N189" s="185"/>
      <c r="O189" s="185"/>
      <c r="P189" s="185"/>
    </row>
    <row r="190" spans="1:19" ht="14.25" customHeight="1">
      <c r="A190" s="4560">
        <v>5555</v>
      </c>
      <c r="B190" s="3203" t="s">
        <v>3422</v>
      </c>
      <c r="C190" s="3213" t="s">
        <v>3423</v>
      </c>
      <c r="D190" s="3214">
        <v>2.35</v>
      </c>
      <c r="E190" s="3199">
        <f t="shared" si="14"/>
        <v>2.7730000000000001</v>
      </c>
      <c r="F190" s="3200" t="s">
        <v>76</v>
      </c>
      <c r="G190" s="727">
        <v>2000</v>
      </c>
      <c r="H190" s="3202">
        <v>0.18</v>
      </c>
      <c r="I190" s="3545" t="s">
        <v>3143</v>
      </c>
      <c r="J190" s="3537" t="s">
        <v>1360</v>
      </c>
      <c r="K190" s="3537" t="s">
        <v>67</v>
      </c>
      <c r="L190" s="3618" t="s">
        <v>1449</v>
      </c>
      <c r="M190" s="185"/>
      <c r="N190" s="185"/>
      <c r="O190" s="185"/>
      <c r="P190" s="185"/>
    </row>
    <row r="191" spans="1:19" ht="14.25" customHeight="1">
      <c r="A191" s="4560">
        <v>5556</v>
      </c>
      <c r="B191" s="3203" t="s">
        <v>3424</v>
      </c>
      <c r="C191" s="3213" t="s">
        <v>3425</v>
      </c>
      <c r="D191" s="3214">
        <v>2.85</v>
      </c>
      <c r="E191" s="3199">
        <f t="shared" si="14"/>
        <v>3.363</v>
      </c>
      <c r="F191" s="3200" t="s">
        <v>76</v>
      </c>
      <c r="G191" s="727">
        <v>2000</v>
      </c>
      <c r="H191" s="3202">
        <v>0.18</v>
      </c>
      <c r="I191" s="3545" t="s">
        <v>3143</v>
      </c>
      <c r="J191" s="3537" t="s">
        <v>1360</v>
      </c>
      <c r="K191" s="3537" t="s">
        <v>67</v>
      </c>
      <c r="L191" s="3618" t="s">
        <v>1450</v>
      </c>
      <c r="M191" s="185"/>
      <c r="N191" s="185"/>
      <c r="O191" s="185"/>
      <c r="P191" s="185"/>
    </row>
    <row r="192" spans="1:19" ht="14.25" customHeight="1">
      <c r="A192" s="4560">
        <v>5559</v>
      </c>
      <c r="B192" s="3203" t="s">
        <v>3426</v>
      </c>
      <c r="C192" s="3213" t="s">
        <v>3427</v>
      </c>
      <c r="D192" s="3214">
        <v>1.9</v>
      </c>
      <c r="E192" s="3199">
        <f t="shared" si="14"/>
        <v>2.242</v>
      </c>
      <c r="F192" s="3200" t="s">
        <v>76</v>
      </c>
      <c r="G192" s="727">
        <v>2700</v>
      </c>
      <c r="H192" s="3202">
        <v>0.18</v>
      </c>
      <c r="I192" s="3545" t="s">
        <v>3143</v>
      </c>
      <c r="J192" s="3537" t="s">
        <v>1360</v>
      </c>
      <c r="K192" s="3537" t="s">
        <v>67</v>
      </c>
      <c r="L192" s="3618" t="s">
        <v>1451</v>
      </c>
      <c r="M192" s="185"/>
      <c r="N192" s="185"/>
      <c r="O192" s="185"/>
      <c r="P192" s="185"/>
      <c r="Q192" s="185"/>
      <c r="R192" s="185"/>
      <c r="S192" s="185"/>
    </row>
    <row r="193" spans="1:19" ht="14.25" customHeight="1">
      <c r="A193" s="4561">
        <v>5561</v>
      </c>
      <c r="B193" s="4562">
        <v>39239090</v>
      </c>
      <c r="C193" s="4563" t="s">
        <v>3506</v>
      </c>
      <c r="D193" s="4564">
        <v>2.2000000000000002</v>
      </c>
      <c r="E193" s="4565">
        <f t="shared" si="14"/>
        <v>2.5960000000000001</v>
      </c>
      <c r="F193" s="4566" t="s">
        <v>76</v>
      </c>
      <c r="G193" s="4567">
        <v>1600</v>
      </c>
      <c r="H193" s="4568">
        <v>0.18</v>
      </c>
      <c r="I193" s="3545" t="s">
        <v>3143</v>
      </c>
      <c r="J193" s="3537" t="s">
        <v>1360</v>
      </c>
      <c r="K193" s="3537"/>
      <c r="L193" s="3618"/>
      <c r="M193" s="185"/>
      <c r="N193" s="185"/>
      <c r="O193" s="185"/>
      <c r="P193" s="185"/>
      <c r="Q193" s="185"/>
      <c r="R193" s="185"/>
      <c r="S193" s="185"/>
    </row>
    <row r="194" spans="1:19" ht="14.25" customHeight="1">
      <c r="A194" s="3215" t="s">
        <v>3520</v>
      </c>
      <c r="B194" s="3203">
        <v>39239090</v>
      </c>
      <c r="C194" s="3213" t="s">
        <v>1452</v>
      </c>
      <c r="D194" s="3214">
        <v>2.6</v>
      </c>
      <c r="E194" s="3199">
        <f t="shared" ref="E194" si="15">D194+D194*18%</f>
        <v>3.0680000000000001</v>
      </c>
      <c r="F194" s="3200" t="s">
        <v>76</v>
      </c>
      <c r="G194" s="727">
        <v>1600</v>
      </c>
      <c r="H194" s="3202">
        <v>0.18</v>
      </c>
      <c r="I194" s="3545" t="s">
        <v>3143</v>
      </c>
      <c r="J194" s="3537" t="s">
        <v>1360</v>
      </c>
      <c r="K194" s="3537" t="s">
        <v>67</v>
      </c>
      <c r="L194" s="3618" t="s">
        <v>1452</v>
      </c>
      <c r="M194" s="185"/>
      <c r="N194" s="185"/>
      <c r="O194" s="185"/>
      <c r="P194" s="185"/>
      <c r="Q194" s="185"/>
      <c r="R194" s="185"/>
      <c r="S194" s="185"/>
    </row>
    <row r="195" spans="1:19" ht="14.25" customHeight="1">
      <c r="A195" s="4560">
        <v>5562</v>
      </c>
      <c r="B195" s="3203" t="s">
        <v>3428</v>
      </c>
      <c r="C195" s="3213" t="s">
        <v>3507</v>
      </c>
      <c r="D195" s="3214">
        <v>3.3</v>
      </c>
      <c r="E195" s="3199">
        <f t="shared" si="14"/>
        <v>3.8939999999999997</v>
      </c>
      <c r="F195" s="3200" t="s">
        <v>76</v>
      </c>
      <c r="G195" s="727">
        <v>1600</v>
      </c>
      <c r="H195" s="3202">
        <v>0.18</v>
      </c>
      <c r="I195" s="3545" t="s">
        <v>3143</v>
      </c>
      <c r="J195" s="3537" t="s">
        <v>1360</v>
      </c>
      <c r="K195" s="3537" t="s">
        <v>67</v>
      </c>
      <c r="L195" s="3618" t="s">
        <v>1453</v>
      </c>
      <c r="M195" s="185"/>
      <c r="N195" s="185"/>
      <c r="O195" s="185"/>
      <c r="P195" s="185"/>
      <c r="Q195" s="185"/>
      <c r="R195" s="185"/>
      <c r="S195" s="185"/>
    </row>
    <row r="196" spans="1:19" ht="14.25" customHeight="1">
      <c r="A196" s="3215" t="s">
        <v>3521</v>
      </c>
      <c r="B196" s="3203">
        <v>39239090</v>
      </c>
      <c r="C196" s="3213" t="s">
        <v>1453</v>
      </c>
      <c r="D196" s="3214">
        <v>3.8</v>
      </c>
      <c r="E196" s="3199">
        <f t="shared" si="14"/>
        <v>4.484</v>
      </c>
      <c r="F196" s="3200" t="s">
        <v>76</v>
      </c>
      <c r="G196" s="727">
        <v>1600</v>
      </c>
      <c r="H196" s="3202">
        <v>0.18</v>
      </c>
      <c r="I196" s="3553"/>
      <c r="J196" s="3537" t="s">
        <v>1355</v>
      </c>
      <c r="K196" s="3537" t="s">
        <v>73</v>
      </c>
      <c r="L196" s="3618" t="s">
        <v>1454</v>
      </c>
      <c r="M196" s="185"/>
      <c r="N196" s="185"/>
      <c r="O196" s="185"/>
      <c r="P196" s="185"/>
      <c r="Q196" s="185"/>
      <c r="R196" s="185"/>
      <c r="S196" s="185"/>
    </row>
    <row r="197" spans="1:19" ht="14.25" customHeight="1">
      <c r="A197" s="3215" t="s">
        <v>3086</v>
      </c>
      <c r="B197" s="3203">
        <v>39239090</v>
      </c>
      <c r="C197" s="3213" t="s">
        <v>1453</v>
      </c>
      <c r="D197" s="3214">
        <v>2.85</v>
      </c>
      <c r="E197" s="3199">
        <f t="shared" ref="E197" si="16">D197+D197*18%</f>
        <v>3.363</v>
      </c>
      <c r="F197" s="3200" t="s">
        <v>76</v>
      </c>
      <c r="G197" s="727">
        <v>1600</v>
      </c>
      <c r="H197" s="3202">
        <v>0.18</v>
      </c>
      <c r="I197" s="3553"/>
      <c r="J197" s="3537"/>
      <c r="K197" s="3537"/>
      <c r="L197" s="3618" t="s">
        <v>1454</v>
      </c>
      <c r="M197" s="185"/>
      <c r="N197" s="185"/>
      <c r="O197" s="185"/>
      <c r="P197" s="185"/>
      <c r="Q197" s="185"/>
      <c r="R197" s="185"/>
      <c r="S197" s="185"/>
    </row>
    <row r="198" spans="1:19" ht="14.25" customHeight="1">
      <c r="A198" s="4560">
        <v>5563</v>
      </c>
      <c r="B198" s="3203" t="s">
        <v>3429</v>
      </c>
      <c r="C198" s="3213" t="s">
        <v>3430</v>
      </c>
      <c r="D198" s="3214">
        <v>3.3</v>
      </c>
      <c r="E198" s="3199">
        <f t="shared" si="14"/>
        <v>3.8939999999999997</v>
      </c>
      <c r="F198" s="3200" t="s">
        <v>76</v>
      </c>
      <c r="G198" s="727">
        <v>1600</v>
      </c>
      <c r="H198" s="3202">
        <v>0.18</v>
      </c>
      <c r="I198" s="3545" t="s">
        <v>3143</v>
      </c>
      <c r="J198" s="3537" t="s">
        <v>1360</v>
      </c>
      <c r="K198" s="3537" t="s">
        <v>67</v>
      </c>
      <c r="L198" s="3618" t="s">
        <v>2699</v>
      </c>
      <c r="M198" s="185"/>
      <c r="N198" s="185"/>
      <c r="O198" s="185"/>
      <c r="P198" s="185"/>
      <c r="Q198" s="185"/>
      <c r="R198" s="185"/>
      <c r="S198" s="185"/>
    </row>
    <row r="199" spans="1:19" ht="14.25" customHeight="1">
      <c r="A199" s="3215" t="s">
        <v>3522</v>
      </c>
      <c r="B199" s="3203">
        <v>39239090</v>
      </c>
      <c r="C199" s="3213" t="s">
        <v>2699</v>
      </c>
      <c r="D199" s="3214">
        <v>3.8</v>
      </c>
      <c r="E199" s="3199">
        <f t="shared" si="14"/>
        <v>4.484</v>
      </c>
      <c r="F199" s="3200" t="s">
        <v>76</v>
      </c>
      <c r="G199" s="727">
        <v>1600</v>
      </c>
      <c r="H199" s="3202">
        <v>0.18</v>
      </c>
      <c r="I199" s="3553"/>
      <c r="J199" s="3537" t="s">
        <v>1355</v>
      </c>
      <c r="K199" s="3537" t="s">
        <v>73</v>
      </c>
      <c r="L199" s="3618" t="s">
        <v>1455</v>
      </c>
      <c r="M199" s="185"/>
      <c r="N199" s="185"/>
      <c r="O199" s="185"/>
      <c r="P199" s="185"/>
      <c r="Q199" s="185"/>
      <c r="R199" s="185"/>
      <c r="S199" s="185"/>
    </row>
    <row r="200" spans="1:19" ht="14.25" customHeight="1">
      <c r="A200" s="4560">
        <v>5564</v>
      </c>
      <c r="B200" s="3203" t="s">
        <v>3431</v>
      </c>
      <c r="C200" s="3213" t="s">
        <v>3432</v>
      </c>
      <c r="D200" s="3214">
        <v>3.8</v>
      </c>
      <c r="E200" s="3199">
        <f t="shared" si="14"/>
        <v>4.484</v>
      </c>
      <c r="F200" s="3200" t="s">
        <v>76</v>
      </c>
      <c r="G200" s="727">
        <v>1600</v>
      </c>
      <c r="H200" s="3202">
        <v>0.18</v>
      </c>
      <c r="I200" s="3545" t="s">
        <v>3143</v>
      </c>
      <c r="J200" s="3537" t="s">
        <v>1360</v>
      </c>
      <c r="K200" s="3537" t="s">
        <v>67</v>
      </c>
      <c r="L200" s="3618" t="s">
        <v>1456</v>
      </c>
      <c r="M200" s="185"/>
      <c r="N200" s="185"/>
      <c r="O200" s="185"/>
      <c r="P200" s="185"/>
      <c r="Q200" s="185"/>
      <c r="R200" s="185"/>
      <c r="S200" s="185"/>
    </row>
    <row r="201" spans="1:19" ht="14.25" customHeight="1">
      <c r="A201" s="3215" t="s">
        <v>3523</v>
      </c>
      <c r="B201" s="3203">
        <v>39239090</v>
      </c>
      <c r="C201" s="3213" t="s">
        <v>1457</v>
      </c>
      <c r="D201" s="3214">
        <v>4.25</v>
      </c>
      <c r="E201" s="3199">
        <f t="shared" si="14"/>
        <v>5.0149999999999997</v>
      </c>
      <c r="F201" s="3200" t="s">
        <v>76</v>
      </c>
      <c r="G201" s="727">
        <v>1500</v>
      </c>
      <c r="H201" s="3202">
        <v>0.18</v>
      </c>
      <c r="I201" s="3553"/>
      <c r="J201" s="3537" t="s">
        <v>1355</v>
      </c>
      <c r="K201" s="3537" t="s">
        <v>73</v>
      </c>
      <c r="L201" s="3618" t="s">
        <v>1457</v>
      </c>
      <c r="M201" s="185"/>
      <c r="N201" s="185"/>
      <c r="O201" s="185"/>
      <c r="P201" s="185"/>
      <c r="Q201" s="185"/>
      <c r="R201" s="185"/>
      <c r="S201" s="185"/>
    </row>
    <row r="202" spans="1:19" ht="14.25" customHeight="1">
      <c r="A202" s="4560">
        <v>5565</v>
      </c>
      <c r="B202" s="3203" t="s">
        <v>3433</v>
      </c>
      <c r="C202" s="3213" t="s">
        <v>3434</v>
      </c>
      <c r="D202" s="3214">
        <v>4.25</v>
      </c>
      <c r="E202" s="3199">
        <f t="shared" si="14"/>
        <v>5.0149999999999997</v>
      </c>
      <c r="F202" s="3200" t="s">
        <v>76</v>
      </c>
      <c r="G202" s="727">
        <v>1500</v>
      </c>
      <c r="H202" s="3202">
        <v>0.18</v>
      </c>
      <c r="I202" s="3545" t="s">
        <v>3143</v>
      </c>
      <c r="J202" s="3537" t="s">
        <v>1360</v>
      </c>
      <c r="K202" s="3537" t="s">
        <v>67</v>
      </c>
      <c r="L202" s="3618" t="s">
        <v>1458</v>
      </c>
      <c r="M202" s="185"/>
      <c r="N202" s="185"/>
      <c r="O202" s="185"/>
      <c r="P202" s="185"/>
      <c r="Q202" s="185"/>
      <c r="R202" s="185"/>
      <c r="S202" s="185"/>
    </row>
    <row r="203" spans="1:19" ht="14.25" customHeight="1">
      <c r="A203" s="4560" t="s">
        <v>1459</v>
      </c>
      <c r="B203" s="3203">
        <v>39239090</v>
      </c>
      <c r="C203" s="3213" t="s">
        <v>1460</v>
      </c>
      <c r="D203" s="3214">
        <v>4.72</v>
      </c>
      <c r="E203" s="3199">
        <f t="shared" si="14"/>
        <v>5.5695999999999994</v>
      </c>
      <c r="F203" s="3200" t="s">
        <v>76</v>
      </c>
      <c r="G203" s="727">
        <v>1500</v>
      </c>
      <c r="H203" s="3202">
        <v>0.18</v>
      </c>
      <c r="I203" s="3545"/>
      <c r="J203" s="3537"/>
      <c r="K203" s="3537"/>
      <c r="L203" s="3618" t="s">
        <v>1460</v>
      </c>
      <c r="M203" s="185"/>
      <c r="N203" s="185"/>
      <c r="O203" s="185"/>
      <c r="P203" s="185"/>
      <c r="Q203" s="185"/>
      <c r="R203" s="185"/>
      <c r="S203" s="185"/>
    </row>
    <row r="204" spans="1:19" ht="14.25" customHeight="1">
      <c r="A204" s="4560">
        <v>5566</v>
      </c>
      <c r="B204" s="3203" t="s">
        <v>3435</v>
      </c>
      <c r="C204" s="3213" t="s">
        <v>3436</v>
      </c>
      <c r="D204" s="3214">
        <v>4.72</v>
      </c>
      <c r="E204" s="3199">
        <f t="shared" si="14"/>
        <v>5.5695999999999994</v>
      </c>
      <c r="F204" s="3200" t="s">
        <v>76</v>
      </c>
      <c r="G204" s="727">
        <v>1500</v>
      </c>
      <c r="H204" s="3202">
        <v>0.18</v>
      </c>
      <c r="I204" s="3545" t="s">
        <v>3143</v>
      </c>
      <c r="J204" s="3537" t="s">
        <v>1360</v>
      </c>
      <c r="K204" s="3537" t="s">
        <v>3124</v>
      </c>
      <c r="L204" s="3618" t="s">
        <v>1461</v>
      </c>
      <c r="M204" s="185"/>
      <c r="N204" s="185"/>
      <c r="O204" s="185"/>
      <c r="P204" s="185"/>
      <c r="Q204" s="185"/>
      <c r="R204" s="185"/>
      <c r="S204" s="185"/>
    </row>
    <row r="205" spans="1:19" ht="14.25" customHeight="1">
      <c r="A205" s="4560">
        <v>5567</v>
      </c>
      <c r="B205" s="3203">
        <v>39239090</v>
      </c>
      <c r="C205" s="3213" t="s">
        <v>3524</v>
      </c>
      <c r="D205" s="3214">
        <v>2.6</v>
      </c>
      <c r="E205" s="3199">
        <f t="shared" si="14"/>
        <v>3.0680000000000001</v>
      </c>
      <c r="F205" s="3200" t="s">
        <v>76</v>
      </c>
      <c r="G205" s="727">
        <v>1800</v>
      </c>
      <c r="H205" s="3202">
        <v>0.18</v>
      </c>
      <c r="I205" s="3553"/>
      <c r="J205" s="3537" t="s">
        <v>1355</v>
      </c>
      <c r="K205" s="3537" t="s">
        <v>73</v>
      </c>
      <c r="L205" s="3618" t="s">
        <v>1462</v>
      </c>
      <c r="M205" s="185"/>
      <c r="N205" s="185"/>
      <c r="O205" s="185"/>
      <c r="P205" s="185"/>
      <c r="Q205" s="185"/>
      <c r="R205" s="185"/>
      <c r="S205" s="185"/>
    </row>
    <row r="206" spans="1:19" ht="14.25" customHeight="1">
      <c r="A206" s="3215" t="s">
        <v>3525</v>
      </c>
      <c r="B206" s="3203">
        <v>39239090</v>
      </c>
      <c r="C206" s="3213" t="s">
        <v>3524</v>
      </c>
      <c r="D206" s="3214">
        <v>2.85</v>
      </c>
      <c r="E206" s="3199">
        <f t="shared" si="14"/>
        <v>3.363</v>
      </c>
      <c r="F206" s="3200" t="s">
        <v>76</v>
      </c>
      <c r="G206" s="727">
        <v>1800</v>
      </c>
      <c r="H206" s="3202">
        <v>0.18</v>
      </c>
      <c r="I206" s="3553"/>
      <c r="J206" s="3537" t="s">
        <v>1355</v>
      </c>
      <c r="K206" s="3537" t="s">
        <v>801</v>
      </c>
      <c r="L206" s="3618" t="s">
        <v>1462</v>
      </c>
      <c r="M206" s="185"/>
      <c r="N206" s="185"/>
      <c r="O206" s="185"/>
      <c r="P206" s="185"/>
      <c r="Q206" s="185"/>
      <c r="R206" s="185"/>
      <c r="S206" s="185"/>
    </row>
    <row r="207" spans="1:19" ht="14.25" customHeight="1">
      <c r="A207" s="4560">
        <v>5568</v>
      </c>
      <c r="B207" s="3203" t="s">
        <v>3437</v>
      </c>
      <c r="C207" s="3213" t="s">
        <v>3509</v>
      </c>
      <c r="D207" s="3214">
        <v>2.85</v>
      </c>
      <c r="E207" s="3199">
        <f t="shared" si="14"/>
        <v>3.363</v>
      </c>
      <c r="F207" s="3200" t="s">
        <v>76</v>
      </c>
      <c r="G207" s="727">
        <v>2400</v>
      </c>
      <c r="H207" s="3202">
        <v>0.18</v>
      </c>
      <c r="I207" s="3545" t="s">
        <v>3143</v>
      </c>
      <c r="J207" s="3537" t="s">
        <v>1360</v>
      </c>
      <c r="K207" s="3537" t="s">
        <v>67</v>
      </c>
      <c r="L207" s="3618" t="s">
        <v>1463</v>
      </c>
      <c r="M207" s="185"/>
      <c r="N207" s="185"/>
      <c r="O207" s="185"/>
      <c r="P207" s="185"/>
      <c r="Q207" s="185"/>
      <c r="R207" s="185"/>
      <c r="S207" s="185"/>
    </row>
    <row r="208" spans="1:19" ht="14.25" customHeight="1">
      <c r="A208" s="3215" t="s">
        <v>3526</v>
      </c>
      <c r="B208" s="3203">
        <v>39239090</v>
      </c>
      <c r="C208" s="3213" t="s">
        <v>3527</v>
      </c>
      <c r="D208" s="3214">
        <v>3.3</v>
      </c>
      <c r="E208" s="3199">
        <f t="shared" si="14"/>
        <v>3.8939999999999997</v>
      </c>
      <c r="F208" s="3200" t="s">
        <v>76</v>
      </c>
      <c r="G208" s="727">
        <v>1600</v>
      </c>
      <c r="H208" s="3202">
        <v>0.18</v>
      </c>
      <c r="I208" s="3553"/>
      <c r="J208" s="3537" t="s">
        <v>1355</v>
      </c>
      <c r="K208" s="3537" t="s">
        <v>801</v>
      </c>
      <c r="L208" s="3618" t="s">
        <v>1463</v>
      </c>
      <c r="M208" s="185"/>
      <c r="N208" s="185"/>
      <c r="O208" s="185"/>
      <c r="P208" s="185"/>
      <c r="Q208" s="185"/>
      <c r="R208" s="185"/>
      <c r="S208" s="185"/>
    </row>
    <row r="209" spans="1:19" ht="14.25" customHeight="1">
      <c r="A209" s="4560">
        <v>5569</v>
      </c>
      <c r="B209" s="3203">
        <v>39239090</v>
      </c>
      <c r="C209" s="3213" t="s">
        <v>3528</v>
      </c>
      <c r="D209" s="3214">
        <v>3.55</v>
      </c>
      <c r="E209" s="3199">
        <f t="shared" si="14"/>
        <v>4.1890000000000001</v>
      </c>
      <c r="F209" s="3200" t="s">
        <v>76</v>
      </c>
      <c r="G209" s="727">
        <v>1800</v>
      </c>
      <c r="H209" s="3202">
        <v>0.18</v>
      </c>
      <c r="I209" s="3553"/>
      <c r="J209" s="3537" t="s">
        <v>1355</v>
      </c>
      <c r="K209" s="3537" t="s">
        <v>73</v>
      </c>
      <c r="L209" s="3618" t="s">
        <v>1464</v>
      </c>
      <c r="M209" s="185"/>
      <c r="N209" s="185"/>
      <c r="O209" s="185"/>
      <c r="P209" s="185"/>
      <c r="Q209" s="185"/>
      <c r="R209" s="185"/>
      <c r="S209" s="185"/>
    </row>
    <row r="210" spans="1:19" ht="14.25" customHeight="1">
      <c r="A210" s="3215" t="s">
        <v>3529</v>
      </c>
      <c r="B210" s="3203">
        <v>39239090</v>
      </c>
      <c r="C210" s="3213" t="s">
        <v>3528</v>
      </c>
      <c r="D210" s="3214">
        <v>4</v>
      </c>
      <c r="E210" s="3199">
        <f t="shared" si="14"/>
        <v>4.72</v>
      </c>
      <c r="F210" s="3200" t="s">
        <v>76</v>
      </c>
      <c r="G210" s="727">
        <v>1200</v>
      </c>
      <c r="H210" s="3202">
        <v>0.18</v>
      </c>
      <c r="I210" s="3553"/>
      <c r="J210" s="3537" t="s">
        <v>1355</v>
      </c>
      <c r="K210" s="3537" t="s">
        <v>801</v>
      </c>
      <c r="L210" s="3618" t="s">
        <v>1464</v>
      </c>
      <c r="M210" s="185"/>
      <c r="N210" s="185"/>
      <c r="O210" s="185"/>
      <c r="P210" s="185"/>
      <c r="Q210" s="185"/>
      <c r="R210" s="185"/>
      <c r="S210" s="185"/>
    </row>
    <row r="211" spans="1:19" ht="14.25" customHeight="1">
      <c r="A211" s="4560">
        <v>5571</v>
      </c>
      <c r="B211" s="3203">
        <v>39239090</v>
      </c>
      <c r="C211" s="3213" t="s">
        <v>3530</v>
      </c>
      <c r="D211" s="3214">
        <v>3.3</v>
      </c>
      <c r="E211" s="3199">
        <f t="shared" si="14"/>
        <v>3.8939999999999997</v>
      </c>
      <c r="F211" s="3200" t="s">
        <v>76</v>
      </c>
      <c r="G211" s="727">
        <v>1600</v>
      </c>
      <c r="H211" s="3202">
        <v>0.18</v>
      </c>
      <c r="I211" s="3553"/>
      <c r="J211" s="3537" t="s">
        <v>1355</v>
      </c>
      <c r="K211" s="3537" t="s">
        <v>73</v>
      </c>
      <c r="L211" s="3618" t="s">
        <v>1465</v>
      </c>
      <c r="M211" s="185"/>
      <c r="N211" s="185"/>
      <c r="O211" s="185"/>
      <c r="P211" s="185"/>
      <c r="Q211" s="185"/>
      <c r="R211" s="185"/>
      <c r="S211" s="185"/>
    </row>
    <row r="212" spans="1:19" ht="14.25" customHeight="1">
      <c r="A212" s="4560">
        <v>5572</v>
      </c>
      <c r="B212" s="3203">
        <v>39239090</v>
      </c>
      <c r="C212" s="3213" t="s">
        <v>3531</v>
      </c>
      <c r="D212" s="3214">
        <v>3.3</v>
      </c>
      <c r="E212" s="3199">
        <f t="shared" si="14"/>
        <v>3.8939999999999997</v>
      </c>
      <c r="F212" s="3200" t="s">
        <v>76</v>
      </c>
      <c r="G212" s="727">
        <v>1600</v>
      </c>
      <c r="H212" s="3202">
        <v>0.18</v>
      </c>
      <c r="I212" s="3553"/>
      <c r="J212" s="3537" t="s">
        <v>1355</v>
      </c>
      <c r="K212" s="3537" t="s">
        <v>73</v>
      </c>
      <c r="L212" s="3618" t="s">
        <v>1466</v>
      </c>
      <c r="M212" s="185"/>
      <c r="N212" s="185"/>
      <c r="O212" s="185"/>
      <c r="P212" s="185"/>
      <c r="Q212" s="185"/>
      <c r="R212" s="185"/>
      <c r="S212" s="185"/>
    </row>
    <row r="213" spans="1:19" ht="14.25" customHeight="1">
      <c r="A213" s="4560">
        <v>5573</v>
      </c>
      <c r="B213" s="3203">
        <v>39239090</v>
      </c>
      <c r="C213" s="3213" t="s">
        <v>3532</v>
      </c>
      <c r="D213" s="3214">
        <v>3.3</v>
      </c>
      <c r="E213" s="3199">
        <f t="shared" si="14"/>
        <v>3.8939999999999997</v>
      </c>
      <c r="F213" s="3200" t="s">
        <v>76</v>
      </c>
      <c r="G213" s="727">
        <v>1600</v>
      </c>
      <c r="H213" s="3202">
        <v>0.18</v>
      </c>
      <c r="I213" s="3553"/>
      <c r="J213" s="3537" t="s">
        <v>1355</v>
      </c>
      <c r="K213" s="3537" t="s">
        <v>73</v>
      </c>
      <c r="L213" s="3618" t="s">
        <v>1467</v>
      </c>
      <c r="M213" s="185"/>
      <c r="N213" s="185"/>
      <c r="O213" s="185"/>
      <c r="P213" s="185"/>
      <c r="Q213" s="185"/>
      <c r="R213" s="185"/>
      <c r="S213" s="185"/>
    </row>
    <row r="214" spans="1:19">
      <c r="A214" s="4560">
        <v>5574</v>
      </c>
      <c r="B214" s="3203">
        <v>39239090</v>
      </c>
      <c r="C214" s="3213" t="s">
        <v>3533</v>
      </c>
      <c r="D214" s="3214">
        <v>4.25</v>
      </c>
      <c r="E214" s="3199">
        <f t="shared" si="14"/>
        <v>5.0149999999999997</v>
      </c>
      <c r="F214" s="3200" t="s">
        <v>76</v>
      </c>
      <c r="G214" s="727">
        <v>1500</v>
      </c>
      <c r="H214" s="3202">
        <v>0.18</v>
      </c>
      <c r="I214" s="3545" t="s">
        <v>3142</v>
      </c>
      <c r="J214" s="3537" t="s">
        <v>1353</v>
      </c>
      <c r="K214" s="3537" t="s">
        <v>3124</v>
      </c>
      <c r="L214" s="3618" t="s">
        <v>1468</v>
      </c>
      <c r="M214" s="185"/>
      <c r="N214" s="185"/>
      <c r="O214" s="185"/>
      <c r="P214" s="185"/>
      <c r="Q214" s="185"/>
      <c r="R214" s="185"/>
      <c r="S214" s="185"/>
    </row>
    <row r="215" spans="1:19" ht="14.25" customHeight="1">
      <c r="A215" s="4560">
        <v>5575</v>
      </c>
      <c r="B215" s="3203">
        <v>39239090</v>
      </c>
      <c r="C215" s="3213" t="s">
        <v>3534</v>
      </c>
      <c r="D215" s="3214">
        <v>3.75</v>
      </c>
      <c r="E215" s="3199">
        <f t="shared" si="14"/>
        <v>4.4249999999999998</v>
      </c>
      <c r="F215" s="3200" t="s">
        <v>76</v>
      </c>
      <c r="G215" s="727">
        <v>1600</v>
      </c>
      <c r="H215" s="3202">
        <v>0.18</v>
      </c>
      <c r="I215" s="3553"/>
      <c r="J215" s="3537" t="s">
        <v>1355</v>
      </c>
      <c r="K215" s="3537" t="s">
        <v>73</v>
      </c>
      <c r="L215" s="3618" t="s">
        <v>1469</v>
      </c>
      <c r="M215" s="185"/>
      <c r="N215" s="185"/>
      <c r="O215" s="185"/>
      <c r="P215" s="185"/>
      <c r="Q215" s="185"/>
      <c r="R215" s="185"/>
      <c r="S215" s="185"/>
    </row>
    <row r="216" spans="1:19" ht="14.25" customHeight="1">
      <c r="A216" s="4560">
        <v>5577</v>
      </c>
      <c r="B216" s="3203">
        <v>39239090</v>
      </c>
      <c r="C216" s="3213" t="s">
        <v>3535</v>
      </c>
      <c r="D216" s="3214">
        <v>8.5</v>
      </c>
      <c r="E216" s="3199">
        <f t="shared" si="14"/>
        <v>10.029999999999999</v>
      </c>
      <c r="F216" s="3200" t="s">
        <v>76</v>
      </c>
      <c r="G216" s="727">
        <v>400</v>
      </c>
      <c r="H216" s="3202">
        <v>0.18</v>
      </c>
      <c r="I216" s="3553"/>
      <c r="J216" s="3537" t="s">
        <v>1355</v>
      </c>
      <c r="K216" s="3537" t="s">
        <v>73</v>
      </c>
      <c r="L216" s="3618" t="s">
        <v>1470</v>
      </c>
      <c r="M216" s="185"/>
      <c r="N216" s="185"/>
      <c r="O216" s="185"/>
      <c r="P216" s="185"/>
      <c r="Q216" s="185"/>
      <c r="R216" s="185"/>
      <c r="S216" s="185"/>
    </row>
    <row r="217" spans="1:19" ht="14.25" customHeight="1">
      <c r="A217" s="4560">
        <v>5578</v>
      </c>
      <c r="B217" s="3203">
        <v>39239090</v>
      </c>
      <c r="C217" s="3213" t="s">
        <v>3508</v>
      </c>
      <c r="D217" s="3214">
        <v>8.5</v>
      </c>
      <c r="E217" s="3199">
        <f t="shared" si="14"/>
        <v>10.029999999999999</v>
      </c>
      <c r="F217" s="3200" t="s">
        <v>76</v>
      </c>
      <c r="G217" s="727">
        <v>480</v>
      </c>
      <c r="H217" s="3202">
        <v>0.18</v>
      </c>
      <c r="I217" s="3553"/>
      <c r="J217" s="3537" t="s">
        <v>1355</v>
      </c>
      <c r="K217" s="3537" t="s">
        <v>73</v>
      </c>
      <c r="L217" s="3618" t="s">
        <v>1471</v>
      </c>
      <c r="M217" s="185"/>
      <c r="N217" s="185"/>
      <c r="O217" s="185"/>
      <c r="P217" s="185"/>
      <c r="Q217" s="185"/>
      <c r="R217" s="185"/>
      <c r="S217" s="185"/>
    </row>
    <row r="218" spans="1:19" ht="14.25" customHeight="1">
      <c r="A218" s="4560">
        <v>5579</v>
      </c>
      <c r="B218" s="3203" t="s">
        <v>3438</v>
      </c>
      <c r="C218" s="3213" t="s">
        <v>3439</v>
      </c>
      <c r="D218" s="3214">
        <v>9.9</v>
      </c>
      <c r="E218" s="3199">
        <f t="shared" si="14"/>
        <v>11.682</v>
      </c>
      <c r="F218" s="3200" t="s">
        <v>76</v>
      </c>
      <c r="G218" s="727">
        <v>480</v>
      </c>
      <c r="H218" s="3202">
        <v>0.18</v>
      </c>
      <c r="I218" s="3545" t="s">
        <v>3143</v>
      </c>
      <c r="J218" s="3537" t="s">
        <v>1360</v>
      </c>
      <c r="K218" s="3537" t="s">
        <v>67</v>
      </c>
      <c r="L218" s="3618" t="s">
        <v>1472</v>
      </c>
      <c r="M218" s="185"/>
      <c r="N218" s="185"/>
      <c r="O218" s="185"/>
      <c r="P218" s="185"/>
      <c r="Q218" s="185"/>
      <c r="R218" s="185"/>
      <c r="S218" s="185"/>
    </row>
    <row r="219" spans="1:19" ht="14.25" customHeight="1">
      <c r="A219" s="4560">
        <v>5580</v>
      </c>
      <c r="B219" s="3203" t="s">
        <v>3440</v>
      </c>
      <c r="C219" s="3213" t="s">
        <v>3441</v>
      </c>
      <c r="D219" s="3214">
        <v>13</v>
      </c>
      <c r="E219" s="3199">
        <f t="shared" si="14"/>
        <v>15.34</v>
      </c>
      <c r="F219" s="3200" t="s">
        <v>76</v>
      </c>
      <c r="G219" s="727">
        <v>300</v>
      </c>
      <c r="H219" s="3202">
        <v>0.18</v>
      </c>
      <c r="I219" s="3545" t="s">
        <v>3143</v>
      </c>
      <c r="J219" s="3537" t="s">
        <v>1360</v>
      </c>
      <c r="K219" s="3537" t="s">
        <v>67</v>
      </c>
      <c r="L219" s="3618" t="s">
        <v>1473</v>
      </c>
      <c r="M219" s="185"/>
      <c r="N219" s="185"/>
      <c r="O219" s="185"/>
      <c r="P219" s="185"/>
      <c r="Q219" s="185"/>
      <c r="R219" s="185"/>
      <c r="S219" s="185"/>
    </row>
    <row r="220" spans="1:19" ht="14.25" customHeight="1">
      <c r="A220" s="4560">
        <v>5581</v>
      </c>
      <c r="B220" s="3203" t="s">
        <v>3442</v>
      </c>
      <c r="C220" s="3213" t="s">
        <v>3510</v>
      </c>
      <c r="D220" s="3214">
        <v>17.7</v>
      </c>
      <c r="E220" s="3199">
        <f t="shared" si="14"/>
        <v>20.885999999999999</v>
      </c>
      <c r="F220" s="3200" t="s">
        <v>76</v>
      </c>
      <c r="G220" s="727">
        <v>360</v>
      </c>
      <c r="H220" s="3202">
        <v>0.18</v>
      </c>
      <c r="I220" s="3545" t="s">
        <v>3143</v>
      </c>
      <c r="J220" s="3537" t="s">
        <v>1360</v>
      </c>
      <c r="K220" s="3537" t="s">
        <v>67</v>
      </c>
      <c r="L220" s="3618" t="s">
        <v>1474</v>
      </c>
      <c r="M220" s="185"/>
      <c r="N220" s="185"/>
      <c r="O220" s="185"/>
      <c r="P220" s="185"/>
      <c r="Q220" s="185"/>
      <c r="R220" s="185"/>
      <c r="S220" s="185"/>
    </row>
    <row r="221" spans="1:19" ht="14.25" customHeight="1">
      <c r="A221" s="4560">
        <v>5582</v>
      </c>
      <c r="B221" s="3203">
        <v>39239090</v>
      </c>
      <c r="C221" s="3213" t="s">
        <v>3536</v>
      </c>
      <c r="D221" s="3214">
        <v>9.4499999999999993</v>
      </c>
      <c r="E221" s="3199">
        <f t="shared" si="14"/>
        <v>11.151</v>
      </c>
      <c r="F221" s="3200" t="s">
        <v>76</v>
      </c>
      <c r="G221" s="727">
        <v>360</v>
      </c>
      <c r="H221" s="3202">
        <v>0.18</v>
      </c>
      <c r="I221" s="3545" t="s">
        <v>3143</v>
      </c>
      <c r="J221" s="3537" t="s">
        <v>1360</v>
      </c>
      <c r="K221" s="3537" t="s">
        <v>3124</v>
      </c>
      <c r="L221" s="3618" t="s">
        <v>1475</v>
      </c>
      <c r="M221" s="185"/>
      <c r="N221" s="185"/>
      <c r="O221" s="185"/>
      <c r="P221" s="185"/>
      <c r="Q221" s="185"/>
      <c r="R221" s="185"/>
      <c r="S221" s="185"/>
    </row>
    <row r="222" spans="1:19" ht="14.25" customHeight="1" thickBot="1">
      <c r="A222" s="4569">
        <v>5583</v>
      </c>
      <c r="B222" s="4459">
        <v>39239090</v>
      </c>
      <c r="C222" s="4570" t="s">
        <v>3511</v>
      </c>
      <c r="D222" s="4571">
        <v>9.4499999999999993</v>
      </c>
      <c r="E222" s="4537">
        <f t="shared" si="14"/>
        <v>11.151</v>
      </c>
      <c r="F222" s="4480" t="s">
        <v>76</v>
      </c>
      <c r="G222" s="4572">
        <v>360</v>
      </c>
      <c r="H222" s="4482">
        <v>0.18</v>
      </c>
      <c r="I222" s="3545" t="s">
        <v>3143</v>
      </c>
      <c r="J222" s="3537" t="s">
        <v>1360</v>
      </c>
      <c r="K222" s="3537" t="s">
        <v>3124</v>
      </c>
      <c r="L222" s="3618" t="s">
        <v>1476</v>
      </c>
      <c r="M222" s="185"/>
      <c r="N222" s="185"/>
      <c r="O222" s="185"/>
      <c r="P222" s="185"/>
      <c r="Q222" s="185"/>
      <c r="R222" s="185"/>
      <c r="S222" s="185"/>
    </row>
    <row r="223" spans="1:19" ht="14.25" customHeight="1" thickBot="1">
      <c r="A223" s="4580"/>
      <c r="B223" s="4581"/>
      <c r="C223" s="4582" t="s">
        <v>3409</v>
      </c>
      <c r="D223" s="4583"/>
      <c r="E223" s="4583"/>
      <c r="F223" s="4584"/>
      <c r="G223" s="4585"/>
      <c r="H223" s="4586"/>
      <c r="I223" s="3545"/>
      <c r="J223" s="3537"/>
      <c r="K223" s="3537"/>
      <c r="L223" s="1211"/>
      <c r="M223" s="185"/>
      <c r="N223" s="185"/>
      <c r="O223" s="185"/>
      <c r="P223" s="185"/>
      <c r="Q223" s="185"/>
      <c r="R223" s="185"/>
      <c r="S223" s="185"/>
    </row>
    <row r="224" spans="1:19">
      <c r="A224" s="4573">
        <v>1133</v>
      </c>
      <c r="B224" s="4574" t="s">
        <v>3408</v>
      </c>
      <c r="C224" s="4575" t="s">
        <v>3410</v>
      </c>
      <c r="D224" s="4576">
        <v>2</v>
      </c>
      <c r="E224" s="4450">
        <f t="shared" ref="E224:E231" si="17">D224+D224*18%</f>
        <v>2.36</v>
      </c>
      <c r="F224" s="4577" t="s">
        <v>76</v>
      </c>
      <c r="G224" s="4578">
        <v>1800</v>
      </c>
      <c r="H224" s="4579">
        <v>0.18</v>
      </c>
      <c r="I224" s="3553"/>
      <c r="J224" s="3537" t="s">
        <v>1355</v>
      </c>
      <c r="K224" s="3537" t="s">
        <v>73</v>
      </c>
      <c r="L224" s="3620" t="s">
        <v>1477</v>
      </c>
      <c r="M224" s="185"/>
      <c r="N224" s="185"/>
      <c r="O224" s="185"/>
      <c r="P224" s="185"/>
      <c r="Q224" s="185"/>
      <c r="R224" s="185"/>
      <c r="S224" s="185"/>
    </row>
    <row r="225" spans="1:19">
      <c r="A225" s="4442" t="s">
        <v>1478</v>
      </c>
      <c r="B225" s="4540" t="s">
        <v>3411</v>
      </c>
      <c r="C225" s="4541" t="s">
        <v>3412</v>
      </c>
      <c r="D225" s="4542">
        <v>2.4500000000000002</v>
      </c>
      <c r="E225" s="4444">
        <f t="shared" si="17"/>
        <v>2.891</v>
      </c>
      <c r="F225" s="4445" t="s">
        <v>76</v>
      </c>
      <c r="G225" s="4543">
        <v>1800</v>
      </c>
      <c r="H225" s="4446">
        <v>0.18</v>
      </c>
      <c r="I225" s="3545" t="s">
        <v>3143</v>
      </c>
      <c r="J225" s="3537" t="s">
        <v>1360</v>
      </c>
      <c r="K225" s="3537" t="s">
        <v>67</v>
      </c>
      <c r="L225" s="3621" t="s">
        <v>1479</v>
      </c>
      <c r="M225" s="185"/>
      <c r="N225" s="185"/>
      <c r="O225" s="185"/>
      <c r="P225" s="185"/>
      <c r="Q225" s="185"/>
      <c r="R225" s="185"/>
      <c r="S225" s="185"/>
    </row>
    <row r="226" spans="1:19">
      <c r="A226" s="4442">
        <v>1134</v>
      </c>
      <c r="B226" s="4540" t="s">
        <v>3413</v>
      </c>
      <c r="C226" s="4541" t="s">
        <v>3414</v>
      </c>
      <c r="D226" s="4542">
        <v>2.85</v>
      </c>
      <c r="E226" s="4444">
        <f t="shared" si="17"/>
        <v>3.363</v>
      </c>
      <c r="F226" s="4445" t="s">
        <v>76</v>
      </c>
      <c r="G226" s="4543">
        <v>1800</v>
      </c>
      <c r="H226" s="4446">
        <v>0.18</v>
      </c>
      <c r="I226" s="3545" t="s">
        <v>3143</v>
      </c>
      <c r="J226" s="3537" t="s">
        <v>1360</v>
      </c>
      <c r="K226" s="3537" t="s">
        <v>67</v>
      </c>
      <c r="L226" s="3621" t="s">
        <v>1480</v>
      </c>
      <c r="M226" s="185"/>
      <c r="N226" s="185"/>
      <c r="O226" s="185"/>
      <c r="P226" s="185"/>
      <c r="Q226" s="185"/>
      <c r="R226" s="185"/>
      <c r="S226" s="185"/>
    </row>
    <row r="227" spans="1:19" ht="14.25" customHeight="1">
      <c r="A227" s="4442">
        <v>1135</v>
      </c>
      <c r="B227" s="4540">
        <v>39239090</v>
      </c>
      <c r="C227" s="4541" t="s">
        <v>1481</v>
      </c>
      <c r="D227" s="4542">
        <v>2.75</v>
      </c>
      <c r="E227" s="4444">
        <f t="shared" si="17"/>
        <v>3.2450000000000001</v>
      </c>
      <c r="F227" s="4445" t="s">
        <v>76</v>
      </c>
      <c r="G227" s="4543">
        <v>1500</v>
      </c>
      <c r="H227" s="4446">
        <v>0.18</v>
      </c>
      <c r="I227" s="3545" t="s">
        <v>3143</v>
      </c>
      <c r="J227" s="3537" t="s">
        <v>1360</v>
      </c>
      <c r="K227" s="3537" t="s">
        <v>3124</v>
      </c>
      <c r="L227" s="1211"/>
      <c r="M227" s="185"/>
      <c r="N227" s="185"/>
      <c r="O227" s="185"/>
      <c r="P227" s="185"/>
      <c r="Q227" s="185"/>
      <c r="R227" s="185"/>
      <c r="S227" s="185"/>
    </row>
    <row r="228" spans="1:19">
      <c r="A228" s="4442">
        <v>1136</v>
      </c>
      <c r="B228" s="4540" t="s">
        <v>3415</v>
      </c>
      <c r="C228" s="4541" t="s">
        <v>3416</v>
      </c>
      <c r="D228" s="4542">
        <v>3.5</v>
      </c>
      <c r="E228" s="4444">
        <f t="shared" si="17"/>
        <v>4.13</v>
      </c>
      <c r="F228" s="4445" t="s">
        <v>76</v>
      </c>
      <c r="G228" s="4543">
        <v>1500</v>
      </c>
      <c r="H228" s="4446">
        <v>0.18</v>
      </c>
      <c r="I228" s="3553"/>
      <c r="J228" s="3537" t="s">
        <v>1355</v>
      </c>
      <c r="K228" s="3537" t="s">
        <v>73</v>
      </c>
      <c r="L228" s="3621" t="s">
        <v>1482</v>
      </c>
      <c r="M228" s="185"/>
      <c r="N228" s="185"/>
      <c r="O228" s="185"/>
      <c r="P228" s="185"/>
      <c r="Q228" s="185"/>
      <c r="R228" s="185"/>
      <c r="S228" s="185"/>
    </row>
    <row r="229" spans="1:19">
      <c r="A229" s="4442">
        <v>1137</v>
      </c>
      <c r="B229" s="4540">
        <v>39239090</v>
      </c>
      <c r="C229" s="4541" t="s">
        <v>1483</v>
      </c>
      <c r="D229" s="4542">
        <v>3.5</v>
      </c>
      <c r="E229" s="4444">
        <f t="shared" si="17"/>
        <v>4.13</v>
      </c>
      <c r="F229" s="4445" t="s">
        <v>76</v>
      </c>
      <c r="G229" s="4543">
        <v>1250</v>
      </c>
      <c r="H229" s="4446">
        <v>0.18</v>
      </c>
      <c r="I229" s="3553"/>
      <c r="J229" s="3537" t="s">
        <v>1355</v>
      </c>
      <c r="K229" s="3537" t="s">
        <v>73</v>
      </c>
      <c r="L229" s="1211"/>
      <c r="M229" s="185"/>
      <c r="N229" s="185"/>
      <c r="O229" s="185"/>
      <c r="P229" s="185"/>
      <c r="Q229" s="185"/>
      <c r="R229" s="185"/>
      <c r="S229" s="185"/>
    </row>
    <row r="230" spans="1:19">
      <c r="A230" s="4442">
        <v>1138</v>
      </c>
      <c r="B230" s="4540">
        <v>39239090</v>
      </c>
      <c r="C230" s="4541" t="s">
        <v>1484</v>
      </c>
      <c r="D230" s="4542">
        <v>4</v>
      </c>
      <c r="E230" s="4444">
        <f t="shared" si="17"/>
        <v>4.72</v>
      </c>
      <c r="F230" s="4445" t="s">
        <v>76</v>
      </c>
      <c r="G230" s="4543">
        <v>1250</v>
      </c>
      <c r="H230" s="4446">
        <v>0.18</v>
      </c>
      <c r="I230" s="3553"/>
      <c r="J230" s="3537" t="s">
        <v>1355</v>
      </c>
      <c r="K230" s="3537" t="s">
        <v>1485</v>
      </c>
      <c r="L230" s="1211"/>
      <c r="M230" s="185"/>
      <c r="N230" s="185"/>
      <c r="O230" s="185"/>
      <c r="P230" s="185"/>
      <c r="Q230" s="185"/>
      <c r="R230" s="185"/>
      <c r="S230" s="185"/>
    </row>
    <row r="231" spans="1:19" ht="15.75" thickBot="1">
      <c r="A231" s="5264">
        <v>1142</v>
      </c>
      <c r="B231" s="5265"/>
      <c r="C231" s="5266" t="s">
        <v>5131</v>
      </c>
      <c r="D231" s="5267">
        <v>2.9</v>
      </c>
      <c r="E231" s="5243">
        <f t="shared" si="17"/>
        <v>3.4219999999999997</v>
      </c>
      <c r="F231" s="5268" t="s">
        <v>76</v>
      </c>
      <c r="G231" s="5269">
        <v>1800</v>
      </c>
      <c r="H231" s="5270">
        <v>0.18</v>
      </c>
      <c r="I231" s="3553"/>
      <c r="J231" s="3537"/>
      <c r="K231" s="3537"/>
      <c r="L231" s="1211"/>
      <c r="M231" s="185"/>
      <c r="N231" s="185"/>
      <c r="O231" s="185"/>
      <c r="P231" s="185"/>
      <c r="Q231" s="185"/>
      <c r="R231" s="185"/>
      <c r="S231" s="185"/>
    </row>
    <row r="232" spans="1:19" ht="14.25" customHeight="1" thickBot="1">
      <c r="A232" s="4548"/>
      <c r="B232" s="4549"/>
      <c r="C232" s="3672" t="s">
        <v>3399</v>
      </c>
      <c r="D232" s="4550"/>
      <c r="E232" s="3636"/>
      <c r="F232" s="3637"/>
      <c r="G232" s="3638"/>
      <c r="H232" s="4551"/>
      <c r="I232" s="3545"/>
      <c r="J232" s="3537"/>
      <c r="K232" s="3537"/>
      <c r="L232" s="1211"/>
      <c r="M232" s="185"/>
      <c r="N232" s="185"/>
      <c r="O232" s="185"/>
      <c r="P232" s="185"/>
      <c r="Q232" s="185"/>
      <c r="R232" s="185"/>
      <c r="S232" s="185"/>
    </row>
    <row r="233" spans="1:19" ht="14.25" customHeight="1">
      <c r="A233" s="4515">
        <v>1128</v>
      </c>
      <c r="B233" s="4516" t="s">
        <v>3400</v>
      </c>
      <c r="C233" s="4517" t="s">
        <v>3401</v>
      </c>
      <c r="D233" s="4518">
        <v>1.1000000000000001</v>
      </c>
      <c r="E233" s="4467">
        <f t="shared" ref="E233:E240" si="18">D233+D233*18%</f>
        <v>1.298</v>
      </c>
      <c r="F233" s="4519" t="s">
        <v>76</v>
      </c>
      <c r="G233" s="4520">
        <v>3500</v>
      </c>
      <c r="H233" s="4469">
        <v>0.18</v>
      </c>
      <c r="I233" s="3622"/>
      <c r="J233" s="3537" t="s">
        <v>1355</v>
      </c>
      <c r="K233" s="3537" t="s">
        <v>73</v>
      </c>
      <c r="L233" s="3618" t="s">
        <v>1486</v>
      </c>
      <c r="M233" s="185"/>
      <c r="N233" s="185"/>
      <c r="O233" s="185"/>
      <c r="P233" s="185"/>
      <c r="Q233" s="185"/>
      <c r="R233" s="185"/>
      <c r="S233" s="185"/>
    </row>
    <row r="234" spans="1:19" ht="14.25" customHeight="1">
      <c r="A234" s="4521">
        <v>1129</v>
      </c>
      <c r="B234" s="4522">
        <v>39239090</v>
      </c>
      <c r="C234" s="4523" t="s">
        <v>1487</v>
      </c>
      <c r="D234" s="4524">
        <v>1.2</v>
      </c>
      <c r="E234" s="3199">
        <f t="shared" si="18"/>
        <v>1.4159999999999999</v>
      </c>
      <c r="F234" s="4455" t="s">
        <v>76</v>
      </c>
      <c r="G234" s="4525">
        <v>3500</v>
      </c>
      <c r="H234" s="3202">
        <v>0.18</v>
      </c>
      <c r="I234" s="3553"/>
      <c r="J234" s="3537" t="s">
        <v>1355</v>
      </c>
      <c r="K234" s="3537" t="s">
        <v>73</v>
      </c>
      <c r="L234" s="1211"/>
      <c r="M234" s="185"/>
      <c r="N234" s="185"/>
      <c r="O234" s="185"/>
      <c r="P234" s="185"/>
      <c r="Q234" s="185"/>
      <c r="R234" s="185"/>
      <c r="S234" s="185"/>
    </row>
    <row r="235" spans="1:19" ht="14.25" customHeight="1">
      <c r="A235" s="4521">
        <v>1130</v>
      </c>
      <c r="B235" s="4522">
        <v>39239090</v>
      </c>
      <c r="C235" s="4523" t="s">
        <v>1488</v>
      </c>
      <c r="D235" s="4524">
        <v>1.2</v>
      </c>
      <c r="E235" s="3199">
        <f t="shared" si="18"/>
        <v>1.4159999999999999</v>
      </c>
      <c r="F235" s="4455" t="s">
        <v>76</v>
      </c>
      <c r="G235" s="4525">
        <v>3500</v>
      </c>
      <c r="H235" s="3202">
        <v>0.18</v>
      </c>
      <c r="I235" s="3545" t="s">
        <v>3142</v>
      </c>
      <c r="J235" s="3537" t="s">
        <v>1353</v>
      </c>
      <c r="K235" s="3537" t="s">
        <v>67</v>
      </c>
      <c r="L235" s="1211"/>
      <c r="M235" s="185"/>
      <c r="N235" s="185"/>
      <c r="O235" s="185"/>
      <c r="P235" s="185"/>
      <c r="Q235" s="185"/>
      <c r="R235" s="185"/>
      <c r="S235" s="185"/>
    </row>
    <row r="236" spans="1:19" ht="14.25" customHeight="1">
      <c r="A236" s="4526" t="s">
        <v>1489</v>
      </c>
      <c r="B236" s="4527" t="s">
        <v>3402</v>
      </c>
      <c r="C236" s="4528" t="s">
        <v>3403</v>
      </c>
      <c r="D236" s="4524">
        <v>1.45</v>
      </c>
      <c r="E236" s="3216">
        <f t="shared" si="18"/>
        <v>1.7109999999999999</v>
      </c>
      <c r="F236" s="4457" t="s">
        <v>76</v>
      </c>
      <c r="G236" s="4529">
        <v>3500</v>
      </c>
      <c r="H236" s="3205">
        <v>0.18</v>
      </c>
      <c r="I236" s="3553"/>
      <c r="J236" s="3537" t="s">
        <v>1355</v>
      </c>
      <c r="K236" s="3537" t="s">
        <v>73</v>
      </c>
      <c r="L236" s="3623" t="s">
        <v>1490</v>
      </c>
      <c r="M236" s="185"/>
      <c r="N236" s="185"/>
      <c r="O236" s="185"/>
      <c r="P236" s="185"/>
      <c r="Q236" s="185"/>
      <c r="R236" s="185"/>
      <c r="S236" s="185"/>
    </row>
    <row r="237" spans="1:19" ht="14.25" customHeight="1">
      <c r="A237" s="4530">
        <v>1131</v>
      </c>
      <c r="B237" s="4522" t="s">
        <v>3404</v>
      </c>
      <c r="C237" s="4523" t="s">
        <v>3405</v>
      </c>
      <c r="D237" s="4531">
        <v>1.32</v>
      </c>
      <c r="E237" s="4444">
        <f t="shared" si="18"/>
        <v>1.5576000000000001</v>
      </c>
      <c r="F237" s="4455" t="s">
        <v>76</v>
      </c>
      <c r="G237" s="4525">
        <v>3500</v>
      </c>
      <c r="H237" s="3202">
        <v>0.18</v>
      </c>
      <c r="I237" s="3545" t="s">
        <v>3142</v>
      </c>
      <c r="J237" s="3537" t="s">
        <v>1353</v>
      </c>
      <c r="K237" s="3537" t="s">
        <v>67</v>
      </c>
      <c r="L237" s="3618" t="s">
        <v>1491</v>
      </c>
      <c r="M237" s="185"/>
      <c r="N237" s="185"/>
      <c r="O237" s="185"/>
      <c r="P237" s="185"/>
      <c r="Q237" s="185"/>
      <c r="R237" s="185"/>
      <c r="S237" s="185"/>
    </row>
    <row r="238" spans="1:19" ht="14.25" customHeight="1">
      <c r="A238" s="4532" t="s">
        <v>1492</v>
      </c>
      <c r="B238" s="4522">
        <v>39239090</v>
      </c>
      <c r="C238" s="4523" t="s">
        <v>3214</v>
      </c>
      <c r="D238" s="4531">
        <v>1.7</v>
      </c>
      <c r="E238" s="4444">
        <f t="shared" si="18"/>
        <v>2.0059999999999998</v>
      </c>
      <c r="F238" s="4455" t="s">
        <v>76</v>
      </c>
      <c r="G238" s="4525">
        <v>2400</v>
      </c>
      <c r="H238" s="3202">
        <v>0.18</v>
      </c>
      <c r="I238" s="3553"/>
      <c r="J238" s="3537" t="s">
        <v>1355</v>
      </c>
      <c r="K238" s="3537" t="s">
        <v>73</v>
      </c>
      <c r="L238" s="1211"/>
      <c r="M238" s="185"/>
      <c r="N238" s="185"/>
      <c r="O238" s="185"/>
      <c r="P238" s="185"/>
      <c r="Q238" s="185"/>
      <c r="R238" s="185"/>
      <c r="S238" s="185"/>
    </row>
    <row r="239" spans="1:19" ht="14.25" customHeight="1">
      <c r="A239" s="4530">
        <v>1132</v>
      </c>
      <c r="B239" s="4522" t="s">
        <v>3406</v>
      </c>
      <c r="C239" s="4523" t="s">
        <v>3407</v>
      </c>
      <c r="D239" s="4531">
        <v>1.45</v>
      </c>
      <c r="E239" s="4444">
        <f t="shared" si="18"/>
        <v>1.7109999999999999</v>
      </c>
      <c r="F239" s="4455" t="s">
        <v>76</v>
      </c>
      <c r="G239" s="4525">
        <v>3500</v>
      </c>
      <c r="H239" s="3202">
        <v>0.18</v>
      </c>
      <c r="I239" s="3545" t="s">
        <v>3142</v>
      </c>
      <c r="J239" s="3537" t="s">
        <v>1353</v>
      </c>
      <c r="K239" s="3537" t="s">
        <v>67</v>
      </c>
      <c r="L239" s="3618" t="s">
        <v>1493</v>
      </c>
      <c r="M239" s="185"/>
      <c r="N239" s="185"/>
      <c r="O239" s="185"/>
      <c r="P239" s="185"/>
      <c r="Q239" s="185"/>
      <c r="R239" s="185"/>
      <c r="S239" s="185"/>
    </row>
    <row r="240" spans="1:19" ht="14.25" customHeight="1">
      <c r="A240" s="4532" t="s">
        <v>1494</v>
      </c>
      <c r="B240" s="4522">
        <v>39239090</v>
      </c>
      <c r="C240" s="4523" t="s">
        <v>3213</v>
      </c>
      <c r="D240" s="4531">
        <v>1.9</v>
      </c>
      <c r="E240" s="4444">
        <f t="shared" si="18"/>
        <v>2.242</v>
      </c>
      <c r="F240" s="4457" t="s">
        <v>76</v>
      </c>
      <c r="G240" s="4525">
        <v>2400</v>
      </c>
      <c r="H240" s="3202">
        <v>0.18</v>
      </c>
      <c r="I240" s="3553"/>
      <c r="J240" s="3537" t="s">
        <v>1355</v>
      </c>
      <c r="K240" s="3537" t="s">
        <v>73</v>
      </c>
      <c r="L240" s="1211"/>
      <c r="M240" s="185"/>
      <c r="N240" s="185"/>
      <c r="O240" s="185"/>
      <c r="P240" s="185"/>
      <c r="Q240" s="185"/>
      <c r="R240" s="185"/>
      <c r="S240" s="185"/>
    </row>
    <row r="241" spans="1:19" ht="14.25" customHeight="1" thickBot="1">
      <c r="A241" s="3615"/>
      <c r="B241" s="3624"/>
      <c r="C241" s="3625"/>
      <c r="D241" s="3626"/>
      <c r="E241" s="3566"/>
      <c r="F241" s="3627"/>
      <c r="G241" s="3628"/>
      <c r="H241" s="3629"/>
      <c r="I241" s="3537"/>
      <c r="J241" s="3537"/>
      <c r="K241" s="3537"/>
      <c r="L241" s="1211"/>
      <c r="M241" s="185"/>
      <c r="N241" s="185"/>
      <c r="O241" s="185"/>
      <c r="P241" s="185"/>
      <c r="Q241" s="185"/>
      <c r="R241" s="185"/>
      <c r="S241" s="185"/>
    </row>
    <row r="242" spans="1:19" ht="14.25" customHeight="1" thickBot="1">
      <c r="A242" s="3616"/>
      <c r="B242" s="3630"/>
      <c r="C242" s="3570" t="s">
        <v>3392</v>
      </c>
      <c r="D242" s="3590"/>
      <c r="E242" s="3590"/>
      <c r="F242" s="3591"/>
      <c r="G242" s="3592"/>
      <c r="H242" s="3617"/>
      <c r="I242" s="3537"/>
      <c r="J242" s="3537"/>
      <c r="K242" s="3537"/>
      <c r="L242" s="1211"/>
      <c r="M242" s="185"/>
      <c r="N242" s="185"/>
      <c r="O242" s="185"/>
      <c r="P242" s="185"/>
      <c r="Q242" s="185"/>
      <c r="R242" s="185"/>
      <c r="S242" s="185"/>
    </row>
    <row r="243" spans="1:19" ht="14.25" customHeight="1">
      <c r="A243" s="3538">
        <v>1201</v>
      </c>
      <c r="B243" s="3619">
        <v>39239090</v>
      </c>
      <c r="C243" s="3540" t="s">
        <v>1495</v>
      </c>
      <c r="D243" s="3541">
        <v>0.3</v>
      </c>
      <c r="E243" s="3541">
        <f t="shared" ref="E243:E258" si="19">D243+D243*18%</f>
        <v>0.35399999999999998</v>
      </c>
      <c r="F243" s="3542" t="s">
        <v>76</v>
      </c>
      <c r="G243" s="3543">
        <v>10000</v>
      </c>
      <c r="H243" s="3544">
        <v>0.18</v>
      </c>
      <c r="I243" s="3553"/>
      <c r="J243" s="3537" t="s">
        <v>1355</v>
      </c>
      <c r="K243" s="3537" t="s">
        <v>73</v>
      </c>
      <c r="L243" s="3540" t="s">
        <v>1495</v>
      </c>
      <c r="M243" s="185"/>
      <c r="N243" s="185"/>
      <c r="O243" s="185"/>
      <c r="P243" s="185"/>
      <c r="Q243" s="185"/>
      <c r="R243" s="185"/>
      <c r="S243" s="185"/>
    </row>
    <row r="244" spans="1:19" ht="14.25" customHeight="1">
      <c r="A244" s="3547">
        <v>1204</v>
      </c>
      <c r="B244" s="3556">
        <v>39239090</v>
      </c>
      <c r="C244" s="200" t="s">
        <v>1496</v>
      </c>
      <c r="D244" s="3549">
        <v>0.36</v>
      </c>
      <c r="E244" s="3549">
        <f t="shared" si="19"/>
        <v>0.42479999999999996</v>
      </c>
      <c r="F244" s="3550" t="s">
        <v>76</v>
      </c>
      <c r="G244" s="3551">
        <v>9000</v>
      </c>
      <c r="H244" s="3552">
        <v>0.18</v>
      </c>
      <c r="I244" s="3553"/>
      <c r="J244" s="3537" t="s">
        <v>1355</v>
      </c>
      <c r="K244" s="3537" t="s">
        <v>73</v>
      </c>
      <c r="L244" s="200" t="s">
        <v>1496</v>
      </c>
      <c r="M244" s="185"/>
      <c r="N244" s="185"/>
      <c r="O244" s="185"/>
      <c r="P244" s="185"/>
      <c r="Q244" s="185"/>
      <c r="R244" s="185"/>
      <c r="S244" s="185"/>
    </row>
    <row r="245" spans="1:19" ht="14.25" customHeight="1">
      <c r="A245" s="3547">
        <v>1208</v>
      </c>
      <c r="B245" s="3556">
        <v>39239090</v>
      </c>
      <c r="C245" s="200" t="s">
        <v>1497</v>
      </c>
      <c r="D245" s="3549">
        <v>0.42</v>
      </c>
      <c r="E245" s="3549">
        <f t="shared" si="19"/>
        <v>0.49559999999999998</v>
      </c>
      <c r="F245" s="3550" t="s">
        <v>76</v>
      </c>
      <c r="G245" s="3551">
        <v>12000</v>
      </c>
      <c r="H245" s="3552">
        <v>0.18</v>
      </c>
      <c r="I245" s="3553"/>
      <c r="J245" s="3537" t="s">
        <v>1355</v>
      </c>
      <c r="K245" s="3537" t="s">
        <v>73</v>
      </c>
      <c r="L245" s="200" t="s">
        <v>1497</v>
      </c>
      <c r="M245" s="185"/>
      <c r="N245" s="185"/>
      <c r="O245" s="185"/>
      <c r="P245" s="185"/>
      <c r="Q245" s="185"/>
      <c r="R245" s="185"/>
      <c r="S245" s="185"/>
    </row>
    <row r="246" spans="1:19" ht="14.25" customHeight="1">
      <c r="A246" s="3547">
        <v>1210</v>
      </c>
      <c r="B246" s="3556">
        <v>39239090</v>
      </c>
      <c r="C246" s="200" t="s">
        <v>1498</v>
      </c>
      <c r="D246" s="3549">
        <v>0.39</v>
      </c>
      <c r="E246" s="3549">
        <f t="shared" si="19"/>
        <v>0.4602</v>
      </c>
      <c r="F246" s="3550" t="s">
        <v>76</v>
      </c>
      <c r="G246" s="3551">
        <v>10000</v>
      </c>
      <c r="H246" s="3552">
        <v>0.18</v>
      </c>
      <c r="I246" s="3553"/>
      <c r="J246" s="3537" t="s">
        <v>1355</v>
      </c>
      <c r="K246" s="3537" t="s">
        <v>73</v>
      </c>
      <c r="L246" s="200" t="s">
        <v>1498</v>
      </c>
      <c r="M246" s="185"/>
      <c r="N246" s="187"/>
      <c r="O246" s="185"/>
      <c r="P246" s="185"/>
      <c r="Q246" s="185"/>
      <c r="R246" s="185"/>
      <c r="S246" s="185"/>
    </row>
    <row r="247" spans="1:19" ht="14.25" customHeight="1">
      <c r="A247" s="3547">
        <v>1211</v>
      </c>
      <c r="B247" s="3556">
        <v>39239090</v>
      </c>
      <c r="C247" s="200" t="s">
        <v>1499</v>
      </c>
      <c r="D247" s="3549">
        <v>0.52</v>
      </c>
      <c r="E247" s="3549">
        <f t="shared" si="19"/>
        <v>0.61360000000000003</v>
      </c>
      <c r="F247" s="3550" t="s">
        <v>76</v>
      </c>
      <c r="G247" s="3551">
        <v>7000</v>
      </c>
      <c r="H247" s="3552">
        <v>0.18</v>
      </c>
      <c r="I247" s="3553"/>
      <c r="J247" s="3537" t="s">
        <v>1355</v>
      </c>
      <c r="K247" s="3537" t="s">
        <v>73</v>
      </c>
      <c r="L247" s="200" t="s">
        <v>1499</v>
      </c>
      <c r="M247" s="184"/>
      <c r="N247" s="187"/>
      <c r="O247" s="187"/>
      <c r="P247" s="3631"/>
      <c r="Q247" s="186"/>
      <c r="R247" s="184"/>
      <c r="S247" s="187"/>
    </row>
    <row r="248" spans="1:19" ht="14.25" customHeight="1">
      <c r="A248" s="3547">
        <v>1212</v>
      </c>
      <c r="B248" s="3556">
        <v>39239090</v>
      </c>
      <c r="C248" s="200" t="s">
        <v>1500</v>
      </c>
      <c r="D248" s="3549">
        <v>0.42</v>
      </c>
      <c r="E248" s="3549">
        <f t="shared" si="19"/>
        <v>0.49559999999999998</v>
      </c>
      <c r="F248" s="3550" t="s">
        <v>76</v>
      </c>
      <c r="G248" s="3551">
        <v>9000</v>
      </c>
      <c r="H248" s="3552">
        <v>0.18</v>
      </c>
      <c r="I248" s="3553"/>
      <c r="J248" s="3537" t="s">
        <v>1355</v>
      </c>
      <c r="K248" s="3537" t="s">
        <v>73</v>
      </c>
      <c r="L248" s="200" t="s">
        <v>1500</v>
      </c>
      <c r="M248" s="184"/>
      <c r="N248" s="187"/>
      <c r="O248" s="187"/>
      <c r="P248" s="3631"/>
      <c r="Q248" s="186"/>
      <c r="R248" s="184"/>
      <c r="S248" s="187"/>
    </row>
    <row r="249" spans="1:19" ht="14.25" customHeight="1">
      <c r="A249" s="3547">
        <v>1213</v>
      </c>
      <c r="B249" s="3556">
        <v>39239090</v>
      </c>
      <c r="C249" s="200" t="s">
        <v>1501</v>
      </c>
      <c r="D249" s="3549">
        <v>0.55000000000000004</v>
      </c>
      <c r="E249" s="3549">
        <f t="shared" si="19"/>
        <v>0.64900000000000002</v>
      </c>
      <c r="F249" s="3550" t="s">
        <v>76</v>
      </c>
      <c r="G249" s="3551">
        <v>7200</v>
      </c>
      <c r="H249" s="3552">
        <v>0.18</v>
      </c>
      <c r="I249" s="3553"/>
      <c r="J249" s="3537" t="s">
        <v>1355</v>
      </c>
      <c r="K249" s="3537" t="s">
        <v>73</v>
      </c>
      <c r="L249" s="200" t="s">
        <v>1501</v>
      </c>
      <c r="M249" s="184"/>
      <c r="N249" s="187"/>
      <c r="O249" s="187"/>
      <c r="P249" s="3631"/>
      <c r="Q249" s="186"/>
      <c r="R249" s="184"/>
      <c r="S249" s="187"/>
    </row>
    <row r="250" spans="1:19" ht="14.25" customHeight="1">
      <c r="A250" s="3198">
        <v>1215</v>
      </c>
      <c r="B250" s="4522">
        <v>39239090</v>
      </c>
      <c r="C250" s="3208" t="s">
        <v>1168</v>
      </c>
      <c r="D250" s="3199">
        <v>0.4</v>
      </c>
      <c r="E250" s="3199">
        <f t="shared" si="19"/>
        <v>0.47200000000000003</v>
      </c>
      <c r="F250" s="3200" t="s">
        <v>76</v>
      </c>
      <c r="G250" s="3201">
        <v>10000</v>
      </c>
      <c r="H250" s="3202">
        <v>0.18</v>
      </c>
      <c r="I250" s="3553"/>
      <c r="J250" s="3537" t="s">
        <v>1355</v>
      </c>
      <c r="K250" s="3537" t="s">
        <v>73</v>
      </c>
      <c r="L250" s="200" t="s">
        <v>1168</v>
      </c>
      <c r="M250" s="184"/>
      <c r="N250" s="187"/>
      <c r="O250" s="187"/>
      <c r="P250" s="3631"/>
      <c r="Q250" s="186"/>
      <c r="R250" s="184"/>
      <c r="S250" s="187"/>
    </row>
    <row r="251" spans="1:19" ht="14.25" customHeight="1">
      <c r="A251" s="3198">
        <v>1216</v>
      </c>
      <c r="B251" s="4522" t="s">
        <v>3393</v>
      </c>
      <c r="C251" s="3208" t="s">
        <v>3394</v>
      </c>
      <c r="D251" s="3199">
        <v>0.46</v>
      </c>
      <c r="E251" s="3199">
        <f t="shared" si="19"/>
        <v>0.54280000000000006</v>
      </c>
      <c r="F251" s="3200" t="s">
        <v>76</v>
      </c>
      <c r="G251" s="3201">
        <v>8100</v>
      </c>
      <c r="H251" s="3202">
        <v>0.18</v>
      </c>
      <c r="I251" s="3553"/>
      <c r="J251" s="3537" t="s">
        <v>1355</v>
      </c>
      <c r="K251" s="3537" t="s">
        <v>73</v>
      </c>
      <c r="L251" s="3608" t="s">
        <v>1502</v>
      </c>
      <c r="M251" s="184"/>
      <c r="N251" s="187"/>
      <c r="O251" s="187"/>
      <c r="P251" s="3631"/>
      <c r="Q251" s="186"/>
      <c r="R251" s="184"/>
      <c r="S251" s="187"/>
    </row>
    <row r="252" spans="1:19" ht="14.25" customHeight="1">
      <c r="A252" s="3547">
        <v>1217</v>
      </c>
      <c r="B252" s="3556">
        <v>39239090</v>
      </c>
      <c r="C252" s="200" t="s">
        <v>3468</v>
      </c>
      <c r="D252" s="3549">
        <v>0.44</v>
      </c>
      <c r="E252" s="3549">
        <f t="shared" si="19"/>
        <v>0.51919999999999999</v>
      </c>
      <c r="F252" s="3550" t="s">
        <v>76</v>
      </c>
      <c r="G252" s="3551">
        <v>8400</v>
      </c>
      <c r="H252" s="3552">
        <v>0.18</v>
      </c>
      <c r="I252" s="3553"/>
      <c r="J252" s="3537" t="s">
        <v>1355</v>
      </c>
      <c r="K252" s="3537" t="s">
        <v>73</v>
      </c>
      <c r="L252" s="200" t="s">
        <v>1503</v>
      </c>
      <c r="M252" s="184"/>
      <c r="N252" s="187"/>
      <c r="O252" s="187"/>
      <c r="P252" s="3631"/>
      <c r="Q252" s="186"/>
      <c r="R252" s="184"/>
      <c r="S252" s="187"/>
    </row>
    <row r="253" spans="1:19" ht="14.25" customHeight="1">
      <c r="A253" s="3547" t="s">
        <v>3467</v>
      </c>
      <c r="B253" s="3556"/>
      <c r="C253" s="200" t="s">
        <v>3469</v>
      </c>
      <c r="D253" s="3549"/>
      <c r="E253" s="3549"/>
      <c r="F253" s="3550" t="s">
        <v>76</v>
      </c>
      <c r="G253" s="3551">
        <v>8400</v>
      </c>
      <c r="H253" s="3552">
        <v>0.18</v>
      </c>
      <c r="I253" s="3553"/>
      <c r="J253" s="3537"/>
      <c r="K253" s="3537"/>
      <c r="L253" s="200"/>
      <c r="M253" s="184"/>
      <c r="N253" s="187"/>
      <c r="O253" s="187"/>
      <c r="P253" s="3631"/>
      <c r="Q253" s="186"/>
      <c r="R253" s="184"/>
      <c r="S253" s="187"/>
    </row>
    <row r="254" spans="1:19" ht="14.25" customHeight="1">
      <c r="A254" s="3198">
        <v>1225</v>
      </c>
      <c r="B254" s="4522">
        <v>39239090</v>
      </c>
      <c r="C254" s="3208" t="s">
        <v>1169</v>
      </c>
      <c r="D254" s="3199">
        <v>0.61</v>
      </c>
      <c r="E254" s="3199">
        <f t="shared" si="19"/>
        <v>0.7198</v>
      </c>
      <c r="F254" s="3200" t="s">
        <v>76</v>
      </c>
      <c r="G254" s="3201">
        <v>6600</v>
      </c>
      <c r="H254" s="3202">
        <v>0.18</v>
      </c>
      <c r="I254" s="3553"/>
      <c r="J254" s="3537" t="s">
        <v>1355</v>
      </c>
      <c r="K254" s="3537" t="s">
        <v>73</v>
      </c>
      <c r="L254" s="200" t="s">
        <v>1169</v>
      </c>
      <c r="M254" s="184"/>
      <c r="N254" s="185"/>
      <c r="O254" s="187"/>
      <c r="P254" s="3631"/>
      <c r="Q254" s="186"/>
      <c r="R254" s="184"/>
      <c r="S254" s="187"/>
    </row>
    <row r="255" spans="1:19" ht="14.25" customHeight="1">
      <c r="A255" s="3198">
        <v>1226</v>
      </c>
      <c r="B255" s="4522" t="s">
        <v>3395</v>
      </c>
      <c r="C255" s="3208" t="s">
        <v>3396</v>
      </c>
      <c r="D255" s="3199">
        <v>0.7</v>
      </c>
      <c r="E255" s="3199">
        <f t="shared" si="19"/>
        <v>0.82599999999999996</v>
      </c>
      <c r="F255" s="3200" t="s">
        <v>76</v>
      </c>
      <c r="G255" s="3201">
        <v>5600</v>
      </c>
      <c r="H255" s="3202">
        <v>0.18</v>
      </c>
      <c r="I255" s="3553"/>
      <c r="J255" s="3537" t="s">
        <v>1355</v>
      </c>
      <c r="K255" s="3537" t="s">
        <v>73</v>
      </c>
      <c r="L255" s="3608" t="s">
        <v>1504</v>
      </c>
      <c r="M255" s="185"/>
      <c r="N255" s="185"/>
      <c r="O255" s="185"/>
      <c r="P255" s="185"/>
      <c r="Q255" s="185"/>
      <c r="R255" s="185"/>
      <c r="S255" s="185"/>
    </row>
    <row r="256" spans="1:19" ht="14.25" customHeight="1">
      <c r="A256" s="3547">
        <v>1227</v>
      </c>
      <c r="B256" s="3556">
        <v>39239090</v>
      </c>
      <c r="C256" s="200" t="s">
        <v>1505</v>
      </c>
      <c r="D256" s="3549">
        <v>0.9</v>
      </c>
      <c r="E256" s="3549">
        <f t="shared" si="19"/>
        <v>1.0620000000000001</v>
      </c>
      <c r="F256" s="3550" t="s">
        <v>76</v>
      </c>
      <c r="G256" s="3551">
        <v>5600</v>
      </c>
      <c r="H256" s="3552">
        <v>0.18</v>
      </c>
      <c r="I256" s="3553"/>
      <c r="J256" s="3537" t="s">
        <v>1355</v>
      </c>
      <c r="K256" s="3537" t="s">
        <v>73</v>
      </c>
      <c r="L256" s="200" t="s">
        <v>1505</v>
      </c>
      <c r="M256" s="185"/>
      <c r="N256" s="185"/>
      <c r="O256" s="185"/>
      <c r="P256" s="185"/>
      <c r="Q256" s="185"/>
      <c r="R256" s="185"/>
      <c r="S256" s="185"/>
    </row>
    <row r="257" spans="1:19">
      <c r="A257" s="3198">
        <v>1007</v>
      </c>
      <c r="B257" s="4522">
        <v>39239090</v>
      </c>
      <c r="C257" s="3208" t="s">
        <v>3466</v>
      </c>
      <c r="D257" s="3199">
        <v>0.6</v>
      </c>
      <c r="E257" s="3199">
        <f t="shared" si="19"/>
        <v>0.70799999999999996</v>
      </c>
      <c r="F257" s="3200" t="s">
        <v>76</v>
      </c>
      <c r="G257" s="3201">
        <v>7200</v>
      </c>
      <c r="H257" s="3202">
        <v>0.18</v>
      </c>
      <c r="I257" s="3553"/>
      <c r="J257" s="3537" t="s">
        <v>1355</v>
      </c>
      <c r="K257" s="3537" t="s">
        <v>73</v>
      </c>
      <c r="L257" s="200" t="s">
        <v>1506</v>
      </c>
      <c r="M257" s="185"/>
      <c r="N257" s="185"/>
      <c r="O257" s="185"/>
      <c r="P257" s="185"/>
      <c r="Q257" s="185"/>
      <c r="R257" s="185"/>
      <c r="S257" s="185"/>
    </row>
    <row r="258" spans="1:19" ht="15.75" thickBot="1">
      <c r="A258" s="4535">
        <v>1008</v>
      </c>
      <c r="B258" s="4536" t="s">
        <v>3397</v>
      </c>
      <c r="C258" s="4555" t="s">
        <v>3398</v>
      </c>
      <c r="D258" s="4537">
        <v>0.7</v>
      </c>
      <c r="E258" s="4537">
        <f t="shared" si="19"/>
        <v>0.82599999999999996</v>
      </c>
      <c r="F258" s="4480" t="s">
        <v>76</v>
      </c>
      <c r="G258" s="4538">
        <v>4800</v>
      </c>
      <c r="H258" s="4482">
        <v>0.18</v>
      </c>
      <c r="I258" s="3553"/>
      <c r="J258" s="3537" t="s">
        <v>1355</v>
      </c>
      <c r="K258" s="3537" t="s">
        <v>73</v>
      </c>
      <c r="L258" s="3608" t="s">
        <v>1507</v>
      </c>
      <c r="M258" s="185"/>
      <c r="N258" s="185"/>
      <c r="O258" s="185"/>
      <c r="P258" s="185"/>
      <c r="Q258" s="185"/>
      <c r="R258" s="185"/>
      <c r="S258" s="185"/>
    </row>
    <row r="259" spans="1:19" ht="14.25" customHeight="1" thickBot="1">
      <c r="A259" s="3632"/>
      <c r="B259" s="3533"/>
      <c r="C259" s="3534" t="s">
        <v>3387</v>
      </c>
      <c r="D259" s="3566"/>
      <c r="E259" s="3566"/>
      <c r="F259" s="3583"/>
      <c r="G259" s="3584"/>
      <c r="H259" s="3585"/>
      <c r="I259" s="3537"/>
      <c r="J259" s="3537"/>
      <c r="K259" s="3537"/>
      <c r="L259" s="1211"/>
      <c r="M259" s="185"/>
      <c r="N259" s="185"/>
      <c r="O259" s="185"/>
      <c r="P259" s="185"/>
      <c r="Q259" s="185"/>
      <c r="R259" s="185"/>
      <c r="S259" s="185"/>
    </row>
    <row r="260" spans="1:19" ht="14.25" customHeight="1">
      <c r="A260" s="3538">
        <v>1230</v>
      </c>
      <c r="B260" s="3619">
        <v>39239090</v>
      </c>
      <c r="C260" s="3540" t="s">
        <v>1508</v>
      </c>
      <c r="D260" s="3541">
        <v>1</v>
      </c>
      <c r="E260" s="3541">
        <f t="shared" ref="E260:E266" si="20">D260+D260*18%</f>
        <v>1.18</v>
      </c>
      <c r="F260" s="3542" t="s">
        <v>76</v>
      </c>
      <c r="G260" s="3543">
        <v>11000</v>
      </c>
      <c r="H260" s="3544">
        <v>0.18</v>
      </c>
      <c r="I260" s="3553"/>
      <c r="J260" s="3537" t="s">
        <v>1355</v>
      </c>
      <c r="K260" s="3537" t="s">
        <v>73</v>
      </c>
      <c r="L260" s="1211"/>
      <c r="M260" s="185"/>
      <c r="N260" s="185"/>
      <c r="O260" s="185"/>
      <c r="P260" s="185"/>
      <c r="Q260" s="185"/>
      <c r="R260" s="185"/>
      <c r="S260" s="185"/>
    </row>
    <row r="261" spans="1:19" ht="14.25" customHeight="1">
      <c r="A261" s="4600">
        <v>1232</v>
      </c>
      <c r="B261" s="4522" t="s">
        <v>3388</v>
      </c>
      <c r="C261" s="3208" t="s">
        <v>5310</v>
      </c>
      <c r="D261" s="4471">
        <v>1.05</v>
      </c>
      <c r="E261" s="4471">
        <f t="shared" si="20"/>
        <v>1.2390000000000001</v>
      </c>
      <c r="F261" s="4472" t="s">
        <v>76</v>
      </c>
      <c r="G261" s="4554">
        <v>3600</v>
      </c>
      <c r="H261" s="4473">
        <v>0.18</v>
      </c>
      <c r="I261" s="3553"/>
      <c r="J261" s="3537" t="s">
        <v>1355</v>
      </c>
      <c r="K261" s="3537" t="s">
        <v>73</v>
      </c>
      <c r="L261" s="3608" t="s">
        <v>1509</v>
      </c>
      <c r="M261" s="185"/>
      <c r="N261" s="185"/>
      <c r="O261" s="185"/>
      <c r="P261" s="185"/>
      <c r="Q261" s="185"/>
      <c r="R261" s="185"/>
      <c r="S261" s="185"/>
    </row>
    <row r="262" spans="1:19" ht="14.25" customHeight="1">
      <c r="A262" s="3198">
        <v>1233</v>
      </c>
      <c r="B262" s="4522" t="s">
        <v>3389</v>
      </c>
      <c r="C262" s="3208" t="s">
        <v>3390</v>
      </c>
      <c r="D262" s="3199">
        <v>0.71</v>
      </c>
      <c r="E262" s="3199">
        <f t="shared" si="20"/>
        <v>0.83779999999999999</v>
      </c>
      <c r="F262" s="3200" t="s">
        <v>76</v>
      </c>
      <c r="G262" s="3201">
        <v>7200</v>
      </c>
      <c r="H262" s="3202">
        <v>0.18</v>
      </c>
      <c r="I262" s="3553"/>
      <c r="J262" s="3537" t="s">
        <v>1355</v>
      </c>
      <c r="K262" s="3537" t="s">
        <v>73</v>
      </c>
      <c r="L262" s="3608" t="s">
        <v>1510</v>
      </c>
      <c r="M262" s="185"/>
      <c r="N262" s="185"/>
      <c r="O262" s="185"/>
      <c r="P262" s="185"/>
      <c r="Q262" s="185"/>
      <c r="R262" s="185"/>
      <c r="S262" s="185"/>
    </row>
    <row r="263" spans="1:19" ht="14.25" customHeight="1">
      <c r="A263" s="3198">
        <v>1234</v>
      </c>
      <c r="B263" s="4522" t="s">
        <v>3391</v>
      </c>
      <c r="C263" s="3208" t="s">
        <v>5309</v>
      </c>
      <c r="D263" s="3199">
        <v>0.9</v>
      </c>
      <c r="E263" s="3199">
        <f t="shared" si="20"/>
        <v>1.0620000000000001</v>
      </c>
      <c r="F263" s="3200" t="s">
        <v>76</v>
      </c>
      <c r="G263" s="3201">
        <v>5400</v>
      </c>
      <c r="H263" s="3202">
        <v>0.18</v>
      </c>
      <c r="I263" s="3553"/>
      <c r="J263" s="3537" t="s">
        <v>1355</v>
      </c>
      <c r="K263" s="3537" t="s">
        <v>73</v>
      </c>
      <c r="L263" s="3608" t="s">
        <v>1511</v>
      </c>
      <c r="M263" s="185"/>
      <c r="N263" s="185"/>
      <c r="O263" s="185"/>
      <c r="P263" s="185"/>
      <c r="Q263" s="185"/>
      <c r="R263" s="185"/>
      <c r="S263" s="185"/>
    </row>
    <row r="264" spans="1:19" ht="14.25" customHeight="1">
      <c r="A264" s="4595">
        <v>1235</v>
      </c>
      <c r="B264" s="4522">
        <v>39239090</v>
      </c>
      <c r="C264" s="3208" t="s">
        <v>1512</v>
      </c>
      <c r="D264" s="3216">
        <v>0.93</v>
      </c>
      <c r="E264" s="3216">
        <f t="shared" si="20"/>
        <v>1.0973999999999999</v>
      </c>
      <c r="F264" s="3204" t="s">
        <v>76</v>
      </c>
      <c r="G264" s="4603">
        <v>6000</v>
      </c>
      <c r="H264" s="3205">
        <v>0.18</v>
      </c>
      <c r="I264" s="3553"/>
      <c r="J264" s="3537" t="s">
        <v>1355</v>
      </c>
      <c r="K264" s="3537" t="s">
        <v>73</v>
      </c>
      <c r="L264" s="1211"/>
      <c r="M264" s="185"/>
      <c r="N264" s="185"/>
      <c r="O264" s="185"/>
      <c r="P264" s="185"/>
      <c r="Q264" s="185"/>
      <c r="R264" s="185"/>
      <c r="S264" s="185"/>
    </row>
    <row r="265" spans="1:19">
      <c r="A265" s="4626">
        <v>1236</v>
      </c>
      <c r="B265" s="4627">
        <v>39239090</v>
      </c>
      <c r="C265" s="4628" t="s">
        <v>1513</v>
      </c>
      <c r="D265" s="4444">
        <v>1.2</v>
      </c>
      <c r="E265" s="4444">
        <f t="shared" si="20"/>
        <v>1.4159999999999999</v>
      </c>
      <c r="F265" s="4445" t="s">
        <v>76</v>
      </c>
      <c r="G265" s="4543">
        <v>6000</v>
      </c>
      <c r="H265" s="4614">
        <v>0.18</v>
      </c>
      <c r="I265" s="3553"/>
      <c r="J265" s="3537" t="s">
        <v>1355</v>
      </c>
      <c r="K265" s="3537" t="s">
        <v>73</v>
      </c>
      <c r="L265" s="1211"/>
      <c r="M265" s="185"/>
      <c r="N265" s="185"/>
      <c r="O265" s="185"/>
      <c r="P265" s="185"/>
      <c r="Q265" s="185"/>
      <c r="R265" s="185"/>
      <c r="S265" s="185"/>
    </row>
    <row r="266" spans="1:19" ht="15.75" thickBot="1">
      <c r="A266" s="4629">
        <v>1237</v>
      </c>
      <c r="B266" s="4536">
        <v>39239090</v>
      </c>
      <c r="C266" s="4630" t="s">
        <v>1514</v>
      </c>
      <c r="D266" s="4461">
        <v>1.22</v>
      </c>
      <c r="E266" s="4461">
        <f t="shared" si="20"/>
        <v>1.4396</v>
      </c>
      <c r="F266" s="4462" t="s">
        <v>76</v>
      </c>
      <c r="G266" s="4631">
        <v>4000</v>
      </c>
      <c r="H266" s="4464">
        <v>0.18</v>
      </c>
      <c r="I266" s="3553"/>
      <c r="J266" s="3537" t="s">
        <v>1355</v>
      </c>
      <c r="K266" s="3537" t="s">
        <v>73</v>
      </c>
      <c r="L266" s="1211"/>
      <c r="M266" s="185"/>
      <c r="N266" s="185"/>
      <c r="O266" s="185"/>
      <c r="P266" s="185"/>
      <c r="Q266" s="185"/>
      <c r="R266" s="185"/>
      <c r="S266" s="185"/>
    </row>
    <row r="267" spans="1:19" ht="14.25" customHeight="1" thickBot="1">
      <c r="A267" s="3633"/>
      <c r="B267" s="3634"/>
      <c r="C267" s="3635" t="s">
        <v>3385</v>
      </c>
      <c r="D267" s="3636"/>
      <c r="E267" s="3636"/>
      <c r="F267" s="3637"/>
      <c r="G267" s="3638"/>
      <c r="H267" s="3639"/>
      <c r="I267" s="3537"/>
      <c r="J267" s="3537"/>
      <c r="K267" s="3537"/>
      <c r="L267" s="1211"/>
      <c r="M267" s="185"/>
      <c r="N267" s="185"/>
      <c r="O267" s="185"/>
      <c r="P267" s="185"/>
      <c r="Q267" s="185"/>
      <c r="R267" s="185"/>
      <c r="S267" s="185"/>
    </row>
    <row r="268" spans="1:19">
      <c r="A268" s="4533">
        <v>6255</v>
      </c>
      <c r="B268" s="4474">
        <v>39239090</v>
      </c>
      <c r="C268" s="4465" t="s">
        <v>1515</v>
      </c>
      <c r="D268" s="4467">
        <v>0.46</v>
      </c>
      <c r="E268" s="4467">
        <f t="shared" ref="E268:E274" si="21">D268+D268*18%</f>
        <v>0.54280000000000006</v>
      </c>
      <c r="F268" s="4468" t="s">
        <v>76</v>
      </c>
      <c r="G268" s="4534">
        <v>6300</v>
      </c>
      <c r="H268" s="4469">
        <v>0.18</v>
      </c>
      <c r="I268" s="3553"/>
      <c r="J268" s="3537" t="s">
        <v>1355</v>
      </c>
      <c r="K268" s="3537" t="s">
        <v>801</v>
      </c>
      <c r="L268" s="1211"/>
      <c r="M268" s="185"/>
      <c r="N268" s="185"/>
      <c r="O268" s="185"/>
      <c r="P268" s="185"/>
      <c r="Q268" s="185"/>
      <c r="R268" s="185"/>
      <c r="S268" s="185"/>
    </row>
    <row r="269" spans="1:19">
      <c r="A269" s="3198">
        <v>6256</v>
      </c>
      <c r="B269" s="3203" t="s">
        <v>3386</v>
      </c>
      <c r="C269" s="3208" t="s">
        <v>3514</v>
      </c>
      <c r="D269" s="3199">
        <v>0.74</v>
      </c>
      <c r="E269" s="3199">
        <f t="shared" si="21"/>
        <v>0.87319999999999998</v>
      </c>
      <c r="F269" s="3200" t="s">
        <v>76</v>
      </c>
      <c r="G269" s="3201">
        <v>6400</v>
      </c>
      <c r="H269" s="3202">
        <v>0.18</v>
      </c>
      <c r="I269" s="3545" t="s">
        <v>3142</v>
      </c>
      <c r="J269" s="3537" t="s">
        <v>1353</v>
      </c>
      <c r="K269" s="3537" t="s">
        <v>67</v>
      </c>
      <c r="L269" s="1211"/>
      <c r="M269" s="185"/>
      <c r="N269" s="185"/>
      <c r="O269" s="185"/>
      <c r="P269" s="185"/>
      <c r="Q269" s="185"/>
      <c r="R269" s="185"/>
      <c r="S269" s="185"/>
    </row>
    <row r="270" spans="1:19">
      <c r="A270" s="3547" t="s">
        <v>1516</v>
      </c>
      <c r="B270" s="3548">
        <v>39239090</v>
      </c>
      <c r="C270" s="200" t="s">
        <v>1517</v>
      </c>
      <c r="D270" s="3549">
        <v>0.78</v>
      </c>
      <c r="E270" s="3549">
        <f t="shared" si="21"/>
        <v>0.9204</v>
      </c>
      <c r="F270" s="3550" t="s">
        <v>76</v>
      </c>
      <c r="G270" s="3551">
        <v>6400</v>
      </c>
      <c r="H270" s="3552">
        <v>0.18</v>
      </c>
      <c r="I270" s="3553"/>
      <c r="J270" s="3537" t="s">
        <v>1355</v>
      </c>
      <c r="K270" s="3537" t="s">
        <v>801</v>
      </c>
      <c r="L270" s="1211"/>
      <c r="M270" s="185"/>
      <c r="N270" s="185"/>
      <c r="O270" s="185"/>
      <c r="P270" s="185"/>
      <c r="Q270" s="185"/>
      <c r="R270" s="185"/>
      <c r="S270" s="185"/>
    </row>
    <row r="271" spans="1:19">
      <c r="A271" s="3198">
        <v>6257</v>
      </c>
      <c r="B271" s="3203">
        <v>39239090</v>
      </c>
      <c r="C271" s="3208" t="s">
        <v>1518</v>
      </c>
      <c r="D271" s="3199">
        <v>0.67</v>
      </c>
      <c r="E271" s="3199">
        <f t="shared" si="21"/>
        <v>0.79060000000000008</v>
      </c>
      <c r="F271" s="3200" t="s">
        <v>76</v>
      </c>
      <c r="G271" s="3201">
        <v>6400</v>
      </c>
      <c r="H271" s="3202">
        <v>0.18</v>
      </c>
      <c r="I271" s="3553"/>
      <c r="J271" s="3537" t="s">
        <v>1355</v>
      </c>
      <c r="K271" s="3537" t="s">
        <v>801</v>
      </c>
      <c r="L271" s="1211"/>
      <c r="M271" s="185"/>
      <c r="N271" s="185"/>
      <c r="O271" s="185"/>
      <c r="P271" s="185"/>
      <c r="Q271" s="185"/>
      <c r="R271" s="185"/>
      <c r="S271" s="185"/>
    </row>
    <row r="272" spans="1:19">
      <c r="A272" s="3198">
        <v>6258</v>
      </c>
      <c r="B272" s="3203">
        <v>39239090</v>
      </c>
      <c r="C272" s="3208" t="s">
        <v>1519</v>
      </c>
      <c r="D272" s="3199">
        <v>0.92</v>
      </c>
      <c r="E272" s="3199">
        <f t="shared" si="21"/>
        <v>1.0856000000000001</v>
      </c>
      <c r="F272" s="3200" t="s">
        <v>76</v>
      </c>
      <c r="G272" s="3201">
        <v>6400</v>
      </c>
      <c r="H272" s="3202">
        <v>0.18</v>
      </c>
      <c r="I272" s="3545" t="s">
        <v>3141</v>
      </c>
      <c r="J272" s="3537" t="s">
        <v>1353</v>
      </c>
      <c r="K272" s="3537" t="s">
        <v>67</v>
      </c>
      <c r="L272" s="1211"/>
      <c r="M272" s="185"/>
      <c r="N272" s="185"/>
      <c r="O272" s="185"/>
      <c r="P272" s="185"/>
      <c r="Q272" s="185"/>
      <c r="R272" s="185"/>
      <c r="S272" s="185"/>
    </row>
    <row r="273" spans="1:19">
      <c r="A273" s="3547" t="s">
        <v>1520</v>
      </c>
      <c r="B273" s="3548">
        <v>39239090</v>
      </c>
      <c r="C273" s="200" t="s">
        <v>1521</v>
      </c>
      <c r="D273" s="3549">
        <v>0.91</v>
      </c>
      <c r="E273" s="3549">
        <f t="shared" si="21"/>
        <v>1.0738000000000001</v>
      </c>
      <c r="F273" s="3550" t="s">
        <v>76</v>
      </c>
      <c r="G273" s="3551">
        <v>6400</v>
      </c>
      <c r="H273" s="3552">
        <v>0.18</v>
      </c>
      <c r="I273" s="3553"/>
      <c r="J273" s="3537" t="s">
        <v>1355</v>
      </c>
      <c r="K273" s="3537" t="s">
        <v>801</v>
      </c>
      <c r="L273" s="1211"/>
      <c r="M273" s="185"/>
      <c r="N273" s="185"/>
      <c r="O273" s="185"/>
      <c r="P273" s="185"/>
      <c r="Q273" s="185"/>
      <c r="R273" s="185"/>
      <c r="S273" s="185"/>
    </row>
    <row r="274" spans="1:19" ht="15.75" thickBot="1">
      <c r="A274" s="3558">
        <v>6270</v>
      </c>
      <c r="B274" s="3559">
        <v>39239090</v>
      </c>
      <c r="C274" s="3560" t="s">
        <v>1522</v>
      </c>
      <c r="D274" s="3561">
        <v>0.65</v>
      </c>
      <c r="E274" s="3561">
        <f t="shared" si="21"/>
        <v>0.76700000000000002</v>
      </c>
      <c r="F274" s="3562" t="s">
        <v>76</v>
      </c>
      <c r="G274" s="3563">
        <v>6400</v>
      </c>
      <c r="H274" s="3564">
        <v>0.18</v>
      </c>
      <c r="I274" s="3553"/>
      <c r="J274" s="3537" t="s">
        <v>1355</v>
      </c>
      <c r="K274" s="3537" t="s">
        <v>801</v>
      </c>
      <c r="L274" s="1211"/>
      <c r="M274" s="185"/>
      <c r="N274" s="185"/>
      <c r="O274" s="185"/>
      <c r="P274" s="185"/>
      <c r="Q274" s="185"/>
      <c r="R274" s="185"/>
      <c r="S274" s="185"/>
    </row>
    <row r="275" spans="1:19" ht="14.25" customHeight="1" thickBot="1">
      <c r="A275" s="3632"/>
      <c r="B275" s="3533"/>
      <c r="C275" s="3534" t="s">
        <v>3360</v>
      </c>
      <c r="D275" s="3535"/>
      <c r="E275" s="3535"/>
      <c r="F275" s="3535"/>
      <c r="G275" s="3535"/>
      <c r="H275" s="3536"/>
      <c r="I275" s="3640"/>
      <c r="J275" s="3640"/>
      <c r="K275" s="3640"/>
      <c r="L275" s="1211"/>
      <c r="M275" s="185"/>
      <c r="N275" s="185"/>
      <c r="O275" s="185"/>
      <c r="P275" s="185"/>
      <c r="Q275" s="185"/>
      <c r="R275" s="185"/>
      <c r="S275" s="185"/>
    </row>
    <row r="276" spans="1:19" ht="14.25" customHeight="1">
      <c r="A276" s="3572">
        <v>1536</v>
      </c>
      <c r="B276" s="3641">
        <v>39239090</v>
      </c>
      <c r="C276" s="3642" t="s">
        <v>1523</v>
      </c>
      <c r="D276" s="3643">
        <v>0.48</v>
      </c>
      <c r="E276" s="3644">
        <f t="shared" ref="E276:E303" si="22">D276+D276*18%</f>
        <v>0.56640000000000001</v>
      </c>
      <c r="F276" s="3612" t="s">
        <v>76</v>
      </c>
      <c r="G276" s="3612">
        <v>8400</v>
      </c>
      <c r="H276" s="3645">
        <v>0.18</v>
      </c>
      <c r="I276" s="3553"/>
      <c r="J276" s="3537" t="s">
        <v>1355</v>
      </c>
      <c r="K276" s="3537" t="s">
        <v>73</v>
      </c>
      <c r="L276" s="3646"/>
      <c r="M276" s="185"/>
      <c r="N276" s="3546"/>
      <c r="O276" s="185"/>
      <c r="P276" s="185"/>
      <c r="Q276" s="185"/>
      <c r="R276" s="185"/>
      <c r="S276" s="185"/>
    </row>
    <row r="277" spans="1:19" ht="15.75" customHeight="1">
      <c r="A277" s="965">
        <v>1537</v>
      </c>
      <c r="B277" s="3647">
        <v>39239090</v>
      </c>
      <c r="C277" s="3575" t="s">
        <v>1524</v>
      </c>
      <c r="D277" s="3551">
        <v>0.59</v>
      </c>
      <c r="E277" s="3555">
        <f t="shared" si="22"/>
        <v>0.69619999999999993</v>
      </c>
      <c r="F277" s="3613" t="s">
        <v>76</v>
      </c>
      <c r="G277" s="3613">
        <v>5000</v>
      </c>
      <c r="H277" s="3648">
        <v>0.18</v>
      </c>
      <c r="I277" s="3553"/>
      <c r="J277" s="3537" t="s">
        <v>1355</v>
      </c>
      <c r="K277" s="3537" t="s">
        <v>73</v>
      </c>
      <c r="L277" s="3646"/>
      <c r="M277" s="185"/>
      <c r="N277" s="3546"/>
      <c r="O277" s="185"/>
      <c r="P277" s="178"/>
      <c r="Q277" s="178"/>
      <c r="R277" s="178"/>
      <c r="S277" s="178"/>
    </row>
    <row r="278" spans="1:19" ht="15.75" customHeight="1">
      <c r="A278" s="3649">
        <v>1539</v>
      </c>
      <c r="B278" s="3650">
        <v>39239090</v>
      </c>
      <c r="C278" s="3651" t="s">
        <v>1525</v>
      </c>
      <c r="D278" s="3594">
        <v>0.36</v>
      </c>
      <c r="E278" s="3555">
        <f t="shared" si="22"/>
        <v>0.42479999999999996</v>
      </c>
      <c r="F278" s="3613" t="s">
        <v>76</v>
      </c>
      <c r="G278" s="3613">
        <v>13500</v>
      </c>
      <c r="H278" s="3648">
        <v>0.18</v>
      </c>
      <c r="I278" s="3553"/>
      <c r="J278" s="3537" t="s">
        <v>1355</v>
      </c>
      <c r="K278" s="3537" t="s">
        <v>73</v>
      </c>
      <c r="L278" s="3646"/>
      <c r="M278" s="185"/>
      <c r="N278" s="3546"/>
      <c r="O278" s="185"/>
      <c r="P278" s="178"/>
      <c r="Q278" s="178"/>
      <c r="R278" s="178"/>
      <c r="S278" s="178"/>
    </row>
    <row r="279" spans="1:19" ht="15.75" customHeight="1">
      <c r="A279" s="3652">
        <v>1540</v>
      </c>
      <c r="B279" s="3653" t="s">
        <v>3361</v>
      </c>
      <c r="C279" s="3653" t="s">
        <v>3366</v>
      </c>
      <c r="D279" s="3654">
        <v>0.4</v>
      </c>
      <c r="E279" s="3555">
        <f t="shared" si="22"/>
        <v>0.47200000000000003</v>
      </c>
      <c r="F279" s="3613" t="s">
        <v>76</v>
      </c>
      <c r="G279" s="3613">
        <v>10800</v>
      </c>
      <c r="H279" s="3648">
        <v>0.18</v>
      </c>
      <c r="I279" s="3553"/>
      <c r="J279" s="3537" t="s">
        <v>1355</v>
      </c>
      <c r="K279" s="3537" t="s">
        <v>73</v>
      </c>
      <c r="L279" s="3646"/>
      <c r="M279" s="185"/>
      <c r="N279" s="3546"/>
      <c r="O279" s="185"/>
      <c r="P279" s="178"/>
      <c r="Q279" s="178"/>
      <c r="R279" s="178"/>
      <c r="S279" s="178"/>
    </row>
    <row r="280" spans="1:19" ht="15.75" customHeight="1">
      <c r="A280" s="4667">
        <v>1541</v>
      </c>
      <c r="B280" s="3226" t="s">
        <v>3362</v>
      </c>
      <c r="C280" s="3226" t="s">
        <v>3367</v>
      </c>
      <c r="D280" s="4602">
        <v>0.55000000000000004</v>
      </c>
      <c r="E280" s="3216">
        <f t="shared" si="22"/>
        <v>0.64900000000000002</v>
      </c>
      <c r="F280" s="4594" t="s">
        <v>76</v>
      </c>
      <c r="G280" s="4594">
        <v>7200</v>
      </c>
      <c r="H280" s="4668">
        <v>0.18</v>
      </c>
      <c r="I280" s="3545" t="s">
        <v>3142</v>
      </c>
      <c r="J280" s="3537" t="s">
        <v>1353</v>
      </c>
      <c r="K280" s="3537" t="s">
        <v>3124</v>
      </c>
      <c r="L280" s="3646"/>
      <c r="M280" s="185"/>
      <c r="N280" s="3546"/>
      <c r="O280" s="185"/>
      <c r="P280" s="178"/>
      <c r="Q280" s="178"/>
      <c r="R280" s="178"/>
      <c r="S280" s="178"/>
    </row>
    <row r="281" spans="1:19" ht="15.75" customHeight="1">
      <c r="A281" s="4667">
        <v>1542</v>
      </c>
      <c r="B281" s="3226" t="s">
        <v>3363</v>
      </c>
      <c r="C281" s="3226" t="s">
        <v>3368</v>
      </c>
      <c r="D281" s="4602">
        <v>0.64</v>
      </c>
      <c r="E281" s="3216">
        <f t="shared" si="22"/>
        <v>0.75519999999999998</v>
      </c>
      <c r="F281" s="4594" t="s">
        <v>76</v>
      </c>
      <c r="G281" s="4594">
        <v>5600</v>
      </c>
      <c r="H281" s="4668">
        <v>0.18</v>
      </c>
      <c r="I281" s="3545" t="s">
        <v>3142</v>
      </c>
      <c r="J281" s="3537" t="s">
        <v>1353</v>
      </c>
      <c r="K281" s="3537" t="s">
        <v>67</v>
      </c>
      <c r="L281" s="3646"/>
      <c r="M281" s="185"/>
      <c r="N281" s="3546"/>
      <c r="O281" s="185"/>
      <c r="P281" s="178"/>
      <c r="Q281" s="178"/>
      <c r="R281" s="178"/>
      <c r="S281" s="178"/>
    </row>
    <row r="282" spans="1:19" ht="15.75" customHeight="1">
      <c r="A282" s="3655">
        <v>1568</v>
      </c>
      <c r="B282" s="3647">
        <v>39239090</v>
      </c>
      <c r="C282" s="3656" t="s">
        <v>1526</v>
      </c>
      <c r="D282" s="3549">
        <v>1.68</v>
      </c>
      <c r="E282" s="3549">
        <f t="shared" si="22"/>
        <v>1.9823999999999999</v>
      </c>
      <c r="F282" s="3613" t="s">
        <v>76</v>
      </c>
      <c r="G282" s="3613"/>
      <c r="H282" s="3648">
        <v>0.18</v>
      </c>
      <c r="I282" s="3553"/>
      <c r="J282" s="1231"/>
      <c r="K282" s="3537" t="s">
        <v>73</v>
      </c>
      <c r="L282" s="3646"/>
      <c r="M282" s="185"/>
      <c r="N282" s="3546"/>
      <c r="O282" s="185"/>
      <c r="P282" s="178"/>
      <c r="Q282" s="178"/>
      <c r="R282" s="178"/>
      <c r="S282" s="178"/>
    </row>
    <row r="283" spans="1:19" ht="15.75" customHeight="1">
      <c r="A283" s="3655">
        <v>1570</v>
      </c>
      <c r="B283" s="3657">
        <v>39239090</v>
      </c>
      <c r="C283" s="3658" t="s">
        <v>1527</v>
      </c>
      <c r="D283" s="3549">
        <v>4.2</v>
      </c>
      <c r="E283" s="3549">
        <f t="shared" si="22"/>
        <v>4.9560000000000004</v>
      </c>
      <c r="F283" s="3613" t="s">
        <v>76</v>
      </c>
      <c r="G283" s="3613">
        <v>1000</v>
      </c>
      <c r="H283" s="3648">
        <v>0.18</v>
      </c>
      <c r="I283" s="3553"/>
      <c r="J283" s="1231"/>
      <c r="K283" s="3537" t="s">
        <v>73</v>
      </c>
      <c r="L283" s="3646"/>
      <c r="M283" s="185"/>
      <c r="N283" s="3546"/>
      <c r="O283" s="185"/>
      <c r="P283" s="178"/>
      <c r="Q283" s="178"/>
      <c r="R283" s="178"/>
      <c r="S283" s="178"/>
    </row>
    <row r="284" spans="1:19" ht="15.75" customHeight="1">
      <c r="A284" s="4669">
        <v>1571</v>
      </c>
      <c r="B284" s="4670" t="s">
        <v>3364</v>
      </c>
      <c r="C284" s="4671" t="s">
        <v>3365</v>
      </c>
      <c r="D284" s="3199">
        <v>1.9</v>
      </c>
      <c r="E284" s="3199">
        <f t="shared" si="22"/>
        <v>2.242</v>
      </c>
      <c r="F284" s="4594" t="s">
        <v>76</v>
      </c>
      <c r="G284" s="4594">
        <v>1200</v>
      </c>
      <c r="H284" s="4668">
        <v>0.18</v>
      </c>
      <c r="I284" s="3545" t="s">
        <v>3142</v>
      </c>
      <c r="J284" s="1231"/>
      <c r="K284" s="3537" t="s">
        <v>67</v>
      </c>
      <c r="L284" s="3659" t="s">
        <v>1528</v>
      </c>
      <c r="M284" s="185"/>
      <c r="N284" s="3546"/>
      <c r="O284" s="185"/>
      <c r="P284" s="178"/>
      <c r="Q284" s="178"/>
      <c r="R284" s="178"/>
      <c r="S284" s="178"/>
    </row>
    <row r="285" spans="1:19" ht="15.75" customHeight="1">
      <c r="A285" s="3655" t="s">
        <v>1529</v>
      </c>
      <c r="B285" s="3657">
        <v>39239090</v>
      </c>
      <c r="C285" s="3658" t="s">
        <v>1530</v>
      </c>
      <c r="D285" s="3549">
        <v>2.15</v>
      </c>
      <c r="E285" s="3549">
        <f t="shared" si="22"/>
        <v>2.5369999999999999</v>
      </c>
      <c r="F285" s="3613" t="s">
        <v>76</v>
      </c>
      <c r="G285" s="3613">
        <v>1000</v>
      </c>
      <c r="H285" s="3648">
        <v>0.18</v>
      </c>
      <c r="I285" s="3545" t="s">
        <v>3142</v>
      </c>
      <c r="J285" s="1231"/>
      <c r="K285" s="3537" t="s">
        <v>3124</v>
      </c>
      <c r="L285" s="3646"/>
      <c r="M285" s="185"/>
      <c r="N285" s="3546"/>
      <c r="O285" s="185"/>
      <c r="P285" s="178"/>
      <c r="Q285" s="178"/>
      <c r="R285" s="178"/>
      <c r="S285" s="178"/>
    </row>
    <row r="286" spans="1:19" ht="15.75" customHeight="1">
      <c r="A286" s="4669">
        <v>1572</v>
      </c>
      <c r="B286" s="4670">
        <v>39239090</v>
      </c>
      <c r="C286" s="4671" t="s">
        <v>1530</v>
      </c>
      <c r="D286" s="3199">
        <v>1.81</v>
      </c>
      <c r="E286" s="3199">
        <f t="shared" si="22"/>
        <v>2.1358000000000001</v>
      </c>
      <c r="F286" s="4594" t="s">
        <v>76</v>
      </c>
      <c r="G286" s="4594">
        <v>1400</v>
      </c>
      <c r="H286" s="4668">
        <v>0.18</v>
      </c>
      <c r="I286" s="3553"/>
      <c r="J286" s="1231"/>
      <c r="K286" s="3537" t="s">
        <v>73</v>
      </c>
      <c r="L286" s="3646"/>
      <c r="M286" s="185"/>
      <c r="N286" s="3546"/>
      <c r="O286" s="185"/>
      <c r="P286" s="178"/>
      <c r="Q286" s="178"/>
      <c r="R286" s="178"/>
      <c r="S286" s="178"/>
    </row>
    <row r="287" spans="1:19" ht="15.75" customHeight="1">
      <c r="A287" s="4669">
        <v>1573</v>
      </c>
      <c r="B287" s="4670" t="s">
        <v>3369</v>
      </c>
      <c r="C287" s="4671" t="s">
        <v>3370</v>
      </c>
      <c r="D287" s="3199">
        <v>1.4</v>
      </c>
      <c r="E287" s="3199">
        <f t="shared" si="22"/>
        <v>1.6519999999999999</v>
      </c>
      <c r="F287" s="4594" t="s">
        <v>76</v>
      </c>
      <c r="G287" s="4594">
        <v>3200</v>
      </c>
      <c r="H287" s="4668">
        <v>0.18</v>
      </c>
      <c r="I287" s="3545" t="s">
        <v>3142</v>
      </c>
      <c r="J287" s="1231"/>
      <c r="K287" s="3537" t="s">
        <v>67</v>
      </c>
      <c r="L287" s="3659" t="s">
        <v>1531</v>
      </c>
      <c r="M287" s="185"/>
      <c r="N287" s="3546"/>
      <c r="O287" s="185"/>
      <c r="P287" s="178"/>
      <c r="Q287" s="178"/>
      <c r="R287" s="178"/>
      <c r="S287" s="178"/>
    </row>
    <row r="288" spans="1:19" ht="15.75" customHeight="1">
      <c r="A288" s="3660">
        <v>1574</v>
      </c>
      <c r="B288" s="3657">
        <v>39239090</v>
      </c>
      <c r="C288" s="3661" t="s">
        <v>1532</v>
      </c>
      <c r="D288" s="3549">
        <v>3.4</v>
      </c>
      <c r="E288" s="3549">
        <f t="shared" si="22"/>
        <v>4.0119999999999996</v>
      </c>
      <c r="F288" s="3613" t="s">
        <v>76</v>
      </c>
      <c r="G288" s="3613">
        <v>2700</v>
      </c>
      <c r="H288" s="3648">
        <v>0.18</v>
      </c>
      <c r="I288" s="3553"/>
      <c r="J288" s="1231"/>
      <c r="K288" s="3537" t="s">
        <v>73</v>
      </c>
      <c r="L288" s="3646"/>
      <c r="M288" s="185"/>
      <c r="N288" s="3546"/>
      <c r="O288" s="185"/>
      <c r="P288" s="178"/>
      <c r="Q288" s="178"/>
      <c r="R288" s="178"/>
      <c r="S288" s="178"/>
    </row>
    <row r="289" spans="1:19" ht="15.75" customHeight="1">
      <c r="A289" s="4672">
        <v>1575</v>
      </c>
      <c r="B289" s="4670" t="s">
        <v>3371</v>
      </c>
      <c r="C289" s="4673" t="s">
        <v>3372</v>
      </c>
      <c r="D289" s="3199">
        <v>2.6</v>
      </c>
      <c r="E289" s="3199">
        <f t="shared" si="22"/>
        <v>3.0680000000000001</v>
      </c>
      <c r="F289" s="4594" t="s">
        <v>76</v>
      </c>
      <c r="G289" s="4594">
        <v>1200</v>
      </c>
      <c r="H289" s="4668">
        <v>0.18</v>
      </c>
      <c r="I289" s="3545" t="s">
        <v>3142</v>
      </c>
      <c r="J289" s="1231"/>
      <c r="K289" s="3537" t="s">
        <v>3124</v>
      </c>
      <c r="L289" s="3659" t="s">
        <v>1533</v>
      </c>
      <c r="M289" s="185"/>
      <c r="N289" s="3546"/>
      <c r="O289" s="185"/>
      <c r="P289" s="178"/>
      <c r="Q289" s="178"/>
      <c r="R289" s="178"/>
      <c r="S289" s="178"/>
    </row>
    <row r="290" spans="1:19" ht="15.75" customHeight="1">
      <c r="A290" s="965">
        <v>1576</v>
      </c>
      <c r="B290" s="3657">
        <v>39239090</v>
      </c>
      <c r="C290" s="3557" t="s">
        <v>1534</v>
      </c>
      <c r="D290" s="3549">
        <v>1.6</v>
      </c>
      <c r="E290" s="3549">
        <f t="shared" si="22"/>
        <v>1.8880000000000001</v>
      </c>
      <c r="F290" s="3613" t="s">
        <v>76</v>
      </c>
      <c r="G290" s="3613">
        <v>2250</v>
      </c>
      <c r="H290" s="3648">
        <v>0.18</v>
      </c>
      <c r="I290" s="3553"/>
      <c r="J290" s="1231"/>
      <c r="K290" s="3537" t="s">
        <v>73</v>
      </c>
      <c r="L290" s="3646"/>
      <c r="M290" s="185"/>
      <c r="N290" s="3546"/>
      <c r="O290" s="185"/>
      <c r="P290" s="178"/>
      <c r="Q290" s="178"/>
      <c r="R290" s="178"/>
      <c r="S290" s="178"/>
    </row>
    <row r="291" spans="1:19" ht="15.75" customHeight="1">
      <c r="A291" s="4669">
        <v>1577</v>
      </c>
      <c r="B291" s="4670">
        <v>39239090</v>
      </c>
      <c r="C291" s="4671" t="s">
        <v>1535</v>
      </c>
      <c r="D291" s="3199">
        <v>1.9</v>
      </c>
      <c r="E291" s="3199">
        <f t="shared" si="22"/>
        <v>2.242</v>
      </c>
      <c r="F291" s="4594" t="s">
        <v>76</v>
      </c>
      <c r="G291" s="4594">
        <v>1650</v>
      </c>
      <c r="H291" s="4668">
        <v>0.18</v>
      </c>
      <c r="I291" s="3553"/>
      <c r="J291" s="1231"/>
      <c r="K291" s="3537" t="s">
        <v>73</v>
      </c>
      <c r="L291" s="3646"/>
      <c r="M291" s="185"/>
      <c r="N291" s="3546"/>
      <c r="O291" s="185"/>
      <c r="P291" s="178"/>
      <c r="Q291" s="178"/>
      <c r="R291" s="178"/>
      <c r="S291" s="178"/>
    </row>
    <row r="292" spans="1:19" ht="15.75" customHeight="1">
      <c r="A292" s="965">
        <v>1578</v>
      </c>
      <c r="B292" s="3657">
        <v>39239090</v>
      </c>
      <c r="C292" s="3557" t="s">
        <v>1536</v>
      </c>
      <c r="D292" s="3549">
        <v>2.4</v>
      </c>
      <c r="E292" s="3549">
        <f t="shared" si="22"/>
        <v>2.8319999999999999</v>
      </c>
      <c r="F292" s="3613" t="s">
        <v>76</v>
      </c>
      <c r="G292" s="3613">
        <v>1125</v>
      </c>
      <c r="H292" s="3648">
        <v>0.18</v>
      </c>
      <c r="I292" s="3553"/>
      <c r="J292" s="1231"/>
      <c r="K292" s="3537" t="s">
        <v>73</v>
      </c>
      <c r="L292" s="3646"/>
      <c r="M292" s="185"/>
      <c r="N292" s="3546"/>
      <c r="O292" s="185"/>
      <c r="P292" s="178"/>
      <c r="Q292" s="178"/>
      <c r="R292" s="178"/>
      <c r="S292" s="178"/>
    </row>
    <row r="293" spans="1:19" ht="15.75" customHeight="1">
      <c r="A293" s="3660">
        <v>1579</v>
      </c>
      <c r="B293" s="3657">
        <v>39239090</v>
      </c>
      <c r="C293" s="3661" t="s">
        <v>1537</v>
      </c>
      <c r="D293" s="3549">
        <v>1.2</v>
      </c>
      <c r="E293" s="3549">
        <f t="shared" si="22"/>
        <v>1.4159999999999999</v>
      </c>
      <c r="F293" s="3613" t="s">
        <v>76</v>
      </c>
      <c r="G293" s="3613">
        <v>4200</v>
      </c>
      <c r="H293" s="3648">
        <v>0.18</v>
      </c>
      <c r="I293" s="3553"/>
      <c r="J293" s="1231"/>
      <c r="K293" s="3537" t="s">
        <v>73</v>
      </c>
      <c r="L293" s="3646"/>
      <c r="M293" s="185"/>
      <c r="N293" s="3546"/>
      <c r="O293" s="185"/>
      <c r="P293" s="178"/>
      <c r="Q293" s="178"/>
      <c r="R293" s="178"/>
      <c r="S293" s="178"/>
    </row>
    <row r="294" spans="1:19" ht="15.75" customHeight="1">
      <c r="A294" s="3660">
        <v>1580</v>
      </c>
      <c r="B294" s="3657">
        <v>39239090</v>
      </c>
      <c r="C294" s="3557" t="s">
        <v>1538</v>
      </c>
      <c r="D294" s="3549">
        <v>1.1000000000000001</v>
      </c>
      <c r="E294" s="3549">
        <f t="shared" si="22"/>
        <v>1.298</v>
      </c>
      <c r="F294" s="3613" t="s">
        <v>76</v>
      </c>
      <c r="G294" s="3613">
        <v>2700</v>
      </c>
      <c r="H294" s="3648">
        <v>0.18</v>
      </c>
      <c r="I294" s="3553"/>
      <c r="J294" s="1231"/>
      <c r="K294" s="3537" t="s">
        <v>801</v>
      </c>
      <c r="L294" s="3646"/>
      <c r="M294" s="185"/>
      <c r="N294" s="3546"/>
      <c r="O294" s="185"/>
      <c r="P294" s="178"/>
      <c r="Q294" s="178"/>
      <c r="R294" s="178"/>
      <c r="S294" s="178"/>
    </row>
    <row r="295" spans="1:19" ht="15.75" customHeight="1">
      <c r="A295" s="4669">
        <v>1581</v>
      </c>
      <c r="B295" s="4670" t="s">
        <v>3373</v>
      </c>
      <c r="C295" s="4656" t="s">
        <v>3374</v>
      </c>
      <c r="D295" s="3199">
        <v>1.5</v>
      </c>
      <c r="E295" s="3199">
        <f t="shared" si="22"/>
        <v>1.77</v>
      </c>
      <c r="F295" s="4594" t="s">
        <v>76</v>
      </c>
      <c r="G295" s="4594">
        <v>2100</v>
      </c>
      <c r="H295" s="4668">
        <v>0.18</v>
      </c>
      <c r="I295" s="3545" t="s">
        <v>3142</v>
      </c>
      <c r="J295" s="1231"/>
      <c r="K295" s="3537" t="s">
        <v>67</v>
      </c>
      <c r="L295" s="3659" t="s">
        <v>1539</v>
      </c>
      <c r="M295" s="185"/>
      <c r="N295" s="3546"/>
      <c r="O295" s="185"/>
      <c r="P295" s="178"/>
      <c r="Q295" s="178"/>
      <c r="R295" s="178"/>
      <c r="S295" s="178"/>
    </row>
    <row r="296" spans="1:19" ht="15.75" customHeight="1">
      <c r="A296" s="3655">
        <v>1582</v>
      </c>
      <c r="B296" s="3657">
        <v>39239090</v>
      </c>
      <c r="C296" s="3658" t="s">
        <v>1540</v>
      </c>
      <c r="D296" s="3549">
        <v>0.55000000000000004</v>
      </c>
      <c r="E296" s="3549">
        <f t="shared" si="22"/>
        <v>0.64900000000000002</v>
      </c>
      <c r="F296" s="3613" t="s">
        <v>76</v>
      </c>
      <c r="G296" s="3613">
        <v>8400</v>
      </c>
      <c r="H296" s="3648">
        <v>0.18</v>
      </c>
      <c r="I296" s="3553"/>
      <c r="J296" s="1231"/>
      <c r="K296" s="3537" t="s">
        <v>73</v>
      </c>
      <c r="L296" s="3646"/>
      <c r="M296" s="185"/>
      <c r="N296" s="3546"/>
      <c r="O296" s="185"/>
      <c r="P296" s="178"/>
      <c r="Q296" s="178"/>
      <c r="R296" s="178"/>
      <c r="S296" s="178"/>
    </row>
    <row r="297" spans="1:19" ht="15.75" customHeight="1">
      <c r="A297" s="4669">
        <v>1583</v>
      </c>
      <c r="B297" s="4670" t="s">
        <v>3375</v>
      </c>
      <c r="C297" s="4671" t="s">
        <v>3378</v>
      </c>
      <c r="D297" s="3199">
        <v>0.9</v>
      </c>
      <c r="E297" s="3199">
        <f t="shared" si="22"/>
        <v>1.0620000000000001</v>
      </c>
      <c r="F297" s="4594" t="s">
        <v>76</v>
      </c>
      <c r="G297" s="4594">
        <v>5400</v>
      </c>
      <c r="H297" s="4668">
        <v>0.18</v>
      </c>
      <c r="I297" s="3545" t="s">
        <v>3142</v>
      </c>
      <c r="J297" s="1231"/>
      <c r="K297" s="3537" t="s">
        <v>3124</v>
      </c>
      <c r="L297" s="3659" t="s">
        <v>1541</v>
      </c>
      <c r="M297" s="185"/>
      <c r="N297" s="3546"/>
      <c r="O297" s="185"/>
      <c r="P297" s="178"/>
      <c r="Q297" s="178"/>
      <c r="R297" s="178"/>
      <c r="S297" s="178"/>
    </row>
    <row r="298" spans="1:19" ht="15.75" customHeight="1">
      <c r="A298" s="3655">
        <v>1584</v>
      </c>
      <c r="B298" s="3657" t="s">
        <v>3376</v>
      </c>
      <c r="C298" s="3658" t="s">
        <v>3379</v>
      </c>
      <c r="D298" s="3549">
        <v>0.98</v>
      </c>
      <c r="E298" s="3549">
        <f t="shared" si="22"/>
        <v>1.1564000000000001</v>
      </c>
      <c r="F298" s="3613" t="s">
        <v>76</v>
      </c>
      <c r="G298" s="3613">
        <v>3000</v>
      </c>
      <c r="H298" s="3648">
        <v>0.18</v>
      </c>
      <c r="I298" s="3545" t="s">
        <v>3142</v>
      </c>
      <c r="J298" s="1231"/>
      <c r="K298" s="3537" t="s">
        <v>3124</v>
      </c>
      <c r="L298" s="3659" t="s">
        <v>1542</v>
      </c>
      <c r="M298" s="185"/>
      <c r="N298" s="3546"/>
      <c r="O298" s="185"/>
      <c r="P298" s="178"/>
      <c r="Q298" s="178"/>
      <c r="R298" s="178"/>
      <c r="S298" s="178"/>
    </row>
    <row r="299" spans="1:19" ht="15.75" customHeight="1">
      <c r="A299" s="4669">
        <v>1585</v>
      </c>
      <c r="B299" s="4670" t="s">
        <v>3377</v>
      </c>
      <c r="C299" s="4671" t="s">
        <v>3380</v>
      </c>
      <c r="D299" s="3199">
        <v>1.1000000000000001</v>
      </c>
      <c r="E299" s="3199">
        <f t="shared" si="22"/>
        <v>1.298</v>
      </c>
      <c r="F299" s="4594" t="s">
        <v>76</v>
      </c>
      <c r="G299" s="4594">
        <v>3000</v>
      </c>
      <c r="H299" s="4668">
        <v>0.18</v>
      </c>
      <c r="I299" s="3545" t="s">
        <v>3142</v>
      </c>
      <c r="J299" s="1231"/>
      <c r="K299" s="3537" t="s">
        <v>3124</v>
      </c>
      <c r="L299" s="3659" t="s">
        <v>1543</v>
      </c>
      <c r="M299" s="185"/>
      <c r="N299" s="3546"/>
      <c r="O299" s="185"/>
      <c r="P299" s="178"/>
      <c r="Q299" s="178"/>
      <c r="R299" s="178"/>
      <c r="S299" s="178"/>
    </row>
    <row r="300" spans="1:19" ht="15.75" customHeight="1">
      <c r="A300" s="3655">
        <v>1586</v>
      </c>
      <c r="B300" s="3657">
        <v>39239090</v>
      </c>
      <c r="C300" s="3661" t="s">
        <v>1544</v>
      </c>
      <c r="D300" s="3549">
        <v>2.15</v>
      </c>
      <c r="E300" s="3549">
        <f t="shared" si="22"/>
        <v>2.5369999999999999</v>
      </c>
      <c r="F300" s="3613" t="s">
        <v>76</v>
      </c>
      <c r="G300" s="3613">
        <v>1350</v>
      </c>
      <c r="H300" s="3648">
        <v>0.18</v>
      </c>
      <c r="I300" s="3553"/>
      <c r="J300" s="1231"/>
      <c r="K300" s="3537" t="s">
        <v>73</v>
      </c>
      <c r="L300" s="3646"/>
      <c r="M300" s="185"/>
      <c r="N300" s="3546"/>
      <c r="O300" s="185"/>
      <c r="P300" s="178"/>
      <c r="Q300" s="178"/>
      <c r="R300" s="178"/>
      <c r="S300" s="178"/>
    </row>
    <row r="301" spans="1:19" ht="15.75" customHeight="1">
      <c r="A301" s="4669">
        <v>1588</v>
      </c>
      <c r="B301" s="4670" t="s">
        <v>3381</v>
      </c>
      <c r="C301" s="4656" t="s">
        <v>3382</v>
      </c>
      <c r="D301" s="3199">
        <v>0.56000000000000005</v>
      </c>
      <c r="E301" s="3199">
        <f t="shared" si="22"/>
        <v>0.66080000000000005</v>
      </c>
      <c r="F301" s="4594" t="s">
        <v>76</v>
      </c>
      <c r="G301" s="4594">
        <v>7200</v>
      </c>
      <c r="H301" s="4668">
        <v>0.18</v>
      </c>
      <c r="I301" s="3545" t="s">
        <v>3142</v>
      </c>
      <c r="J301" s="1231"/>
      <c r="K301" s="3537" t="s">
        <v>3124</v>
      </c>
      <c r="L301" s="3662" t="s">
        <v>1545</v>
      </c>
      <c r="M301" s="185"/>
      <c r="N301" s="3546"/>
      <c r="O301" s="185"/>
      <c r="P301" s="178"/>
      <c r="Q301" s="178"/>
      <c r="R301" s="178"/>
      <c r="S301" s="178"/>
    </row>
    <row r="302" spans="1:19" ht="15.75" customHeight="1">
      <c r="A302" s="4669">
        <v>1591</v>
      </c>
      <c r="B302" s="4670" t="s">
        <v>3383</v>
      </c>
      <c r="C302" s="4656" t="s">
        <v>3384</v>
      </c>
      <c r="D302" s="3199">
        <v>0.5</v>
      </c>
      <c r="E302" s="3199">
        <f t="shared" si="22"/>
        <v>0.59</v>
      </c>
      <c r="F302" s="4594" t="s">
        <v>76</v>
      </c>
      <c r="G302" s="4594">
        <v>8000</v>
      </c>
      <c r="H302" s="4668">
        <v>0.18</v>
      </c>
      <c r="I302" s="3545" t="s">
        <v>3142</v>
      </c>
      <c r="J302" s="1231"/>
      <c r="K302" s="3537" t="s">
        <v>67</v>
      </c>
      <c r="L302" s="3662" t="s">
        <v>1546</v>
      </c>
      <c r="M302" s="185"/>
      <c r="N302" s="3546"/>
      <c r="O302" s="185"/>
      <c r="P302" s="178"/>
      <c r="Q302" s="178"/>
      <c r="R302" s="178"/>
      <c r="S302" s="178"/>
    </row>
    <row r="303" spans="1:19" ht="15.75" customHeight="1" thickBot="1">
      <c r="A303" s="3663">
        <v>1594</v>
      </c>
      <c r="B303" s="3664">
        <v>39239090</v>
      </c>
      <c r="C303" s="3665" t="s">
        <v>1547</v>
      </c>
      <c r="D303" s="3561">
        <v>0.55000000000000004</v>
      </c>
      <c r="E303" s="3561">
        <f t="shared" si="22"/>
        <v>0.64900000000000002</v>
      </c>
      <c r="F303" s="3614" t="s">
        <v>76</v>
      </c>
      <c r="G303" s="3614">
        <v>6000</v>
      </c>
      <c r="H303" s="3666">
        <v>0.18</v>
      </c>
      <c r="I303" s="3553"/>
      <c r="J303" s="1231"/>
      <c r="K303" s="3537" t="s">
        <v>73</v>
      </c>
      <c r="L303" s="1211"/>
      <c r="M303" s="185"/>
      <c r="N303" s="3546"/>
      <c r="O303" s="185"/>
      <c r="P303" s="178"/>
      <c r="Q303" s="178"/>
      <c r="R303" s="178"/>
      <c r="S303" s="178"/>
    </row>
    <row r="304" spans="1:19" ht="14.25" customHeight="1" thickBot="1">
      <c r="A304" s="3580"/>
      <c r="B304" s="3581"/>
      <c r="C304" s="3582" t="s">
        <v>3339</v>
      </c>
      <c r="D304" s="3566"/>
      <c r="E304" s="3566"/>
      <c r="F304" s="3583"/>
      <c r="G304" s="3584"/>
      <c r="H304" s="3585"/>
      <c r="I304" s="3537"/>
      <c r="J304" s="3537"/>
      <c r="K304" s="3537"/>
      <c r="L304" s="1211"/>
      <c r="M304" s="185"/>
      <c r="N304" s="185"/>
      <c r="O304" s="185"/>
      <c r="P304" s="185"/>
      <c r="Q304" s="185"/>
      <c r="R304" s="185"/>
      <c r="S304" s="185"/>
    </row>
    <row r="305" spans="1:19" ht="14.25" customHeight="1">
      <c r="A305" s="3206">
        <v>1601</v>
      </c>
      <c r="B305" s="4474" t="s">
        <v>3340</v>
      </c>
      <c r="C305" s="4552" t="s">
        <v>3341</v>
      </c>
      <c r="D305" s="4685">
        <v>2.15</v>
      </c>
      <c r="E305" s="4467">
        <f t="shared" ref="E305:E342" si="23">D305+D305*18%</f>
        <v>2.5369999999999999</v>
      </c>
      <c r="F305" s="4686" t="s">
        <v>76</v>
      </c>
      <c r="G305" s="3207">
        <v>1200</v>
      </c>
      <c r="H305" s="4469">
        <v>0.18</v>
      </c>
      <c r="I305" s="3545" t="s">
        <v>3143</v>
      </c>
      <c r="J305" s="1231"/>
      <c r="K305" s="3537" t="s">
        <v>67</v>
      </c>
      <c r="L305" s="1211"/>
      <c r="O305" s="3667"/>
      <c r="P305" s="185"/>
      <c r="Q305" s="717"/>
      <c r="R305" s="3546"/>
      <c r="S305" s="185"/>
    </row>
    <row r="306" spans="1:19" ht="14.25" customHeight="1">
      <c r="A306" s="2988">
        <v>1602</v>
      </c>
      <c r="B306" s="3203">
        <v>39239090</v>
      </c>
      <c r="C306" s="4687" t="s">
        <v>1548</v>
      </c>
      <c r="D306" s="3199">
        <v>1.92</v>
      </c>
      <c r="E306" s="3199">
        <f t="shared" si="23"/>
        <v>2.2656000000000001</v>
      </c>
      <c r="F306" s="3200" t="s">
        <v>76</v>
      </c>
      <c r="G306" s="4682">
        <v>1200</v>
      </c>
      <c r="H306" s="3202">
        <v>0.18</v>
      </c>
      <c r="I306" s="3553"/>
      <c r="J306" s="1231"/>
      <c r="K306" s="3537" t="s">
        <v>801</v>
      </c>
      <c r="L306" s="1211"/>
      <c r="O306" s="3667"/>
      <c r="P306" s="185"/>
      <c r="Q306" s="717"/>
      <c r="R306" s="3546"/>
      <c r="S306" s="185"/>
    </row>
    <row r="307" spans="1:19" ht="14.25" customHeight="1">
      <c r="A307" s="2988">
        <v>1603</v>
      </c>
      <c r="B307" s="3203">
        <v>39239090</v>
      </c>
      <c r="C307" s="4687" t="s">
        <v>1549</v>
      </c>
      <c r="D307" s="3199">
        <v>1.92</v>
      </c>
      <c r="E307" s="3199">
        <f t="shared" si="23"/>
        <v>2.2656000000000001</v>
      </c>
      <c r="F307" s="3200" t="s">
        <v>76</v>
      </c>
      <c r="G307" s="4682">
        <v>1200</v>
      </c>
      <c r="H307" s="3202">
        <v>0.18</v>
      </c>
      <c r="I307" s="3553"/>
      <c r="J307" s="1231"/>
      <c r="K307" s="3537" t="s">
        <v>801</v>
      </c>
      <c r="L307" s="1211"/>
      <c r="O307" s="3667"/>
      <c r="P307" s="185"/>
      <c r="Q307" s="717"/>
      <c r="R307" s="3546"/>
      <c r="S307" s="185"/>
    </row>
    <row r="308" spans="1:19" ht="14.25" customHeight="1">
      <c r="A308" s="2988" t="s">
        <v>4777</v>
      </c>
      <c r="B308" s="3203">
        <v>39239090</v>
      </c>
      <c r="C308" s="4687" t="s">
        <v>1550</v>
      </c>
      <c r="D308" s="3199">
        <v>3.15</v>
      </c>
      <c r="E308" s="4471">
        <f>D308+D308*18%</f>
        <v>3.7169999999999996</v>
      </c>
      <c r="F308" s="3200" t="s">
        <v>76</v>
      </c>
      <c r="G308" s="4682">
        <v>1000</v>
      </c>
      <c r="H308" s="3202">
        <v>0.18</v>
      </c>
      <c r="I308" s="3553"/>
      <c r="J308" s="1231"/>
      <c r="K308" s="3537" t="s">
        <v>73</v>
      </c>
      <c r="L308" s="1211"/>
      <c r="O308" s="3667"/>
      <c r="P308" s="185"/>
      <c r="Q308" s="717"/>
      <c r="R308" s="3546"/>
      <c r="S308" s="185"/>
    </row>
    <row r="309" spans="1:19" ht="14.25" customHeight="1">
      <c r="A309" s="2988">
        <v>1608</v>
      </c>
      <c r="B309" s="3203" t="s">
        <v>3342</v>
      </c>
      <c r="C309" s="4687" t="s">
        <v>3343</v>
      </c>
      <c r="D309" s="3199">
        <v>2.75</v>
      </c>
      <c r="E309" s="3199">
        <f t="shared" si="23"/>
        <v>3.2450000000000001</v>
      </c>
      <c r="F309" s="3200" t="s">
        <v>76</v>
      </c>
      <c r="G309" s="4682">
        <v>1600</v>
      </c>
      <c r="H309" s="4473">
        <v>0.18</v>
      </c>
      <c r="I309" s="3545" t="s">
        <v>3143</v>
      </c>
      <c r="J309" s="1231"/>
      <c r="K309" s="3537" t="s">
        <v>3124</v>
      </c>
      <c r="L309" s="1211"/>
      <c r="O309" s="3667"/>
      <c r="P309" s="185"/>
      <c r="Q309" s="717"/>
      <c r="R309" s="3546"/>
      <c r="S309" s="185"/>
    </row>
    <row r="310" spans="1:19" ht="14.25" customHeight="1">
      <c r="A310" s="2988">
        <v>1609</v>
      </c>
      <c r="B310" s="3203" t="s">
        <v>3344</v>
      </c>
      <c r="C310" s="4687" t="s">
        <v>3345</v>
      </c>
      <c r="D310" s="3199">
        <v>3.15</v>
      </c>
      <c r="E310" s="3199">
        <f t="shared" si="23"/>
        <v>3.7169999999999996</v>
      </c>
      <c r="F310" s="3200" t="s">
        <v>76</v>
      </c>
      <c r="G310" s="4682">
        <v>1600</v>
      </c>
      <c r="H310" s="3202">
        <v>0.18</v>
      </c>
      <c r="I310" s="3553"/>
      <c r="J310" s="1231"/>
      <c r="K310" s="3537" t="s">
        <v>73</v>
      </c>
      <c r="L310" s="1211"/>
      <c r="O310" s="3667"/>
      <c r="P310" s="185"/>
      <c r="Q310" s="717"/>
      <c r="R310" s="3546"/>
      <c r="S310" s="185"/>
    </row>
    <row r="311" spans="1:19" ht="14.25" customHeight="1">
      <c r="A311" s="2988">
        <v>1610</v>
      </c>
      <c r="B311" s="3203">
        <v>39239090</v>
      </c>
      <c r="C311" s="4687" t="s">
        <v>3484</v>
      </c>
      <c r="D311" s="3199">
        <v>3.4</v>
      </c>
      <c r="E311" s="3199">
        <f t="shared" si="23"/>
        <v>4.0119999999999996</v>
      </c>
      <c r="F311" s="3200" t="s">
        <v>76</v>
      </c>
      <c r="G311" s="4682">
        <v>1200</v>
      </c>
      <c r="H311" s="3202">
        <v>0.18</v>
      </c>
      <c r="I311" s="3545" t="s">
        <v>3143</v>
      </c>
      <c r="J311" s="1231"/>
      <c r="K311" s="3537" t="s">
        <v>3124</v>
      </c>
      <c r="L311" s="1211"/>
      <c r="O311" s="3667"/>
      <c r="P311" s="185"/>
      <c r="Q311" s="717"/>
      <c r="R311" s="3546"/>
      <c r="S311" s="185"/>
    </row>
    <row r="312" spans="1:19" ht="14.25" customHeight="1">
      <c r="A312" s="4688">
        <v>1611</v>
      </c>
      <c r="B312" s="3203">
        <v>39239090</v>
      </c>
      <c r="C312" s="4656" t="s">
        <v>2629</v>
      </c>
      <c r="D312" s="3199">
        <v>3.4</v>
      </c>
      <c r="E312" s="3199">
        <f t="shared" si="23"/>
        <v>4.0119999999999996</v>
      </c>
      <c r="F312" s="3200" t="s">
        <v>76</v>
      </c>
      <c r="G312" s="3209">
        <v>1200</v>
      </c>
      <c r="H312" s="3202">
        <v>0.18</v>
      </c>
      <c r="I312" s="3545" t="s">
        <v>3142</v>
      </c>
      <c r="J312" s="1231"/>
      <c r="K312" s="3537" t="s">
        <v>3124</v>
      </c>
      <c r="L312" s="1211"/>
      <c r="O312" s="3667"/>
      <c r="P312" s="185"/>
      <c r="Q312" s="717"/>
      <c r="R312" s="3546"/>
      <c r="S312" s="185"/>
    </row>
    <row r="313" spans="1:19" ht="14.25" customHeight="1">
      <c r="A313" s="4688" t="s">
        <v>1552</v>
      </c>
      <c r="B313" s="4522" t="s">
        <v>3346</v>
      </c>
      <c r="C313" s="4656" t="s">
        <v>3347</v>
      </c>
      <c r="D313" s="3199">
        <v>4</v>
      </c>
      <c r="E313" s="3199">
        <f t="shared" si="23"/>
        <v>4.72</v>
      </c>
      <c r="F313" s="3200" t="s">
        <v>76</v>
      </c>
      <c r="G313" s="3209">
        <v>1200</v>
      </c>
      <c r="H313" s="3202">
        <v>0.18</v>
      </c>
      <c r="I313" s="3545" t="s">
        <v>3142</v>
      </c>
      <c r="J313" s="1231"/>
      <c r="K313" s="3537" t="s">
        <v>3124</v>
      </c>
      <c r="L313" s="1211"/>
      <c r="M313" s="3670"/>
      <c r="O313" s="3667"/>
      <c r="P313" s="185"/>
      <c r="Q313" s="717"/>
      <c r="R313" s="3546"/>
      <c r="S313" s="185"/>
    </row>
    <row r="314" spans="1:19" ht="14.25" customHeight="1">
      <c r="A314" s="4688" t="s">
        <v>1551</v>
      </c>
      <c r="B314" s="3203">
        <v>39239090</v>
      </c>
      <c r="C314" s="4656" t="s">
        <v>2628</v>
      </c>
      <c r="D314" s="3199">
        <v>3.9</v>
      </c>
      <c r="E314" s="3199">
        <f t="shared" si="23"/>
        <v>4.6020000000000003</v>
      </c>
      <c r="F314" s="3200" t="s">
        <v>76</v>
      </c>
      <c r="G314" s="3209">
        <v>1000</v>
      </c>
      <c r="H314" s="3202">
        <v>0.18</v>
      </c>
      <c r="I314" s="3553"/>
      <c r="J314" s="1231"/>
      <c r="K314" s="3537" t="s">
        <v>73</v>
      </c>
      <c r="L314" s="1211"/>
      <c r="M314" s="3670"/>
      <c r="O314" s="3667"/>
      <c r="P314" s="185"/>
      <c r="Q314" s="717"/>
      <c r="R314" s="3546"/>
      <c r="S314" s="185"/>
    </row>
    <row r="315" spans="1:19" ht="14.25" customHeight="1">
      <c r="A315" s="4688" t="s">
        <v>1553</v>
      </c>
      <c r="B315" s="3203">
        <v>39239090</v>
      </c>
      <c r="C315" s="4656" t="s">
        <v>2627</v>
      </c>
      <c r="D315" s="3199">
        <v>4.7</v>
      </c>
      <c r="E315" s="3199">
        <f t="shared" si="23"/>
        <v>5.5460000000000003</v>
      </c>
      <c r="F315" s="3200" t="s">
        <v>76</v>
      </c>
      <c r="G315" s="3209">
        <v>1000</v>
      </c>
      <c r="H315" s="3202">
        <v>0.18</v>
      </c>
      <c r="I315" s="3553"/>
      <c r="J315" s="1231"/>
      <c r="K315" s="3537" t="s">
        <v>801</v>
      </c>
      <c r="L315" s="1211"/>
      <c r="M315" s="3670"/>
      <c r="O315" s="3667"/>
      <c r="P315" s="185"/>
      <c r="Q315" s="717"/>
      <c r="R315" s="3546"/>
      <c r="S315" s="185"/>
    </row>
    <row r="316" spans="1:19" ht="14.25" customHeight="1">
      <c r="A316" s="2988">
        <v>1613</v>
      </c>
      <c r="B316" s="3203">
        <v>39239090</v>
      </c>
      <c r="C316" s="4656" t="s">
        <v>1554</v>
      </c>
      <c r="D316" s="3199">
        <v>6.1</v>
      </c>
      <c r="E316" s="3199">
        <f t="shared" si="23"/>
        <v>7.1979999999999995</v>
      </c>
      <c r="F316" s="3200" t="s">
        <v>76</v>
      </c>
      <c r="G316" s="3209">
        <v>625</v>
      </c>
      <c r="H316" s="3202">
        <v>0.18</v>
      </c>
      <c r="I316" s="3553"/>
      <c r="J316" s="1231"/>
      <c r="K316" s="3537" t="s">
        <v>73</v>
      </c>
      <c r="L316" s="1211"/>
      <c r="O316" s="3667"/>
      <c r="P316" s="185"/>
      <c r="Q316" s="717"/>
      <c r="R316" s="3546"/>
      <c r="S316" s="185"/>
    </row>
    <row r="317" spans="1:19" ht="14.25" customHeight="1">
      <c r="A317" s="2988">
        <v>1615</v>
      </c>
      <c r="B317" s="3203" t="s">
        <v>3348</v>
      </c>
      <c r="C317" s="4656" t="s">
        <v>3485</v>
      </c>
      <c r="D317" s="3199">
        <v>7</v>
      </c>
      <c r="E317" s="3199">
        <f t="shared" si="23"/>
        <v>8.26</v>
      </c>
      <c r="F317" s="3200" t="s">
        <v>76</v>
      </c>
      <c r="G317" s="3209">
        <v>600</v>
      </c>
      <c r="H317" s="3202">
        <v>0.18</v>
      </c>
      <c r="I317" s="3545" t="s">
        <v>3142</v>
      </c>
      <c r="J317" s="1231"/>
      <c r="K317" s="3537" t="s">
        <v>3124</v>
      </c>
      <c r="L317" s="1211"/>
      <c r="O317" s="3667"/>
      <c r="P317" s="185"/>
      <c r="Q317" s="717"/>
      <c r="R317" s="3546"/>
      <c r="S317" s="185"/>
    </row>
    <row r="318" spans="1:19" ht="14.25" customHeight="1">
      <c r="A318" s="2988">
        <v>1618</v>
      </c>
      <c r="B318" s="3203" t="s">
        <v>3349</v>
      </c>
      <c r="C318" s="4656" t="s">
        <v>3486</v>
      </c>
      <c r="D318" s="3199">
        <v>3.2</v>
      </c>
      <c r="E318" s="3199">
        <f t="shared" si="23"/>
        <v>3.7760000000000002</v>
      </c>
      <c r="F318" s="3200" t="s">
        <v>76</v>
      </c>
      <c r="G318" s="3209">
        <v>1500</v>
      </c>
      <c r="H318" s="3202">
        <v>0.18</v>
      </c>
      <c r="I318" s="3553"/>
      <c r="J318" s="1231"/>
      <c r="K318" s="3537" t="s">
        <v>73</v>
      </c>
      <c r="L318" s="1211"/>
      <c r="O318" s="3667"/>
      <c r="P318" s="185"/>
      <c r="Q318" s="717"/>
      <c r="R318" s="3546"/>
      <c r="S318" s="185"/>
    </row>
    <row r="319" spans="1:19" ht="14.25" customHeight="1">
      <c r="A319" s="2988">
        <v>1620</v>
      </c>
      <c r="B319" s="3203">
        <v>39239090</v>
      </c>
      <c r="C319" s="4656" t="s">
        <v>1555</v>
      </c>
      <c r="D319" s="3199">
        <v>2.1</v>
      </c>
      <c r="E319" s="3199">
        <f t="shared" si="23"/>
        <v>2.4780000000000002</v>
      </c>
      <c r="F319" s="3200" t="s">
        <v>76</v>
      </c>
      <c r="G319" s="3209">
        <v>1500</v>
      </c>
      <c r="H319" s="3202">
        <v>0.18</v>
      </c>
      <c r="I319" s="3553"/>
      <c r="J319" s="1231"/>
      <c r="K319" s="3537" t="s">
        <v>801</v>
      </c>
      <c r="L319" s="1211"/>
      <c r="O319" s="3667"/>
      <c r="P319" s="185"/>
      <c r="Q319" s="717"/>
      <c r="R319" s="3546"/>
      <c r="S319" s="185"/>
    </row>
    <row r="320" spans="1:19" ht="14.25" customHeight="1">
      <c r="A320" s="2988">
        <v>1621</v>
      </c>
      <c r="B320" s="3203" t="s">
        <v>3350</v>
      </c>
      <c r="C320" s="4656" t="s">
        <v>3487</v>
      </c>
      <c r="D320" s="3199">
        <v>2.1</v>
      </c>
      <c r="E320" s="3199">
        <f t="shared" si="23"/>
        <v>2.4780000000000002</v>
      </c>
      <c r="F320" s="3200" t="s">
        <v>76</v>
      </c>
      <c r="G320" s="3209">
        <v>1500</v>
      </c>
      <c r="H320" s="3202">
        <v>0.18</v>
      </c>
      <c r="I320" s="3545" t="s">
        <v>3142</v>
      </c>
      <c r="J320" s="1231"/>
      <c r="K320" s="3537" t="s">
        <v>3124</v>
      </c>
      <c r="L320" s="1211"/>
      <c r="O320" s="3667"/>
      <c r="P320" s="185"/>
      <c r="Q320" s="717"/>
      <c r="R320" s="3546"/>
      <c r="S320" s="185"/>
    </row>
    <row r="321" spans="1:19" ht="14.25" customHeight="1">
      <c r="A321" s="2988">
        <v>1622</v>
      </c>
      <c r="B321" s="3203" t="s">
        <v>3351</v>
      </c>
      <c r="C321" s="4656" t="s">
        <v>3488</v>
      </c>
      <c r="D321" s="3199">
        <v>2.25</v>
      </c>
      <c r="E321" s="3199">
        <f t="shared" si="23"/>
        <v>2.6549999999999998</v>
      </c>
      <c r="F321" s="3200" t="s">
        <v>76</v>
      </c>
      <c r="G321" s="3209">
        <v>1800</v>
      </c>
      <c r="H321" s="3202">
        <v>0.18</v>
      </c>
      <c r="I321" s="3545" t="s">
        <v>3142</v>
      </c>
      <c r="J321" s="1231"/>
      <c r="K321" s="3537" t="s">
        <v>67</v>
      </c>
      <c r="L321" s="1211"/>
      <c r="O321" s="3667"/>
      <c r="P321" s="185"/>
      <c r="Q321" s="717"/>
      <c r="R321" s="3546"/>
      <c r="S321" s="185"/>
    </row>
    <row r="322" spans="1:19" ht="14.25" customHeight="1">
      <c r="A322" s="2988">
        <v>1623</v>
      </c>
      <c r="B322" s="3203">
        <v>39239090</v>
      </c>
      <c r="C322" s="4656" t="s">
        <v>1556</v>
      </c>
      <c r="D322" s="3199">
        <v>3.7</v>
      </c>
      <c r="E322" s="3199">
        <f t="shared" si="23"/>
        <v>4.3660000000000005</v>
      </c>
      <c r="F322" s="3200" t="s">
        <v>76</v>
      </c>
      <c r="G322" s="3209">
        <v>1050</v>
      </c>
      <c r="H322" s="3202">
        <v>0.18</v>
      </c>
      <c r="I322" s="3553"/>
      <c r="J322" s="1231"/>
      <c r="K322" s="3537" t="s">
        <v>73</v>
      </c>
      <c r="L322" s="1211"/>
      <c r="O322" s="3667"/>
      <c r="P322" s="185"/>
      <c r="Q322" s="717"/>
      <c r="R322" s="3546"/>
      <c r="S322" s="185"/>
    </row>
    <row r="323" spans="1:19" ht="14.25" customHeight="1">
      <c r="A323" s="2988">
        <v>1624</v>
      </c>
      <c r="B323" s="3203">
        <v>39239090</v>
      </c>
      <c r="C323" s="4656" t="s">
        <v>1557</v>
      </c>
      <c r="D323" s="3199">
        <v>3.05</v>
      </c>
      <c r="E323" s="3199">
        <f t="shared" si="23"/>
        <v>3.5989999999999998</v>
      </c>
      <c r="F323" s="3200" t="s">
        <v>76</v>
      </c>
      <c r="G323" s="3209">
        <v>1400</v>
      </c>
      <c r="H323" s="3202">
        <v>0.18</v>
      </c>
      <c r="I323" s="3553"/>
      <c r="J323" s="1231"/>
      <c r="K323" s="3537" t="s">
        <v>73</v>
      </c>
      <c r="L323" s="1211"/>
      <c r="O323" s="3667"/>
      <c r="P323" s="185"/>
      <c r="Q323" s="717"/>
      <c r="R323" s="3546"/>
      <c r="S323" s="185"/>
    </row>
    <row r="324" spans="1:19" ht="14.25" customHeight="1">
      <c r="A324" s="2988">
        <v>1625</v>
      </c>
      <c r="B324" s="3203" t="s">
        <v>3352</v>
      </c>
      <c r="C324" s="4656" t="s">
        <v>3489</v>
      </c>
      <c r="D324" s="3199">
        <v>2</v>
      </c>
      <c r="E324" s="3199">
        <f t="shared" si="23"/>
        <v>2.36</v>
      </c>
      <c r="F324" s="3200" t="s">
        <v>76</v>
      </c>
      <c r="G324" s="3209">
        <v>1350</v>
      </c>
      <c r="H324" s="3202">
        <v>0.18</v>
      </c>
      <c r="I324" s="3545" t="s">
        <v>3142</v>
      </c>
      <c r="J324" s="1231"/>
      <c r="K324" s="3537" t="s">
        <v>3124</v>
      </c>
      <c r="L324" s="1211"/>
      <c r="O324" s="3667"/>
      <c r="P324" s="185"/>
      <c r="Q324" s="717"/>
      <c r="R324" s="3546"/>
      <c r="S324" s="185"/>
    </row>
    <row r="325" spans="1:19" ht="14.25" customHeight="1">
      <c r="A325" s="2988">
        <v>1626</v>
      </c>
      <c r="B325" s="3203">
        <v>39239090</v>
      </c>
      <c r="C325" s="4656" t="s">
        <v>3490</v>
      </c>
      <c r="D325" s="3199">
        <v>4.8499999999999996</v>
      </c>
      <c r="E325" s="3199">
        <f t="shared" si="23"/>
        <v>5.7229999999999999</v>
      </c>
      <c r="F325" s="3200" t="s">
        <v>76</v>
      </c>
      <c r="G325" s="3209">
        <v>1000</v>
      </c>
      <c r="H325" s="3202">
        <v>0.18</v>
      </c>
      <c r="I325" s="3553"/>
      <c r="J325" s="1231"/>
      <c r="K325" s="3537" t="s">
        <v>73</v>
      </c>
      <c r="L325" s="3557" t="s">
        <v>1558</v>
      </c>
      <c r="O325" s="3667"/>
      <c r="P325" s="185"/>
      <c r="Q325" s="717"/>
      <c r="R325" s="3546"/>
      <c r="S325" s="185"/>
    </row>
    <row r="326" spans="1:19" ht="14.25" customHeight="1">
      <c r="A326" s="2988">
        <v>1627</v>
      </c>
      <c r="B326" s="3203" t="s">
        <v>3353</v>
      </c>
      <c r="C326" s="4656" t="s">
        <v>3491</v>
      </c>
      <c r="D326" s="3199">
        <v>2.5</v>
      </c>
      <c r="E326" s="3199">
        <f t="shared" si="23"/>
        <v>2.95</v>
      </c>
      <c r="F326" s="3200" t="s">
        <v>76</v>
      </c>
      <c r="G326" s="3209">
        <v>900</v>
      </c>
      <c r="H326" s="3202">
        <v>0.18</v>
      </c>
      <c r="I326" s="3545" t="s">
        <v>3142</v>
      </c>
      <c r="J326" s="1231"/>
      <c r="K326" s="3537" t="s">
        <v>67</v>
      </c>
      <c r="L326" s="1211"/>
      <c r="O326" s="3667"/>
      <c r="P326" s="185"/>
      <c r="Q326" s="717"/>
      <c r="R326" s="3546"/>
      <c r="S326" s="185"/>
    </row>
    <row r="327" spans="1:19" ht="14.25" customHeight="1">
      <c r="A327" s="2988">
        <v>1628</v>
      </c>
      <c r="B327" s="3203">
        <v>39239090</v>
      </c>
      <c r="C327" s="4656" t="s">
        <v>1559</v>
      </c>
      <c r="D327" s="3199">
        <v>2.7</v>
      </c>
      <c r="E327" s="3199">
        <f t="shared" si="23"/>
        <v>3.1859999999999999</v>
      </c>
      <c r="F327" s="3200" t="s">
        <v>76</v>
      </c>
      <c r="G327" s="3209">
        <v>1000</v>
      </c>
      <c r="H327" s="3202">
        <v>0.18</v>
      </c>
      <c r="I327" s="3553"/>
      <c r="J327" s="1231"/>
      <c r="K327" s="3537" t="s">
        <v>801</v>
      </c>
      <c r="L327" s="1211"/>
      <c r="O327" s="3667"/>
      <c r="P327" s="185"/>
      <c r="Q327" s="717"/>
      <c r="R327" s="3546"/>
      <c r="S327" s="185"/>
    </row>
    <row r="328" spans="1:19" ht="14.25" customHeight="1">
      <c r="A328" s="2988">
        <v>1630</v>
      </c>
      <c r="B328" s="3203" t="s">
        <v>3354</v>
      </c>
      <c r="C328" s="4656" t="s">
        <v>3492</v>
      </c>
      <c r="D328" s="3199">
        <v>5.2</v>
      </c>
      <c r="E328" s="3199">
        <f t="shared" si="23"/>
        <v>6.1360000000000001</v>
      </c>
      <c r="F328" s="3200" t="s">
        <v>76</v>
      </c>
      <c r="G328" s="3209">
        <v>900</v>
      </c>
      <c r="H328" s="3202">
        <v>0.18</v>
      </c>
      <c r="I328" s="3545" t="s">
        <v>3142</v>
      </c>
      <c r="J328" s="1231"/>
      <c r="K328" s="3537" t="s">
        <v>73</v>
      </c>
      <c r="L328" s="1211"/>
      <c r="O328" s="3667"/>
      <c r="P328" s="185"/>
      <c r="Q328" s="717"/>
      <c r="R328" s="3546"/>
      <c r="S328" s="185"/>
    </row>
    <row r="329" spans="1:19" ht="14.25" customHeight="1">
      <c r="A329" s="3227">
        <v>1631</v>
      </c>
      <c r="B329" s="3217">
        <v>39239090</v>
      </c>
      <c r="C329" s="3228" t="s">
        <v>1560</v>
      </c>
      <c r="D329" s="3216">
        <v>7</v>
      </c>
      <c r="E329" s="3216">
        <f t="shared" si="23"/>
        <v>8.26</v>
      </c>
      <c r="F329" s="3204" t="s">
        <v>76</v>
      </c>
      <c r="G329" s="3229">
        <v>600</v>
      </c>
      <c r="H329" s="3205">
        <v>0.18</v>
      </c>
      <c r="I329" s="3545" t="s">
        <v>3142</v>
      </c>
      <c r="J329" s="1231"/>
      <c r="K329" s="3537" t="s">
        <v>3124</v>
      </c>
      <c r="L329" s="1211"/>
      <c r="O329" s="3667"/>
      <c r="P329" s="185"/>
      <c r="Q329" s="717"/>
      <c r="R329" s="3546"/>
      <c r="S329" s="185"/>
    </row>
    <row r="330" spans="1:19" ht="14.25" customHeight="1">
      <c r="A330" s="965">
        <v>1635</v>
      </c>
      <c r="B330" s="3548" t="s">
        <v>3355</v>
      </c>
      <c r="C330" s="3557" t="s">
        <v>3494</v>
      </c>
      <c r="D330" s="3549">
        <v>3.8</v>
      </c>
      <c r="E330" s="3549">
        <f t="shared" si="23"/>
        <v>4.484</v>
      </c>
      <c r="F330" s="3550" t="s">
        <v>76</v>
      </c>
      <c r="G330" s="128">
        <v>1000</v>
      </c>
      <c r="H330" s="3552">
        <v>0.18</v>
      </c>
      <c r="I330" s="3553"/>
      <c r="J330" s="1231"/>
      <c r="K330" s="3537" t="s">
        <v>73</v>
      </c>
      <c r="L330" s="1211"/>
      <c r="O330" s="3667"/>
      <c r="P330" s="185"/>
      <c r="Q330" s="717"/>
      <c r="R330" s="3546"/>
      <c r="S330" s="185"/>
    </row>
    <row r="331" spans="1:19" ht="14.25" customHeight="1">
      <c r="A331" s="4688" t="s">
        <v>1561</v>
      </c>
      <c r="B331" s="3203" t="s">
        <v>3356</v>
      </c>
      <c r="C331" s="4656" t="s">
        <v>3493</v>
      </c>
      <c r="D331" s="3199">
        <v>4.0999999999999996</v>
      </c>
      <c r="E331" s="3199">
        <f t="shared" si="23"/>
        <v>4.8379999999999992</v>
      </c>
      <c r="F331" s="3200" t="s">
        <v>76</v>
      </c>
      <c r="G331" s="3209">
        <v>1000</v>
      </c>
      <c r="H331" s="3202">
        <v>0.18</v>
      </c>
      <c r="I331" s="3545" t="s">
        <v>3142</v>
      </c>
      <c r="J331" s="1231"/>
      <c r="K331" s="3537" t="s">
        <v>3124</v>
      </c>
      <c r="L331" s="1211"/>
      <c r="O331" s="3667"/>
      <c r="P331" s="185"/>
      <c r="Q331" s="717"/>
      <c r="R331" s="3546"/>
      <c r="S331" s="185"/>
    </row>
    <row r="332" spans="1:19" ht="14.25" customHeight="1">
      <c r="A332" s="3669">
        <v>1636</v>
      </c>
      <c r="B332" s="3548">
        <v>39239090</v>
      </c>
      <c r="C332" s="3557" t="s">
        <v>1562</v>
      </c>
      <c r="D332" s="3549">
        <v>6.8</v>
      </c>
      <c r="E332" s="3549">
        <f t="shared" si="23"/>
        <v>8.0239999999999991</v>
      </c>
      <c r="F332" s="3550" t="s">
        <v>76</v>
      </c>
      <c r="G332" s="128">
        <v>600</v>
      </c>
      <c r="H332" s="3596">
        <v>0.18</v>
      </c>
      <c r="I332" s="3622"/>
      <c r="J332" s="1231"/>
      <c r="K332" s="3537" t="s">
        <v>73</v>
      </c>
      <c r="L332" s="1211"/>
      <c r="O332" s="3667"/>
      <c r="P332" s="185"/>
      <c r="Q332" s="717"/>
      <c r="R332" s="3546"/>
      <c r="S332" s="185"/>
    </row>
    <row r="333" spans="1:19" ht="14.25" customHeight="1">
      <c r="A333" s="3669" t="s">
        <v>1563</v>
      </c>
      <c r="B333" s="3548">
        <v>39239090</v>
      </c>
      <c r="C333" s="3557" t="s">
        <v>1562</v>
      </c>
      <c r="D333" s="3549">
        <v>6.05</v>
      </c>
      <c r="E333" s="3549">
        <f t="shared" si="23"/>
        <v>7.1389999999999993</v>
      </c>
      <c r="F333" s="3550" t="s">
        <v>76</v>
      </c>
      <c r="G333" s="898">
        <v>600</v>
      </c>
      <c r="H333" s="1220">
        <v>0.18</v>
      </c>
      <c r="I333" s="3553"/>
      <c r="J333" s="1231"/>
      <c r="K333" s="3537" t="s">
        <v>73</v>
      </c>
      <c r="L333" s="1211"/>
      <c r="O333" s="3667"/>
      <c r="P333" s="185"/>
      <c r="Q333" s="717"/>
      <c r="R333" s="3546"/>
      <c r="S333" s="185"/>
    </row>
    <row r="334" spans="1:19" ht="14.25" customHeight="1">
      <c r="A334" s="4688">
        <v>1640</v>
      </c>
      <c r="B334" s="3203"/>
      <c r="C334" s="4656" t="s">
        <v>4778</v>
      </c>
      <c r="D334" s="3199">
        <v>2.65</v>
      </c>
      <c r="E334" s="3199">
        <f t="shared" si="23"/>
        <v>3.1269999999999998</v>
      </c>
      <c r="F334" s="3200" t="s">
        <v>76</v>
      </c>
      <c r="G334" s="3230">
        <v>1350</v>
      </c>
      <c r="H334" s="4614">
        <v>0.18</v>
      </c>
      <c r="I334" s="3553"/>
      <c r="J334" s="1231"/>
      <c r="K334" s="3537"/>
      <c r="L334" s="1211"/>
      <c r="O334" s="3667"/>
      <c r="P334" s="185"/>
      <c r="Q334" s="717"/>
      <c r="R334" s="3546"/>
      <c r="S334" s="185"/>
    </row>
    <row r="335" spans="1:19" ht="14.25" customHeight="1">
      <c r="A335" s="2988">
        <v>1641</v>
      </c>
      <c r="B335" s="3203" t="s">
        <v>3357</v>
      </c>
      <c r="C335" s="4656" t="s">
        <v>3495</v>
      </c>
      <c r="D335" s="3199">
        <v>2.75</v>
      </c>
      <c r="E335" s="3199">
        <f>D335+D335*18%</f>
        <v>3.2450000000000001</v>
      </c>
      <c r="F335" s="3200" t="s">
        <v>76</v>
      </c>
      <c r="G335" s="3209">
        <v>1000</v>
      </c>
      <c r="H335" s="4473">
        <v>0.18</v>
      </c>
      <c r="I335" s="3545" t="s">
        <v>3142</v>
      </c>
      <c r="J335" s="1231"/>
      <c r="K335" s="3537" t="s">
        <v>67</v>
      </c>
      <c r="L335" s="1211"/>
      <c r="O335" s="3667"/>
      <c r="P335" s="185"/>
      <c r="Q335" s="717"/>
      <c r="R335" s="3546"/>
      <c r="S335" s="185"/>
    </row>
    <row r="336" spans="1:19" ht="14.25" customHeight="1">
      <c r="A336" s="2988">
        <v>1642</v>
      </c>
      <c r="B336" s="3203">
        <v>39239090</v>
      </c>
      <c r="C336" s="4656" t="s">
        <v>3496</v>
      </c>
      <c r="D336" s="3199">
        <v>1.7</v>
      </c>
      <c r="E336" s="3199">
        <f t="shared" si="23"/>
        <v>2.0059999999999998</v>
      </c>
      <c r="F336" s="3200" t="s">
        <v>76</v>
      </c>
      <c r="G336" s="3209">
        <v>1600</v>
      </c>
      <c r="H336" s="3202">
        <v>0.18</v>
      </c>
      <c r="I336" s="3553"/>
      <c r="J336" s="1231"/>
      <c r="K336" s="3537" t="s">
        <v>73</v>
      </c>
      <c r="L336" s="3557" t="s">
        <v>1564</v>
      </c>
      <c r="O336" s="3667"/>
      <c r="P336" s="185"/>
      <c r="Q336" s="717"/>
      <c r="R336" s="3546"/>
      <c r="S336" s="185"/>
    </row>
    <row r="337" spans="1:19" ht="14.25" customHeight="1">
      <c r="A337" s="4688" t="s">
        <v>1565</v>
      </c>
      <c r="B337" s="3203">
        <v>39239090</v>
      </c>
      <c r="C337" s="4656" t="s">
        <v>1566</v>
      </c>
      <c r="D337" s="3199">
        <v>1.7</v>
      </c>
      <c r="E337" s="3199">
        <f t="shared" si="23"/>
        <v>2.0059999999999998</v>
      </c>
      <c r="F337" s="3200" t="s">
        <v>76</v>
      </c>
      <c r="G337" s="3209">
        <v>1600</v>
      </c>
      <c r="H337" s="3202">
        <v>0.18</v>
      </c>
      <c r="I337" s="3553"/>
      <c r="J337" s="1231"/>
      <c r="K337" s="3537" t="s">
        <v>801</v>
      </c>
      <c r="L337" s="1211"/>
      <c r="O337" s="3667"/>
      <c r="P337" s="185"/>
      <c r="Q337" s="717"/>
      <c r="R337" s="3546"/>
      <c r="S337" s="185"/>
    </row>
    <row r="338" spans="1:19" ht="14.25" customHeight="1">
      <c r="A338" s="2988">
        <v>1644</v>
      </c>
      <c r="B338" s="3203" t="s">
        <v>3358</v>
      </c>
      <c r="C338" s="4656" t="s">
        <v>3497</v>
      </c>
      <c r="D338" s="3199">
        <v>1.85</v>
      </c>
      <c r="E338" s="3199">
        <f t="shared" si="23"/>
        <v>2.1830000000000003</v>
      </c>
      <c r="F338" s="3200" t="s">
        <v>76</v>
      </c>
      <c r="G338" s="3209">
        <v>1600</v>
      </c>
      <c r="H338" s="4452">
        <v>0.18</v>
      </c>
      <c r="I338" s="3545" t="s">
        <v>3142</v>
      </c>
      <c r="J338" s="1231"/>
      <c r="K338" s="3537" t="s">
        <v>3124</v>
      </c>
      <c r="L338" s="1211"/>
      <c r="O338" s="3667"/>
      <c r="P338" s="185"/>
      <c r="Q338" s="717"/>
      <c r="R338" s="3546"/>
      <c r="S338" s="185"/>
    </row>
    <row r="339" spans="1:19" ht="14.25" customHeight="1">
      <c r="A339" s="3227">
        <v>1645</v>
      </c>
      <c r="B339" s="3217" t="s">
        <v>3359</v>
      </c>
      <c r="C339" s="3228" t="s">
        <v>3498</v>
      </c>
      <c r="D339" s="3216">
        <v>2.85</v>
      </c>
      <c r="E339" s="3216">
        <f t="shared" si="23"/>
        <v>3.363</v>
      </c>
      <c r="F339" s="3204" t="s">
        <v>76</v>
      </c>
      <c r="G339" s="3229">
        <v>1575</v>
      </c>
      <c r="H339" s="3202">
        <v>0.18</v>
      </c>
      <c r="I339" s="3545" t="s">
        <v>3142</v>
      </c>
      <c r="J339" s="1231"/>
      <c r="K339" s="3537" t="s">
        <v>3124</v>
      </c>
      <c r="L339" s="1211"/>
      <c r="O339" s="3667"/>
      <c r="P339" s="185"/>
      <c r="Q339" s="717"/>
      <c r="R339" s="3546"/>
      <c r="S339" s="185"/>
    </row>
    <row r="340" spans="1:19" ht="14.25" customHeight="1">
      <c r="A340" s="665">
        <v>1646</v>
      </c>
      <c r="B340" s="3984">
        <v>39239090</v>
      </c>
      <c r="C340" s="3985" t="s">
        <v>1567</v>
      </c>
      <c r="D340" s="2886">
        <v>2.6</v>
      </c>
      <c r="E340" s="2886">
        <f t="shared" si="23"/>
        <v>3.0680000000000001</v>
      </c>
      <c r="F340" s="3986" t="s">
        <v>76</v>
      </c>
      <c r="G340" s="665">
        <v>1800</v>
      </c>
      <c r="H340" s="3983">
        <v>0.18</v>
      </c>
      <c r="I340" s="3553"/>
      <c r="J340" s="1231"/>
      <c r="K340" s="3537" t="s">
        <v>73</v>
      </c>
      <c r="L340" s="1211"/>
      <c r="O340" s="3667"/>
      <c r="P340" s="185"/>
      <c r="Q340" s="717"/>
      <c r="R340" s="3546"/>
      <c r="S340" s="185"/>
    </row>
    <row r="341" spans="1:19" ht="14.25" customHeight="1">
      <c r="A341" s="665">
        <v>1648</v>
      </c>
      <c r="B341" s="3984"/>
      <c r="C341" s="3985" t="s">
        <v>4881</v>
      </c>
      <c r="D341" s="2886">
        <v>2.85</v>
      </c>
      <c r="E341" s="2886">
        <f t="shared" si="23"/>
        <v>3.363</v>
      </c>
      <c r="F341" s="3986" t="s">
        <v>76</v>
      </c>
      <c r="G341" s="665">
        <v>1500</v>
      </c>
      <c r="H341" s="3983">
        <v>0.18</v>
      </c>
      <c r="I341" s="3553"/>
      <c r="J341" s="1231"/>
      <c r="K341" s="3537" t="s">
        <v>73</v>
      </c>
      <c r="L341" s="1211"/>
      <c r="O341" s="3667"/>
      <c r="P341" s="185"/>
      <c r="Q341" s="717"/>
      <c r="R341" s="3546"/>
      <c r="S341" s="185"/>
    </row>
    <row r="342" spans="1:19" ht="15.75" customHeight="1" thickBot="1">
      <c r="A342" s="3231">
        <v>1652</v>
      </c>
      <c r="B342" s="4689">
        <v>39239090</v>
      </c>
      <c r="C342" s="4690" t="s">
        <v>1568</v>
      </c>
      <c r="D342" s="4461">
        <v>4.2</v>
      </c>
      <c r="E342" s="4461">
        <f t="shared" si="23"/>
        <v>4.9560000000000004</v>
      </c>
      <c r="F342" s="4462" t="s">
        <v>76</v>
      </c>
      <c r="G342" s="3232">
        <v>1050</v>
      </c>
      <c r="H342" s="4464">
        <v>0.18</v>
      </c>
      <c r="I342" s="3553"/>
      <c r="J342" s="1231"/>
      <c r="K342" s="3537" t="s">
        <v>801</v>
      </c>
      <c r="L342" s="1211"/>
      <c r="O342" s="3667"/>
      <c r="P342" s="185"/>
      <c r="Q342" s="717"/>
      <c r="R342" s="3546"/>
      <c r="S342" s="185"/>
    </row>
    <row r="343" spans="1:19" ht="14.25" customHeight="1" thickBot="1">
      <c r="A343" s="3671"/>
      <c r="B343" s="3634"/>
      <c r="C343" s="3672" t="s">
        <v>3338</v>
      </c>
      <c r="D343" s="3636"/>
      <c r="E343" s="3636"/>
      <c r="F343" s="3637"/>
      <c r="G343" s="3673"/>
      <c r="H343" s="3639"/>
      <c r="I343" s="3537"/>
      <c r="J343" s="3537"/>
      <c r="K343" s="3537"/>
      <c r="L343" s="1211"/>
      <c r="O343" s="185"/>
      <c r="P343" s="185"/>
      <c r="Q343" s="185"/>
      <c r="R343" s="185"/>
      <c r="S343" s="185"/>
    </row>
    <row r="344" spans="1:19">
      <c r="A344" s="3572"/>
      <c r="B344" s="3539">
        <v>39239090</v>
      </c>
      <c r="C344" s="3642" t="s">
        <v>1569</v>
      </c>
      <c r="D344" s="3541">
        <v>1.75</v>
      </c>
      <c r="E344" s="3541">
        <f t="shared" ref="E344:E345" si="24">D344+D344*18%</f>
        <v>2.0649999999999999</v>
      </c>
      <c r="F344" s="3542" t="s">
        <v>76</v>
      </c>
      <c r="G344" s="964">
        <v>1575</v>
      </c>
      <c r="H344" s="3544">
        <v>0.18</v>
      </c>
      <c r="I344" s="3545"/>
      <c r="J344" s="3537"/>
      <c r="K344" s="3537"/>
      <c r="L344" s="1211"/>
      <c r="M344" s="185"/>
      <c r="N344" s="185"/>
      <c r="O344" s="185"/>
      <c r="P344" s="185"/>
      <c r="Q344" s="185"/>
      <c r="R344" s="185"/>
      <c r="S344" s="185"/>
    </row>
    <row r="345" spans="1:19" ht="15.75" thickBot="1">
      <c r="A345" s="3577"/>
      <c r="B345" s="3559">
        <v>39239090</v>
      </c>
      <c r="C345" s="3674" t="s">
        <v>1570</v>
      </c>
      <c r="D345" s="3561">
        <v>1.75</v>
      </c>
      <c r="E345" s="3561">
        <f t="shared" si="24"/>
        <v>2.0649999999999999</v>
      </c>
      <c r="F345" s="3562" t="s">
        <v>76</v>
      </c>
      <c r="G345" s="2596">
        <v>1575</v>
      </c>
      <c r="H345" s="3564">
        <v>0.18</v>
      </c>
      <c r="I345" s="3545"/>
      <c r="J345" s="3537"/>
      <c r="K345" s="3537"/>
      <c r="L345" s="1211"/>
      <c r="M345" s="185"/>
      <c r="N345" s="185"/>
      <c r="O345" s="185"/>
      <c r="P345" s="185"/>
      <c r="Q345" s="185"/>
      <c r="R345" s="185"/>
      <c r="S345" s="185"/>
    </row>
    <row r="346" spans="1:19" ht="30" thickBot="1">
      <c r="A346" s="3632"/>
      <c r="B346" s="3533"/>
      <c r="C346" s="3534" t="s">
        <v>3304</v>
      </c>
      <c r="D346" s="3535" t="s">
        <v>856</v>
      </c>
      <c r="E346" s="3535" t="s">
        <v>857</v>
      </c>
      <c r="F346" s="3535" t="s">
        <v>1571</v>
      </c>
      <c r="G346" s="3535" t="s">
        <v>858</v>
      </c>
      <c r="H346" s="3536" t="s">
        <v>1572</v>
      </c>
      <c r="I346" s="3537"/>
      <c r="J346" s="3537"/>
      <c r="K346" s="3537"/>
      <c r="L346" s="1211"/>
      <c r="M346" s="185"/>
      <c r="N346" s="185"/>
      <c r="O346" s="185"/>
      <c r="P346" s="185"/>
      <c r="Q346" s="185"/>
      <c r="R346" s="185"/>
      <c r="S346" s="185"/>
    </row>
    <row r="347" spans="1:19" ht="14.25" customHeight="1">
      <c r="A347" s="4533">
        <v>5600</v>
      </c>
      <c r="B347" s="4474" t="s">
        <v>3305</v>
      </c>
      <c r="C347" s="4599" t="s">
        <v>3306</v>
      </c>
      <c r="D347" s="4467">
        <v>4.25</v>
      </c>
      <c r="E347" s="4467">
        <f t="shared" ref="E347:E372" si="25">D347+D347*18%</f>
        <v>5.0149999999999997</v>
      </c>
      <c r="F347" s="4468" t="s">
        <v>76</v>
      </c>
      <c r="G347" s="4534">
        <v>1000</v>
      </c>
      <c r="H347" s="4469">
        <v>0.18</v>
      </c>
      <c r="I347" s="3545" t="s">
        <v>3143</v>
      </c>
      <c r="J347" s="3537" t="s">
        <v>1360</v>
      </c>
      <c r="K347" s="3537" t="s">
        <v>67</v>
      </c>
      <c r="L347" s="1211"/>
      <c r="M347" s="185"/>
      <c r="N347" s="185"/>
      <c r="O347" s="185"/>
      <c r="P347" s="185"/>
      <c r="Q347" s="185"/>
      <c r="R347" s="185"/>
      <c r="S347" s="185"/>
    </row>
    <row r="348" spans="1:19" ht="14.25" customHeight="1">
      <c r="A348" s="4600">
        <v>5601</v>
      </c>
      <c r="B348" s="4601" t="s">
        <v>3307</v>
      </c>
      <c r="C348" s="3218" t="s">
        <v>3308</v>
      </c>
      <c r="D348" s="4477">
        <v>2.6</v>
      </c>
      <c r="E348" s="4471">
        <f t="shared" si="25"/>
        <v>3.0680000000000001</v>
      </c>
      <c r="F348" s="3200" t="s">
        <v>76</v>
      </c>
      <c r="G348" s="4554">
        <v>1000</v>
      </c>
      <c r="H348" s="4473">
        <v>0.18</v>
      </c>
      <c r="I348" s="3545"/>
      <c r="J348" s="3537"/>
      <c r="K348" s="3537"/>
      <c r="L348" s="1211"/>
      <c r="M348" s="185"/>
      <c r="N348" s="185"/>
      <c r="O348" s="185"/>
      <c r="P348" s="185"/>
      <c r="Q348" s="185"/>
      <c r="R348" s="185"/>
      <c r="S348" s="185"/>
    </row>
    <row r="349" spans="1:19">
      <c r="A349" s="4600">
        <v>5602</v>
      </c>
      <c r="B349" s="4601" t="s">
        <v>3309</v>
      </c>
      <c r="C349" s="3218" t="s">
        <v>3310</v>
      </c>
      <c r="D349" s="4602">
        <v>4.25</v>
      </c>
      <c r="E349" s="4471">
        <f t="shared" si="25"/>
        <v>5.0149999999999997</v>
      </c>
      <c r="F349" s="3200" t="s">
        <v>76</v>
      </c>
      <c r="G349" s="3201">
        <v>1200</v>
      </c>
      <c r="H349" s="3202">
        <v>0.18</v>
      </c>
      <c r="I349" s="3545" t="s">
        <v>3143</v>
      </c>
      <c r="J349" s="3537" t="s">
        <v>1360</v>
      </c>
      <c r="K349" s="3537" t="s">
        <v>67</v>
      </c>
      <c r="L349" s="1211"/>
      <c r="M349" s="185"/>
      <c r="N349" s="185"/>
      <c r="O349" s="185"/>
      <c r="P349" s="185"/>
      <c r="Q349" s="185"/>
      <c r="R349" s="185"/>
      <c r="S349" s="185"/>
    </row>
    <row r="350" spans="1:19" ht="14.25" customHeight="1">
      <c r="A350" s="4600">
        <v>5603</v>
      </c>
      <c r="B350" s="4601" t="s">
        <v>3311</v>
      </c>
      <c r="C350" s="3218" t="s">
        <v>3512</v>
      </c>
      <c r="D350" s="4602">
        <v>2.6</v>
      </c>
      <c r="E350" s="4471">
        <f t="shared" si="25"/>
        <v>3.0680000000000001</v>
      </c>
      <c r="F350" s="3200" t="s">
        <v>76</v>
      </c>
      <c r="G350" s="3201">
        <v>1200</v>
      </c>
      <c r="H350" s="3202">
        <v>0.18</v>
      </c>
      <c r="I350" s="3545"/>
      <c r="J350" s="3537"/>
      <c r="K350" s="3537"/>
      <c r="L350" s="1211"/>
      <c r="M350" s="185"/>
      <c r="N350" s="185"/>
      <c r="P350" s="185"/>
      <c r="Q350" s="185"/>
      <c r="R350" s="185"/>
      <c r="S350" s="185"/>
    </row>
    <row r="351" spans="1:19" ht="14.25" customHeight="1">
      <c r="A351" s="4600">
        <v>5612</v>
      </c>
      <c r="B351" s="4601">
        <v>39239090</v>
      </c>
      <c r="C351" s="3218" t="s">
        <v>2520</v>
      </c>
      <c r="D351" s="4602">
        <v>4.95</v>
      </c>
      <c r="E351" s="4471">
        <f t="shared" si="25"/>
        <v>5.8410000000000002</v>
      </c>
      <c r="F351" s="3200" t="s">
        <v>76</v>
      </c>
      <c r="G351" s="3201">
        <v>800</v>
      </c>
      <c r="H351" s="3202">
        <v>0.18</v>
      </c>
      <c r="I351" s="3553"/>
      <c r="J351" s="3537" t="s">
        <v>1355</v>
      </c>
      <c r="K351" s="3537" t="s">
        <v>73</v>
      </c>
      <c r="L351" s="1211"/>
      <c r="M351" s="185"/>
      <c r="N351" s="185"/>
      <c r="P351" s="185"/>
      <c r="Q351" s="185"/>
      <c r="R351" s="185"/>
      <c r="S351" s="185"/>
    </row>
    <row r="352" spans="1:19" ht="14.25" customHeight="1">
      <c r="A352" s="4600">
        <v>5611</v>
      </c>
      <c r="B352" s="4601" t="s">
        <v>3312</v>
      </c>
      <c r="C352" s="3218" t="s">
        <v>3313</v>
      </c>
      <c r="D352" s="4602">
        <v>3.05</v>
      </c>
      <c r="E352" s="4471">
        <f t="shared" si="25"/>
        <v>3.5989999999999998</v>
      </c>
      <c r="F352" s="3200" t="s">
        <v>76</v>
      </c>
      <c r="G352" s="3201">
        <v>800</v>
      </c>
      <c r="H352" s="3202">
        <v>0.18</v>
      </c>
      <c r="I352" s="3553"/>
      <c r="J352" s="3537"/>
      <c r="K352" s="3537"/>
      <c r="L352" s="1211"/>
      <c r="M352" s="185"/>
      <c r="N352" s="185"/>
      <c r="P352" s="185"/>
      <c r="Q352" s="185"/>
      <c r="R352" s="185"/>
      <c r="S352" s="185"/>
    </row>
    <row r="353" spans="1:19" ht="14.25" customHeight="1">
      <c r="A353" s="4600">
        <v>5610</v>
      </c>
      <c r="B353" s="4601" t="s">
        <v>3314</v>
      </c>
      <c r="C353" s="3218" t="s">
        <v>3315</v>
      </c>
      <c r="D353" s="4602">
        <v>6.15</v>
      </c>
      <c r="E353" s="4471">
        <f t="shared" si="25"/>
        <v>7.2570000000000006</v>
      </c>
      <c r="F353" s="3200" t="s">
        <v>76</v>
      </c>
      <c r="G353" s="3201">
        <v>800</v>
      </c>
      <c r="H353" s="3202">
        <v>0.18</v>
      </c>
      <c r="I353" s="3545" t="s">
        <v>3143</v>
      </c>
      <c r="J353" s="3537" t="s">
        <v>1360</v>
      </c>
      <c r="K353" s="3537" t="s">
        <v>67</v>
      </c>
      <c r="L353" s="1211"/>
      <c r="M353" s="185"/>
      <c r="N353" s="185"/>
      <c r="P353" s="185"/>
      <c r="Q353" s="185"/>
      <c r="R353" s="185"/>
      <c r="S353" s="185"/>
    </row>
    <row r="354" spans="1:19" ht="14.25" customHeight="1">
      <c r="A354" s="4600">
        <v>5604</v>
      </c>
      <c r="B354" s="4601" t="s">
        <v>3316</v>
      </c>
      <c r="C354" s="3218" t="s">
        <v>3317</v>
      </c>
      <c r="D354" s="4602">
        <v>5.65</v>
      </c>
      <c r="E354" s="4471">
        <f t="shared" si="25"/>
        <v>6.6670000000000007</v>
      </c>
      <c r="F354" s="3200" t="s">
        <v>76</v>
      </c>
      <c r="G354" s="3201">
        <v>800</v>
      </c>
      <c r="H354" s="3202">
        <v>0.18</v>
      </c>
      <c r="I354" s="3545" t="s">
        <v>3143</v>
      </c>
      <c r="J354" s="3537" t="s">
        <v>1360</v>
      </c>
      <c r="K354" s="3537" t="s">
        <v>67</v>
      </c>
      <c r="L354" s="1211"/>
      <c r="M354" s="185"/>
      <c r="N354" s="185"/>
      <c r="P354" s="185"/>
      <c r="Q354" s="185"/>
      <c r="R354" s="185"/>
      <c r="S354" s="185"/>
    </row>
    <row r="355" spans="1:19" ht="14.25" customHeight="1">
      <c r="A355" s="4600">
        <v>5605</v>
      </c>
      <c r="B355" s="4601" t="s">
        <v>3318</v>
      </c>
      <c r="C355" s="3218" t="s">
        <v>3319</v>
      </c>
      <c r="D355" s="4602">
        <v>3.3</v>
      </c>
      <c r="E355" s="4471">
        <f t="shared" si="25"/>
        <v>3.8939999999999997</v>
      </c>
      <c r="F355" s="3200" t="s">
        <v>76</v>
      </c>
      <c r="G355" s="3201">
        <v>800</v>
      </c>
      <c r="H355" s="3202">
        <v>0.18</v>
      </c>
      <c r="I355" s="3545"/>
      <c r="J355" s="3537"/>
      <c r="K355" s="3537"/>
      <c r="L355" s="1211"/>
      <c r="M355" s="185"/>
      <c r="N355" s="185"/>
      <c r="P355" s="185"/>
      <c r="Q355" s="185"/>
      <c r="R355" s="185"/>
      <c r="S355" s="185"/>
    </row>
    <row r="356" spans="1:19">
      <c r="A356" s="4600">
        <v>5606</v>
      </c>
      <c r="B356" s="4601" t="s">
        <v>3320</v>
      </c>
      <c r="C356" s="3218" t="s">
        <v>4544</v>
      </c>
      <c r="D356" s="4602">
        <v>6</v>
      </c>
      <c r="E356" s="4471">
        <f t="shared" si="25"/>
        <v>7.08</v>
      </c>
      <c r="F356" s="3200" t="s">
        <v>76</v>
      </c>
      <c r="G356" s="3201">
        <v>900</v>
      </c>
      <c r="H356" s="3202">
        <v>0.18</v>
      </c>
      <c r="I356" s="3545" t="s">
        <v>3143</v>
      </c>
      <c r="J356" s="3537" t="s">
        <v>1360</v>
      </c>
      <c r="K356" s="3537" t="s">
        <v>67</v>
      </c>
      <c r="L356" s="1211"/>
      <c r="P356" s="185"/>
      <c r="Q356" s="185"/>
      <c r="R356" s="185"/>
      <c r="S356" s="185"/>
    </row>
    <row r="357" spans="1:19">
      <c r="A357" s="4600">
        <v>5607</v>
      </c>
      <c r="B357" s="4601" t="s">
        <v>3321</v>
      </c>
      <c r="C357" s="3218" t="s">
        <v>4545</v>
      </c>
      <c r="D357" s="4602">
        <v>3.65</v>
      </c>
      <c r="E357" s="4471">
        <f t="shared" si="25"/>
        <v>4.3069999999999995</v>
      </c>
      <c r="F357" s="3200" t="s">
        <v>76</v>
      </c>
      <c r="G357" s="3201">
        <v>900</v>
      </c>
      <c r="H357" s="3202">
        <v>0.18</v>
      </c>
      <c r="I357" s="3545"/>
      <c r="J357" s="3537"/>
      <c r="K357" s="3537"/>
      <c r="L357" s="1211"/>
      <c r="P357" s="185"/>
      <c r="Q357" s="185"/>
      <c r="R357" s="185"/>
      <c r="S357" s="185"/>
    </row>
    <row r="358" spans="1:19">
      <c r="A358" s="4600">
        <v>5613</v>
      </c>
      <c r="B358" s="4601" t="s">
        <v>3322</v>
      </c>
      <c r="C358" s="3218" t="s">
        <v>3323</v>
      </c>
      <c r="D358" s="4602">
        <v>6.15</v>
      </c>
      <c r="E358" s="4471">
        <f t="shared" si="25"/>
        <v>7.2570000000000006</v>
      </c>
      <c r="F358" s="3200" t="s">
        <v>76</v>
      </c>
      <c r="G358" s="3201">
        <v>800</v>
      </c>
      <c r="H358" s="3202">
        <v>0.18</v>
      </c>
      <c r="I358" s="3545" t="s">
        <v>3143</v>
      </c>
      <c r="J358" s="3537" t="s">
        <v>1360</v>
      </c>
      <c r="K358" s="3537" t="s">
        <v>3124</v>
      </c>
      <c r="L358" s="1211"/>
      <c r="P358" s="185"/>
      <c r="Q358" s="185"/>
      <c r="R358" s="185"/>
      <c r="S358" s="185"/>
    </row>
    <row r="359" spans="1:19">
      <c r="A359" s="4600">
        <v>5614</v>
      </c>
      <c r="B359" s="4601" t="s">
        <v>3324</v>
      </c>
      <c r="C359" s="3218" t="s">
        <v>3325</v>
      </c>
      <c r="D359" s="4602">
        <v>3.45</v>
      </c>
      <c r="E359" s="4471">
        <f t="shared" si="25"/>
        <v>4.0709999999999997</v>
      </c>
      <c r="F359" s="3200" t="s">
        <v>76</v>
      </c>
      <c r="G359" s="3201">
        <v>800</v>
      </c>
      <c r="H359" s="3202">
        <v>0.18</v>
      </c>
      <c r="I359" s="3545"/>
      <c r="J359" s="3537"/>
      <c r="K359" s="3537"/>
      <c r="L359" s="1211"/>
      <c r="P359" s="185"/>
      <c r="Q359" s="185"/>
      <c r="R359" s="185"/>
      <c r="S359" s="185"/>
    </row>
    <row r="360" spans="1:19">
      <c r="A360" s="4600">
        <v>5615</v>
      </c>
      <c r="B360" s="4601" t="s">
        <v>3326</v>
      </c>
      <c r="C360" s="3218" t="s">
        <v>3327</v>
      </c>
      <c r="D360" s="4602">
        <v>6.6</v>
      </c>
      <c r="E360" s="4471">
        <f t="shared" si="25"/>
        <v>7.7879999999999994</v>
      </c>
      <c r="F360" s="3200" t="s">
        <v>76</v>
      </c>
      <c r="G360" s="3201">
        <v>800</v>
      </c>
      <c r="H360" s="3202">
        <v>0.18</v>
      </c>
      <c r="I360" s="3545" t="s">
        <v>3143</v>
      </c>
      <c r="J360" s="3537" t="s">
        <v>1360</v>
      </c>
      <c r="K360" s="3537" t="s">
        <v>3124</v>
      </c>
      <c r="L360" s="1211"/>
      <c r="P360" s="185"/>
      <c r="Q360" s="185"/>
      <c r="R360" s="185"/>
      <c r="S360" s="185"/>
    </row>
    <row r="361" spans="1:19">
      <c r="A361" s="4600">
        <v>5616</v>
      </c>
      <c r="B361" s="4601" t="s">
        <v>3328</v>
      </c>
      <c r="C361" s="3218" t="s">
        <v>3329</v>
      </c>
      <c r="D361" s="4602">
        <v>4.25</v>
      </c>
      <c r="E361" s="4471">
        <f t="shared" si="25"/>
        <v>5.0149999999999997</v>
      </c>
      <c r="F361" s="3200" t="s">
        <v>76</v>
      </c>
      <c r="G361" s="3201">
        <v>800</v>
      </c>
      <c r="H361" s="3202">
        <v>0.18</v>
      </c>
      <c r="I361" s="3545"/>
      <c r="J361" s="3537"/>
      <c r="K361" s="3537"/>
      <c r="L361" s="1211"/>
      <c r="P361" s="185"/>
      <c r="Q361" s="185"/>
      <c r="R361" s="185"/>
      <c r="S361" s="185"/>
    </row>
    <row r="362" spans="1:19">
      <c r="A362" s="4600">
        <v>5608</v>
      </c>
      <c r="B362" s="4601" t="s">
        <v>3330</v>
      </c>
      <c r="C362" s="3218" t="s">
        <v>3331</v>
      </c>
      <c r="D362" s="4602">
        <v>8.75</v>
      </c>
      <c r="E362" s="4471">
        <f t="shared" si="25"/>
        <v>10.324999999999999</v>
      </c>
      <c r="F362" s="3200" t="s">
        <v>76</v>
      </c>
      <c r="G362" s="3201">
        <v>600</v>
      </c>
      <c r="H362" s="3202">
        <v>0.18</v>
      </c>
      <c r="I362" s="3545" t="s">
        <v>3143</v>
      </c>
      <c r="J362" s="3537" t="s">
        <v>1360</v>
      </c>
      <c r="K362" s="3537" t="s">
        <v>67</v>
      </c>
      <c r="L362" s="1211"/>
      <c r="P362" s="185"/>
      <c r="Q362" s="185"/>
      <c r="R362" s="185"/>
      <c r="S362" s="185"/>
    </row>
    <row r="363" spans="1:19">
      <c r="A363" s="4600">
        <v>5609</v>
      </c>
      <c r="B363" s="4601" t="s">
        <v>3332</v>
      </c>
      <c r="C363" s="3218" t="s">
        <v>3333</v>
      </c>
      <c r="D363" s="4602">
        <v>4.95</v>
      </c>
      <c r="E363" s="4471">
        <f t="shared" si="25"/>
        <v>5.8410000000000002</v>
      </c>
      <c r="F363" s="3200" t="s">
        <v>76</v>
      </c>
      <c r="G363" s="3201">
        <v>600</v>
      </c>
      <c r="H363" s="3202">
        <v>0.18</v>
      </c>
      <c r="I363" s="3545"/>
      <c r="J363" s="3537"/>
      <c r="K363" s="3537"/>
      <c r="L363" s="1211"/>
      <c r="P363" s="185"/>
      <c r="Q363" s="185"/>
      <c r="R363" s="185"/>
      <c r="S363" s="185"/>
    </row>
    <row r="364" spans="1:19" ht="14.25" customHeight="1">
      <c r="A364" s="4600">
        <v>5621</v>
      </c>
      <c r="B364" s="4601" t="s">
        <v>3334</v>
      </c>
      <c r="C364" s="3218" t="s">
        <v>3335</v>
      </c>
      <c r="D364" s="4602">
        <v>5.9</v>
      </c>
      <c r="E364" s="4471">
        <f t="shared" si="25"/>
        <v>6.9620000000000006</v>
      </c>
      <c r="F364" s="3200" t="s">
        <v>76</v>
      </c>
      <c r="G364" s="3201">
        <v>750</v>
      </c>
      <c r="H364" s="3202">
        <v>0.18</v>
      </c>
      <c r="I364" s="3545" t="s">
        <v>3143</v>
      </c>
      <c r="J364" s="3537" t="s">
        <v>1360</v>
      </c>
      <c r="K364" s="3537" t="s">
        <v>67</v>
      </c>
      <c r="L364" s="1211"/>
      <c r="P364" s="185"/>
      <c r="Q364" s="185"/>
      <c r="R364" s="185"/>
      <c r="S364" s="185"/>
    </row>
    <row r="365" spans="1:19">
      <c r="A365" s="4600">
        <v>5622</v>
      </c>
      <c r="B365" s="4601" t="s">
        <v>3336</v>
      </c>
      <c r="C365" s="3218" t="s">
        <v>3337</v>
      </c>
      <c r="D365" s="4602">
        <v>5.9</v>
      </c>
      <c r="E365" s="4471">
        <f t="shared" si="25"/>
        <v>6.9620000000000006</v>
      </c>
      <c r="F365" s="3200" t="s">
        <v>76</v>
      </c>
      <c r="G365" s="3201">
        <v>750</v>
      </c>
      <c r="H365" s="3202">
        <v>0.18</v>
      </c>
      <c r="I365" s="3545" t="s">
        <v>3143</v>
      </c>
      <c r="J365" s="3675" t="s">
        <v>1360</v>
      </c>
      <c r="K365" s="3537" t="s">
        <v>3124</v>
      </c>
      <c r="L365" s="1211"/>
      <c r="P365" s="185"/>
      <c r="Q365" s="185"/>
      <c r="R365" s="185"/>
      <c r="S365" s="185"/>
    </row>
    <row r="366" spans="1:19">
      <c r="A366" s="4618">
        <v>5623</v>
      </c>
      <c r="B366" s="4619">
        <v>39239090</v>
      </c>
      <c r="C366" s="4620" t="s">
        <v>1573</v>
      </c>
      <c r="D366" s="4621">
        <v>3.85</v>
      </c>
      <c r="E366" s="4622">
        <f t="shared" si="25"/>
        <v>4.5430000000000001</v>
      </c>
      <c r="F366" s="4623" t="s">
        <v>76</v>
      </c>
      <c r="G366" s="4624">
        <v>600</v>
      </c>
      <c r="H366" s="4625">
        <v>0.18</v>
      </c>
      <c r="I366" s="3553"/>
      <c r="J366" s="3537" t="s">
        <v>1355</v>
      </c>
      <c r="K366" s="3675" t="s">
        <v>73</v>
      </c>
      <c r="L366" s="1211"/>
      <c r="P366" s="185"/>
      <c r="Q366" s="185"/>
      <c r="R366" s="185"/>
      <c r="S366" s="185"/>
    </row>
    <row r="367" spans="1:19">
      <c r="A367" s="4604">
        <v>5619</v>
      </c>
      <c r="B367" s="4605">
        <v>39239090</v>
      </c>
      <c r="C367" s="3219" t="s">
        <v>3513</v>
      </c>
      <c r="D367" s="4606">
        <v>6</v>
      </c>
      <c r="E367" s="3220">
        <f t="shared" si="25"/>
        <v>7.08</v>
      </c>
      <c r="F367" s="4607" t="s">
        <v>76</v>
      </c>
      <c r="G367" s="4546">
        <v>800</v>
      </c>
      <c r="H367" s="4608">
        <v>0.18</v>
      </c>
      <c r="I367" s="3553"/>
      <c r="J367" s="3537" t="s">
        <v>1355</v>
      </c>
      <c r="K367" s="3537" t="s">
        <v>73</v>
      </c>
      <c r="L367" s="1211"/>
      <c r="P367" s="185"/>
      <c r="Q367" s="185"/>
      <c r="R367" s="185"/>
      <c r="S367" s="185"/>
    </row>
    <row r="368" spans="1:19">
      <c r="A368" s="4609">
        <v>5620</v>
      </c>
      <c r="B368" s="4610">
        <v>39239090</v>
      </c>
      <c r="C368" s="3218" t="s">
        <v>2519</v>
      </c>
      <c r="D368" s="4611">
        <v>3.65</v>
      </c>
      <c r="E368" s="4612">
        <f t="shared" si="25"/>
        <v>4.3069999999999995</v>
      </c>
      <c r="F368" s="4613" t="s">
        <v>76</v>
      </c>
      <c r="G368" s="4543">
        <v>800</v>
      </c>
      <c r="H368" s="4614">
        <v>0.18</v>
      </c>
      <c r="I368" s="3553"/>
      <c r="J368" s="3537"/>
      <c r="K368" s="3537"/>
      <c r="L368" s="1211"/>
      <c r="P368" s="185"/>
      <c r="Q368" s="185"/>
      <c r="R368" s="185"/>
      <c r="S368" s="185"/>
    </row>
    <row r="369" spans="1:19">
      <c r="A369" s="2988">
        <v>5631</v>
      </c>
      <c r="B369" s="4601">
        <v>39239090</v>
      </c>
      <c r="C369" s="3221" t="s">
        <v>3098</v>
      </c>
      <c r="D369" s="4444">
        <v>5.2</v>
      </c>
      <c r="E369" s="4444">
        <f t="shared" si="25"/>
        <v>6.1360000000000001</v>
      </c>
      <c r="F369" s="4455" t="s">
        <v>76</v>
      </c>
      <c r="G369" s="3209">
        <v>800</v>
      </c>
      <c r="H369" s="3205">
        <v>0.18</v>
      </c>
      <c r="I369" s="3553"/>
      <c r="J369" s="3537"/>
      <c r="K369" s="3537"/>
      <c r="L369" s="1211"/>
      <c r="P369" s="185"/>
      <c r="Q369" s="185"/>
      <c r="R369" s="185"/>
      <c r="S369" s="185"/>
    </row>
    <row r="370" spans="1:19">
      <c r="A370" s="2988">
        <v>5632</v>
      </c>
      <c r="B370" s="4605">
        <v>39239090</v>
      </c>
      <c r="C370" s="3221" t="s">
        <v>3099</v>
      </c>
      <c r="D370" s="4444">
        <v>3.05</v>
      </c>
      <c r="E370" s="4444">
        <f t="shared" si="25"/>
        <v>3.5989999999999998</v>
      </c>
      <c r="F370" s="4607" t="s">
        <v>76</v>
      </c>
      <c r="G370" s="3209">
        <v>800</v>
      </c>
      <c r="H370" s="4608">
        <v>0.18</v>
      </c>
      <c r="I370" s="3553"/>
      <c r="J370" s="3537"/>
      <c r="K370" s="3537"/>
      <c r="L370" s="1211"/>
      <c r="P370" s="185"/>
      <c r="Q370" s="185"/>
      <c r="R370" s="185"/>
      <c r="S370" s="185"/>
    </row>
    <row r="371" spans="1:19">
      <c r="A371" s="2988">
        <v>5633</v>
      </c>
      <c r="B371" s="4610">
        <v>39239090</v>
      </c>
      <c r="C371" s="3221" t="s">
        <v>3100</v>
      </c>
      <c r="D371" s="4444">
        <v>5.9</v>
      </c>
      <c r="E371" s="4444">
        <f t="shared" si="25"/>
        <v>6.9620000000000006</v>
      </c>
      <c r="F371" s="4613" t="s">
        <v>76</v>
      </c>
      <c r="G371" s="3209">
        <v>800</v>
      </c>
      <c r="H371" s="4614">
        <v>0.18</v>
      </c>
      <c r="I371" s="3553"/>
      <c r="J371" s="3537"/>
      <c r="K371" s="3537"/>
      <c r="L371" s="1211"/>
      <c r="P371" s="185"/>
      <c r="Q371" s="185"/>
      <c r="R371" s="185"/>
      <c r="S371" s="185"/>
    </row>
    <row r="372" spans="1:19" ht="15.75" thickBot="1">
      <c r="A372" s="3212">
        <v>5634</v>
      </c>
      <c r="B372" s="4615">
        <v>39239090</v>
      </c>
      <c r="C372" s="4616" t="s">
        <v>3101</v>
      </c>
      <c r="D372" s="4461">
        <v>3.05</v>
      </c>
      <c r="E372" s="4461">
        <f t="shared" si="25"/>
        <v>3.5989999999999998</v>
      </c>
      <c r="F372" s="4617" t="s">
        <v>76</v>
      </c>
      <c r="G372" s="4481">
        <v>800</v>
      </c>
      <c r="H372" s="4482">
        <v>0.18</v>
      </c>
      <c r="I372" s="3553"/>
      <c r="J372" s="3537"/>
      <c r="K372" s="3537"/>
      <c r="L372" s="1211"/>
      <c r="P372" s="185"/>
      <c r="Q372" s="185"/>
      <c r="R372" s="185"/>
      <c r="S372" s="185"/>
    </row>
    <row r="373" spans="1:19" ht="14.25" customHeight="1" thickBot="1">
      <c r="A373" s="3676"/>
      <c r="B373" s="3677"/>
      <c r="C373" s="3678" t="s">
        <v>1574</v>
      </c>
      <c r="D373" s="3679"/>
      <c r="E373" s="3680"/>
      <c r="F373" s="3681"/>
      <c r="G373" s="3682"/>
      <c r="H373" s="3683"/>
      <c r="I373" s="3537"/>
      <c r="J373" s="3537"/>
      <c r="K373" s="3537"/>
      <c r="L373" s="1211"/>
      <c r="P373" s="185"/>
      <c r="Q373" s="185"/>
      <c r="R373" s="185"/>
      <c r="S373" s="185"/>
    </row>
    <row r="374" spans="1:19">
      <c r="A374" s="3538">
        <v>5627</v>
      </c>
      <c r="B374" s="3539">
        <v>39239090</v>
      </c>
      <c r="C374" s="3540" t="s">
        <v>3095</v>
      </c>
      <c r="D374" s="3541">
        <v>4.7</v>
      </c>
      <c r="E374" s="3541">
        <f t="shared" ref="E374:E376" si="26">D374+D374*18%</f>
        <v>5.5460000000000003</v>
      </c>
      <c r="F374" s="3542" t="s">
        <v>76</v>
      </c>
      <c r="G374" s="3543">
        <v>800</v>
      </c>
      <c r="H374" s="3544">
        <v>0.18</v>
      </c>
      <c r="I374" s="3553"/>
      <c r="J374" s="3537" t="s">
        <v>1355</v>
      </c>
      <c r="K374" s="3537" t="s">
        <v>73</v>
      </c>
      <c r="L374" s="1211"/>
      <c r="P374" s="185"/>
      <c r="Q374" s="185"/>
      <c r="R374" s="185"/>
      <c r="S374" s="185"/>
    </row>
    <row r="375" spans="1:19">
      <c r="A375" s="3547">
        <v>5628</v>
      </c>
      <c r="B375" s="3548">
        <v>39239090</v>
      </c>
      <c r="C375" s="200" t="s">
        <v>3096</v>
      </c>
      <c r="D375" s="3549">
        <v>5.4</v>
      </c>
      <c r="E375" s="3549">
        <f t="shared" si="26"/>
        <v>6.3719999999999999</v>
      </c>
      <c r="F375" s="3550" t="s">
        <v>76</v>
      </c>
      <c r="G375" s="3551">
        <v>800</v>
      </c>
      <c r="H375" s="3552">
        <v>0.18</v>
      </c>
      <c r="I375" s="3553"/>
      <c r="J375" s="3537" t="s">
        <v>1355</v>
      </c>
      <c r="K375" s="3537" t="s">
        <v>73</v>
      </c>
      <c r="L375" s="1211"/>
      <c r="P375" s="185"/>
      <c r="Q375" s="185"/>
      <c r="R375" s="185"/>
      <c r="S375" s="185"/>
    </row>
    <row r="376" spans="1:19" ht="15.75" thickBot="1">
      <c r="A376" s="3558">
        <v>5629</v>
      </c>
      <c r="B376" s="3559">
        <v>39239090</v>
      </c>
      <c r="C376" s="3560" t="s">
        <v>3097</v>
      </c>
      <c r="D376" s="3561">
        <v>6.05</v>
      </c>
      <c r="E376" s="3561">
        <f t="shared" si="26"/>
        <v>7.1389999999999993</v>
      </c>
      <c r="F376" s="3562" t="s">
        <v>76</v>
      </c>
      <c r="G376" s="3563">
        <v>800</v>
      </c>
      <c r="H376" s="3564">
        <v>0.18</v>
      </c>
      <c r="I376" s="3553"/>
      <c r="J376" s="3537"/>
      <c r="K376" s="3537" t="s">
        <v>3124</v>
      </c>
      <c r="L376" s="1211"/>
      <c r="O376" s="185"/>
      <c r="P376" s="185"/>
      <c r="Q376" s="185"/>
      <c r="R376" s="185"/>
      <c r="S376" s="185"/>
    </row>
    <row r="377" spans="1:19" ht="14.25" customHeight="1" thickBot="1">
      <c r="A377" s="4691"/>
      <c r="B377" s="4692"/>
      <c r="C377" s="4693" t="s">
        <v>3294</v>
      </c>
      <c r="D377" s="4694"/>
      <c r="E377" s="4694"/>
      <c r="F377" s="4694"/>
      <c r="G377" s="4694"/>
      <c r="H377" s="4695"/>
      <c r="I377" s="3537"/>
      <c r="J377" s="3537"/>
      <c r="K377" s="3537"/>
      <c r="L377" s="1211"/>
      <c r="O377" s="185"/>
      <c r="P377" s="185"/>
      <c r="Q377" s="185"/>
      <c r="R377" s="185"/>
      <c r="S377" s="185"/>
    </row>
    <row r="378" spans="1:19">
      <c r="A378" s="3206">
        <v>1801</v>
      </c>
      <c r="B378" s="4696">
        <v>39239090</v>
      </c>
      <c r="C378" s="4552" t="s">
        <v>3089</v>
      </c>
      <c r="D378" s="4697">
        <v>2.5</v>
      </c>
      <c r="E378" s="4467">
        <f t="shared" ref="E378:E392" si="27">D378+D378*18%</f>
        <v>2.95</v>
      </c>
      <c r="F378" s="4468" t="s">
        <v>76</v>
      </c>
      <c r="G378" s="3207">
        <v>1500</v>
      </c>
      <c r="H378" s="4469">
        <v>0.18</v>
      </c>
      <c r="I378" s="3553"/>
      <c r="J378" s="3537" t="s">
        <v>1355</v>
      </c>
      <c r="K378" s="3537" t="s">
        <v>73</v>
      </c>
      <c r="L378" s="1211"/>
      <c r="O378" s="185"/>
      <c r="P378" s="185"/>
      <c r="Q378" s="185"/>
      <c r="R378" s="185"/>
      <c r="S378" s="185"/>
    </row>
    <row r="379" spans="1:19">
      <c r="A379" s="2988">
        <v>1802</v>
      </c>
      <c r="B379" s="4698">
        <v>39239090</v>
      </c>
      <c r="C379" s="4656" t="s">
        <v>3090</v>
      </c>
      <c r="D379" s="4699">
        <v>2.8</v>
      </c>
      <c r="E379" s="3199">
        <f t="shared" si="27"/>
        <v>3.3039999999999998</v>
      </c>
      <c r="F379" s="3200" t="s">
        <v>76</v>
      </c>
      <c r="G379" s="3209">
        <v>1500</v>
      </c>
      <c r="H379" s="3202">
        <v>0.18</v>
      </c>
      <c r="I379" s="3553"/>
      <c r="J379" s="3537" t="s">
        <v>1355</v>
      </c>
      <c r="K379" s="3537" t="s">
        <v>73</v>
      </c>
      <c r="L379" s="1211"/>
      <c r="O379" s="185"/>
      <c r="P379" s="185"/>
      <c r="Q379" s="185"/>
      <c r="R379" s="185"/>
      <c r="S379" s="185"/>
    </row>
    <row r="380" spans="1:19">
      <c r="A380" s="2988">
        <v>1803</v>
      </c>
      <c r="B380" s="3203">
        <v>39239090</v>
      </c>
      <c r="C380" s="4656" t="s">
        <v>1575</v>
      </c>
      <c r="D380" s="4699">
        <v>3.15</v>
      </c>
      <c r="E380" s="3199">
        <f t="shared" si="27"/>
        <v>3.7169999999999996</v>
      </c>
      <c r="F380" s="3200" t="s">
        <v>76</v>
      </c>
      <c r="G380" s="3209">
        <v>1500</v>
      </c>
      <c r="H380" s="4473">
        <v>0.18</v>
      </c>
      <c r="I380" s="3553"/>
      <c r="J380" s="3537" t="s">
        <v>1355</v>
      </c>
      <c r="K380" s="3537" t="s">
        <v>73</v>
      </c>
      <c r="L380" s="1211"/>
      <c r="O380" s="185"/>
      <c r="P380" s="185"/>
      <c r="Q380" s="185"/>
      <c r="R380" s="185"/>
      <c r="S380" s="185"/>
    </row>
    <row r="381" spans="1:19">
      <c r="A381" s="2988">
        <v>1804</v>
      </c>
      <c r="B381" s="4700" t="s">
        <v>3296</v>
      </c>
      <c r="C381" s="4656" t="s">
        <v>3297</v>
      </c>
      <c r="D381" s="4699">
        <v>4.4000000000000004</v>
      </c>
      <c r="E381" s="4471">
        <f t="shared" si="27"/>
        <v>5.1920000000000002</v>
      </c>
      <c r="F381" s="4472" t="s">
        <v>76</v>
      </c>
      <c r="G381" s="3209">
        <v>900</v>
      </c>
      <c r="H381" s="3202">
        <v>0.18</v>
      </c>
      <c r="I381" s="3545" t="s">
        <v>3143</v>
      </c>
      <c r="J381" s="3537" t="s">
        <v>1360</v>
      </c>
      <c r="K381" s="3537" t="s">
        <v>3124</v>
      </c>
      <c r="L381" s="1211"/>
      <c r="O381" s="185"/>
      <c r="P381" s="185"/>
      <c r="Q381" s="185"/>
      <c r="R381" s="185"/>
      <c r="S381" s="185"/>
    </row>
    <row r="382" spans="1:19">
      <c r="A382" s="2988">
        <v>1805</v>
      </c>
      <c r="B382" s="4698">
        <v>39239090</v>
      </c>
      <c r="C382" s="4656" t="s">
        <v>3091</v>
      </c>
      <c r="D382" s="4699">
        <v>5.05</v>
      </c>
      <c r="E382" s="3199">
        <f t="shared" si="27"/>
        <v>5.9589999999999996</v>
      </c>
      <c r="F382" s="3200" t="s">
        <v>76</v>
      </c>
      <c r="G382" s="3209">
        <v>900</v>
      </c>
      <c r="H382" s="3202">
        <v>0.18</v>
      </c>
      <c r="I382" s="3553"/>
      <c r="J382" s="3537" t="s">
        <v>1355</v>
      </c>
      <c r="K382" s="3537" t="s">
        <v>73</v>
      </c>
      <c r="L382" s="1211"/>
      <c r="M382" s="185"/>
      <c r="N382" s="185"/>
      <c r="O382" s="185"/>
      <c r="P382" s="185"/>
      <c r="Q382" s="185"/>
      <c r="R382" s="185"/>
      <c r="S382" s="185"/>
    </row>
    <row r="383" spans="1:19">
      <c r="A383" s="2988">
        <v>1806</v>
      </c>
      <c r="B383" s="3203" t="s">
        <v>3298</v>
      </c>
      <c r="C383" s="4656" t="s">
        <v>3299</v>
      </c>
      <c r="D383" s="4699">
        <v>5.7</v>
      </c>
      <c r="E383" s="3199">
        <f t="shared" si="27"/>
        <v>6.726</v>
      </c>
      <c r="F383" s="3200" t="s">
        <v>76</v>
      </c>
      <c r="G383" s="3209">
        <v>900</v>
      </c>
      <c r="H383" s="3202">
        <v>0.18</v>
      </c>
      <c r="I383" s="3545" t="s">
        <v>3143</v>
      </c>
      <c r="J383" s="3537" t="s">
        <v>1360</v>
      </c>
      <c r="K383" s="3537" t="s">
        <v>67</v>
      </c>
      <c r="L383" s="1211"/>
      <c r="M383" s="185"/>
      <c r="N383" s="185"/>
      <c r="O383" s="185"/>
      <c r="P383" s="185"/>
      <c r="Q383" s="185"/>
      <c r="R383" s="185"/>
      <c r="S383" s="185"/>
    </row>
    <row r="384" spans="1:19">
      <c r="A384" s="2988">
        <v>1811</v>
      </c>
      <c r="B384" s="4700" t="s">
        <v>3300</v>
      </c>
      <c r="C384" s="4656" t="s">
        <v>3301</v>
      </c>
      <c r="D384" s="4699">
        <v>7.4</v>
      </c>
      <c r="E384" s="4471">
        <f t="shared" si="27"/>
        <v>8.7320000000000011</v>
      </c>
      <c r="F384" s="4472" t="s">
        <v>76</v>
      </c>
      <c r="G384" s="3229">
        <v>600</v>
      </c>
      <c r="H384" s="3202">
        <v>0.18</v>
      </c>
      <c r="I384" s="3545" t="s">
        <v>3143</v>
      </c>
      <c r="J384" s="3537" t="s">
        <v>1360</v>
      </c>
      <c r="K384" s="3537" t="s">
        <v>3124</v>
      </c>
      <c r="L384" s="1211"/>
      <c r="M384" s="185"/>
      <c r="N384" s="185"/>
      <c r="O384" s="185"/>
      <c r="P384" s="185"/>
      <c r="Q384" s="185"/>
      <c r="R384" s="185"/>
      <c r="S384" s="185"/>
    </row>
    <row r="385" spans="1:19">
      <c r="A385" s="2988">
        <v>1812</v>
      </c>
      <c r="B385" s="4698" t="s">
        <v>3302</v>
      </c>
      <c r="C385" s="4656" t="s">
        <v>3303</v>
      </c>
      <c r="D385" s="4701">
        <v>8.1</v>
      </c>
      <c r="E385" s="3216">
        <f t="shared" si="27"/>
        <v>9.5579999999999998</v>
      </c>
      <c r="F385" s="4702" t="s">
        <v>76</v>
      </c>
      <c r="G385" s="3224">
        <v>600</v>
      </c>
      <c r="H385" s="4703">
        <v>0.18</v>
      </c>
      <c r="I385" s="3545" t="s">
        <v>3143</v>
      </c>
      <c r="J385" s="3537" t="s">
        <v>1360</v>
      </c>
      <c r="K385" s="3537" t="s">
        <v>3124</v>
      </c>
      <c r="L385" s="1211"/>
      <c r="M385" s="185"/>
      <c r="N385" s="185"/>
      <c r="O385" s="185"/>
      <c r="P385" s="185"/>
      <c r="Q385" s="185"/>
      <c r="R385" s="185"/>
      <c r="S385" s="185"/>
    </row>
    <row r="386" spans="1:19">
      <c r="A386" s="2988">
        <v>1814</v>
      </c>
      <c r="B386" s="4698">
        <v>39239090</v>
      </c>
      <c r="C386" s="4687" t="s">
        <v>3092</v>
      </c>
      <c r="D386" s="4701">
        <v>10</v>
      </c>
      <c r="E386" s="3216">
        <f t="shared" si="27"/>
        <v>11.8</v>
      </c>
      <c r="F386" s="4704" t="s">
        <v>76</v>
      </c>
      <c r="G386" s="3224">
        <v>480</v>
      </c>
      <c r="H386" s="4705">
        <v>0.18</v>
      </c>
      <c r="I386" s="3553"/>
      <c r="J386" s="3537" t="s">
        <v>1355</v>
      </c>
      <c r="K386" s="3537" t="s">
        <v>73</v>
      </c>
      <c r="L386" s="1211"/>
      <c r="M386" s="185"/>
      <c r="N386" s="185"/>
      <c r="O386" s="185"/>
      <c r="P386" s="185"/>
      <c r="Q386" s="185"/>
      <c r="R386" s="185"/>
      <c r="S386" s="185"/>
    </row>
    <row r="387" spans="1:19">
      <c r="A387" s="3227">
        <v>1815</v>
      </c>
      <c r="B387" s="3217">
        <v>39239090</v>
      </c>
      <c r="C387" s="4706" t="s">
        <v>3093</v>
      </c>
      <c r="D387" s="2386">
        <v>11.1</v>
      </c>
      <c r="E387" s="4444">
        <f t="shared" si="27"/>
        <v>13.097999999999999</v>
      </c>
      <c r="F387" s="4707" t="s">
        <v>76</v>
      </c>
      <c r="G387" s="3224">
        <v>480</v>
      </c>
      <c r="H387" s="4708">
        <v>0.18</v>
      </c>
      <c r="I387" s="3553"/>
      <c r="J387" s="3537" t="s">
        <v>1355</v>
      </c>
      <c r="K387" s="3537" t="s">
        <v>73</v>
      </c>
      <c r="L387" s="1211"/>
      <c r="M387" s="185"/>
      <c r="N387" s="185"/>
      <c r="O387" s="185"/>
      <c r="P387" s="185"/>
      <c r="Q387" s="185"/>
      <c r="R387" s="185"/>
      <c r="S387" s="185"/>
    </row>
    <row r="388" spans="1:19">
      <c r="A388" s="4709">
        <v>1821</v>
      </c>
      <c r="B388" s="4698">
        <v>39239090</v>
      </c>
      <c r="C388" s="4710" t="s">
        <v>3102</v>
      </c>
      <c r="D388" s="2386">
        <v>1.1499999999999999</v>
      </c>
      <c r="E388" s="4444">
        <f t="shared" si="27"/>
        <v>1.357</v>
      </c>
      <c r="F388" s="4707" t="s">
        <v>76</v>
      </c>
      <c r="G388" s="4711">
        <v>2700</v>
      </c>
      <c r="H388" s="4708">
        <v>0.18</v>
      </c>
      <c r="I388" s="3553"/>
      <c r="J388" s="3537"/>
      <c r="K388" s="3537"/>
      <c r="L388" s="1211"/>
      <c r="M388" s="185"/>
      <c r="N388" s="185"/>
      <c r="O388" s="185"/>
      <c r="P388" s="185"/>
      <c r="Q388" s="185"/>
      <c r="R388" s="185"/>
      <c r="S388" s="185"/>
    </row>
    <row r="389" spans="1:19">
      <c r="A389" s="4709">
        <v>1822</v>
      </c>
      <c r="B389" s="4698">
        <v>39239090</v>
      </c>
      <c r="C389" s="4710" t="s">
        <v>3103</v>
      </c>
      <c r="D389" s="2386">
        <v>1.85</v>
      </c>
      <c r="E389" s="4444">
        <f t="shared" si="27"/>
        <v>2.1830000000000003</v>
      </c>
      <c r="F389" s="4707" t="s">
        <v>76</v>
      </c>
      <c r="G389" s="4711">
        <v>1800</v>
      </c>
      <c r="H389" s="4708">
        <v>0.18</v>
      </c>
      <c r="I389" s="3553"/>
      <c r="J389" s="3537"/>
      <c r="K389" s="3537"/>
      <c r="L389" s="1211"/>
      <c r="M389" s="185"/>
      <c r="N389" s="185"/>
      <c r="O389" s="185"/>
      <c r="P389" s="185"/>
      <c r="Q389" s="185"/>
      <c r="R389" s="185"/>
      <c r="S389" s="185"/>
    </row>
    <row r="390" spans="1:19">
      <c r="A390" s="4709">
        <v>1872</v>
      </c>
      <c r="B390" s="3217">
        <v>39239090</v>
      </c>
      <c r="C390" s="4710" t="s">
        <v>3104</v>
      </c>
      <c r="D390" s="2386">
        <v>2.35</v>
      </c>
      <c r="E390" s="4444">
        <f t="shared" si="27"/>
        <v>2.7730000000000001</v>
      </c>
      <c r="F390" s="4707" t="s">
        <v>76</v>
      </c>
      <c r="G390" s="4711">
        <v>1350</v>
      </c>
      <c r="H390" s="4708">
        <v>0.18</v>
      </c>
      <c r="I390" s="3553"/>
      <c r="J390" s="3537"/>
      <c r="K390" s="3537"/>
      <c r="L390" s="1211"/>
      <c r="M390" s="185"/>
      <c r="N390" s="185"/>
      <c r="O390" s="185"/>
      <c r="P390" s="185"/>
      <c r="Q390" s="185"/>
      <c r="R390" s="185"/>
      <c r="S390" s="185"/>
    </row>
    <row r="391" spans="1:19">
      <c r="A391" s="4709">
        <v>1873</v>
      </c>
      <c r="B391" s="4698">
        <v>39239090</v>
      </c>
      <c r="C391" s="4710" t="s">
        <v>3105</v>
      </c>
      <c r="D391" s="2386">
        <v>3.65</v>
      </c>
      <c r="E391" s="4444">
        <f t="shared" si="27"/>
        <v>4.3069999999999995</v>
      </c>
      <c r="F391" s="4445" t="s">
        <v>76</v>
      </c>
      <c r="G391" s="4712">
        <v>1050</v>
      </c>
      <c r="H391" s="4614">
        <v>0.18</v>
      </c>
      <c r="I391" s="3553"/>
      <c r="J391" s="3537"/>
      <c r="K391" s="3537"/>
      <c r="L391" s="1211"/>
      <c r="M391" s="185"/>
      <c r="N391" s="185"/>
      <c r="O391" s="185"/>
      <c r="P391" s="185"/>
      <c r="Q391" s="185"/>
      <c r="R391" s="185"/>
      <c r="S391" s="185"/>
    </row>
    <row r="392" spans="1:19" ht="15.75" thickBot="1">
      <c r="A392" s="4713">
        <v>1875</v>
      </c>
      <c r="B392" s="4714">
        <v>39239090</v>
      </c>
      <c r="C392" s="4715" t="s">
        <v>3106</v>
      </c>
      <c r="D392" s="4716">
        <v>3.45</v>
      </c>
      <c r="E392" s="4461">
        <f t="shared" si="27"/>
        <v>4.0709999999999997</v>
      </c>
      <c r="F392" s="4462" t="s">
        <v>76</v>
      </c>
      <c r="G392" s="4717">
        <v>1350</v>
      </c>
      <c r="H392" s="4718">
        <v>0.18</v>
      </c>
      <c r="I392" s="3553"/>
      <c r="J392" s="3537"/>
      <c r="K392" s="3537"/>
      <c r="L392" s="1211"/>
      <c r="M392" s="185"/>
      <c r="N392" s="185"/>
      <c r="O392" s="185"/>
      <c r="P392" s="185"/>
      <c r="Q392" s="185"/>
      <c r="R392" s="185"/>
      <c r="S392" s="185"/>
    </row>
    <row r="393" spans="1:19" ht="15.75" thickBot="1">
      <c r="A393" s="3693"/>
      <c r="B393" s="3694"/>
      <c r="C393" s="3695" t="s">
        <v>3295</v>
      </c>
      <c r="D393" s="4641"/>
      <c r="E393" s="4641"/>
      <c r="F393" s="4642"/>
      <c r="G393" s="4719"/>
      <c r="H393" s="4720"/>
      <c r="I393" s="3599"/>
      <c r="J393" s="3537"/>
      <c r="K393" s="3537"/>
      <c r="L393" s="1211"/>
      <c r="M393" s="185"/>
      <c r="N393" s="185"/>
      <c r="O393" s="185"/>
      <c r="P393" s="185"/>
      <c r="Q393" s="185"/>
      <c r="R393" s="185"/>
      <c r="S393" s="185"/>
    </row>
    <row r="394" spans="1:19" ht="14.25" customHeight="1">
      <c r="A394" s="4721">
        <v>1913</v>
      </c>
      <c r="B394" s="4474">
        <v>39239090</v>
      </c>
      <c r="C394" s="4722" t="s">
        <v>3087</v>
      </c>
      <c r="D394" s="4723">
        <v>1</v>
      </c>
      <c r="E394" s="4724">
        <f t="shared" ref="E394:E395" si="28">D394+D394*18%</f>
        <v>1.18</v>
      </c>
      <c r="F394" s="4725" t="s">
        <v>76</v>
      </c>
      <c r="G394" s="4726">
        <v>2700</v>
      </c>
      <c r="H394" s="4727">
        <v>0.18</v>
      </c>
      <c r="I394" s="3553"/>
      <c r="J394" s="3537"/>
      <c r="K394" s="3537"/>
      <c r="L394" s="1211"/>
      <c r="M394" s="185"/>
      <c r="N394" s="185"/>
      <c r="O394" s="185"/>
      <c r="P394" s="185"/>
      <c r="Q394" s="185"/>
      <c r="R394" s="185"/>
      <c r="S394" s="185"/>
    </row>
    <row r="395" spans="1:19" ht="14.25" customHeight="1">
      <c r="A395" s="3233">
        <v>1920</v>
      </c>
      <c r="B395" s="3203">
        <v>39239090</v>
      </c>
      <c r="C395" s="4728" t="s">
        <v>3088</v>
      </c>
      <c r="D395" s="4444">
        <v>1.5</v>
      </c>
      <c r="E395" s="3199">
        <f t="shared" si="28"/>
        <v>1.77</v>
      </c>
      <c r="F395" s="4729" t="s">
        <v>76</v>
      </c>
      <c r="G395" s="3224">
        <v>1800</v>
      </c>
      <c r="H395" s="4614">
        <v>0.18</v>
      </c>
      <c r="I395" s="3553"/>
      <c r="J395" s="3537"/>
      <c r="K395" s="3537"/>
      <c r="L395" s="1211"/>
      <c r="M395" s="185"/>
      <c r="N395" s="185"/>
      <c r="O395" s="185"/>
      <c r="P395" s="185"/>
      <c r="Q395" s="185"/>
      <c r="R395" s="185"/>
      <c r="S395" s="185"/>
    </row>
    <row r="396" spans="1:19" ht="14.25" customHeight="1">
      <c r="A396" s="2988">
        <v>1921</v>
      </c>
      <c r="B396" s="4448">
        <v>39239090</v>
      </c>
      <c r="C396" s="4656" t="s">
        <v>1587</v>
      </c>
      <c r="D396" s="4730">
        <v>1.95</v>
      </c>
      <c r="E396" s="4471">
        <f t="shared" ref="E396:E407" si="29">D396+D396*18%</f>
        <v>2.3010000000000002</v>
      </c>
      <c r="F396" s="4472" t="s">
        <v>76</v>
      </c>
      <c r="G396" s="3209">
        <v>1500</v>
      </c>
      <c r="H396" s="3202">
        <v>0.18</v>
      </c>
      <c r="I396" s="3553"/>
      <c r="J396" s="3537"/>
      <c r="K396" s="3537"/>
      <c r="L396" s="1211"/>
      <c r="M396" s="185"/>
      <c r="N396" s="185"/>
      <c r="O396" s="185"/>
      <c r="P396" s="185"/>
      <c r="Q396" s="185"/>
      <c r="R396" s="185"/>
      <c r="S396" s="185"/>
    </row>
    <row r="397" spans="1:19" ht="14.25" customHeight="1">
      <c r="A397" s="2988">
        <v>1922</v>
      </c>
      <c r="B397" s="3203">
        <v>39239090</v>
      </c>
      <c r="C397" s="4656" t="s">
        <v>3501</v>
      </c>
      <c r="D397" s="4730">
        <v>2.2000000000000002</v>
      </c>
      <c r="E397" s="4471">
        <f t="shared" si="29"/>
        <v>2.5960000000000001</v>
      </c>
      <c r="F397" s="3200" t="s">
        <v>76</v>
      </c>
      <c r="G397" s="3209">
        <v>1500</v>
      </c>
      <c r="H397" s="3202">
        <v>0.18</v>
      </c>
      <c r="I397" s="3553"/>
      <c r="J397" s="3537"/>
      <c r="K397" s="3537"/>
      <c r="L397" s="1211"/>
      <c r="M397" s="185"/>
      <c r="N397" s="185"/>
      <c r="O397" s="185"/>
      <c r="P397" s="185"/>
      <c r="Q397" s="185"/>
      <c r="R397" s="185"/>
      <c r="S397" s="185"/>
    </row>
    <row r="398" spans="1:19" ht="14.25" customHeight="1">
      <c r="A398" s="2988">
        <v>1923</v>
      </c>
      <c r="B398" s="3203">
        <v>39239090</v>
      </c>
      <c r="C398" s="4656" t="s">
        <v>3502</v>
      </c>
      <c r="D398" s="4730">
        <v>2.5</v>
      </c>
      <c r="E398" s="4471">
        <f t="shared" si="29"/>
        <v>2.95</v>
      </c>
      <c r="F398" s="3200" t="s">
        <v>76</v>
      </c>
      <c r="G398" s="3209">
        <v>1500</v>
      </c>
      <c r="H398" s="3202">
        <v>0.18</v>
      </c>
      <c r="I398" s="3553"/>
      <c r="J398" s="3537"/>
      <c r="K398" s="3537"/>
      <c r="L398" s="1211"/>
      <c r="M398" s="185"/>
      <c r="N398" s="185"/>
      <c r="O398" s="185"/>
      <c r="P398" s="185"/>
      <c r="Q398" s="185"/>
      <c r="R398" s="185"/>
      <c r="S398" s="185"/>
    </row>
    <row r="399" spans="1:19" ht="14.25" customHeight="1">
      <c r="A399" s="2988">
        <v>1925</v>
      </c>
      <c r="B399" s="3203">
        <v>39239090</v>
      </c>
      <c r="C399" s="4656" t="s">
        <v>1588</v>
      </c>
      <c r="D399" s="4730">
        <v>3.35</v>
      </c>
      <c r="E399" s="4471">
        <f t="shared" si="29"/>
        <v>3.9530000000000003</v>
      </c>
      <c r="F399" s="3200" t="s">
        <v>76</v>
      </c>
      <c r="G399" s="3209">
        <v>900</v>
      </c>
      <c r="H399" s="3202">
        <v>0.18</v>
      </c>
      <c r="I399" s="3553"/>
      <c r="J399" s="3537"/>
      <c r="K399" s="3537"/>
      <c r="L399" s="1211"/>
      <c r="M399" s="185"/>
      <c r="N399" s="185"/>
      <c r="O399" s="185"/>
      <c r="P399" s="185"/>
      <c r="Q399" s="185"/>
      <c r="R399" s="185"/>
      <c r="S399" s="185"/>
    </row>
    <row r="400" spans="1:19" ht="14.25" customHeight="1">
      <c r="A400" s="2988">
        <v>1927</v>
      </c>
      <c r="B400" s="3203">
        <v>39239090</v>
      </c>
      <c r="C400" s="4656" t="s">
        <v>1589</v>
      </c>
      <c r="D400" s="4730">
        <v>3.45</v>
      </c>
      <c r="E400" s="4471">
        <f t="shared" si="29"/>
        <v>4.0709999999999997</v>
      </c>
      <c r="F400" s="3200" t="s">
        <v>76</v>
      </c>
      <c r="G400" s="3209">
        <v>900</v>
      </c>
      <c r="H400" s="3202">
        <v>0.18</v>
      </c>
      <c r="I400" s="3553"/>
      <c r="J400" s="3537"/>
      <c r="K400" s="3537"/>
      <c r="L400" s="1211"/>
      <c r="M400" s="185"/>
      <c r="N400" s="185"/>
      <c r="O400" s="185"/>
      <c r="P400" s="185"/>
      <c r="Q400" s="185"/>
      <c r="R400" s="185"/>
      <c r="S400" s="185"/>
    </row>
    <row r="401" spans="1:19" ht="14.25" customHeight="1">
      <c r="A401" s="2988">
        <v>1928</v>
      </c>
      <c r="B401" s="3203">
        <v>39239090</v>
      </c>
      <c r="C401" s="4656" t="s">
        <v>1590</v>
      </c>
      <c r="D401" s="4730">
        <v>4</v>
      </c>
      <c r="E401" s="4471">
        <f t="shared" si="29"/>
        <v>4.72</v>
      </c>
      <c r="F401" s="3200" t="s">
        <v>76</v>
      </c>
      <c r="G401" s="3209">
        <v>900</v>
      </c>
      <c r="H401" s="3202">
        <v>0.18</v>
      </c>
      <c r="I401" s="3553"/>
      <c r="J401" s="3537"/>
      <c r="K401" s="3537"/>
      <c r="L401" s="1211"/>
      <c r="M401" s="185"/>
      <c r="N401" s="185"/>
      <c r="O401" s="185"/>
      <c r="P401" s="185"/>
      <c r="Q401" s="185"/>
      <c r="R401" s="185"/>
      <c r="S401" s="185"/>
    </row>
    <row r="402" spans="1:19" ht="14.25" customHeight="1">
      <c r="A402" s="2988">
        <v>1929</v>
      </c>
      <c r="B402" s="4448">
        <v>39239090</v>
      </c>
      <c r="C402" s="4656" t="s">
        <v>1591</v>
      </c>
      <c r="D402" s="4730">
        <v>4.5</v>
      </c>
      <c r="E402" s="4471">
        <f t="shared" si="29"/>
        <v>5.31</v>
      </c>
      <c r="F402" s="3200" t="s">
        <v>76</v>
      </c>
      <c r="G402" s="3209">
        <v>900</v>
      </c>
      <c r="H402" s="3202">
        <v>0.18</v>
      </c>
      <c r="I402" s="3553"/>
      <c r="J402" s="3537"/>
      <c r="K402" s="3537"/>
      <c r="L402" s="1211"/>
      <c r="M402" s="185"/>
      <c r="N402" s="185"/>
      <c r="O402" s="185"/>
      <c r="P402" s="185"/>
      <c r="Q402" s="185"/>
      <c r="R402" s="185"/>
      <c r="S402" s="185"/>
    </row>
    <row r="403" spans="1:19" ht="14.25" customHeight="1">
      <c r="A403" s="2988">
        <v>1930</v>
      </c>
      <c r="B403" s="4448">
        <v>39239090</v>
      </c>
      <c r="C403" s="4656" t="s">
        <v>3094</v>
      </c>
      <c r="D403" s="4730">
        <v>5.15</v>
      </c>
      <c r="E403" s="4471">
        <f t="shared" si="29"/>
        <v>6.077</v>
      </c>
      <c r="F403" s="3200" t="s">
        <v>76</v>
      </c>
      <c r="G403" s="3209">
        <v>720</v>
      </c>
      <c r="H403" s="3202">
        <v>0.18</v>
      </c>
      <c r="I403" s="3553"/>
      <c r="J403" s="3537"/>
      <c r="K403" s="3537"/>
      <c r="L403" s="1211"/>
      <c r="M403" s="185"/>
      <c r="N403" s="185"/>
      <c r="O403" s="185"/>
      <c r="P403" s="185"/>
      <c r="Q403" s="185"/>
      <c r="R403" s="185"/>
      <c r="S403" s="185"/>
    </row>
    <row r="404" spans="1:19" ht="14.25" customHeight="1">
      <c r="A404" s="2988">
        <v>1931</v>
      </c>
      <c r="B404" s="3203">
        <v>39239090</v>
      </c>
      <c r="C404" s="4656" t="s">
        <v>1592</v>
      </c>
      <c r="D404" s="4730">
        <v>5.85</v>
      </c>
      <c r="E404" s="4471">
        <f t="shared" si="29"/>
        <v>6.9029999999999996</v>
      </c>
      <c r="F404" s="4472" t="s">
        <v>76</v>
      </c>
      <c r="G404" s="3209">
        <v>600</v>
      </c>
      <c r="H404" s="3202">
        <v>0.18</v>
      </c>
      <c r="I404" s="3553"/>
      <c r="J404" s="3537"/>
      <c r="K404" s="3537"/>
      <c r="L404" s="1211"/>
      <c r="M404" s="185"/>
      <c r="N404" s="185"/>
      <c r="O404" s="185"/>
      <c r="P404" s="185"/>
      <c r="Q404" s="185"/>
      <c r="R404" s="185"/>
      <c r="S404" s="185"/>
    </row>
    <row r="405" spans="1:19" ht="14.25" customHeight="1">
      <c r="A405" s="2988">
        <v>1932</v>
      </c>
      <c r="B405" s="3203">
        <v>39239090</v>
      </c>
      <c r="C405" s="4656" t="s">
        <v>3503</v>
      </c>
      <c r="D405" s="4730">
        <v>6.4</v>
      </c>
      <c r="E405" s="4471">
        <f t="shared" si="29"/>
        <v>7.5520000000000005</v>
      </c>
      <c r="F405" s="3200" t="s">
        <v>76</v>
      </c>
      <c r="G405" s="3209">
        <v>600</v>
      </c>
      <c r="H405" s="3202">
        <v>0.18</v>
      </c>
      <c r="I405" s="3553"/>
      <c r="J405" s="3537"/>
      <c r="K405" s="3537"/>
      <c r="L405" s="1211"/>
      <c r="M405" s="185"/>
      <c r="N405" s="185"/>
      <c r="O405" s="185"/>
      <c r="P405" s="185"/>
      <c r="Q405" s="185"/>
      <c r="R405" s="185"/>
      <c r="S405" s="185"/>
    </row>
    <row r="406" spans="1:19">
      <c r="A406" s="2988">
        <v>1934</v>
      </c>
      <c r="B406" s="3203">
        <v>39239090</v>
      </c>
      <c r="C406" s="4656" t="s">
        <v>1593</v>
      </c>
      <c r="D406" s="4730">
        <v>7.9</v>
      </c>
      <c r="E406" s="4471">
        <f t="shared" si="29"/>
        <v>9.322000000000001</v>
      </c>
      <c r="F406" s="3200" t="s">
        <v>76</v>
      </c>
      <c r="G406" s="3209">
        <v>480</v>
      </c>
      <c r="H406" s="3202">
        <v>0.18</v>
      </c>
      <c r="I406" s="3553"/>
      <c r="J406" s="3537"/>
      <c r="K406" s="3537"/>
      <c r="L406" s="1211"/>
      <c r="M406" s="185"/>
      <c r="N406" s="185"/>
      <c r="O406" s="185"/>
      <c r="P406" s="185"/>
      <c r="Q406" s="185"/>
      <c r="R406" s="185"/>
      <c r="S406" s="185"/>
    </row>
    <row r="407" spans="1:19" ht="15.75" thickBot="1">
      <c r="A407" s="3212">
        <v>1935</v>
      </c>
      <c r="B407" s="4459">
        <v>39239090</v>
      </c>
      <c r="C407" s="4684" t="s">
        <v>3504</v>
      </c>
      <c r="D407" s="4731">
        <v>8.75</v>
      </c>
      <c r="E407" s="4479">
        <f t="shared" si="29"/>
        <v>10.324999999999999</v>
      </c>
      <c r="F407" s="4480" t="s">
        <v>76</v>
      </c>
      <c r="G407" s="4481">
        <v>480</v>
      </c>
      <c r="H407" s="4482">
        <v>0.18</v>
      </c>
      <c r="I407" s="3553"/>
      <c r="J407" s="3537"/>
      <c r="K407" s="3537"/>
      <c r="L407" s="1211"/>
      <c r="M407" s="185"/>
      <c r="N407" s="185"/>
      <c r="O407" s="185"/>
      <c r="P407" s="185"/>
      <c r="Q407" s="185"/>
      <c r="R407" s="185"/>
      <c r="S407" s="185"/>
    </row>
    <row r="408" spans="1:19" ht="14.25" customHeight="1" thickBot="1">
      <c r="A408" s="3686"/>
      <c r="B408" s="3686"/>
      <c r="C408" s="3687"/>
      <c r="D408" s="3688"/>
      <c r="E408" s="3689"/>
      <c r="F408" s="3583"/>
      <c r="G408" s="3581"/>
      <c r="H408" s="3585"/>
      <c r="I408" s="3537"/>
      <c r="J408" s="3537"/>
      <c r="K408" s="3537"/>
      <c r="L408" s="1211"/>
      <c r="M408" s="185"/>
      <c r="N408" s="185"/>
      <c r="O408" s="185"/>
      <c r="P408" s="185"/>
      <c r="Q408" s="185"/>
      <c r="R408" s="185"/>
      <c r="S408" s="185"/>
    </row>
    <row r="409" spans="1:19" ht="14.25" customHeight="1" thickBot="1">
      <c r="A409" s="3600"/>
      <c r="B409" s="3601"/>
      <c r="C409" s="3602" t="s">
        <v>3293</v>
      </c>
      <c r="D409" s="3603"/>
      <c r="E409" s="3603"/>
      <c r="F409" s="3604"/>
      <c r="G409" s="3605"/>
      <c r="H409" s="3685"/>
      <c r="I409" s="3537"/>
      <c r="J409" s="3537"/>
      <c r="K409" s="3537"/>
      <c r="L409" s="1211"/>
      <c r="M409" s="185"/>
      <c r="N409" s="185"/>
      <c r="O409" s="185"/>
      <c r="P409" s="185"/>
      <c r="Q409" s="185"/>
      <c r="R409" s="185"/>
      <c r="S409" s="185"/>
    </row>
    <row r="410" spans="1:19">
      <c r="A410" s="3538">
        <v>1266</v>
      </c>
      <c r="B410" s="3684">
        <v>39239090</v>
      </c>
      <c r="C410" s="3540" t="s">
        <v>4498</v>
      </c>
      <c r="D410" s="3541">
        <v>1.1000000000000001</v>
      </c>
      <c r="E410" s="3541">
        <f t="shared" ref="E410:E411" si="30">D410+D410*18%</f>
        <v>1.298</v>
      </c>
      <c r="F410" s="3542" t="s">
        <v>76</v>
      </c>
      <c r="G410" s="3543">
        <v>2000</v>
      </c>
      <c r="H410" s="3544">
        <v>0.18</v>
      </c>
      <c r="I410" s="3545" t="s">
        <v>3142</v>
      </c>
      <c r="J410" s="3537" t="s">
        <v>1353</v>
      </c>
      <c r="K410" s="3537" t="s">
        <v>3124</v>
      </c>
      <c r="L410" s="1211"/>
      <c r="M410" s="185"/>
      <c r="N410" s="185"/>
      <c r="O410" s="185"/>
      <c r="P410" s="185"/>
      <c r="Q410" s="185"/>
      <c r="R410" s="185"/>
      <c r="S410" s="185"/>
    </row>
    <row r="411" spans="1:19" ht="15.75" thickBot="1">
      <c r="A411" s="3558">
        <v>1267</v>
      </c>
      <c r="B411" s="3690">
        <v>39239090</v>
      </c>
      <c r="C411" s="3560" t="s">
        <v>1576</v>
      </c>
      <c r="D411" s="3561">
        <v>2.2000000000000002</v>
      </c>
      <c r="E411" s="3561">
        <f t="shared" si="30"/>
        <v>2.5960000000000001</v>
      </c>
      <c r="F411" s="3562" t="s">
        <v>76</v>
      </c>
      <c r="G411" s="3563">
        <v>2000</v>
      </c>
      <c r="H411" s="3564">
        <v>0.18</v>
      </c>
      <c r="I411" s="3553"/>
      <c r="J411" s="3537"/>
      <c r="K411" s="3537" t="s">
        <v>73</v>
      </c>
      <c r="L411" s="1211"/>
      <c r="M411" s="185"/>
      <c r="N411" s="185"/>
      <c r="O411" s="185"/>
      <c r="P411" s="185"/>
      <c r="Q411" s="185"/>
      <c r="R411" s="185"/>
      <c r="S411" s="185"/>
    </row>
    <row r="412" spans="1:19" ht="14.25" customHeight="1" thickBot="1">
      <c r="A412" s="3581"/>
      <c r="B412" s="3581"/>
      <c r="C412" s="3533"/>
      <c r="D412" s="3566"/>
      <c r="E412" s="3566"/>
      <c r="F412" s="3583"/>
      <c r="G412" s="3584"/>
      <c r="H412" s="3585"/>
      <c r="I412" s="3537"/>
      <c r="J412" s="3537"/>
      <c r="K412" s="3537"/>
      <c r="L412" s="1211"/>
      <c r="M412" s="185"/>
      <c r="N412" s="185"/>
      <c r="O412" s="185"/>
      <c r="P412" s="185"/>
      <c r="Q412" s="185"/>
      <c r="R412" s="185"/>
      <c r="S412" s="185"/>
    </row>
    <row r="413" spans="1:19" ht="15.75" thickBot="1">
      <c r="A413" s="4674"/>
      <c r="B413" s="4675"/>
      <c r="C413" s="4676" t="s">
        <v>3288</v>
      </c>
      <c r="D413" s="4677"/>
      <c r="E413" s="4677"/>
      <c r="F413" s="4678"/>
      <c r="G413" s="4679"/>
      <c r="H413" s="4680"/>
      <c r="I413" s="3537"/>
      <c r="J413" s="3537"/>
      <c r="K413" s="3537"/>
      <c r="L413" s="1211"/>
      <c r="M413" s="185"/>
      <c r="N413" s="185"/>
      <c r="O413" s="185"/>
      <c r="P413" s="185"/>
      <c r="Q413" s="185"/>
      <c r="R413" s="185"/>
      <c r="S413" s="185"/>
    </row>
    <row r="414" spans="1:19">
      <c r="A414" s="3206">
        <v>1704</v>
      </c>
      <c r="B414" s="4474" t="s">
        <v>3290</v>
      </c>
      <c r="C414" s="4552" t="s">
        <v>3499</v>
      </c>
      <c r="D414" s="4467">
        <v>2.4</v>
      </c>
      <c r="E414" s="4467">
        <f t="shared" ref="E414:E424" si="31">D414+D414*18%</f>
        <v>2.8319999999999999</v>
      </c>
      <c r="F414" s="4468" t="s">
        <v>76</v>
      </c>
      <c r="G414" s="4681">
        <v>1800</v>
      </c>
      <c r="H414" s="4469">
        <v>0.18</v>
      </c>
      <c r="I414" s="3553"/>
      <c r="J414" s="3537" t="s">
        <v>1355</v>
      </c>
      <c r="K414" s="3537" t="s">
        <v>73</v>
      </c>
      <c r="L414" s="1211"/>
      <c r="M414" s="185"/>
      <c r="N414" s="185"/>
      <c r="O414" s="3546"/>
      <c r="P414" s="185"/>
      <c r="Q414" s="185"/>
      <c r="R414" s="185"/>
      <c r="S414" s="185"/>
    </row>
    <row r="415" spans="1:19">
      <c r="A415" s="2988">
        <v>1706</v>
      </c>
      <c r="B415" s="3203" t="s">
        <v>3291</v>
      </c>
      <c r="C415" s="4656" t="s">
        <v>3292</v>
      </c>
      <c r="D415" s="3199">
        <v>2.6</v>
      </c>
      <c r="E415" s="3199">
        <f t="shared" si="31"/>
        <v>3.0680000000000001</v>
      </c>
      <c r="F415" s="3200" t="s">
        <v>76</v>
      </c>
      <c r="G415" s="4682">
        <v>1350</v>
      </c>
      <c r="H415" s="3202">
        <v>0.18</v>
      </c>
      <c r="I415" s="3553"/>
      <c r="J415" s="3537" t="s">
        <v>1355</v>
      </c>
      <c r="K415" s="3537" t="s">
        <v>73</v>
      </c>
      <c r="L415" s="1211"/>
      <c r="M415" s="185"/>
      <c r="N415" s="185"/>
      <c r="O415" s="3546"/>
      <c r="P415" s="185"/>
      <c r="Q415" s="185"/>
      <c r="R415" s="185"/>
      <c r="S415" s="185"/>
    </row>
    <row r="416" spans="1:19" ht="14.25" customHeight="1">
      <c r="A416" s="2988">
        <v>1710</v>
      </c>
      <c r="B416" s="3203">
        <v>39239090</v>
      </c>
      <c r="C416" s="4656" t="s">
        <v>1577</v>
      </c>
      <c r="D416" s="3199">
        <v>3.8</v>
      </c>
      <c r="E416" s="4471">
        <f t="shared" si="31"/>
        <v>4.484</v>
      </c>
      <c r="F416" s="3200" t="s">
        <v>76</v>
      </c>
      <c r="G416" s="4682">
        <v>1050</v>
      </c>
      <c r="H416" s="3202">
        <v>0.18</v>
      </c>
      <c r="I416" s="3553"/>
      <c r="J416" s="3537" t="s">
        <v>1355</v>
      </c>
      <c r="K416" s="3537" t="s">
        <v>73</v>
      </c>
      <c r="L416" s="1211"/>
      <c r="M416" s="185"/>
      <c r="N416" s="185"/>
      <c r="O416" s="3546"/>
      <c r="P416" s="185"/>
      <c r="Q416" s="185"/>
      <c r="R416" s="185"/>
      <c r="S416" s="185"/>
    </row>
    <row r="417" spans="1:19">
      <c r="A417" s="2988">
        <v>1712</v>
      </c>
      <c r="B417" s="3203">
        <v>39239090</v>
      </c>
      <c r="C417" s="4656" t="s">
        <v>1578</v>
      </c>
      <c r="D417" s="3199">
        <v>4.5</v>
      </c>
      <c r="E417" s="3199">
        <f t="shared" si="31"/>
        <v>5.31</v>
      </c>
      <c r="F417" s="3200" t="s">
        <v>76</v>
      </c>
      <c r="G417" s="4682">
        <v>900</v>
      </c>
      <c r="H417" s="3202">
        <v>0.18</v>
      </c>
      <c r="I417" s="3553"/>
      <c r="J417" s="3537" t="s">
        <v>1355</v>
      </c>
      <c r="K417" s="3537" t="s">
        <v>73</v>
      </c>
      <c r="L417" s="1211"/>
      <c r="M417" s="185"/>
      <c r="N417" s="185"/>
      <c r="O417" s="3546"/>
      <c r="P417" s="185"/>
      <c r="Q417" s="185"/>
      <c r="R417" s="185"/>
      <c r="S417" s="185"/>
    </row>
    <row r="418" spans="1:19">
      <c r="A418" s="965" t="s">
        <v>1579</v>
      </c>
      <c r="B418" s="3548">
        <v>39239090</v>
      </c>
      <c r="C418" s="3557" t="s">
        <v>1578</v>
      </c>
      <c r="D418" s="3549">
        <v>3.3</v>
      </c>
      <c r="E418" s="3549">
        <f t="shared" si="31"/>
        <v>3.8939999999999997</v>
      </c>
      <c r="F418" s="3550" t="s">
        <v>76</v>
      </c>
      <c r="G418" s="3668">
        <v>1350</v>
      </c>
      <c r="H418" s="3552">
        <v>0.18</v>
      </c>
      <c r="I418" s="3553"/>
      <c r="J418" s="3537" t="s">
        <v>1355</v>
      </c>
      <c r="K418" s="3537" t="s">
        <v>73</v>
      </c>
      <c r="L418" s="1211"/>
      <c r="M418" s="185"/>
      <c r="N418" s="185"/>
      <c r="O418" s="3546"/>
      <c r="P418" s="185"/>
      <c r="Q418" s="185"/>
      <c r="R418" s="185"/>
      <c r="S418" s="185"/>
    </row>
    <row r="419" spans="1:19">
      <c r="A419" s="2988">
        <v>1721</v>
      </c>
      <c r="B419" s="3203" t="s">
        <v>3289</v>
      </c>
      <c r="C419" s="4656" t="s">
        <v>3500</v>
      </c>
      <c r="D419" s="3199">
        <v>3.1</v>
      </c>
      <c r="E419" s="4471">
        <f t="shared" si="31"/>
        <v>3.6579999999999999</v>
      </c>
      <c r="F419" s="3200" t="s">
        <v>76</v>
      </c>
      <c r="G419" s="4682">
        <v>1200</v>
      </c>
      <c r="H419" s="3202">
        <v>0.18</v>
      </c>
      <c r="I419" s="3545" t="s">
        <v>3142</v>
      </c>
      <c r="J419" s="3537" t="s">
        <v>1353</v>
      </c>
      <c r="K419" s="3537" t="s">
        <v>3124</v>
      </c>
      <c r="L419" s="1211"/>
      <c r="M419" s="185"/>
      <c r="N419" s="185"/>
      <c r="O419" s="3546"/>
      <c r="P419" s="185"/>
      <c r="Q419" s="185"/>
      <c r="R419" s="185"/>
      <c r="S419" s="185"/>
    </row>
    <row r="420" spans="1:19">
      <c r="A420" s="2988">
        <v>1722</v>
      </c>
      <c r="B420" s="3203">
        <v>39239090</v>
      </c>
      <c r="C420" s="4656" t="s">
        <v>5136</v>
      </c>
      <c r="D420" s="3199">
        <v>6.7</v>
      </c>
      <c r="E420" s="4471">
        <f t="shared" si="31"/>
        <v>7.9060000000000006</v>
      </c>
      <c r="F420" s="3200" t="s">
        <v>76</v>
      </c>
      <c r="G420" s="4682">
        <v>750</v>
      </c>
      <c r="H420" s="3202">
        <v>0.18</v>
      </c>
      <c r="I420" s="3553"/>
      <c r="J420" s="3537" t="s">
        <v>1355</v>
      </c>
      <c r="K420" s="3537" t="s">
        <v>801</v>
      </c>
      <c r="L420" s="1211"/>
      <c r="M420" s="185"/>
      <c r="N420" s="185"/>
      <c r="O420" s="3546"/>
      <c r="P420" s="185"/>
      <c r="Q420" s="185"/>
      <c r="R420" s="185"/>
      <c r="S420" s="185"/>
    </row>
    <row r="421" spans="1:19">
      <c r="A421" s="2988">
        <v>1725</v>
      </c>
      <c r="B421" s="3203">
        <v>39239090</v>
      </c>
      <c r="C421" s="4656" t="s">
        <v>5137</v>
      </c>
      <c r="D421" s="3199">
        <v>9.5500000000000007</v>
      </c>
      <c r="E421" s="4471">
        <f t="shared" si="31"/>
        <v>11.269</v>
      </c>
      <c r="F421" s="3200" t="s">
        <v>76</v>
      </c>
      <c r="G421" s="4682">
        <v>500</v>
      </c>
      <c r="H421" s="3202">
        <v>0.18</v>
      </c>
      <c r="I421" s="3553"/>
      <c r="J421" s="3537" t="s">
        <v>1355</v>
      </c>
      <c r="K421" s="3537" t="s">
        <v>801</v>
      </c>
      <c r="L421" s="1211"/>
      <c r="M421" s="185"/>
      <c r="N421" s="185"/>
      <c r="O421" s="3546"/>
      <c r="P421" s="185"/>
      <c r="Q421" s="185"/>
      <c r="R421" s="185"/>
      <c r="S421" s="185"/>
    </row>
    <row r="422" spans="1:19">
      <c r="A422" s="3227">
        <v>1726</v>
      </c>
      <c r="B422" s="3217">
        <v>39239090</v>
      </c>
      <c r="C422" s="3228" t="s">
        <v>1580</v>
      </c>
      <c r="D422" s="3216">
        <v>11.95</v>
      </c>
      <c r="E422" s="3220">
        <f t="shared" si="31"/>
        <v>14.100999999999999</v>
      </c>
      <c r="F422" s="3204" t="s">
        <v>76</v>
      </c>
      <c r="G422" s="4683">
        <v>345</v>
      </c>
      <c r="H422" s="3205">
        <v>0.18</v>
      </c>
      <c r="I422" s="3553"/>
      <c r="J422" s="3537" t="s">
        <v>1355</v>
      </c>
      <c r="K422" s="3537" t="s">
        <v>73</v>
      </c>
      <c r="L422" s="1211"/>
      <c r="M422" s="185"/>
      <c r="N422" s="185"/>
      <c r="O422" s="3546"/>
      <c r="P422" s="185"/>
      <c r="Q422" s="185"/>
      <c r="R422" s="185"/>
      <c r="S422" s="185"/>
    </row>
    <row r="423" spans="1:19">
      <c r="A423" s="965">
        <v>1731</v>
      </c>
      <c r="B423" s="3556" t="s">
        <v>3286</v>
      </c>
      <c r="C423" s="3557" t="s">
        <v>3287</v>
      </c>
      <c r="D423" s="3549">
        <v>9</v>
      </c>
      <c r="E423" s="3549">
        <f t="shared" si="31"/>
        <v>10.62</v>
      </c>
      <c r="F423" s="3550" t="s">
        <v>76</v>
      </c>
      <c r="G423" s="128">
        <v>480</v>
      </c>
      <c r="H423" s="3552">
        <v>0.18</v>
      </c>
      <c r="I423" s="3553"/>
      <c r="J423" s="3537" t="s">
        <v>1355</v>
      </c>
      <c r="K423" s="3537" t="s">
        <v>73</v>
      </c>
      <c r="L423" s="1211"/>
      <c r="M423" s="185"/>
      <c r="N423" s="185"/>
      <c r="O423" s="3546"/>
      <c r="P423" s="185"/>
      <c r="Q423" s="185"/>
      <c r="R423" s="185"/>
      <c r="S423" s="185"/>
    </row>
    <row r="424" spans="1:19" ht="18" customHeight="1" thickBot="1">
      <c r="A424" s="3212">
        <v>1763</v>
      </c>
      <c r="B424" s="4459">
        <v>39239090</v>
      </c>
      <c r="C424" s="4684" t="s">
        <v>1581</v>
      </c>
      <c r="D424" s="4537">
        <v>17.350000000000001</v>
      </c>
      <c r="E424" s="4537">
        <f t="shared" si="31"/>
        <v>20.473000000000003</v>
      </c>
      <c r="F424" s="4480" t="s">
        <v>76</v>
      </c>
      <c r="G424" s="4481">
        <v>300</v>
      </c>
      <c r="H424" s="4482">
        <v>0.18</v>
      </c>
      <c r="I424" s="3545"/>
      <c r="J424" s="3537"/>
      <c r="K424" s="3537"/>
      <c r="L424" s="1211"/>
      <c r="M424" s="185"/>
      <c r="N424" s="185"/>
      <c r="O424" s="3546"/>
      <c r="P424" s="185"/>
      <c r="Q424" s="185"/>
      <c r="R424" s="185"/>
      <c r="S424" s="185"/>
    </row>
    <row r="425" spans="1:19" ht="15.75" thickBot="1">
      <c r="A425" s="3693"/>
      <c r="B425" s="3694"/>
      <c r="C425" s="3695" t="s">
        <v>4743</v>
      </c>
      <c r="D425" s="3699" t="s">
        <v>235</v>
      </c>
      <c r="E425" s="3699" t="s">
        <v>242</v>
      </c>
      <c r="F425" s="3699" t="s">
        <v>1571</v>
      </c>
      <c r="G425" s="3699" t="s">
        <v>858</v>
      </c>
      <c r="H425" s="3700" t="s">
        <v>1572</v>
      </c>
      <c r="I425" s="3545"/>
      <c r="J425" s="3537"/>
      <c r="K425" s="3537"/>
      <c r="L425" s="1211"/>
      <c r="M425" s="185"/>
      <c r="N425" s="185"/>
      <c r="O425" s="3546"/>
      <c r="P425" s="185"/>
      <c r="Q425" s="185"/>
      <c r="R425" s="185"/>
      <c r="S425" s="185"/>
    </row>
    <row r="426" spans="1:19" ht="18" customHeight="1">
      <c r="A426" s="4498">
        <v>1753</v>
      </c>
      <c r="B426" s="3105"/>
      <c r="C426" s="3105" t="s">
        <v>4741</v>
      </c>
      <c r="D426" s="4498">
        <v>2.35</v>
      </c>
      <c r="E426" s="1609">
        <f t="shared" ref="E426" si="32">D426+D426*H426</f>
        <v>2.7730000000000001</v>
      </c>
      <c r="F426" s="1607" t="s">
        <v>76</v>
      </c>
      <c r="G426" s="1607">
        <v>2000</v>
      </c>
      <c r="H426" s="1615">
        <v>0.18</v>
      </c>
      <c r="I426" s="3545"/>
      <c r="J426" s="3537"/>
      <c r="K426" s="3537"/>
      <c r="L426" s="1211"/>
      <c r="M426" s="185"/>
      <c r="N426" s="185"/>
      <c r="O426" s="3546"/>
      <c r="P426" s="185"/>
      <c r="Q426" s="185"/>
      <c r="R426" s="185"/>
      <c r="S426" s="185"/>
    </row>
    <row r="427" spans="1:19" ht="18" customHeight="1">
      <c r="A427" s="4553">
        <v>1757</v>
      </c>
      <c r="B427" s="1187"/>
      <c r="C427" s="1187" t="s">
        <v>4742</v>
      </c>
      <c r="D427" s="4346">
        <v>5.3</v>
      </c>
      <c r="E427" s="1609">
        <f t="shared" ref="E427" si="33">D427+D427*H427</f>
        <v>6.2539999999999996</v>
      </c>
      <c r="F427" s="1607" t="s">
        <v>76</v>
      </c>
      <c r="G427" s="1607">
        <v>1000</v>
      </c>
      <c r="H427" s="1615">
        <v>0.18</v>
      </c>
      <c r="I427" s="3545"/>
      <c r="J427" s="3537"/>
      <c r="K427" s="3537"/>
      <c r="L427" s="1211"/>
      <c r="M427" s="185"/>
      <c r="N427" s="185"/>
      <c r="O427" s="3546"/>
      <c r="P427" s="185"/>
      <c r="Q427" s="185"/>
      <c r="R427" s="185"/>
      <c r="S427" s="185"/>
    </row>
    <row r="428" spans="1:19" ht="14.25" customHeight="1" thickBot="1">
      <c r="A428" s="3697"/>
      <c r="B428" s="3344"/>
      <c r="C428" s="3698" t="s">
        <v>3085</v>
      </c>
      <c r="D428" s="3220"/>
      <c r="E428" s="3220"/>
      <c r="F428" s="3345"/>
      <c r="G428" s="3347"/>
      <c r="H428" s="3696"/>
      <c r="I428" s="3537"/>
      <c r="J428" s="3537"/>
      <c r="K428" s="3537"/>
      <c r="L428" s="1211"/>
      <c r="M428" s="185"/>
      <c r="N428" s="185"/>
      <c r="O428" s="185"/>
      <c r="P428" s="185"/>
      <c r="Q428" s="185"/>
      <c r="R428" s="185"/>
      <c r="S428" s="185"/>
    </row>
    <row r="429" spans="1:19" ht="14.25" customHeight="1">
      <c r="A429" s="3206">
        <v>6115</v>
      </c>
      <c r="B429" s="4474">
        <v>39239090</v>
      </c>
      <c r="C429" s="4552" t="s">
        <v>1582</v>
      </c>
      <c r="D429" s="4467">
        <v>0.55000000000000004</v>
      </c>
      <c r="E429" s="4467">
        <f t="shared" ref="E429:E430" si="34">D429+D429*18%</f>
        <v>0.64900000000000002</v>
      </c>
      <c r="F429" s="4468" t="s">
        <v>76</v>
      </c>
      <c r="G429" s="3207">
        <v>6250</v>
      </c>
      <c r="H429" s="4469">
        <v>0.18</v>
      </c>
      <c r="I429" s="3545" t="s">
        <v>3142</v>
      </c>
      <c r="J429" s="3537" t="s">
        <v>1353</v>
      </c>
      <c r="K429" s="3537" t="s">
        <v>3124</v>
      </c>
      <c r="L429" s="1211"/>
      <c r="M429" s="185"/>
      <c r="N429" s="185"/>
      <c r="O429" s="185"/>
      <c r="P429" s="185"/>
      <c r="Q429" s="185"/>
      <c r="R429" s="185"/>
      <c r="S429" s="185"/>
    </row>
    <row r="430" spans="1:19" ht="15.75" thickBot="1">
      <c r="A430" s="3227" t="s">
        <v>1583</v>
      </c>
      <c r="B430" s="3217">
        <v>39239090</v>
      </c>
      <c r="C430" s="3228" t="s">
        <v>1584</v>
      </c>
      <c r="D430" s="3216">
        <v>0.6</v>
      </c>
      <c r="E430" s="3216">
        <f t="shared" si="34"/>
        <v>0.70799999999999996</v>
      </c>
      <c r="F430" s="3204" t="s">
        <v>76</v>
      </c>
      <c r="G430" s="3229">
        <v>6250</v>
      </c>
      <c r="H430" s="3205">
        <v>0.18</v>
      </c>
      <c r="I430" s="3553"/>
      <c r="J430" s="3537" t="s">
        <v>1355</v>
      </c>
      <c r="K430" s="3537" t="s">
        <v>73</v>
      </c>
      <c r="L430" s="1211"/>
      <c r="M430" s="185"/>
      <c r="N430" s="185"/>
      <c r="O430" s="185"/>
      <c r="P430" s="185"/>
      <c r="Q430" s="185"/>
      <c r="R430" s="185"/>
      <c r="S430" s="185"/>
    </row>
    <row r="431" spans="1:19" ht="15.75" thickBot="1">
      <c r="A431" s="5194" t="s">
        <v>1378</v>
      </c>
      <c r="B431" s="5195"/>
      <c r="C431" s="5196" t="s">
        <v>3078</v>
      </c>
      <c r="D431" s="5197" t="s">
        <v>235</v>
      </c>
      <c r="E431" s="5197" t="s">
        <v>242</v>
      </c>
      <c r="F431" s="5197" t="s">
        <v>1571</v>
      </c>
      <c r="G431" s="5197" t="s">
        <v>858</v>
      </c>
      <c r="H431" s="5198" t="s">
        <v>1572</v>
      </c>
      <c r="I431" s="3545"/>
      <c r="J431" s="3537"/>
      <c r="K431" s="3537"/>
      <c r="L431" s="1211"/>
      <c r="M431" s="185"/>
      <c r="N431" s="185"/>
      <c r="O431" s="185"/>
      <c r="P431" s="185"/>
      <c r="Q431" s="185"/>
      <c r="R431" s="185"/>
      <c r="S431" s="185"/>
    </row>
    <row r="432" spans="1:19" ht="14.25" customHeight="1">
      <c r="A432" s="4435">
        <v>7001</v>
      </c>
      <c r="B432" s="4436">
        <v>39239090</v>
      </c>
      <c r="C432" s="4437" t="s">
        <v>4718</v>
      </c>
      <c r="D432" s="4438">
        <v>1.3</v>
      </c>
      <c r="E432" s="4438">
        <f t="shared" ref="E432:E444" si="35">D432+D432*18%</f>
        <v>1.534</v>
      </c>
      <c r="F432" s="4439" t="s">
        <v>76</v>
      </c>
      <c r="G432" s="4435">
        <v>2400</v>
      </c>
      <c r="H432" s="4440">
        <v>0.18</v>
      </c>
      <c r="I432" s="3545"/>
      <c r="J432" s="3537"/>
      <c r="K432" s="3537"/>
      <c r="L432" s="1211"/>
      <c r="M432" s="185"/>
      <c r="N432" s="185"/>
      <c r="O432" s="185"/>
      <c r="P432" s="185"/>
      <c r="Q432" s="185"/>
      <c r="R432" s="185"/>
      <c r="S432" s="185"/>
    </row>
    <row r="433" spans="1:19" ht="14.25" customHeight="1">
      <c r="A433" s="4441" t="s">
        <v>5122</v>
      </c>
      <c r="B433" s="4442" t="s">
        <v>5123</v>
      </c>
      <c r="C433" s="4443" t="s">
        <v>5123</v>
      </c>
      <c r="D433" s="4444">
        <v>1.1499999999999999</v>
      </c>
      <c r="E433" s="4444">
        <f t="shared" ref="E433" si="36">D433+D433*18%</f>
        <v>1.357</v>
      </c>
      <c r="F433" s="4445" t="s">
        <v>76</v>
      </c>
      <c r="G433" s="4441">
        <v>2400</v>
      </c>
      <c r="H433" s="4446">
        <v>0.18</v>
      </c>
      <c r="I433" s="3545"/>
      <c r="J433" s="3537"/>
      <c r="K433" s="3537"/>
      <c r="L433" s="1211"/>
      <c r="M433" s="185"/>
      <c r="N433" s="185"/>
      <c r="O433" s="185"/>
      <c r="P433" s="185"/>
      <c r="Q433" s="185"/>
      <c r="R433" s="185"/>
      <c r="S433" s="185"/>
    </row>
    <row r="434" spans="1:19" ht="14.25" customHeight="1">
      <c r="A434" s="4441">
        <v>7003</v>
      </c>
      <c r="B434" s="4442">
        <v>39239090</v>
      </c>
      <c r="C434" s="4443" t="s">
        <v>3079</v>
      </c>
      <c r="D434" s="4444">
        <v>2.15</v>
      </c>
      <c r="E434" s="4444">
        <f t="shared" si="35"/>
        <v>2.5369999999999999</v>
      </c>
      <c r="F434" s="4445" t="s">
        <v>76</v>
      </c>
      <c r="G434" s="4441">
        <v>1800</v>
      </c>
      <c r="H434" s="4446">
        <v>0.18</v>
      </c>
      <c r="I434" s="3545"/>
      <c r="J434" s="3537"/>
      <c r="K434" s="3537"/>
      <c r="L434" s="1211"/>
      <c r="M434" s="185"/>
      <c r="N434" s="185"/>
      <c r="O434" s="185"/>
      <c r="P434" s="185"/>
      <c r="Q434" s="185"/>
      <c r="R434" s="185"/>
      <c r="S434" s="185"/>
    </row>
    <row r="435" spans="1:19" ht="14.25" customHeight="1">
      <c r="A435" s="4441">
        <v>7004</v>
      </c>
      <c r="B435" s="4442">
        <v>39239090</v>
      </c>
      <c r="C435" s="4443" t="s">
        <v>5321</v>
      </c>
      <c r="D435" s="4444">
        <v>2.5499999999999998</v>
      </c>
      <c r="E435" s="4444">
        <f t="shared" ref="E435" si="37">D435+D435*18%</f>
        <v>3.0089999999999999</v>
      </c>
      <c r="F435" s="4445" t="s">
        <v>76</v>
      </c>
      <c r="G435" s="4441">
        <v>1800</v>
      </c>
      <c r="H435" s="4446">
        <v>0.18</v>
      </c>
      <c r="I435" s="3545"/>
      <c r="J435" s="3537"/>
      <c r="K435" s="3537"/>
      <c r="L435" s="1211"/>
      <c r="M435" s="185"/>
      <c r="N435" s="185"/>
      <c r="O435" s="185"/>
      <c r="P435" s="185"/>
      <c r="Q435" s="185"/>
      <c r="R435" s="185"/>
      <c r="S435" s="185"/>
    </row>
    <row r="436" spans="1:19" ht="14.25" customHeight="1">
      <c r="A436" s="4441">
        <v>7016</v>
      </c>
      <c r="B436" s="4442">
        <v>39239090</v>
      </c>
      <c r="C436" s="4449" t="s">
        <v>5320</v>
      </c>
      <c r="D436" s="4444">
        <v>1.65</v>
      </c>
      <c r="E436" s="4444">
        <f t="shared" si="35"/>
        <v>1.9469999999999998</v>
      </c>
      <c r="F436" s="4445" t="s">
        <v>76</v>
      </c>
      <c r="G436" s="4441">
        <v>2000</v>
      </c>
      <c r="H436" s="4446">
        <v>0.18</v>
      </c>
      <c r="I436" s="3545"/>
      <c r="J436" s="3537"/>
      <c r="K436" s="3537"/>
      <c r="L436" s="1211"/>
      <c r="M436" s="185"/>
      <c r="N436" s="185"/>
      <c r="O436" s="185"/>
      <c r="P436" s="185"/>
      <c r="Q436" s="185"/>
      <c r="R436" s="185"/>
      <c r="S436" s="185"/>
    </row>
    <row r="437" spans="1:19" ht="14.25" customHeight="1">
      <c r="A437" s="4447">
        <v>7018</v>
      </c>
      <c r="B437" s="4448">
        <v>39239090</v>
      </c>
      <c r="C437" s="4449" t="s">
        <v>4722</v>
      </c>
      <c r="D437" s="4450">
        <v>4.05</v>
      </c>
      <c r="E437" s="4450">
        <f t="shared" si="35"/>
        <v>4.7789999999999999</v>
      </c>
      <c r="F437" s="3345" t="s">
        <v>76</v>
      </c>
      <c r="G437" s="4451">
        <v>800</v>
      </c>
      <c r="H437" s="4452">
        <v>0.18</v>
      </c>
      <c r="I437" s="3545"/>
      <c r="J437" s="3537"/>
      <c r="K437" s="3537"/>
      <c r="L437" s="1211"/>
      <c r="M437" s="185"/>
      <c r="N437" s="185"/>
      <c r="O437" s="185"/>
      <c r="P437" s="185"/>
      <c r="Q437" s="185"/>
      <c r="R437" s="185"/>
      <c r="S437" s="185"/>
    </row>
    <row r="438" spans="1:19" ht="14.25" customHeight="1">
      <c r="A438" s="4453">
        <v>7019</v>
      </c>
      <c r="B438" s="3203">
        <v>39239090</v>
      </c>
      <c r="C438" s="4454" t="s">
        <v>4723</v>
      </c>
      <c r="D438" s="4444">
        <v>4.05</v>
      </c>
      <c r="E438" s="4444">
        <f t="shared" si="35"/>
        <v>4.7789999999999999</v>
      </c>
      <c r="F438" s="4455" t="s">
        <v>76</v>
      </c>
      <c r="G438" s="4456">
        <v>800</v>
      </c>
      <c r="H438" s="3205">
        <v>0.18</v>
      </c>
      <c r="I438" s="3545"/>
      <c r="J438" s="3537"/>
      <c r="K438" s="3537"/>
      <c r="L438" s="1211"/>
      <c r="M438" s="185"/>
      <c r="N438" s="185"/>
      <c r="O438" s="185"/>
      <c r="P438" s="185"/>
      <c r="Q438" s="185"/>
      <c r="R438" s="185"/>
      <c r="S438" s="185"/>
    </row>
    <row r="439" spans="1:19" ht="14.25" customHeight="1">
      <c r="A439" s="4453">
        <v>7021</v>
      </c>
      <c r="B439" s="4448">
        <v>39239090</v>
      </c>
      <c r="C439" s="4454" t="s">
        <v>3080</v>
      </c>
      <c r="D439" s="4444">
        <v>5.25</v>
      </c>
      <c r="E439" s="4444">
        <f t="shared" si="35"/>
        <v>6.1950000000000003</v>
      </c>
      <c r="F439" s="4455" t="s">
        <v>76</v>
      </c>
      <c r="G439" s="4456">
        <v>500</v>
      </c>
      <c r="H439" s="3202">
        <v>0.18</v>
      </c>
      <c r="I439" s="3545"/>
      <c r="J439" s="3537"/>
      <c r="K439" s="3537"/>
      <c r="L439" s="1211"/>
      <c r="M439" s="185"/>
      <c r="N439" s="185"/>
      <c r="O439" s="185"/>
      <c r="P439" s="185"/>
      <c r="Q439" s="185"/>
      <c r="R439" s="185"/>
      <c r="S439" s="185"/>
    </row>
    <row r="440" spans="1:19" ht="14.25" customHeight="1">
      <c r="A440" s="4453">
        <v>7022</v>
      </c>
      <c r="B440" s="3203">
        <v>39239090</v>
      </c>
      <c r="C440" s="4454" t="s">
        <v>3081</v>
      </c>
      <c r="D440" s="4444">
        <v>5.25</v>
      </c>
      <c r="E440" s="4444">
        <f t="shared" si="35"/>
        <v>6.1950000000000003</v>
      </c>
      <c r="F440" s="4457" t="s">
        <v>76</v>
      </c>
      <c r="G440" s="4456">
        <v>600</v>
      </c>
      <c r="H440" s="3205">
        <v>0.18</v>
      </c>
      <c r="I440" s="3545"/>
      <c r="J440" s="3537"/>
      <c r="K440" s="3537"/>
      <c r="L440" s="1211"/>
      <c r="M440" s="185"/>
      <c r="N440" s="185"/>
      <c r="O440" s="185"/>
      <c r="P440" s="185"/>
      <c r="Q440" s="185"/>
      <c r="R440" s="185"/>
      <c r="S440" s="185"/>
    </row>
    <row r="441" spans="1:19" ht="14.25" customHeight="1">
      <c r="A441" s="4453">
        <v>7023</v>
      </c>
      <c r="B441" s="3203"/>
      <c r="C441" s="4454" t="s">
        <v>4724</v>
      </c>
      <c r="D441" s="4444">
        <v>6.3</v>
      </c>
      <c r="E441" s="4444">
        <f t="shared" si="35"/>
        <v>7.4339999999999993</v>
      </c>
      <c r="F441" s="4457" t="s">
        <v>76</v>
      </c>
      <c r="G441" s="4456">
        <v>500</v>
      </c>
      <c r="H441" s="3205">
        <v>0.18</v>
      </c>
      <c r="I441" s="3545"/>
      <c r="J441" s="3537"/>
      <c r="K441" s="3537"/>
      <c r="L441" s="1211"/>
      <c r="M441" s="185"/>
      <c r="N441" s="185"/>
      <c r="O441" s="185"/>
      <c r="P441" s="185"/>
      <c r="Q441" s="185"/>
      <c r="R441" s="185"/>
      <c r="S441" s="185"/>
    </row>
    <row r="442" spans="1:19">
      <c r="A442" s="4453">
        <v>7025</v>
      </c>
      <c r="B442" s="3203">
        <v>39239090</v>
      </c>
      <c r="C442" s="4454" t="s">
        <v>3082</v>
      </c>
      <c r="D442" s="4444">
        <v>6.3</v>
      </c>
      <c r="E442" s="4444">
        <f t="shared" si="35"/>
        <v>7.4339999999999993</v>
      </c>
      <c r="F442" s="4455" t="s">
        <v>76</v>
      </c>
      <c r="G442" s="4456">
        <v>500</v>
      </c>
      <c r="H442" s="3202">
        <v>0.18</v>
      </c>
      <c r="I442" s="3545"/>
      <c r="J442" s="3537"/>
      <c r="K442" s="3537"/>
      <c r="L442" s="1211"/>
      <c r="M442" s="185"/>
      <c r="N442" s="185"/>
      <c r="O442" s="185"/>
      <c r="P442" s="185"/>
      <c r="Q442" s="185"/>
      <c r="R442" s="185"/>
      <c r="S442" s="185"/>
    </row>
    <row r="443" spans="1:19">
      <c r="A443" s="4453">
        <v>7026</v>
      </c>
      <c r="B443" s="4448">
        <v>39239090</v>
      </c>
      <c r="C443" s="4454" t="s">
        <v>3083</v>
      </c>
      <c r="D443" s="4444">
        <v>7.65</v>
      </c>
      <c r="E443" s="4444">
        <f t="shared" si="35"/>
        <v>9.027000000000001</v>
      </c>
      <c r="F443" s="4457" t="s">
        <v>76</v>
      </c>
      <c r="G443" s="4456">
        <v>500</v>
      </c>
      <c r="H443" s="3205">
        <v>0.18</v>
      </c>
      <c r="I443" s="3545"/>
      <c r="J443" s="3537"/>
      <c r="K443" s="3537"/>
      <c r="L443" s="1211"/>
      <c r="M443" s="185"/>
      <c r="N443" s="185"/>
      <c r="O443" s="185"/>
      <c r="P443" s="185"/>
      <c r="Q443" s="185"/>
      <c r="R443" s="185"/>
      <c r="S443" s="185"/>
    </row>
    <row r="444" spans="1:19" ht="15.75" thickBot="1">
      <c r="A444" s="4458">
        <v>7027</v>
      </c>
      <c r="B444" s="4459">
        <v>39239090</v>
      </c>
      <c r="C444" s="4460" t="s">
        <v>3084</v>
      </c>
      <c r="D444" s="4461">
        <v>7.65</v>
      </c>
      <c r="E444" s="4461">
        <f t="shared" si="35"/>
        <v>9.027000000000001</v>
      </c>
      <c r="F444" s="4462" t="s">
        <v>76</v>
      </c>
      <c r="G444" s="4463">
        <v>500</v>
      </c>
      <c r="H444" s="4464">
        <v>0.18</v>
      </c>
      <c r="I444" s="3545"/>
      <c r="J444" s="3537"/>
      <c r="K444" s="3537"/>
      <c r="L444" s="1211"/>
      <c r="M444" s="185"/>
      <c r="N444" s="185"/>
      <c r="O444" s="185"/>
      <c r="P444" s="185"/>
      <c r="Q444" s="185"/>
      <c r="R444" s="185"/>
      <c r="S444" s="185"/>
    </row>
    <row r="445" spans="1:19" ht="15.75" thickBot="1">
      <c r="A445" s="5199"/>
      <c r="B445" s="5200"/>
      <c r="C445" s="5201" t="s">
        <v>3283</v>
      </c>
      <c r="D445" s="3535" t="s">
        <v>235</v>
      </c>
      <c r="E445" s="3535" t="s">
        <v>242</v>
      </c>
      <c r="F445" s="3535" t="s">
        <v>1571</v>
      </c>
      <c r="G445" s="3535" t="s">
        <v>858</v>
      </c>
      <c r="H445" s="3536" t="s">
        <v>1572</v>
      </c>
      <c r="I445" s="3537"/>
      <c r="J445" s="3537"/>
      <c r="K445" s="3537"/>
      <c r="L445" s="1211"/>
      <c r="M445" s="185"/>
      <c r="N445" s="185"/>
      <c r="O445" s="185"/>
      <c r="P445" s="185"/>
      <c r="Q445" s="185"/>
      <c r="R445" s="185"/>
      <c r="S445" s="185"/>
    </row>
    <row r="446" spans="1:19" ht="14.25" customHeight="1">
      <c r="A446" s="3206">
        <v>7041</v>
      </c>
      <c r="B446" s="4465" t="s">
        <v>1585</v>
      </c>
      <c r="C446" s="4466" t="s">
        <v>5135</v>
      </c>
      <c r="D446" s="4467">
        <v>10.25</v>
      </c>
      <c r="E446" s="4467">
        <f>D446+D446*18%</f>
        <v>12.095000000000001</v>
      </c>
      <c r="F446" s="4468" t="s">
        <v>76</v>
      </c>
      <c r="G446" s="3207">
        <v>400</v>
      </c>
      <c r="H446" s="4469">
        <v>0.18</v>
      </c>
      <c r="I446" s="3553"/>
      <c r="J446" s="3537" t="s">
        <v>1355</v>
      </c>
      <c r="K446" s="3537" t="s">
        <v>73</v>
      </c>
      <c r="L446" s="1211"/>
      <c r="M446" s="185"/>
      <c r="N446" s="185"/>
      <c r="O446" s="185"/>
      <c r="P446" s="185"/>
      <c r="Q446" s="185"/>
      <c r="R446" s="185"/>
      <c r="S446" s="185"/>
    </row>
    <row r="447" spans="1:19" ht="14.25" customHeight="1">
      <c r="A447" s="2988">
        <v>7043</v>
      </c>
      <c r="B447" s="3208">
        <v>39239090</v>
      </c>
      <c r="C447" s="4470" t="s">
        <v>5132</v>
      </c>
      <c r="D447" s="3199">
        <v>14.55</v>
      </c>
      <c r="E447" s="4471">
        <f>D447+D447*18%</f>
        <v>17.169</v>
      </c>
      <c r="F447" s="3200" t="s">
        <v>76</v>
      </c>
      <c r="G447" s="3209">
        <v>300</v>
      </c>
      <c r="H447" s="3202">
        <v>0.18</v>
      </c>
      <c r="I447" s="3553"/>
      <c r="J447" s="3537" t="s">
        <v>1355</v>
      </c>
      <c r="K447" s="3537" t="s">
        <v>73</v>
      </c>
      <c r="L447" s="1211"/>
      <c r="M447" s="185"/>
      <c r="N447" s="185"/>
      <c r="O447" s="185"/>
      <c r="P447" s="185"/>
      <c r="Q447" s="185"/>
      <c r="R447" s="185"/>
      <c r="S447" s="185"/>
    </row>
    <row r="448" spans="1:19" ht="14.25" customHeight="1">
      <c r="A448" s="2988">
        <v>7045</v>
      </c>
      <c r="B448" s="3208" t="s">
        <v>3284</v>
      </c>
      <c r="C448" s="4470" t="s">
        <v>5133</v>
      </c>
      <c r="D448" s="3199">
        <v>15</v>
      </c>
      <c r="E448" s="4471">
        <f t="shared" ref="E448" si="38">D448+D448*18%</f>
        <v>17.7</v>
      </c>
      <c r="F448" s="3200" t="s">
        <v>76</v>
      </c>
      <c r="G448" s="3209">
        <v>300</v>
      </c>
      <c r="H448" s="3202">
        <v>0.18</v>
      </c>
      <c r="I448" s="3545" t="s">
        <v>3143</v>
      </c>
      <c r="J448" s="3537" t="s">
        <v>1360</v>
      </c>
      <c r="K448" s="3537" t="s">
        <v>3124</v>
      </c>
      <c r="L448" s="1211"/>
      <c r="M448" s="185"/>
      <c r="N448" s="185"/>
      <c r="O448" s="185"/>
      <c r="P448" s="185"/>
      <c r="Q448" s="185"/>
      <c r="R448" s="185"/>
      <c r="S448" s="185"/>
    </row>
    <row r="449" spans="1:19" ht="15.75" thickBot="1">
      <c r="A449" s="3373">
        <v>7048</v>
      </c>
      <c r="B449" s="3268" t="s">
        <v>3285</v>
      </c>
      <c r="C449" s="4483" t="s">
        <v>5134</v>
      </c>
      <c r="D449" s="3220">
        <v>21</v>
      </c>
      <c r="E449" s="3220">
        <f>D449+D449*18%</f>
        <v>24.78</v>
      </c>
      <c r="F449" s="3345" t="s">
        <v>76</v>
      </c>
      <c r="G449" s="3347">
        <v>200</v>
      </c>
      <c r="H449" s="4452">
        <v>0.18</v>
      </c>
      <c r="I449" s="3545" t="s">
        <v>3143</v>
      </c>
      <c r="J449" s="3537" t="s">
        <v>1360</v>
      </c>
      <c r="K449" s="3537" t="s">
        <v>3124</v>
      </c>
      <c r="L449" s="1211"/>
      <c r="M449" s="185"/>
      <c r="N449" s="185"/>
      <c r="O449" s="185"/>
      <c r="P449" s="185"/>
      <c r="Q449" s="185"/>
      <c r="R449" s="185"/>
      <c r="S449" s="185"/>
    </row>
    <row r="450" spans="1:19" ht="15.75" thickBot="1">
      <c r="A450" s="4484"/>
      <c r="B450" s="4485"/>
      <c r="C450" s="4486" t="s">
        <v>1586</v>
      </c>
      <c r="D450" s="4487" t="s">
        <v>235</v>
      </c>
      <c r="E450" s="4487" t="s">
        <v>242</v>
      </c>
      <c r="F450" s="4487" t="s">
        <v>1571</v>
      </c>
      <c r="G450" s="4487" t="s">
        <v>858</v>
      </c>
      <c r="H450" s="4488" t="s">
        <v>1572</v>
      </c>
      <c r="I450" s="3545"/>
      <c r="J450" s="3537"/>
      <c r="K450" s="3537"/>
      <c r="L450" s="1211"/>
      <c r="M450" s="185"/>
      <c r="N450" s="185"/>
      <c r="O450" s="185"/>
      <c r="P450" s="185"/>
      <c r="Q450" s="185"/>
      <c r="R450" s="185"/>
      <c r="S450" s="185"/>
    </row>
    <row r="451" spans="1:19">
      <c r="A451" s="3206" t="s">
        <v>5124</v>
      </c>
      <c r="B451" s="4474">
        <v>39239090</v>
      </c>
      <c r="C451" s="5206" t="s">
        <v>5334</v>
      </c>
      <c r="D451" s="4475">
        <v>5.35</v>
      </c>
      <c r="E451" s="4467">
        <f t="shared" ref="E451:E453" si="39">D451+D451*18%</f>
        <v>6.3129999999999997</v>
      </c>
      <c r="F451" s="4468" t="s">
        <v>76</v>
      </c>
      <c r="G451" s="3207">
        <v>400</v>
      </c>
      <c r="H451" s="4469">
        <v>0.18</v>
      </c>
      <c r="I451" s="3553"/>
      <c r="J451" s="3537" t="s">
        <v>1355</v>
      </c>
      <c r="K451" s="3537" t="s">
        <v>801</v>
      </c>
      <c r="L451" s="1211"/>
      <c r="M451" s="185"/>
      <c r="N451" s="185"/>
      <c r="O451" s="185"/>
      <c r="P451" s="185"/>
      <c r="Q451" s="185"/>
      <c r="R451" s="185"/>
      <c r="S451" s="185"/>
    </row>
    <row r="452" spans="1:19">
      <c r="A452" s="3210" t="s">
        <v>5125</v>
      </c>
      <c r="B452" s="4448">
        <v>39239090</v>
      </c>
      <c r="C452" s="4476" t="s">
        <v>5340</v>
      </c>
      <c r="D452" s="4444">
        <v>8.1</v>
      </c>
      <c r="E452" s="4477">
        <f t="shared" si="39"/>
        <v>9.5579999999999998</v>
      </c>
      <c r="F452" s="4472" t="s">
        <v>76</v>
      </c>
      <c r="G452" s="3211">
        <v>400</v>
      </c>
      <c r="H452" s="4473">
        <v>0.18</v>
      </c>
      <c r="I452" s="3553"/>
      <c r="J452" s="3537"/>
      <c r="K452" s="3537"/>
      <c r="L452" s="1211"/>
      <c r="M452" s="185"/>
      <c r="N452" s="185"/>
      <c r="O452" s="185"/>
      <c r="P452" s="185"/>
      <c r="Q452" s="185"/>
      <c r="R452" s="185"/>
      <c r="S452" s="185"/>
    </row>
    <row r="453" spans="1:19" ht="15.75" thickBot="1">
      <c r="A453" s="3212" t="s">
        <v>5126</v>
      </c>
      <c r="B453" s="4459">
        <v>39239090</v>
      </c>
      <c r="C453" s="4478" t="s">
        <v>5341</v>
      </c>
      <c r="D453" s="4479">
        <v>9.1999999999999993</v>
      </c>
      <c r="E453" s="4479">
        <f t="shared" si="39"/>
        <v>10.856</v>
      </c>
      <c r="F453" s="4480" t="s">
        <v>76</v>
      </c>
      <c r="G453" s="4481">
        <v>400</v>
      </c>
      <c r="H453" s="4482">
        <v>0.18</v>
      </c>
      <c r="I453" s="3553"/>
      <c r="J453" s="3537" t="s">
        <v>1355</v>
      </c>
      <c r="K453" s="3537" t="s">
        <v>801</v>
      </c>
      <c r="L453" s="1211"/>
      <c r="M453" s="185"/>
      <c r="N453" s="185"/>
      <c r="O453" s="185"/>
      <c r="P453" s="185"/>
      <c r="Q453" s="185"/>
      <c r="R453" s="185"/>
      <c r="S453" s="185"/>
    </row>
    <row r="454" spans="1:19" ht="15.75" thickBot="1">
      <c r="A454" s="5217" t="s">
        <v>1378</v>
      </c>
      <c r="B454" s="5218"/>
      <c r="C454" s="5219" t="s">
        <v>5323</v>
      </c>
      <c r="D454" s="5220"/>
      <c r="E454" s="5220"/>
      <c r="F454" s="5221"/>
      <c r="G454" s="5222"/>
      <c r="H454" s="5223"/>
      <c r="I454" s="3553"/>
      <c r="J454" s="3537"/>
      <c r="K454" s="3537"/>
      <c r="L454" s="1211"/>
      <c r="M454" s="185"/>
      <c r="N454" s="185"/>
      <c r="O454" s="185"/>
      <c r="P454" s="185"/>
      <c r="Q454" s="185"/>
      <c r="R454" s="185"/>
      <c r="S454" s="185"/>
    </row>
    <row r="455" spans="1:19">
      <c r="A455" s="5224" t="s">
        <v>5324</v>
      </c>
      <c r="B455" s="5225">
        <v>39239090</v>
      </c>
      <c r="C455" s="5226" t="s">
        <v>5329</v>
      </c>
      <c r="D455" s="5227">
        <v>2.65</v>
      </c>
      <c r="E455" s="5228">
        <f t="shared" ref="E455:E459" si="40">D455+D455*18%</f>
        <v>3.1269999999999998</v>
      </c>
      <c r="F455" s="5229" t="s">
        <v>76</v>
      </c>
      <c r="G455" s="5230">
        <v>800</v>
      </c>
      <c r="H455" s="5231">
        <v>0.18</v>
      </c>
      <c r="I455" s="3553"/>
      <c r="J455" s="3537"/>
      <c r="K455" s="3537"/>
      <c r="L455" s="1211"/>
      <c r="M455" s="185"/>
      <c r="N455" s="185"/>
      <c r="O455" s="185"/>
      <c r="P455" s="185"/>
      <c r="Q455" s="185"/>
      <c r="R455" s="185"/>
      <c r="S455" s="185"/>
    </row>
    <row r="456" spans="1:19">
      <c r="A456" s="5232" t="s">
        <v>5325</v>
      </c>
      <c r="B456" s="5233">
        <v>39239090</v>
      </c>
      <c r="C456" s="5234" t="s">
        <v>5333</v>
      </c>
      <c r="D456" s="5235">
        <v>3.8</v>
      </c>
      <c r="E456" s="5236">
        <f t="shared" si="40"/>
        <v>4.484</v>
      </c>
      <c r="F456" s="5237" t="s">
        <v>76</v>
      </c>
      <c r="G456" s="5238">
        <v>800</v>
      </c>
      <c r="H456" s="5239">
        <v>0.18</v>
      </c>
      <c r="I456" s="3553"/>
      <c r="J456" s="3537"/>
      <c r="K456" s="3537"/>
      <c r="L456" s="1211"/>
      <c r="M456" s="185"/>
      <c r="N456" s="185"/>
      <c r="O456" s="185"/>
      <c r="P456" s="185"/>
      <c r="Q456" s="185"/>
      <c r="R456" s="185"/>
      <c r="S456" s="185"/>
    </row>
    <row r="457" spans="1:19">
      <c r="A457" s="5232" t="s">
        <v>5326</v>
      </c>
      <c r="B457" s="5233">
        <v>39239090</v>
      </c>
      <c r="C457" s="5234" t="s">
        <v>5330</v>
      </c>
      <c r="D457" s="5235">
        <v>3.8</v>
      </c>
      <c r="E457" s="5236">
        <f t="shared" si="40"/>
        <v>4.484</v>
      </c>
      <c r="F457" s="5237" t="s">
        <v>76</v>
      </c>
      <c r="G457" s="5238">
        <v>600</v>
      </c>
      <c r="H457" s="5239">
        <v>0.18</v>
      </c>
      <c r="I457" s="3553"/>
      <c r="J457" s="3537"/>
      <c r="K457" s="3537"/>
      <c r="L457" s="1211"/>
      <c r="M457" s="185"/>
      <c r="N457" s="185"/>
      <c r="O457" s="185"/>
      <c r="P457" s="185"/>
      <c r="Q457" s="185"/>
      <c r="R457" s="185"/>
      <c r="S457" s="185"/>
    </row>
    <row r="458" spans="1:19">
      <c r="A458" s="5232" t="s">
        <v>5327</v>
      </c>
      <c r="B458" s="5233">
        <v>39239090</v>
      </c>
      <c r="C458" s="5234" t="s">
        <v>5331</v>
      </c>
      <c r="D458" s="5235">
        <v>4.5</v>
      </c>
      <c r="E458" s="5236">
        <f t="shared" si="40"/>
        <v>5.31</v>
      </c>
      <c r="F458" s="5237" t="s">
        <v>76</v>
      </c>
      <c r="G458" s="5238">
        <v>600</v>
      </c>
      <c r="H458" s="5239">
        <v>0.18</v>
      </c>
      <c r="I458" s="3553"/>
      <c r="J458" s="3537"/>
      <c r="K458" s="3537"/>
      <c r="L458" s="1211"/>
      <c r="M458" s="185"/>
      <c r="N458" s="185"/>
      <c r="O458" s="185"/>
      <c r="P458" s="185"/>
      <c r="Q458" s="185"/>
      <c r="R458" s="185"/>
      <c r="S458" s="185"/>
    </row>
    <row r="459" spans="1:19" ht="15.75" thickBot="1">
      <c r="A459" s="5240" t="s">
        <v>5328</v>
      </c>
      <c r="B459" s="5241">
        <v>39239090</v>
      </c>
      <c r="C459" s="5242" t="s">
        <v>5332</v>
      </c>
      <c r="D459" s="5243">
        <v>5.25</v>
      </c>
      <c r="E459" s="5244">
        <f t="shared" si="40"/>
        <v>6.1950000000000003</v>
      </c>
      <c r="F459" s="5245" t="s">
        <v>76</v>
      </c>
      <c r="G459" s="5246">
        <v>600</v>
      </c>
      <c r="H459" s="5247">
        <v>0.18</v>
      </c>
      <c r="I459" s="3553"/>
      <c r="J459" s="3537"/>
      <c r="K459" s="3537"/>
      <c r="L459" s="1211"/>
      <c r="M459" s="185"/>
      <c r="N459" s="185"/>
      <c r="O459" s="185"/>
      <c r="P459" s="185"/>
      <c r="Q459" s="185"/>
      <c r="R459" s="185"/>
      <c r="S459" s="185"/>
    </row>
    <row r="460" spans="1:19" ht="15.75" thickBot="1">
      <c r="A460" s="5207" t="s">
        <v>1378</v>
      </c>
      <c r="B460" s="5202"/>
      <c r="C460" s="5208" t="s">
        <v>5322</v>
      </c>
      <c r="D460" s="5203"/>
      <c r="E460" s="5203"/>
      <c r="F460" s="5204"/>
      <c r="G460" s="5205"/>
      <c r="H460" s="4491"/>
      <c r="I460" s="3599"/>
      <c r="J460" s="3537"/>
      <c r="K460" s="3537"/>
      <c r="L460" s="1211"/>
      <c r="M460" s="185"/>
      <c r="N460" s="185"/>
      <c r="O460" s="185"/>
      <c r="P460" s="185"/>
      <c r="Q460" s="185"/>
      <c r="R460" s="185"/>
      <c r="S460" s="185"/>
    </row>
    <row r="461" spans="1:19">
      <c r="A461" s="3206">
        <v>7063</v>
      </c>
      <c r="B461" s="4474">
        <v>39239090</v>
      </c>
      <c r="C461" s="5206" t="s">
        <v>3885</v>
      </c>
      <c r="D461" s="4475">
        <v>4.2</v>
      </c>
      <c r="E461" s="4467">
        <f t="shared" ref="E461:E462" si="41">D461+D461*18%</f>
        <v>4.9560000000000004</v>
      </c>
      <c r="F461" s="4468" t="s">
        <v>76</v>
      </c>
      <c r="G461" s="3207">
        <v>800</v>
      </c>
      <c r="H461" s="4469">
        <v>0.18</v>
      </c>
      <c r="I461" s="3553"/>
      <c r="J461" s="3537"/>
      <c r="K461" s="3537"/>
      <c r="L461" s="1211"/>
      <c r="M461" s="185"/>
      <c r="N461" s="185"/>
      <c r="O461" s="185"/>
      <c r="P461" s="185"/>
      <c r="Q461" s="185"/>
      <c r="R461" s="185"/>
      <c r="S461" s="185"/>
    </row>
    <row r="462" spans="1:19">
      <c r="A462" s="2988">
        <v>7065</v>
      </c>
      <c r="B462" s="4448">
        <v>39239090</v>
      </c>
      <c r="C462" s="3221" t="s">
        <v>5335</v>
      </c>
      <c r="D462" s="4444">
        <v>5.35</v>
      </c>
      <c r="E462" s="4477">
        <f t="shared" si="41"/>
        <v>6.3129999999999997</v>
      </c>
      <c r="F462" s="4472" t="s">
        <v>76</v>
      </c>
      <c r="G462" s="3209">
        <v>800</v>
      </c>
      <c r="H462" s="3202">
        <v>0.18</v>
      </c>
      <c r="I462" s="3553"/>
      <c r="J462" s="3537"/>
      <c r="K462" s="3537"/>
      <c r="L462" s="1211"/>
      <c r="M462" s="185"/>
      <c r="N462" s="185"/>
      <c r="O462" s="185"/>
      <c r="P462" s="185"/>
      <c r="Q462" s="185"/>
      <c r="R462" s="185"/>
      <c r="S462" s="185"/>
    </row>
    <row r="463" spans="1:19">
      <c r="A463" s="2988">
        <v>7084</v>
      </c>
      <c r="B463" s="4448">
        <v>39239090</v>
      </c>
      <c r="C463" s="3221" t="s">
        <v>5336</v>
      </c>
      <c r="D463" s="4444">
        <v>6.2</v>
      </c>
      <c r="E463" s="4477">
        <f t="shared" ref="E463:E465" si="42">D463+D463*18%</f>
        <v>7.3159999999999998</v>
      </c>
      <c r="F463" s="4472" t="s">
        <v>76</v>
      </c>
      <c r="G463" s="3209">
        <v>600</v>
      </c>
      <c r="H463" s="3202">
        <v>0.18</v>
      </c>
      <c r="I463" s="3553"/>
      <c r="J463" s="3537"/>
      <c r="K463" s="3537"/>
      <c r="L463" s="1211"/>
      <c r="M463" s="185"/>
      <c r="N463" s="185"/>
      <c r="O463" s="185"/>
      <c r="P463" s="185"/>
      <c r="Q463" s="185"/>
      <c r="R463" s="185"/>
      <c r="S463" s="185"/>
    </row>
    <row r="464" spans="1:19">
      <c r="A464" s="2988">
        <v>7086</v>
      </c>
      <c r="B464" s="4448">
        <v>39239090</v>
      </c>
      <c r="C464" s="3221" t="s">
        <v>5337</v>
      </c>
      <c r="D464" s="4444">
        <v>6.9</v>
      </c>
      <c r="E464" s="4477">
        <f t="shared" si="42"/>
        <v>8.1419999999999995</v>
      </c>
      <c r="F464" s="4472" t="s">
        <v>76</v>
      </c>
      <c r="G464" s="3209">
        <v>600</v>
      </c>
      <c r="H464" s="3202">
        <v>0.18</v>
      </c>
      <c r="I464" s="3553"/>
      <c r="J464" s="3537"/>
      <c r="K464" s="3537"/>
      <c r="L464" s="1211"/>
      <c r="M464" s="185"/>
      <c r="N464" s="185"/>
      <c r="O464" s="185"/>
      <c r="P464" s="185"/>
      <c r="Q464" s="185"/>
      <c r="R464" s="185"/>
      <c r="S464" s="185"/>
    </row>
    <row r="465" spans="1:19" ht="15.75" thickBot="1">
      <c r="A465" s="3227">
        <v>7087</v>
      </c>
      <c r="B465" s="3344">
        <v>39239090</v>
      </c>
      <c r="C465" s="3405" t="s">
        <v>5338</v>
      </c>
      <c r="D465" s="4492">
        <v>7.65</v>
      </c>
      <c r="E465" s="4493">
        <f t="shared" si="42"/>
        <v>9.027000000000001</v>
      </c>
      <c r="F465" s="3345" t="s">
        <v>76</v>
      </c>
      <c r="G465" s="3229">
        <v>600</v>
      </c>
      <c r="H465" s="3205">
        <v>0.18</v>
      </c>
      <c r="I465" s="3553"/>
      <c r="J465" s="3537"/>
      <c r="K465" s="3537"/>
      <c r="L465" s="1211"/>
      <c r="M465" s="185"/>
      <c r="N465" s="185"/>
      <c r="O465" s="185"/>
      <c r="P465" s="185"/>
      <c r="Q465" s="185"/>
      <c r="R465" s="185"/>
      <c r="S465" s="185"/>
    </row>
    <row r="466" spans="1:19" ht="15.75" thickBot="1">
      <c r="A466" s="5209" t="s">
        <v>1378</v>
      </c>
      <c r="B466" s="5210"/>
      <c r="C466" s="5211" t="s">
        <v>4606</v>
      </c>
      <c r="D466" s="5212"/>
      <c r="E466" s="5212"/>
      <c r="F466" s="5213"/>
      <c r="G466" s="5214"/>
      <c r="H466" s="4489"/>
      <c r="I466" s="3691"/>
      <c r="J466" s="3692"/>
      <c r="K466" s="3692"/>
      <c r="L466" s="1211"/>
      <c r="M466" s="185"/>
      <c r="N466" s="185"/>
      <c r="O466" s="185"/>
      <c r="P466" s="185"/>
      <c r="Q466" s="185"/>
      <c r="R466" s="185"/>
      <c r="S466" s="185"/>
    </row>
    <row r="467" spans="1:19" ht="14.25" customHeight="1">
      <c r="A467" s="3412">
        <v>7054</v>
      </c>
      <c r="B467" s="4573" t="s">
        <v>5339</v>
      </c>
      <c r="C467" s="4176" t="s">
        <v>5127</v>
      </c>
      <c r="D467" s="4450">
        <v>0.95</v>
      </c>
      <c r="E467" s="4444">
        <f t="shared" ref="E467" si="43">D467+D467*18%</f>
        <v>1.121</v>
      </c>
      <c r="F467" s="4445" t="s">
        <v>76</v>
      </c>
      <c r="G467" s="3224">
        <v>3600</v>
      </c>
      <c r="H467" s="4490">
        <v>0.18</v>
      </c>
      <c r="I467" s="3691"/>
      <c r="J467" s="3692"/>
      <c r="K467" s="3692"/>
      <c r="L467" s="1211"/>
      <c r="M467" s="185"/>
      <c r="N467" s="185"/>
      <c r="O467" s="185"/>
      <c r="P467" s="185"/>
      <c r="Q467" s="185"/>
      <c r="R467" s="185"/>
      <c r="S467" s="185"/>
    </row>
    <row r="468" spans="1:19" ht="14.25" customHeight="1">
      <c r="A468" s="3224">
        <v>7055</v>
      </c>
      <c r="B468" s="4442"/>
      <c r="C468" s="3415" t="s">
        <v>5304</v>
      </c>
      <c r="D468" s="4444">
        <v>1.22</v>
      </c>
      <c r="E468" s="4444">
        <f t="shared" ref="E468" si="44">D468+D468*18%</f>
        <v>1.4396</v>
      </c>
      <c r="F468" s="4445" t="s">
        <v>76</v>
      </c>
      <c r="G468" s="3224">
        <v>3000</v>
      </c>
      <c r="H468" s="4490">
        <v>0.18</v>
      </c>
      <c r="I468" s="3691"/>
      <c r="J468" s="3692"/>
      <c r="K468" s="3692"/>
      <c r="L468" s="185"/>
      <c r="M468" s="185"/>
      <c r="N468" s="185"/>
      <c r="O468" s="185"/>
      <c r="P468" s="185"/>
      <c r="Q468" s="185"/>
      <c r="R468" s="185"/>
      <c r="S468" s="185"/>
    </row>
    <row r="469" spans="1:19" ht="15.75" thickBot="1">
      <c r="A469" s="1569">
        <v>7056</v>
      </c>
      <c r="B469" s="1527"/>
      <c r="C469" s="3415" t="s">
        <v>5305</v>
      </c>
      <c r="D469" s="5215">
        <v>1.22</v>
      </c>
      <c r="E469" s="4444">
        <f t="shared" ref="E469" si="45">D469+D469*18%</f>
        <v>1.4396</v>
      </c>
      <c r="F469" s="4445" t="s">
        <v>76</v>
      </c>
      <c r="G469" s="3224">
        <v>3000</v>
      </c>
      <c r="H469" s="4490">
        <v>0.18</v>
      </c>
      <c r="I469" s="187"/>
      <c r="J469" s="187"/>
      <c r="K469" s="187"/>
      <c r="L469" s="185"/>
      <c r="M469" s="185"/>
      <c r="N469" s="185"/>
      <c r="O469" s="185"/>
      <c r="P469" s="185"/>
      <c r="Q469" s="185"/>
      <c r="R469" s="185"/>
      <c r="S469" s="185"/>
    </row>
    <row r="470" spans="1:19" ht="79.5" customHeight="1" thickBot="1">
      <c r="A470" s="5248" t="s">
        <v>5148</v>
      </c>
      <c r="B470" s="5249"/>
      <c r="C470" s="5250" t="s">
        <v>5344</v>
      </c>
      <c r="D470" s="5251"/>
      <c r="E470" s="5252"/>
      <c r="F470" s="5253"/>
      <c r="G470" s="5254"/>
      <c r="H470" s="5255"/>
      <c r="I470" s="5757"/>
      <c r="J470" s="5757"/>
      <c r="K470" s="5757"/>
      <c r="L470" s="185"/>
      <c r="M470" s="185"/>
      <c r="N470" s="185"/>
      <c r="O470" s="185"/>
      <c r="P470" s="185"/>
      <c r="Q470" s="185"/>
      <c r="R470" s="185"/>
      <c r="S470" s="185"/>
    </row>
    <row r="471" spans="1:19" ht="19.5" thickBot="1">
      <c r="A471" s="5256" t="s">
        <v>5342</v>
      </c>
      <c r="B471" s="5257"/>
      <c r="C471" s="5258" t="s">
        <v>5343</v>
      </c>
      <c r="D471" s="5259">
        <v>2.65</v>
      </c>
      <c r="E471" s="5260">
        <f t="shared" ref="E471" si="46">D471+D471*18%</f>
        <v>3.1269999999999998</v>
      </c>
      <c r="F471" s="5261" t="s">
        <v>76</v>
      </c>
      <c r="G471" s="5262">
        <v>2500</v>
      </c>
      <c r="H471" s="5263">
        <v>0.18</v>
      </c>
      <c r="I471" s="5757"/>
      <c r="J471" s="5757"/>
      <c r="K471" s="5757"/>
      <c r="L471" s="185"/>
      <c r="M471" s="185"/>
      <c r="N471" s="185"/>
      <c r="O471" s="185"/>
      <c r="P471" s="185"/>
      <c r="Q471" s="185"/>
      <c r="R471" s="185"/>
      <c r="S471" s="185"/>
    </row>
    <row r="472" spans="1:19" ht="20.25" customHeight="1" thickBot="1">
      <c r="A472" s="5754" t="s">
        <v>4241</v>
      </c>
      <c r="B472" s="5755"/>
      <c r="C472" s="5755"/>
      <c r="D472" s="5755"/>
      <c r="E472" s="5755"/>
      <c r="F472" s="5755"/>
      <c r="G472" s="5755"/>
      <c r="H472" s="5756"/>
      <c r="I472" s="187"/>
      <c r="J472" s="187"/>
      <c r="K472" s="187"/>
      <c r="L472" s="185"/>
      <c r="M472" s="185"/>
      <c r="N472" s="185"/>
      <c r="O472" s="185"/>
      <c r="P472" s="185"/>
      <c r="Q472" s="185"/>
    </row>
    <row r="473" spans="1:19" ht="32.25" thickBot="1">
      <c r="A473" s="5326" t="s">
        <v>304</v>
      </c>
      <c r="B473" s="4589"/>
      <c r="C473" s="4593" t="s">
        <v>4243</v>
      </c>
      <c r="D473" s="4590" t="s">
        <v>4242</v>
      </c>
      <c r="E473" s="4590" t="s">
        <v>521</v>
      </c>
      <c r="F473" s="4591" t="s">
        <v>1571</v>
      </c>
      <c r="G473" s="4591" t="s">
        <v>858</v>
      </c>
      <c r="H473" s="4592" t="s">
        <v>146</v>
      </c>
      <c r="I473" s="187"/>
      <c r="J473" s="185"/>
      <c r="K473" s="185"/>
      <c r="L473" s="185"/>
      <c r="M473" s="185"/>
      <c r="N473" s="185"/>
      <c r="O473" s="185"/>
      <c r="P473" s="185"/>
      <c r="Q473" s="185"/>
    </row>
    <row r="474" spans="1:19" ht="15.75">
      <c r="A474" s="3313">
        <v>1</v>
      </c>
      <c r="B474" s="1896"/>
      <c r="C474" s="4587" t="s">
        <v>4239</v>
      </c>
      <c r="D474" s="3316">
        <v>1.55</v>
      </c>
      <c r="E474" s="3316">
        <f t="shared" ref="E474:E475" si="47">D474+D474*H474</f>
        <v>1.829</v>
      </c>
      <c r="F474" s="1864" t="s">
        <v>76</v>
      </c>
      <c r="G474" s="1864">
        <v>3200</v>
      </c>
      <c r="H474" s="4588">
        <v>0.18</v>
      </c>
      <c r="I474" s="3545" t="s">
        <v>3143</v>
      </c>
      <c r="J474" s="3537" t="s">
        <v>1360</v>
      </c>
      <c r="K474" s="3537" t="s">
        <v>67</v>
      </c>
      <c r="L474" s="185"/>
      <c r="M474" s="185"/>
      <c r="N474" s="185"/>
      <c r="O474" s="185"/>
      <c r="P474" s="185"/>
      <c r="Q474" s="185"/>
    </row>
    <row r="475" spans="1:19" ht="14.25" customHeight="1" thickBot="1">
      <c r="A475" s="2151">
        <v>2</v>
      </c>
      <c r="B475" s="1333"/>
      <c r="C475" s="2557" t="s">
        <v>4240</v>
      </c>
      <c r="D475" s="2162">
        <v>2.7</v>
      </c>
      <c r="E475" s="2162">
        <f t="shared" si="47"/>
        <v>3.1859999999999999</v>
      </c>
      <c r="F475" s="1770" t="s">
        <v>76</v>
      </c>
      <c r="G475" s="1770">
        <v>2000</v>
      </c>
      <c r="H475" s="1789">
        <v>0.18</v>
      </c>
      <c r="I475" s="3545" t="s">
        <v>3143</v>
      </c>
      <c r="J475" s="3537" t="s">
        <v>1360</v>
      </c>
      <c r="K475" s="3537" t="s">
        <v>67</v>
      </c>
      <c r="L475" s="185"/>
      <c r="M475" s="185"/>
      <c r="N475" s="185"/>
      <c r="O475" s="185"/>
      <c r="P475" s="185"/>
      <c r="Q475" s="185"/>
      <c r="R475" s="185"/>
      <c r="S475" s="185"/>
    </row>
    <row r="476" spans="1:19" ht="14.25" customHeight="1">
      <c r="I476" s="187"/>
      <c r="J476" s="187"/>
      <c r="K476" s="187"/>
      <c r="L476" s="185"/>
      <c r="M476" s="185"/>
      <c r="N476" s="185"/>
      <c r="O476" s="185"/>
      <c r="P476" s="185"/>
      <c r="Q476" s="185"/>
      <c r="R476" s="185"/>
      <c r="S476" s="185"/>
    </row>
    <row r="477" spans="1:19" ht="14.25" customHeight="1">
      <c r="I477" s="187"/>
      <c r="J477" s="187"/>
      <c r="K477" s="187"/>
      <c r="L477" s="185"/>
      <c r="M477" s="185"/>
      <c r="N477" s="185"/>
      <c r="O477" s="185"/>
      <c r="P477" s="185"/>
      <c r="Q477" s="185"/>
      <c r="R477" s="185"/>
      <c r="S477" s="185"/>
    </row>
    <row r="478" spans="1:19">
      <c r="I478" s="187"/>
      <c r="J478" s="187"/>
      <c r="K478" s="187"/>
      <c r="L478" s="185"/>
      <c r="M478" s="185"/>
      <c r="N478" s="185"/>
      <c r="O478" s="185"/>
      <c r="P478" s="185"/>
      <c r="Q478" s="185"/>
      <c r="R478" s="185"/>
      <c r="S478" s="185"/>
    </row>
    <row r="479" spans="1:19" ht="14.25" customHeight="1">
      <c r="I479" s="187"/>
      <c r="J479" s="187"/>
      <c r="K479" s="187"/>
      <c r="L479" s="185"/>
      <c r="M479" s="185"/>
      <c r="N479" s="185"/>
      <c r="O479" s="185"/>
      <c r="P479" s="185"/>
      <c r="Q479" s="185"/>
      <c r="R479" s="185"/>
      <c r="S479" s="185"/>
    </row>
    <row r="480" spans="1:19" ht="14.25" customHeight="1">
      <c r="I480" s="187"/>
      <c r="J480" s="187"/>
      <c r="K480" s="187"/>
      <c r="L480" s="185"/>
      <c r="M480" s="185"/>
      <c r="N480" s="185"/>
      <c r="O480" s="185"/>
      <c r="P480" s="185"/>
      <c r="Q480" s="185"/>
      <c r="R480" s="185"/>
      <c r="S480" s="185"/>
    </row>
    <row r="481" spans="1:19" ht="14.25" customHeight="1">
      <c r="I481" s="187"/>
      <c r="J481" s="187"/>
      <c r="K481" s="187"/>
      <c r="L481" s="185"/>
      <c r="M481" s="185"/>
      <c r="N481" s="185"/>
      <c r="O481" s="185"/>
      <c r="P481" s="185"/>
      <c r="Q481" s="185"/>
      <c r="R481" s="185"/>
      <c r="S481" s="185"/>
    </row>
    <row r="482" spans="1:19" ht="14.25" customHeight="1">
      <c r="I482" s="187"/>
      <c r="J482" s="187"/>
      <c r="K482" s="187"/>
      <c r="L482" s="185"/>
      <c r="M482" s="185"/>
      <c r="N482" s="185"/>
      <c r="O482" s="185"/>
      <c r="P482" s="185"/>
      <c r="Q482" s="185"/>
      <c r="R482" s="185"/>
      <c r="S482" s="185"/>
    </row>
    <row r="483" spans="1:19" ht="14.25" customHeight="1">
      <c r="I483" s="187"/>
      <c r="J483" s="187"/>
      <c r="K483" s="187"/>
      <c r="L483" s="185"/>
      <c r="M483" s="185"/>
      <c r="N483" s="185"/>
      <c r="O483" s="185"/>
      <c r="P483" s="185"/>
      <c r="Q483" s="185"/>
      <c r="R483" s="185"/>
      <c r="S483" s="185"/>
    </row>
    <row r="484" spans="1:19" ht="14.25" customHeight="1">
      <c r="A484" s="5746" t="s">
        <v>1594</v>
      </c>
      <c r="B484" s="5547"/>
      <c r="C484" s="5547"/>
      <c r="D484" s="5547"/>
      <c r="E484" s="5547"/>
      <c r="F484" s="5547"/>
      <c r="G484" s="5547"/>
      <c r="H484" s="5547"/>
      <c r="I484" s="187"/>
      <c r="J484" s="187"/>
      <c r="K484" s="187"/>
      <c r="L484" s="185"/>
      <c r="M484" s="185"/>
      <c r="N484" s="185"/>
      <c r="O484" s="185"/>
      <c r="P484" s="185"/>
      <c r="Q484" s="185"/>
      <c r="R484" s="185"/>
      <c r="S484" s="185"/>
    </row>
    <row r="485" spans="1:19" ht="14.25" customHeight="1">
      <c r="A485" s="187"/>
      <c r="B485" s="187"/>
      <c r="C485" s="185"/>
      <c r="D485" s="358"/>
      <c r="E485" s="358"/>
      <c r="F485" s="358"/>
      <c r="G485" s="358"/>
      <c r="H485" s="358"/>
      <c r="I485" s="187"/>
      <c r="J485" s="187"/>
      <c r="K485" s="187"/>
      <c r="L485" s="185"/>
      <c r="M485" s="185"/>
      <c r="N485" s="185"/>
      <c r="O485" s="185"/>
      <c r="P485" s="185"/>
      <c r="Q485" s="185"/>
      <c r="R485" s="185"/>
      <c r="S485" s="185"/>
    </row>
    <row r="486" spans="1:19" ht="14.25" customHeight="1">
      <c r="A486" s="187"/>
      <c r="B486" s="187"/>
      <c r="C486" s="185"/>
      <c r="D486" s="358"/>
      <c r="E486" s="358"/>
      <c r="F486" s="358"/>
      <c r="G486" s="358"/>
      <c r="H486" s="358"/>
      <c r="I486" s="187"/>
      <c r="J486" s="187"/>
      <c r="K486" s="187"/>
      <c r="L486" s="185"/>
      <c r="M486" s="185"/>
      <c r="N486" s="185"/>
      <c r="O486" s="185"/>
      <c r="P486" s="185"/>
      <c r="Q486" s="185"/>
      <c r="R486" s="185"/>
      <c r="S486" s="185"/>
    </row>
    <row r="487" spans="1:19" ht="14.25" customHeight="1">
      <c r="A487" s="187"/>
      <c r="B487" s="187"/>
      <c r="C487" s="185"/>
      <c r="D487" s="358"/>
      <c r="E487" s="358"/>
      <c r="F487" s="358"/>
      <c r="G487" s="358"/>
      <c r="H487" s="358"/>
      <c r="I487" s="187"/>
      <c r="J487" s="187"/>
      <c r="K487" s="187"/>
      <c r="L487" s="185"/>
      <c r="M487" s="185"/>
      <c r="N487" s="185"/>
      <c r="O487" s="185"/>
      <c r="P487" s="185"/>
      <c r="Q487" s="185"/>
      <c r="R487" s="185"/>
      <c r="S487" s="185"/>
    </row>
    <row r="488" spans="1:19" ht="14.25" customHeight="1">
      <c r="A488" s="187"/>
      <c r="B488" s="187"/>
      <c r="C488" s="185"/>
      <c r="D488" s="358"/>
      <c r="E488" s="358"/>
      <c r="F488" s="358"/>
      <c r="G488" s="358"/>
      <c r="H488" s="358"/>
      <c r="I488" s="187"/>
      <c r="J488" s="187"/>
      <c r="K488" s="187"/>
      <c r="L488" s="185"/>
      <c r="M488" s="185"/>
      <c r="N488" s="185"/>
      <c r="O488" s="185"/>
      <c r="P488" s="185"/>
      <c r="Q488" s="185"/>
      <c r="R488" s="185"/>
      <c r="S488" s="185"/>
    </row>
    <row r="489" spans="1:19" ht="14.25" customHeight="1">
      <c r="A489" s="187"/>
      <c r="B489" s="187"/>
      <c r="C489" s="185"/>
      <c r="D489" s="358"/>
      <c r="E489" s="358"/>
      <c r="F489" s="358"/>
      <c r="G489" s="358"/>
      <c r="H489" s="358"/>
      <c r="I489" s="187"/>
      <c r="J489" s="187"/>
      <c r="K489" s="187"/>
      <c r="L489" s="185"/>
      <c r="M489" s="185"/>
      <c r="N489" s="185"/>
      <c r="O489" s="185"/>
      <c r="P489" s="185"/>
      <c r="Q489" s="185"/>
      <c r="R489" s="185"/>
      <c r="S489" s="185"/>
    </row>
    <row r="490" spans="1:19" ht="14.25" customHeight="1">
      <c r="A490" s="187"/>
      <c r="B490" s="187"/>
      <c r="C490" s="185"/>
      <c r="D490" s="358"/>
      <c r="E490" s="358"/>
      <c r="F490" s="358"/>
      <c r="G490" s="358"/>
      <c r="H490" s="358"/>
      <c r="I490" s="187"/>
      <c r="J490" s="187"/>
      <c r="K490" s="187"/>
      <c r="L490" s="185"/>
      <c r="M490" s="185"/>
      <c r="N490" s="185"/>
      <c r="O490" s="185"/>
      <c r="P490" s="185"/>
      <c r="Q490" s="185"/>
      <c r="R490" s="185"/>
      <c r="S490" s="185"/>
    </row>
    <row r="491" spans="1:19" ht="14.25" customHeight="1">
      <c r="A491" s="187"/>
      <c r="B491" s="187"/>
      <c r="C491" s="185"/>
      <c r="D491" s="358"/>
      <c r="E491" s="358"/>
      <c r="F491" s="358"/>
      <c r="G491" s="358"/>
      <c r="H491" s="358"/>
      <c r="I491" s="187"/>
      <c r="J491" s="187"/>
      <c r="K491" s="187"/>
      <c r="L491" s="185"/>
      <c r="M491" s="185"/>
      <c r="N491" s="185"/>
      <c r="O491" s="185"/>
      <c r="P491" s="185"/>
      <c r="Q491" s="185"/>
      <c r="R491" s="185"/>
      <c r="S491" s="185"/>
    </row>
    <row r="492" spans="1:19" ht="14.25" customHeight="1">
      <c r="A492" s="187"/>
      <c r="B492" s="187"/>
      <c r="C492" s="185"/>
      <c r="D492" s="358"/>
      <c r="E492" s="358"/>
      <c r="F492" s="358"/>
      <c r="G492" s="358"/>
      <c r="H492" s="358"/>
      <c r="I492" s="187"/>
      <c r="J492" s="187"/>
      <c r="K492" s="187"/>
      <c r="L492" s="185"/>
      <c r="M492" s="185"/>
      <c r="N492" s="185"/>
      <c r="O492" s="185"/>
      <c r="P492" s="185"/>
      <c r="Q492" s="185"/>
      <c r="R492" s="185"/>
      <c r="S492" s="185"/>
    </row>
    <row r="493" spans="1:19" ht="14.25" customHeight="1">
      <c r="A493" s="187"/>
      <c r="B493" s="187"/>
      <c r="C493" s="185"/>
      <c r="D493" s="358"/>
      <c r="E493" s="358"/>
      <c r="F493" s="358"/>
      <c r="G493" s="358"/>
      <c r="H493" s="358"/>
      <c r="I493" s="187"/>
      <c r="J493" s="187"/>
      <c r="K493" s="187"/>
      <c r="L493" s="185"/>
      <c r="M493" s="185"/>
      <c r="N493" s="185"/>
      <c r="O493" s="185"/>
      <c r="P493" s="185"/>
      <c r="Q493" s="185"/>
      <c r="R493" s="185"/>
      <c r="S493" s="185"/>
    </row>
    <row r="494" spans="1:19" ht="14.25" customHeight="1">
      <c r="A494" s="187"/>
      <c r="B494" s="187"/>
      <c r="C494" s="185"/>
      <c r="D494" s="358"/>
      <c r="E494" s="358"/>
      <c r="F494" s="358"/>
      <c r="G494" s="358"/>
      <c r="H494" s="358"/>
      <c r="I494" s="187"/>
      <c r="J494" s="187"/>
      <c r="K494" s="187"/>
      <c r="L494" s="185"/>
      <c r="M494" s="185"/>
      <c r="N494" s="185"/>
      <c r="O494" s="185"/>
      <c r="P494" s="185"/>
      <c r="Q494" s="185"/>
      <c r="R494" s="185"/>
      <c r="S494" s="185"/>
    </row>
    <row r="495" spans="1:19" ht="14.25" customHeight="1">
      <c r="A495" s="187"/>
      <c r="B495" s="187"/>
      <c r="C495" s="185"/>
      <c r="D495" s="358"/>
      <c r="E495" s="358"/>
      <c r="F495" s="358"/>
      <c r="G495" s="358"/>
      <c r="H495" s="358"/>
      <c r="I495" s="187"/>
      <c r="J495" s="187"/>
      <c r="K495" s="187"/>
      <c r="L495" s="185"/>
      <c r="M495" s="185"/>
      <c r="N495" s="185"/>
      <c r="O495" s="185"/>
      <c r="P495" s="185"/>
      <c r="Q495" s="185"/>
      <c r="R495" s="185"/>
      <c r="S495" s="185"/>
    </row>
    <row r="496" spans="1:19" ht="14.25" customHeight="1">
      <c r="A496" s="187"/>
      <c r="B496" s="187"/>
      <c r="C496" s="185"/>
      <c r="D496" s="358"/>
      <c r="E496" s="358"/>
      <c r="F496" s="358"/>
      <c r="G496" s="358"/>
      <c r="H496" s="358"/>
      <c r="I496" s="187"/>
      <c r="J496" s="187"/>
      <c r="K496" s="187"/>
      <c r="L496" s="185"/>
      <c r="M496" s="185"/>
      <c r="N496" s="185"/>
      <c r="O496" s="185"/>
      <c r="P496" s="185"/>
      <c r="Q496" s="185"/>
      <c r="R496" s="185"/>
      <c r="S496" s="185"/>
    </row>
    <row r="497" spans="1:19" ht="14.25" customHeight="1">
      <c r="A497" s="187"/>
      <c r="B497" s="187"/>
      <c r="C497" s="185"/>
      <c r="D497" s="358"/>
      <c r="E497" s="358"/>
      <c r="F497" s="358"/>
      <c r="G497" s="358"/>
      <c r="H497" s="358"/>
      <c r="I497" s="187"/>
      <c r="J497" s="187"/>
      <c r="K497" s="187"/>
      <c r="L497" s="185"/>
      <c r="M497" s="185"/>
      <c r="N497" s="185"/>
      <c r="O497" s="185"/>
      <c r="P497" s="185"/>
      <c r="Q497" s="185"/>
      <c r="R497" s="185"/>
      <c r="S497" s="185"/>
    </row>
    <row r="498" spans="1:19" ht="14.25" customHeight="1">
      <c r="A498" s="187"/>
      <c r="B498" s="187"/>
      <c r="C498" s="185"/>
      <c r="D498" s="358"/>
      <c r="E498" s="358"/>
      <c r="F498" s="358"/>
      <c r="G498" s="358"/>
      <c r="H498" s="358"/>
      <c r="I498" s="187"/>
      <c r="J498" s="187"/>
      <c r="K498" s="187"/>
      <c r="L498" s="185"/>
      <c r="M498" s="185"/>
      <c r="N498" s="185"/>
      <c r="O498" s="185"/>
      <c r="P498" s="185"/>
      <c r="Q498" s="185"/>
      <c r="R498" s="185"/>
      <c r="S498" s="185"/>
    </row>
    <row r="499" spans="1:19" ht="14.25" customHeight="1">
      <c r="A499" s="187"/>
      <c r="B499" s="187"/>
      <c r="C499" s="185"/>
      <c r="D499" s="358"/>
      <c r="E499" s="358"/>
      <c r="F499" s="358"/>
      <c r="G499" s="358"/>
      <c r="H499" s="358"/>
      <c r="I499" s="187"/>
      <c r="J499" s="187"/>
      <c r="K499" s="187"/>
      <c r="L499" s="185"/>
      <c r="M499" s="185"/>
      <c r="N499" s="185"/>
      <c r="O499" s="185"/>
      <c r="P499" s="185"/>
      <c r="Q499" s="185"/>
      <c r="R499" s="185"/>
      <c r="S499" s="185"/>
    </row>
    <row r="500" spans="1:19" ht="14.25" customHeight="1">
      <c r="A500" s="187"/>
      <c r="B500" s="187"/>
      <c r="C500" s="185"/>
      <c r="D500" s="358"/>
      <c r="E500" s="358"/>
      <c r="F500" s="358"/>
      <c r="G500" s="358"/>
      <c r="H500" s="358"/>
      <c r="I500" s="187"/>
      <c r="J500" s="187"/>
      <c r="K500" s="187"/>
      <c r="L500" s="185"/>
      <c r="M500" s="185"/>
      <c r="N500" s="185"/>
      <c r="O500" s="185"/>
      <c r="P500" s="185"/>
      <c r="Q500" s="185"/>
      <c r="R500" s="185"/>
      <c r="S500" s="185"/>
    </row>
    <row r="501" spans="1:19" ht="14.25" customHeight="1">
      <c r="A501" s="187"/>
      <c r="B501" s="187"/>
      <c r="C501" s="185"/>
      <c r="D501" s="358"/>
      <c r="E501" s="358"/>
      <c r="F501" s="358"/>
      <c r="G501" s="358"/>
      <c r="H501" s="358"/>
      <c r="I501" s="187"/>
      <c r="J501" s="187"/>
      <c r="K501" s="187"/>
      <c r="L501" s="185"/>
      <c r="M501" s="185"/>
      <c r="N501" s="185"/>
      <c r="O501" s="185"/>
      <c r="P501" s="185"/>
      <c r="Q501" s="185"/>
      <c r="R501" s="185"/>
      <c r="S501" s="185"/>
    </row>
    <row r="502" spans="1:19" ht="14.25" customHeight="1">
      <c r="A502" s="187"/>
      <c r="B502" s="187"/>
      <c r="C502" s="185"/>
      <c r="D502" s="358"/>
      <c r="E502" s="358"/>
      <c r="F502" s="358"/>
      <c r="G502" s="358"/>
      <c r="H502" s="358"/>
      <c r="I502" s="187"/>
      <c r="J502" s="187"/>
      <c r="K502" s="187"/>
      <c r="L502" s="185"/>
      <c r="M502" s="185"/>
      <c r="N502" s="185"/>
      <c r="O502" s="185"/>
      <c r="P502" s="185"/>
      <c r="Q502" s="185"/>
      <c r="R502" s="185"/>
      <c r="S502" s="185"/>
    </row>
    <row r="503" spans="1:19" ht="14.25" customHeight="1">
      <c r="A503" s="187"/>
      <c r="B503" s="187"/>
      <c r="C503" s="185"/>
      <c r="D503" s="358"/>
      <c r="E503" s="358"/>
      <c r="F503" s="358"/>
      <c r="G503" s="358"/>
      <c r="H503" s="358"/>
      <c r="I503" s="187"/>
      <c r="J503" s="187"/>
      <c r="K503" s="187"/>
      <c r="L503" s="185"/>
      <c r="M503" s="185"/>
      <c r="N503" s="185"/>
      <c r="O503" s="185"/>
      <c r="P503" s="185"/>
      <c r="Q503" s="185"/>
      <c r="R503" s="185"/>
      <c r="S503" s="185"/>
    </row>
    <row r="504" spans="1:19" ht="14.25" customHeight="1">
      <c r="A504" s="187"/>
      <c r="B504" s="187"/>
      <c r="C504" s="185"/>
      <c r="D504" s="358"/>
      <c r="E504" s="358"/>
      <c r="F504" s="358"/>
      <c r="G504" s="358"/>
      <c r="H504" s="358"/>
      <c r="I504" s="187"/>
      <c r="J504" s="187"/>
      <c r="K504" s="187"/>
      <c r="L504" s="185"/>
      <c r="M504" s="185"/>
      <c r="N504" s="185"/>
      <c r="O504" s="185"/>
      <c r="P504" s="185"/>
      <c r="Q504" s="185"/>
      <c r="R504" s="185"/>
      <c r="S504" s="185"/>
    </row>
    <row r="505" spans="1:19" ht="14.25" customHeight="1">
      <c r="A505" s="187"/>
      <c r="B505" s="187"/>
      <c r="C505" s="185"/>
      <c r="D505" s="358"/>
      <c r="E505" s="358"/>
      <c r="F505" s="358"/>
      <c r="G505" s="358"/>
      <c r="H505" s="358"/>
      <c r="I505" s="187"/>
      <c r="J505" s="187"/>
      <c r="K505" s="187"/>
      <c r="L505" s="185"/>
      <c r="M505" s="185"/>
      <c r="N505" s="185"/>
      <c r="O505" s="185"/>
      <c r="P505" s="185"/>
      <c r="Q505" s="185"/>
      <c r="R505" s="185"/>
      <c r="S505" s="185"/>
    </row>
    <row r="506" spans="1:19" ht="14.25" customHeight="1">
      <c r="A506" s="187"/>
      <c r="B506" s="187"/>
      <c r="C506" s="185"/>
      <c r="D506" s="358"/>
      <c r="E506" s="358"/>
      <c r="F506" s="358"/>
      <c r="G506" s="358"/>
      <c r="H506" s="358"/>
      <c r="I506" s="187"/>
      <c r="J506" s="187"/>
      <c r="K506" s="187"/>
      <c r="L506" s="185"/>
      <c r="M506" s="185"/>
      <c r="N506" s="185"/>
      <c r="O506" s="185"/>
      <c r="P506" s="185"/>
      <c r="Q506" s="185"/>
      <c r="R506" s="185"/>
      <c r="S506" s="185"/>
    </row>
    <row r="507" spans="1:19" ht="14.25" customHeight="1">
      <c r="A507" s="187"/>
      <c r="B507" s="187"/>
      <c r="C507" s="185"/>
      <c r="D507" s="358"/>
      <c r="E507" s="358"/>
      <c r="F507" s="358"/>
      <c r="G507" s="358"/>
      <c r="H507" s="358"/>
      <c r="I507" s="187"/>
      <c r="J507" s="187"/>
      <c r="K507" s="187"/>
      <c r="L507" s="185"/>
      <c r="M507" s="185"/>
      <c r="N507" s="185"/>
      <c r="O507" s="185"/>
      <c r="P507" s="185"/>
      <c r="Q507" s="185"/>
      <c r="R507" s="185"/>
      <c r="S507" s="185"/>
    </row>
    <row r="508" spans="1:19" ht="14.25" customHeight="1">
      <c r="A508" s="187"/>
      <c r="B508" s="187"/>
      <c r="C508" s="185"/>
      <c r="D508" s="358"/>
      <c r="E508" s="358"/>
      <c r="F508" s="358"/>
      <c r="G508" s="358"/>
      <c r="H508" s="358"/>
      <c r="I508" s="187"/>
      <c r="J508" s="187"/>
      <c r="K508" s="187"/>
      <c r="L508" s="185"/>
      <c r="M508" s="185"/>
      <c r="N508" s="185"/>
      <c r="O508" s="185"/>
      <c r="P508" s="185"/>
      <c r="Q508" s="185"/>
      <c r="R508" s="185"/>
      <c r="S508" s="185"/>
    </row>
    <row r="509" spans="1:19" ht="14.25" customHeight="1">
      <c r="A509" s="187"/>
      <c r="B509" s="187"/>
      <c r="C509" s="185"/>
      <c r="D509" s="358"/>
      <c r="E509" s="358"/>
      <c r="F509" s="358"/>
      <c r="G509" s="358"/>
      <c r="H509" s="358"/>
      <c r="I509" s="187"/>
      <c r="J509" s="187"/>
      <c r="K509" s="187"/>
      <c r="L509" s="185"/>
      <c r="M509" s="185"/>
      <c r="N509" s="185"/>
      <c r="O509" s="185"/>
      <c r="P509" s="185"/>
      <c r="Q509" s="185"/>
      <c r="R509" s="185"/>
      <c r="S509" s="185"/>
    </row>
    <row r="510" spans="1:19" ht="14.25" customHeight="1">
      <c r="A510" s="187"/>
      <c r="B510" s="187"/>
      <c r="C510" s="185"/>
      <c r="D510" s="358"/>
      <c r="E510" s="358"/>
      <c r="F510" s="358"/>
      <c r="G510" s="358"/>
      <c r="H510" s="358"/>
      <c r="I510" s="187"/>
      <c r="J510" s="187"/>
      <c r="K510" s="187"/>
      <c r="L510" s="185"/>
      <c r="M510" s="185"/>
      <c r="N510" s="185"/>
      <c r="O510" s="185"/>
      <c r="P510" s="185"/>
      <c r="Q510" s="185"/>
      <c r="R510" s="185"/>
      <c r="S510" s="185"/>
    </row>
    <row r="511" spans="1:19" ht="14.25" customHeight="1">
      <c r="A511" s="187"/>
      <c r="B511" s="187"/>
      <c r="C511" s="185"/>
      <c r="D511" s="358"/>
      <c r="E511" s="358"/>
      <c r="F511" s="358"/>
      <c r="G511" s="358"/>
      <c r="H511" s="358"/>
      <c r="I511" s="187"/>
      <c r="J511" s="187"/>
      <c r="K511" s="187"/>
      <c r="L511" s="185"/>
      <c r="M511" s="185"/>
      <c r="N511" s="185"/>
      <c r="O511" s="185"/>
      <c r="P511" s="185"/>
      <c r="Q511" s="185"/>
      <c r="R511" s="185"/>
      <c r="S511" s="185"/>
    </row>
    <row r="512" spans="1:19" ht="14.25" customHeight="1">
      <c r="A512" s="187"/>
      <c r="B512" s="187"/>
      <c r="C512" s="185"/>
      <c r="D512" s="358"/>
      <c r="E512" s="358"/>
      <c r="F512" s="358"/>
      <c r="G512" s="358"/>
      <c r="H512" s="358"/>
      <c r="I512" s="187"/>
      <c r="J512" s="187"/>
      <c r="K512" s="187"/>
      <c r="L512" s="185"/>
      <c r="M512" s="185"/>
      <c r="N512" s="185"/>
      <c r="O512" s="185"/>
      <c r="P512" s="185"/>
      <c r="Q512" s="185"/>
      <c r="R512" s="185"/>
      <c r="S512" s="185"/>
    </row>
    <row r="513" spans="1:19" ht="14.25" customHeight="1">
      <c r="A513" s="187"/>
      <c r="B513" s="187"/>
      <c r="C513" s="185"/>
      <c r="D513" s="358"/>
      <c r="E513" s="358"/>
      <c r="F513" s="358"/>
      <c r="G513" s="358"/>
      <c r="H513" s="358"/>
      <c r="I513" s="187"/>
      <c r="J513" s="187"/>
      <c r="K513" s="187"/>
      <c r="L513" s="185"/>
      <c r="M513" s="185"/>
      <c r="N513" s="185"/>
      <c r="O513" s="185"/>
      <c r="P513" s="185"/>
      <c r="Q513" s="185"/>
      <c r="R513" s="185"/>
      <c r="S513" s="185"/>
    </row>
    <row r="514" spans="1:19" ht="14.25" customHeight="1">
      <c r="A514" s="187"/>
      <c r="B514" s="187"/>
      <c r="C514" s="185"/>
      <c r="D514" s="358"/>
      <c r="E514" s="358"/>
      <c r="F514" s="358"/>
      <c r="G514" s="358"/>
      <c r="H514" s="358"/>
      <c r="I514" s="187"/>
      <c r="J514" s="187"/>
      <c r="K514" s="187"/>
      <c r="L514" s="185"/>
      <c r="M514" s="185"/>
      <c r="N514" s="185"/>
      <c r="O514" s="185"/>
      <c r="P514" s="185"/>
      <c r="Q514" s="185"/>
      <c r="R514" s="185"/>
      <c r="S514" s="185"/>
    </row>
    <row r="515" spans="1:19" ht="14.25" customHeight="1">
      <c r="A515" s="187"/>
      <c r="B515" s="187"/>
      <c r="C515" s="185"/>
      <c r="D515" s="358"/>
      <c r="E515" s="358"/>
      <c r="F515" s="358"/>
      <c r="G515" s="358"/>
      <c r="H515" s="358"/>
      <c r="I515" s="187"/>
      <c r="J515" s="187"/>
      <c r="K515" s="187"/>
      <c r="L515" s="185"/>
      <c r="M515" s="185"/>
      <c r="N515" s="185"/>
      <c r="O515" s="185"/>
      <c r="P515" s="185"/>
      <c r="Q515" s="185"/>
      <c r="R515" s="185"/>
      <c r="S515" s="185"/>
    </row>
    <row r="516" spans="1:19" ht="14.25" customHeight="1">
      <c r="A516" s="187"/>
      <c r="B516" s="187"/>
      <c r="C516" s="185"/>
      <c r="D516" s="358"/>
      <c r="E516" s="358"/>
      <c r="F516" s="358"/>
      <c r="G516" s="358"/>
      <c r="H516" s="358"/>
      <c r="I516" s="187"/>
      <c r="J516" s="187"/>
      <c r="K516" s="187"/>
      <c r="L516" s="185"/>
      <c r="M516" s="185"/>
      <c r="N516" s="185"/>
      <c r="O516" s="185"/>
      <c r="P516" s="185"/>
      <c r="Q516" s="185"/>
      <c r="R516" s="185"/>
      <c r="S516" s="185"/>
    </row>
    <row r="517" spans="1:19" ht="14.25" customHeight="1">
      <c r="A517" s="187"/>
      <c r="B517" s="187"/>
      <c r="C517" s="185"/>
      <c r="D517" s="358"/>
      <c r="E517" s="358"/>
      <c r="F517" s="358"/>
      <c r="G517" s="358"/>
      <c r="H517" s="358"/>
      <c r="I517" s="187"/>
      <c r="J517" s="187"/>
      <c r="K517" s="187"/>
      <c r="L517" s="185"/>
      <c r="M517" s="185"/>
      <c r="N517" s="185"/>
      <c r="O517" s="185"/>
      <c r="P517" s="185"/>
      <c r="Q517" s="185"/>
      <c r="R517" s="185"/>
      <c r="S517" s="185"/>
    </row>
    <row r="518" spans="1:19" ht="14.25" customHeight="1">
      <c r="A518" s="187"/>
      <c r="B518" s="187"/>
      <c r="C518" s="185"/>
      <c r="D518" s="358"/>
      <c r="E518" s="358"/>
      <c r="F518" s="358"/>
      <c r="G518" s="358"/>
      <c r="H518" s="358"/>
      <c r="I518" s="187"/>
      <c r="J518" s="187"/>
      <c r="K518" s="187"/>
      <c r="L518" s="185"/>
      <c r="M518" s="185"/>
      <c r="N518" s="185"/>
      <c r="O518" s="185"/>
      <c r="P518" s="185"/>
      <c r="Q518" s="185"/>
      <c r="R518" s="185"/>
      <c r="S518" s="185"/>
    </row>
    <row r="519" spans="1:19" ht="14.25" customHeight="1">
      <c r="A519" s="187"/>
      <c r="B519" s="187"/>
      <c r="C519" s="185"/>
      <c r="D519" s="358"/>
      <c r="E519" s="358"/>
      <c r="F519" s="358"/>
      <c r="G519" s="358"/>
      <c r="H519" s="358"/>
      <c r="I519" s="187"/>
      <c r="J519" s="187"/>
      <c r="K519" s="187"/>
      <c r="L519" s="185"/>
      <c r="M519" s="185"/>
      <c r="N519" s="185"/>
      <c r="O519" s="185"/>
      <c r="P519" s="185"/>
      <c r="Q519" s="185"/>
      <c r="R519" s="185"/>
      <c r="S519" s="185"/>
    </row>
    <row r="520" spans="1:19" ht="14.25" customHeight="1">
      <c r="A520" s="187"/>
      <c r="B520" s="187"/>
      <c r="C520" s="185"/>
      <c r="D520" s="358"/>
      <c r="E520" s="358"/>
      <c r="F520" s="358"/>
      <c r="G520" s="358"/>
      <c r="H520" s="358"/>
      <c r="I520" s="187"/>
      <c r="J520" s="187"/>
      <c r="K520" s="187"/>
      <c r="L520" s="185"/>
      <c r="M520" s="185"/>
      <c r="N520" s="185"/>
      <c r="O520" s="185"/>
      <c r="P520" s="185"/>
      <c r="Q520" s="185"/>
      <c r="R520" s="185"/>
      <c r="S520" s="185"/>
    </row>
    <row r="521" spans="1:19" ht="14.25" customHeight="1">
      <c r="A521" s="187"/>
      <c r="B521" s="187"/>
      <c r="C521" s="185"/>
      <c r="D521" s="358"/>
      <c r="E521" s="358"/>
      <c r="F521" s="358"/>
      <c r="G521" s="358"/>
      <c r="H521" s="358"/>
      <c r="I521" s="187"/>
      <c r="J521" s="187"/>
      <c r="K521" s="187"/>
      <c r="L521" s="185"/>
      <c r="M521" s="185"/>
      <c r="N521" s="185"/>
      <c r="O521" s="185"/>
      <c r="P521" s="185"/>
      <c r="Q521" s="185"/>
      <c r="R521" s="185"/>
      <c r="S521" s="185"/>
    </row>
    <row r="522" spans="1:19" ht="14.25" customHeight="1">
      <c r="A522" s="187"/>
      <c r="B522" s="187"/>
      <c r="C522" s="185"/>
      <c r="D522" s="358"/>
      <c r="E522" s="358"/>
      <c r="F522" s="358"/>
      <c r="G522" s="358"/>
      <c r="H522" s="358"/>
      <c r="I522" s="187"/>
      <c r="J522" s="187"/>
      <c r="K522" s="187"/>
      <c r="L522" s="185"/>
      <c r="M522" s="185"/>
      <c r="N522" s="185"/>
      <c r="O522" s="185"/>
      <c r="P522" s="185"/>
      <c r="Q522" s="185"/>
      <c r="R522" s="185"/>
      <c r="S522" s="185"/>
    </row>
    <row r="523" spans="1:19" ht="14.25" customHeight="1">
      <c r="A523" s="187"/>
      <c r="B523" s="187"/>
      <c r="C523" s="185"/>
      <c r="D523" s="358"/>
      <c r="E523" s="358"/>
      <c r="F523" s="358"/>
      <c r="G523" s="358"/>
      <c r="H523" s="358"/>
      <c r="I523" s="187"/>
      <c r="J523" s="187"/>
      <c r="K523" s="187"/>
      <c r="L523" s="185"/>
      <c r="M523" s="185"/>
      <c r="N523" s="185"/>
      <c r="O523" s="185"/>
      <c r="P523" s="185"/>
      <c r="Q523" s="185"/>
      <c r="R523" s="185"/>
      <c r="S523" s="185"/>
    </row>
    <row r="524" spans="1:19" ht="14.25" customHeight="1">
      <c r="A524" s="187"/>
      <c r="B524" s="187"/>
      <c r="C524" s="185"/>
      <c r="D524" s="358"/>
      <c r="E524" s="358"/>
      <c r="F524" s="358"/>
      <c r="G524" s="358"/>
      <c r="H524" s="358"/>
      <c r="I524" s="187"/>
      <c r="J524" s="187"/>
      <c r="K524" s="187"/>
      <c r="L524" s="185"/>
      <c r="M524" s="185"/>
      <c r="N524" s="185"/>
      <c r="O524" s="185"/>
      <c r="P524" s="185"/>
      <c r="Q524" s="185"/>
      <c r="R524" s="185"/>
      <c r="S524" s="185"/>
    </row>
    <row r="525" spans="1:19" ht="14.25" customHeight="1">
      <c r="A525" s="187"/>
      <c r="B525" s="187"/>
      <c r="C525" s="185"/>
      <c r="D525" s="358"/>
      <c r="E525" s="358"/>
      <c r="F525" s="358"/>
      <c r="G525" s="358"/>
      <c r="H525" s="358"/>
      <c r="I525" s="187"/>
      <c r="J525" s="187"/>
      <c r="K525" s="187"/>
      <c r="L525" s="185"/>
      <c r="M525" s="185"/>
      <c r="N525" s="185"/>
      <c r="O525" s="185"/>
      <c r="P525" s="185"/>
      <c r="Q525" s="185"/>
      <c r="R525" s="185"/>
      <c r="S525" s="185"/>
    </row>
    <row r="526" spans="1:19" ht="14.25" customHeight="1">
      <c r="A526" s="187"/>
      <c r="B526" s="187"/>
      <c r="C526" s="185"/>
      <c r="D526" s="358"/>
      <c r="E526" s="358"/>
      <c r="F526" s="358"/>
      <c r="G526" s="358"/>
      <c r="H526" s="358"/>
      <c r="I526" s="187"/>
      <c r="J526" s="187"/>
      <c r="K526" s="187"/>
      <c r="L526" s="185"/>
      <c r="M526" s="185"/>
      <c r="N526" s="185"/>
      <c r="O526" s="185"/>
      <c r="P526" s="185"/>
      <c r="Q526" s="185"/>
      <c r="R526" s="185"/>
      <c r="S526" s="185"/>
    </row>
    <row r="527" spans="1:19" ht="14.25" customHeight="1">
      <c r="A527" s="187"/>
      <c r="B527" s="187"/>
      <c r="C527" s="185"/>
      <c r="D527" s="358"/>
      <c r="E527" s="358"/>
      <c r="F527" s="358"/>
      <c r="G527" s="358"/>
      <c r="H527" s="358"/>
      <c r="I527" s="187"/>
      <c r="J527" s="187"/>
      <c r="K527" s="187"/>
      <c r="L527" s="185"/>
      <c r="M527" s="185"/>
      <c r="N527" s="185"/>
      <c r="O527" s="185"/>
      <c r="P527" s="185"/>
      <c r="Q527" s="185"/>
      <c r="R527" s="185"/>
      <c r="S527" s="185"/>
    </row>
    <row r="528" spans="1:19" ht="14.25" customHeight="1">
      <c r="A528" s="187"/>
      <c r="B528" s="187"/>
      <c r="C528" s="185"/>
      <c r="D528" s="358"/>
      <c r="E528" s="358"/>
      <c r="F528" s="358"/>
      <c r="G528" s="358"/>
      <c r="H528" s="358"/>
      <c r="I528" s="187"/>
      <c r="J528" s="187"/>
      <c r="K528" s="187"/>
      <c r="L528" s="185"/>
      <c r="M528" s="185"/>
      <c r="N528" s="185"/>
      <c r="O528" s="185"/>
      <c r="P528" s="185"/>
      <c r="Q528" s="185"/>
      <c r="R528" s="185"/>
      <c r="S528" s="185"/>
    </row>
    <row r="529" spans="1:19" ht="14.25" customHeight="1">
      <c r="A529" s="187"/>
      <c r="B529" s="187"/>
      <c r="C529" s="185"/>
      <c r="D529" s="358"/>
      <c r="E529" s="358"/>
      <c r="F529" s="358"/>
      <c r="G529" s="358"/>
      <c r="H529" s="358"/>
      <c r="I529" s="187"/>
      <c r="J529" s="187"/>
      <c r="K529" s="187"/>
      <c r="L529" s="185"/>
      <c r="M529" s="185"/>
      <c r="N529" s="185"/>
      <c r="O529" s="185"/>
      <c r="P529" s="185"/>
      <c r="Q529" s="185"/>
      <c r="R529" s="185"/>
      <c r="S529" s="185"/>
    </row>
    <row r="530" spans="1:19" ht="14.25" customHeight="1">
      <c r="A530" s="187"/>
      <c r="B530" s="187"/>
      <c r="C530" s="185"/>
      <c r="D530" s="358"/>
      <c r="E530" s="358"/>
      <c r="F530" s="358"/>
      <c r="G530" s="358"/>
      <c r="H530" s="358"/>
      <c r="I530" s="187"/>
      <c r="J530" s="187"/>
      <c r="K530" s="187"/>
      <c r="L530" s="185"/>
      <c r="M530" s="185"/>
      <c r="N530" s="185"/>
      <c r="O530" s="185"/>
      <c r="P530" s="185"/>
      <c r="Q530" s="185"/>
      <c r="R530" s="185"/>
      <c r="S530" s="185"/>
    </row>
    <row r="531" spans="1:19" ht="14.25" customHeight="1">
      <c r="A531" s="187"/>
      <c r="B531" s="187"/>
      <c r="C531" s="185"/>
      <c r="D531" s="358"/>
      <c r="E531" s="358"/>
      <c r="F531" s="358"/>
      <c r="G531" s="358"/>
      <c r="H531" s="358"/>
      <c r="I531" s="187"/>
      <c r="J531" s="187"/>
      <c r="K531" s="187"/>
      <c r="L531" s="185"/>
      <c r="M531" s="185"/>
      <c r="N531" s="185"/>
      <c r="O531" s="185"/>
      <c r="P531" s="185"/>
      <c r="Q531" s="185"/>
      <c r="R531" s="185"/>
      <c r="S531" s="185"/>
    </row>
    <row r="532" spans="1:19" ht="14.25" customHeight="1">
      <c r="A532" s="187"/>
      <c r="B532" s="187"/>
      <c r="C532" s="185"/>
      <c r="D532" s="358"/>
      <c r="E532" s="358"/>
      <c r="F532" s="358"/>
      <c r="G532" s="358"/>
      <c r="H532" s="358"/>
      <c r="I532" s="187"/>
      <c r="J532" s="187"/>
      <c r="K532" s="187"/>
      <c r="L532" s="185"/>
      <c r="M532" s="185"/>
      <c r="N532" s="185"/>
      <c r="O532" s="185"/>
      <c r="P532" s="185"/>
      <c r="Q532" s="185"/>
      <c r="R532" s="185"/>
      <c r="S532" s="185"/>
    </row>
    <row r="533" spans="1:19" ht="14.25" customHeight="1">
      <c r="A533" s="187"/>
      <c r="B533" s="187"/>
      <c r="C533" s="185"/>
      <c r="D533" s="358"/>
      <c r="E533" s="358"/>
      <c r="F533" s="358"/>
      <c r="G533" s="358"/>
      <c r="H533" s="358"/>
      <c r="I533" s="187"/>
      <c r="J533" s="187"/>
      <c r="K533" s="187"/>
      <c r="L533" s="185"/>
      <c r="M533" s="185"/>
      <c r="N533" s="185"/>
      <c r="O533" s="185"/>
      <c r="P533" s="185"/>
      <c r="Q533" s="185"/>
      <c r="R533" s="185"/>
      <c r="S533" s="185"/>
    </row>
    <row r="534" spans="1:19" ht="14.25" customHeight="1">
      <c r="A534" s="187"/>
      <c r="B534" s="187"/>
      <c r="C534" s="185"/>
      <c r="D534" s="358"/>
      <c r="E534" s="358"/>
      <c r="F534" s="358"/>
      <c r="G534" s="358"/>
      <c r="H534" s="358"/>
      <c r="I534" s="187"/>
      <c r="J534" s="187"/>
      <c r="K534" s="187"/>
      <c r="L534" s="185"/>
      <c r="M534" s="185"/>
      <c r="N534" s="185"/>
      <c r="O534" s="185"/>
      <c r="P534" s="185"/>
      <c r="Q534" s="185"/>
      <c r="R534" s="185"/>
      <c r="S534" s="185"/>
    </row>
    <row r="535" spans="1:19" ht="14.25" customHeight="1">
      <c r="A535" s="187"/>
      <c r="B535" s="187"/>
      <c r="C535" s="185"/>
      <c r="D535" s="358"/>
      <c r="E535" s="358"/>
      <c r="F535" s="358"/>
      <c r="G535" s="358"/>
      <c r="H535" s="358"/>
      <c r="I535" s="187"/>
      <c r="J535" s="187"/>
      <c r="K535" s="187"/>
      <c r="L535" s="185"/>
      <c r="M535" s="185"/>
      <c r="N535" s="185"/>
      <c r="O535" s="185"/>
      <c r="P535" s="185"/>
      <c r="Q535" s="185"/>
      <c r="R535" s="185"/>
      <c r="S535" s="185"/>
    </row>
    <row r="536" spans="1:19" ht="14.25" customHeight="1">
      <c r="A536" s="187"/>
      <c r="B536" s="187"/>
      <c r="C536" s="185"/>
      <c r="D536" s="358"/>
      <c r="E536" s="358"/>
      <c r="F536" s="358"/>
      <c r="G536" s="358"/>
      <c r="H536" s="358"/>
      <c r="I536" s="187"/>
      <c r="J536" s="187"/>
      <c r="K536" s="187"/>
      <c r="L536" s="185"/>
      <c r="M536" s="185"/>
      <c r="N536" s="185"/>
      <c r="O536" s="185"/>
      <c r="P536" s="185"/>
      <c r="Q536" s="185"/>
      <c r="R536" s="185"/>
      <c r="S536" s="185"/>
    </row>
    <row r="537" spans="1:19" ht="14.25" customHeight="1">
      <c r="A537" s="187"/>
      <c r="B537" s="187"/>
      <c r="C537" s="185"/>
      <c r="D537" s="358"/>
      <c r="E537" s="358"/>
      <c r="F537" s="358"/>
      <c r="G537" s="358"/>
      <c r="H537" s="358"/>
      <c r="I537" s="187"/>
      <c r="J537" s="187"/>
      <c r="K537" s="187"/>
      <c r="L537" s="185"/>
      <c r="M537" s="185"/>
      <c r="N537" s="185"/>
      <c r="O537" s="185"/>
      <c r="P537" s="185"/>
      <c r="Q537" s="185"/>
      <c r="R537" s="185"/>
      <c r="S537" s="185"/>
    </row>
    <row r="538" spans="1:19" ht="14.25" customHeight="1">
      <c r="A538" s="187"/>
      <c r="B538" s="187"/>
      <c r="C538" s="185"/>
      <c r="D538" s="358"/>
      <c r="E538" s="358"/>
      <c r="F538" s="358"/>
      <c r="G538" s="358"/>
      <c r="H538" s="358"/>
      <c r="I538" s="187"/>
      <c r="J538" s="187"/>
      <c r="K538" s="187"/>
      <c r="L538" s="185"/>
      <c r="M538" s="185"/>
      <c r="N538" s="185"/>
      <c r="O538" s="185"/>
      <c r="P538" s="185"/>
      <c r="Q538" s="185"/>
      <c r="R538" s="185"/>
      <c r="S538" s="185"/>
    </row>
    <row r="539" spans="1:19" ht="14.25" customHeight="1">
      <c r="A539" s="187"/>
      <c r="B539" s="187"/>
      <c r="C539" s="185"/>
      <c r="D539" s="358"/>
      <c r="E539" s="358"/>
      <c r="F539" s="358"/>
      <c r="G539" s="358"/>
      <c r="H539" s="358"/>
      <c r="I539" s="187"/>
      <c r="J539" s="187"/>
      <c r="K539" s="187"/>
      <c r="L539" s="185"/>
      <c r="M539" s="185"/>
      <c r="N539" s="185"/>
      <c r="O539" s="185"/>
      <c r="P539" s="185"/>
      <c r="Q539" s="185"/>
      <c r="R539" s="185"/>
      <c r="S539" s="185"/>
    </row>
    <row r="540" spans="1:19" ht="14.25" customHeight="1">
      <c r="A540" s="187"/>
      <c r="B540" s="187"/>
      <c r="C540" s="185"/>
      <c r="D540" s="358"/>
      <c r="E540" s="358"/>
      <c r="F540" s="358"/>
      <c r="G540" s="358"/>
      <c r="H540" s="358"/>
      <c r="I540" s="187"/>
      <c r="J540" s="187"/>
      <c r="K540" s="187"/>
      <c r="L540" s="185"/>
      <c r="M540" s="185"/>
      <c r="N540" s="185"/>
      <c r="O540" s="185"/>
      <c r="P540" s="185"/>
      <c r="Q540" s="185"/>
      <c r="R540" s="185"/>
      <c r="S540" s="185"/>
    </row>
    <row r="541" spans="1:19" ht="14.25" customHeight="1">
      <c r="A541" s="187"/>
      <c r="B541" s="187"/>
      <c r="C541" s="185"/>
      <c r="D541" s="358"/>
      <c r="E541" s="358"/>
      <c r="F541" s="358"/>
      <c r="G541" s="358"/>
      <c r="H541" s="358"/>
      <c r="I541" s="187"/>
      <c r="J541" s="187"/>
      <c r="K541" s="187"/>
      <c r="L541" s="185"/>
      <c r="M541" s="185"/>
      <c r="N541" s="185"/>
      <c r="O541" s="185"/>
      <c r="P541" s="185"/>
      <c r="Q541" s="185"/>
      <c r="R541" s="185"/>
      <c r="S541" s="185"/>
    </row>
    <row r="542" spans="1:19" ht="14.25" customHeight="1">
      <c r="A542" s="187"/>
      <c r="B542" s="187"/>
      <c r="C542" s="185"/>
      <c r="D542" s="358"/>
      <c r="E542" s="358"/>
      <c r="F542" s="358"/>
      <c r="G542" s="358"/>
      <c r="H542" s="358"/>
      <c r="I542" s="187"/>
      <c r="J542" s="187"/>
      <c r="K542" s="187"/>
      <c r="L542" s="185"/>
      <c r="M542" s="185"/>
      <c r="N542" s="185"/>
      <c r="O542" s="185"/>
      <c r="P542" s="185"/>
      <c r="Q542" s="185"/>
      <c r="R542" s="185"/>
      <c r="S542" s="185"/>
    </row>
    <row r="543" spans="1:19" ht="14.25" customHeight="1">
      <c r="A543" s="187"/>
      <c r="B543" s="187"/>
      <c r="C543" s="185"/>
      <c r="D543" s="358"/>
      <c r="E543" s="358"/>
      <c r="F543" s="358"/>
      <c r="G543" s="358"/>
      <c r="H543" s="358"/>
      <c r="I543" s="187"/>
      <c r="J543" s="187"/>
      <c r="K543" s="187"/>
      <c r="L543" s="185"/>
      <c r="M543" s="185"/>
      <c r="N543" s="185"/>
      <c r="O543" s="185"/>
      <c r="P543" s="185"/>
      <c r="Q543" s="185"/>
      <c r="R543" s="185"/>
      <c r="S543" s="185"/>
    </row>
    <row r="544" spans="1:19" ht="14.25" customHeight="1">
      <c r="A544" s="187"/>
      <c r="B544" s="187"/>
      <c r="C544" s="185"/>
      <c r="D544" s="358"/>
      <c r="E544" s="358"/>
      <c r="F544" s="358"/>
      <c r="G544" s="358"/>
      <c r="H544" s="358"/>
      <c r="I544" s="187"/>
      <c r="J544" s="187"/>
      <c r="K544" s="187"/>
      <c r="L544" s="185"/>
      <c r="M544" s="185"/>
      <c r="N544" s="185"/>
      <c r="O544" s="185"/>
      <c r="P544" s="185"/>
      <c r="Q544" s="185"/>
      <c r="R544" s="185"/>
      <c r="S544" s="185"/>
    </row>
    <row r="545" spans="1:19" ht="14.25" customHeight="1">
      <c r="A545" s="187"/>
      <c r="B545" s="187"/>
      <c r="C545" s="185"/>
      <c r="D545" s="358"/>
      <c r="E545" s="358"/>
      <c r="F545" s="358"/>
      <c r="G545" s="358"/>
      <c r="H545" s="358"/>
      <c r="I545" s="187"/>
      <c r="J545" s="187"/>
      <c r="K545" s="187"/>
      <c r="L545" s="185"/>
      <c r="M545" s="185"/>
      <c r="N545" s="185"/>
      <c r="O545" s="185"/>
      <c r="P545" s="185"/>
      <c r="Q545" s="185"/>
      <c r="R545" s="185"/>
      <c r="S545" s="185"/>
    </row>
    <row r="546" spans="1:19" ht="14.25" customHeight="1">
      <c r="A546" s="187"/>
      <c r="B546" s="187"/>
      <c r="C546" s="185"/>
      <c r="D546" s="358"/>
      <c r="E546" s="358"/>
      <c r="F546" s="358"/>
      <c r="G546" s="358"/>
      <c r="H546" s="358"/>
      <c r="I546" s="187"/>
      <c r="J546" s="187"/>
      <c r="K546" s="187"/>
      <c r="L546" s="185"/>
      <c r="M546" s="185"/>
      <c r="N546" s="185"/>
      <c r="O546" s="185"/>
      <c r="P546" s="185"/>
      <c r="Q546" s="185"/>
      <c r="R546" s="185"/>
      <c r="S546" s="185"/>
    </row>
    <row r="547" spans="1:19" ht="14.25" customHeight="1">
      <c r="A547" s="187"/>
      <c r="B547" s="187"/>
      <c r="C547" s="185"/>
      <c r="D547" s="358"/>
      <c r="E547" s="358"/>
      <c r="F547" s="358"/>
      <c r="G547" s="358"/>
      <c r="H547" s="358"/>
      <c r="I547" s="187"/>
      <c r="J547" s="187"/>
      <c r="K547" s="187"/>
      <c r="L547" s="185"/>
      <c r="M547" s="185"/>
      <c r="N547" s="185"/>
      <c r="O547" s="185"/>
      <c r="P547" s="185"/>
      <c r="Q547" s="185"/>
      <c r="R547" s="185"/>
      <c r="S547" s="185"/>
    </row>
    <row r="548" spans="1:19" ht="14.25" customHeight="1">
      <c r="A548" s="187"/>
      <c r="B548" s="187"/>
      <c r="C548" s="185"/>
      <c r="D548" s="358"/>
      <c r="E548" s="358"/>
      <c r="F548" s="358"/>
      <c r="G548" s="358"/>
      <c r="H548" s="358"/>
      <c r="I548" s="187"/>
      <c r="J548" s="187"/>
      <c r="K548" s="187"/>
      <c r="L548" s="185"/>
      <c r="M548" s="185"/>
      <c r="N548" s="185"/>
      <c r="O548" s="185"/>
      <c r="P548" s="185"/>
      <c r="Q548" s="185"/>
      <c r="R548" s="185"/>
      <c r="S548" s="185"/>
    </row>
    <row r="549" spans="1:19" ht="14.25" customHeight="1">
      <c r="A549" s="187"/>
      <c r="B549" s="187"/>
      <c r="C549" s="185"/>
      <c r="D549" s="358"/>
      <c r="E549" s="358"/>
      <c r="F549" s="358"/>
      <c r="G549" s="358"/>
      <c r="H549" s="358"/>
      <c r="I549" s="187"/>
      <c r="J549" s="187"/>
      <c r="K549" s="187"/>
      <c r="L549" s="185"/>
      <c r="M549" s="185"/>
      <c r="N549" s="185"/>
      <c r="O549" s="185"/>
      <c r="P549" s="185"/>
      <c r="Q549" s="185"/>
      <c r="R549" s="185"/>
      <c r="S549" s="185"/>
    </row>
    <row r="550" spans="1:19" ht="14.25" customHeight="1">
      <c r="A550" s="187"/>
      <c r="B550" s="187"/>
      <c r="C550" s="185"/>
      <c r="D550" s="358"/>
      <c r="E550" s="358"/>
      <c r="F550" s="358"/>
      <c r="G550" s="358"/>
      <c r="H550" s="358"/>
      <c r="I550" s="187"/>
      <c r="J550" s="187"/>
      <c r="K550" s="187"/>
      <c r="L550" s="185"/>
      <c r="M550" s="185"/>
      <c r="N550" s="185"/>
      <c r="O550" s="185"/>
      <c r="P550" s="185"/>
      <c r="Q550" s="185"/>
      <c r="R550" s="185"/>
      <c r="S550" s="185"/>
    </row>
    <row r="551" spans="1:19" ht="14.25" customHeight="1">
      <c r="A551" s="187"/>
      <c r="B551" s="187"/>
      <c r="C551" s="185"/>
      <c r="D551" s="358"/>
      <c r="E551" s="358"/>
      <c r="F551" s="358"/>
      <c r="G551" s="358"/>
      <c r="H551" s="358"/>
      <c r="I551" s="187"/>
      <c r="J551" s="187"/>
      <c r="K551" s="187"/>
      <c r="L551" s="185"/>
      <c r="M551" s="185"/>
      <c r="N551" s="185"/>
      <c r="O551" s="185"/>
      <c r="P551" s="185"/>
      <c r="Q551" s="185"/>
      <c r="R551" s="185"/>
      <c r="S551" s="185"/>
    </row>
    <row r="552" spans="1:19" ht="14.25" customHeight="1">
      <c r="A552" s="187"/>
      <c r="B552" s="187"/>
      <c r="C552" s="185"/>
      <c r="D552" s="358"/>
      <c r="E552" s="358"/>
      <c r="F552" s="358"/>
      <c r="G552" s="358"/>
      <c r="H552" s="358"/>
      <c r="I552" s="187"/>
      <c r="J552" s="187"/>
      <c r="K552" s="187"/>
      <c r="L552" s="185"/>
      <c r="M552" s="185"/>
      <c r="N552" s="185"/>
      <c r="O552" s="185"/>
      <c r="P552" s="185"/>
      <c r="Q552" s="185"/>
      <c r="R552" s="185"/>
      <c r="S552" s="185"/>
    </row>
    <row r="553" spans="1:19" ht="14.25" customHeight="1">
      <c r="A553" s="187"/>
      <c r="B553" s="187"/>
      <c r="C553" s="185"/>
      <c r="D553" s="358"/>
      <c r="E553" s="358"/>
      <c r="F553" s="358"/>
      <c r="G553" s="358"/>
      <c r="H553" s="358"/>
      <c r="I553" s="187"/>
      <c r="J553" s="187"/>
      <c r="K553" s="187"/>
      <c r="L553" s="185"/>
      <c r="M553" s="185"/>
      <c r="N553" s="185"/>
      <c r="O553" s="185"/>
      <c r="P553" s="185"/>
      <c r="Q553" s="185"/>
      <c r="R553" s="185"/>
      <c r="S553" s="185"/>
    </row>
    <row r="554" spans="1:19" ht="14.25" customHeight="1">
      <c r="A554" s="187"/>
      <c r="B554" s="187"/>
      <c r="C554" s="185"/>
      <c r="D554" s="358"/>
      <c r="E554" s="358"/>
      <c r="F554" s="358"/>
      <c r="G554" s="358"/>
      <c r="H554" s="358"/>
      <c r="I554" s="187"/>
      <c r="J554" s="187"/>
      <c r="K554" s="187"/>
      <c r="L554" s="185"/>
      <c r="M554" s="185"/>
      <c r="N554" s="185"/>
      <c r="O554" s="185"/>
      <c r="P554" s="185"/>
      <c r="Q554" s="185"/>
      <c r="R554" s="185"/>
      <c r="S554" s="185"/>
    </row>
    <row r="555" spans="1:19" ht="14.25" customHeight="1">
      <c r="A555" s="187"/>
      <c r="B555" s="187"/>
      <c r="C555" s="185"/>
      <c r="D555" s="358"/>
      <c r="E555" s="358"/>
      <c r="F555" s="358"/>
      <c r="G555" s="358"/>
      <c r="H555" s="358"/>
      <c r="I555" s="187"/>
      <c r="J555" s="187"/>
      <c r="K555" s="187"/>
      <c r="L555" s="185"/>
      <c r="M555" s="185"/>
      <c r="N555" s="185"/>
      <c r="O555" s="185"/>
      <c r="P555" s="185"/>
      <c r="Q555" s="185"/>
      <c r="R555" s="185"/>
      <c r="S555" s="185"/>
    </row>
    <row r="556" spans="1:19" ht="14.25" customHeight="1">
      <c r="A556" s="187"/>
      <c r="B556" s="187"/>
      <c r="C556" s="185"/>
      <c r="D556" s="358"/>
      <c r="E556" s="358"/>
      <c r="F556" s="358"/>
      <c r="G556" s="358"/>
      <c r="H556" s="358"/>
      <c r="I556" s="187"/>
      <c r="J556" s="187"/>
      <c r="K556" s="187"/>
      <c r="L556" s="185"/>
      <c r="M556" s="185"/>
      <c r="N556" s="185"/>
      <c r="O556" s="185"/>
      <c r="P556" s="185"/>
      <c r="Q556" s="185"/>
      <c r="R556" s="185"/>
      <c r="S556" s="185"/>
    </row>
    <row r="557" spans="1:19" ht="14.25" customHeight="1">
      <c r="A557" s="187"/>
      <c r="B557" s="187"/>
      <c r="C557" s="185"/>
      <c r="D557" s="358"/>
      <c r="E557" s="358"/>
      <c r="F557" s="358"/>
      <c r="G557" s="358"/>
      <c r="H557" s="358"/>
      <c r="I557" s="187"/>
      <c r="J557" s="187"/>
      <c r="K557" s="187"/>
      <c r="L557" s="185"/>
      <c r="M557" s="185"/>
      <c r="N557" s="185"/>
      <c r="O557" s="185"/>
      <c r="P557" s="185"/>
      <c r="Q557" s="185"/>
      <c r="R557" s="185"/>
      <c r="S557" s="185"/>
    </row>
    <row r="558" spans="1:19" ht="14.25" customHeight="1">
      <c r="A558" s="187"/>
      <c r="B558" s="187"/>
      <c r="C558" s="185"/>
      <c r="D558" s="358"/>
      <c r="E558" s="358"/>
      <c r="F558" s="358"/>
      <c r="G558" s="358"/>
      <c r="H558" s="358"/>
      <c r="I558" s="187"/>
      <c r="J558" s="187"/>
      <c r="K558" s="187"/>
      <c r="L558" s="185"/>
      <c r="M558" s="185"/>
      <c r="N558" s="185"/>
      <c r="O558" s="185"/>
      <c r="P558" s="185"/>
      <c r="Q558" s="185"/>
      <c r="R558" s="185"/>
      <c r="S558" s="185"/>
    </row>
    <row r="559" spans="1:19" ht="14.25" customHeight="1">
      <c r="A559" s="187"/>
      <c r="B559" s="187"/>
      <c r="C559" s="185"/>
      <c r="D559" s="358"/>
      <c r="E559" s="358"/>
      <c r="F559" s="358"/>
      <c r="G559" s="358"/>
      <c r="H559" s="358"/>
      <c r="I559" s="187"/>
      <c r="J559" s="187"/>
      <c r="K559" s="187"/>
      <c r="L559" s="185"/>
      <c r="M559" s="185"/>
      <c r="N559" s="185"/>
      <c r="O559" s="185"/>
      <c r="P559" s="185"/>
      <c r="Q559" s="185"/>
      <c r="R559" s="185"/>
      <c r="S559" s="185"/>
    </row>
    <row r="560" spans="1:19" ht="14.25" customHeight="1">
      <c r="A560" s="187"/>
      <c r="B560" s="187"/>
      <c r="C560" s="185"/>
      <c r="D560" s="358"/>
      <c r="E560" s="358"/>
      <c r="F560" s="358"/>
      <c r="G560" s="358"/>
      <c r="H560" s="358"/>
      <c r="I560" s="187"/>
      <c r="J560" s="187"/>
      <c r="K560" s="187"/>
      <c r="L560" s="185"/>
      <c r="M560" s="185"/>
      <c r="N560" s="185"/>
      <c r="O560" s="185"/>
      <c r="P560" s="185"/>
      <c r="Q560" s="185"/>
      <c r="R560" s="185"/>
      <c r="S560" s="185"/>
    </row>
    <row r="561" spans="1:19" ht="14.25" customHeight="1">
      <c r="A561" s="187"/>
      <c r="B561" s="187"/>
      <c r="C561" s="185"/>
      <c r="D561" s="358"/>
      <c r="E561" s="358"/>
      <c r="F561" s="358"/>
      <c r="G561" s="358"/>
      <c r="H561" s="358"/>
      <c r="I561" s="187"/>
      <c r="J561" s="187"/>
      <c r="K561" s="187"/>
      <c r="L561" s="185"/>
      <c r="M561" s="185"/>
      <c r="N561" s="185"/>
      <c r="O561" s="185"/>
      <c r="P561" s="185"/>
      <c r="Q561" s="185"/>
      <c r="R561" s="185"/>
      <c r="S561" s="185"/>
    </row>
    <row r="562" spans="1:19" ht="14.25" customHeight="1">
      <c r="A562" s="187"/>
      <c r="B562" s="187"/>
      <c r="C562" s="185"/>
      <c r="D562" s="358"/>
      <c r="E562" s="358"/>
      <c r="F562" s="358"/>
      <c r="G562" s="358"/>
      <c r="H562" s="358"/>
      <c r="I562" s="187"/>
      <c r="J562" s="187"/>
      <c r="K562" s="187"/>
      <c r="L562" s="185"/>
      <c r="M562" s="185"/>
      <c r="N562" s="185"/>
      <c r="O562" s="185"/>
      <c r="P562" s="185"/>
      <c r="Q562" s="185"/>
      <c r="R562" s="185"/>
      <c r="S562" s="185"/>
    </row>
    <row r="563" spans="1:19" ht="14.25" customHeight="1">
      <c r="A563" s="187"/>
      <c r="B563" s="187"/>
      <c r="C563" s="185"/>
      <c r="D563" s="358"/>
      <c r="E563" s="358"/>
      <c r="F563" s="358"/>
      <c r="G563" s="358"/>
      <c r="H563" s="358"/>
      <c r="I563" s="187"/>
      <c r="J563" s="187"/>
      <c r="K563" s="187"/>
      <c r="L563" s="185"/>
      <c r="M563" s="185"/>
      <c r="N563" s="185"/>
      <c r="O563" s="185"/>
      <c r="P563" s="185"/>
      <c r="Q563" s="185"/>
      <c r="R563" s="185"/>
      <c r="S563" s="185"/>
    </row>
    <row r="564" spans="1:19" ht="14.25" customHeight="1">
      <c r="A564" s="187"/>
      <c r="B564" s="187"/>
      <c r="C564" s="185"/>
      <c r="D564" s="358"/>
      <c r="E564" s="358"/>
      <c r="F564" s="358"/>
      <c r="G564" s="358"/>
      <c r="H564" s="358"/>
      <c r="I564" s="187"/>
      <c r="J564" s="187"/>
      <c r="K564" s="187"/>
      <c r="L564" s="185"/>
      <c r="M564" s="185"/>
      <c r="N564" s="185"/>
      <c r="O564" s="185"/>
      <c r="P564" s="185"/>
      <c r="Q564" s="185"/>
      <c r="R564" s="185"/>
      <c r="S564" s="185"/>
    </row>
    <row r="565" spans="1:19" ht="14.25" customHeight="1">
      <c r="A565" s="187"/>
      <c r="B565" s="187"/>
      <c r="C565" s="185"/>
      <c r="D565" s="358"/>
      <c r="E565" s="358"/>
      <c r="F565" s="358"/>
      <c r="G565" s="358"/>
      <c r="H565" s="358"/>
      <c r="I565" s="187"/>
      <c r="J565" s="187"/>
      <c r="K565" s="187"/>
      <c r="L565" s="185"/>
      <c r="M565" s="185"/>
      <c r="N565" s="185"/>
      <c r="O565" s="185"/>
      <c r="P565" s="185"/>
      <c r="Q565" s="185"/>
      <c r="R565" s="185"/>
      <c r="S565" s="185"/>
    </row>
    <row r="566" spans="1:19" ht="14.25" customHeight="1">
      <c r="A566" s="187"/>
      <c r="B566" s="187"/>
      <c r="C566" s="185"/>
      <c r="D566" s="358"/>
      <c r="E566" s="358"/>
      <c r="F566" s="358"/>
      <c r="G566" s="358"/>
      <c r="H566" s="358"/>
      <c r="I566" s="187"/>
      <c r="J566" s="187"/>
      <c r="K566" s="187"/>
      <c r="L566" s="185"/>
      <c r="M566" s="185"/>
      <c r="N566" s="185"/>
      <c r="O566" s="185"/>
      <c r="P566" s="185"/>
      <c r="Q566" s="185"/>
      <c r="R566" s="185"/>
      <c r="S566" s="185"/>
    </row>
    <row r="567" spans="1:19" ht="14.25" customHeight="1">
      <c r="A567" s="187"/>
      <c r="B567" s="187"/>
      <c r="C567" s="185"/>
      <c r="D567" s="358"/>
      <c r="E567" s="358"/>
      <c r="F567" s="358"/>
      <c r="G567" s="358"/>
      <c r="H567" s="358"/>
      <c r="I567" s="187"/>
      <c r="J567" s="187"/>
      <c r="K567" s="187"/>
      <c r="L567" s="185"/>
      <c r="M567" s="185"/>
      <c r="N567" s="185"/>
      <c r="O567" s="185"/>
      <c r="P567" s="185"/>
      <c r="Q567" s="185"/>
      <c r="R567" s="185"/>
      <c r="S567" s="185"/>
    </row>
    <row r="568" spans="1:19" ht="14.25" customHeight="1">
      <c r="A568" s="187"/>
      <c r="B568" s="187"/>
      <c r="C568" s="185"/>
      <c r="D568" s="358"/>
      <c r="E568" s="358"/>
      <c r="F568" s="358"/>
      <c r="G568" s="358"/>
      <c r="H568" s="358"/>
      <c r="I568" s="187"/>
      <c r="J568" s="187"/>
      <c r="K568" s="187"/>
      <c r="L568" s="185"/>
      <c r="M568" s="185"/>
      <c r="N568" s="185"/>
      <c r="O568" s="185"/>
      <c r="P568" s="185"/>
      <c r="Q568" s="185"/>
      <c r="R568" s="185"/>
      <c r="S568" s="185"/>
    </row>
    <row r="569" spans="1:19" ht="14.25" customHeight="1">
      <c r="A569" s="187"/>
      <c r="B569" s="187"/>
      <c r="C569" s="185"/>
      <c r="D569" s="358"/>
      <c r="E569" s="358"/>
      <c r="F569" s="358"/>
      <c r="G569" s="358"/>
      <c r="H569" s="358"/>
      <c r="I569" s="187"/>
      <c r="J569" s="187"/>
      <c r="K569" s="187"/>
      <c r="L569" s="185"/>
      <c r="M569" s="185"/>
      <c r="N569" s="185"/>
      <c r="O569" s="185"/>
      <c r="P569" s="185"/>
      <c r="Q569" s="185"/>
      <c r="R569" s="185"/>
      <c r="S569" s="185"/>
    </row>
    <row r="570" spans="1:19" ht="14.25" customHeight="1">
      <c r="A570" s="187"/>
      <c r="B570" s="187"/>
      <c r="C570" s="185"/>
      <c r="D570" s="358"/>
      <c r="E570" s="358"/>
      <c r="F570" s="358"/>
      <c r="G570" s="358"/>
      <c r="H570" s="358"/>
      <c r="I570" s="187"/>
      <c r="J570" s="187"/>
      <c r="K570" s="187"/>
      <c r="L570" s="185"/>
      <c r="M570" s="185"/>
      <c r="N570" s="185"/>
      <c r="O570" s="185"/>
      <c r="P570" s="185"/>
      <c r="Q570" s="185"/>
      <c r="R570" s="185"/>
      <c r="S570" s="185"/>
    </row>
    <row r="571" spans="1:19" ht="14.25" customHeight="1">
      <c r="A571" s="187"/>
      <c r="B571" s="187"/>
      <c r="C571" s="185"/>
      <c r="D571" s="358"/>
      <c r="E571" s="358"/>
      <c r="F571" s="358"/>
      <c r="G571" s="358"/>
      <c r="H571" s="358"/>
      <c r="I571" s="187"/>
      <c r="J571" s="187"/>
      <c r="K571" s="187"/>
      <c r="L571" s="185"/>
      <c r="M571" s="185"/>
      <c r="N571" s="185"/>
      <c r="O571" s="185"/>
      <c r="P571" s="185"/>
      <c r="Q571" s="185"/>
      <c r="R571" s="185"/>
      <c r="S571" s="185"/>
    </row>
    <row r="572" spans="1:19" ht="14.25" customHeight="1">
      <c r="A572" s="187"/>
      <c r="B572" s="187"/>
      <c r="C572" s="185"/>
      <c r="D572" s="358"/>
      <c r="E572" s="358"/>
      <c r="F572" s="358"/>
      <c r="G572" s="358"/>
      <c r="H572" s="358"/>
      <c r="I572" s="187"/>
      <c r="J572" s="187"/>
      <c r="K572" s="187"/>
      <c r="L572" s="185"/>
      <c r="M572" s="185"/>
      <c r="N572" s="185"/>
      <c r="O572" s="185"/>
      <c r="P572" s="185"/>
      <c r="Q572" s="185"/>
      <c r="R572" s="185"/>
      <c r="S572" s="185"/>
    </row>
    <row r="573" spans="1:19" ht="14.25" customHeight="1">
      <c r="A573" s="187"/>
      <c r="B573" s="187"/>
      <c r="C573" s="185"/>
      <c r="D573" s="358"/>
      <c r="E573" s="358"/>
      <c r="F573" s="358"/>
      <c r="G573" s="358"/>
      <c r="H573" s="358"/>
      <c r="I573" s="187"/>
      <c r="J573" s="187"/>
      <c r="K573" s="187"/>
      <c r="L573" s="185"/>
      <c r="M573" s="185"/>
      <c r="N573" s="185"/>
      <c r="O573" s="185"/>
      <c r="P573" s="185"/>
      <c r="Q573" s="185"/>
      <c r="R573" s="185"/>
      <c r="S573" s="185"/>
    </row>
    <row r="574" spans="1:19" ht="14.25" customHeight="1">
      <c r="A574" s="187"/>
      <c r="B574" s="187"/>
      <c r="C574" s="185"/>
      <c r="D574" s="358"/>
      <c r="E574" s="358"/>
      <c r="F574" s="358"/>
      <c r="G574" s="358"/>
      <c r="H574" s="358"/>
      <c r="I574" s="187"/>
      <c r="J574" s="187"/>
      <c r="K574" s="187"/>
      <c r="L574" s="185"/>
      <c r="M574" s="185"/>
      <c r="N574" s="185"/>
      <c r="O574" s="185"/>
      <c r="P574" s="185"/>
      <c r="Q574" s="185"/>
      <c r="R574" s="185"/>
      <c r="S574" s="185"/>
    </row>
    <row r="575" spans="1:19" ht="14.25" customHeight="1">
      <c r="A575" s="187"/>
      <c r="B575" s="187"/>
      <c r="C575" s="185"/>
      <c r="D575" s="358"/>
      <c r="E575" s="358"/>
      <c r="F575" s="358"/>
      <c r="G575" s="358"/>
      <c r="H575" s="358"/>
      <c r="I575" s="187"/>
      <c r="J575" s="187"/>
      <c r="K575" s="187"/>
      <c r="L575" s="185"/>
      <c r="M575" s="185"/>
      <c r="N575" s="185"/>
      <c r="O575" s="185"/>
      <c r="P575" s="185"/>
      <c r="Q575" s="185"/>
      <c r="R575" s="185"/>
      <c r="S575" s="185"/>
    </row>
    <row r="576" spans="1:19" ht="14.25" customHeight="1">
      <c r="A576" s="187"/>
      <c r="B576" s="187"/>
      <c r="C576" s="185"/>
      <c r="D576" s="358"/>
      <c r="E576" s="358"/>
      <c r="F576" s="358"/>
      <c r="G576" s="358"/>
      <c r="H576" s="358"/>
      <c r="I576" s="187"/>
      <c r="J576" s="187"/>
      <c r="K576" s="187"/>
      <c r="L576" s="185"/>
      <c r="M576" s="185"/>
      <c r="N576" s="185"/>
      <c r="O576" s="185"/>
      <c r="P576" s="185"/>
      <c r="Q576" s="185"/>
      <c r="R576" s="185"/>
      <c r="S576" s="185"/>
    </row>
    <row r="577" spans="1:19" ht="14.25" customHeight="1">
      <c r="A577" s="187"/>
      <c r="B577" s="187"/>
      <c r="C577" s="185"/>
      <c r="D577" s="358"/>
      <c r="E577" s="358"/>
      <c r="F577" s="358"/>
      <c r="G577" s="358"/>
      <c r="H577" s="358"/>
      <c r="I577" s="187"/>
      <c r="J577" s="187"/>
      <c r="K577" s="187"/>
      <c r="L577" s="185"/>
      <c r="M577" s="185"/>
      <c r="N577" s="185"/>
      <c r="O577" s="185"/>
      <c r="P577" s="185"/>
      <c r="Q577" s="185"/>
      <c r="R577" s="185"/>
      <c r="S577" s="185"/>
    </row>
    <row r="578" spans="1:19" ht="14.25" customHeight="1">
      <c r="A578" s="187"/>
      <c r="B578" s="187"/>
      <c r="C578" s="185"/>
      <c r="D578" s="358"/>
      <c r="E578" s="358"/>
      <c r="F578" s="358"/>
      <c r="G578" s="358"/>
      <c r="H578" s="358"/>
      <c r="I578" s="187"/>
      <c r="J578" s="187"/>
      <c r="K578" s="187"/>
      <c r="L578" s="185"/>
      <c r="M578" s="185"/>
      <c r="N578" s="185"/>
      <c r="O578" s="185"/>
      <c r="P578" s="185"/>
      <c r="Q578" s="185"/>
      <c r="R578" s="185"/>
      <c r="S578" s="185"/>
    </row>
    <row r="579" spans="1:19" ht="14.25" customHeight="1">
      <c r="A579" s="187"/>
      <c r="B579" s="187"/>
      <c r="C579" s="185"/>
      <c r="D579" s="358"/>
      <c r="E579" s="358"/>
      <c r="F579" s="358"/>
      <c r="G579" s="358"/>
      <c r="H579" s="358"/>
      <c r="I579" s="187"/>
      <c r="J579" s="187"/>
      <c r="K579" s="187"/>
      <c r="L579" s="185"/>
      <c r="M579" s="185"/>
      <c r="N579" s="185"/>
      <c r="O579" s="185"/>
      <c r="P579" s="185"/>
      <c r="Q579" s="185"/>
      <c r="R579" s="185"/>
      <c r="S579" s="185"/>
    </row>
    <row r="580" spans="1:19" ht="14.25" customHeight="1">
      <c r="A580" s="187"/>
      <c r="B580" s="187"/>
      <c r="C580" s="185"/>
      <c r="D580" s="358"/>
      <c r="E580" s="358"/>
      <c r="F580" s="358"/>
      <c r="G580" s="358"/>
      <c r="H580" s="358"/>
      <c r="I580" s="187"/>
      <c r="J580" s="187"/>
      <c r="K580" s="187"/>
      <c r="L580" s="185"/>
      <c r="M580" s="185"/>
      <c r="N580" s="185"/>
      <c r="O580" s="185"/>
      <c r="P580" s="185"/>
      <c r="Q580" s="185"/>
      <c r="R580" s="185"/>
      <c r="S580" s="185"/>
    </row>
    <row r="581" spans="1:19" ht="14.25" customHeight="1">
      <c r="A581" s="187"/>
      <c r="B581" s="187"/>
      <c r="C581" s="185"/>
      <c r="D581" s="358"/>
      <c r="E581" s="358"/>
      <c r="F581" s="358"/>
      <c r="G581" s="358"/>
      <c r="H581" s="358"/>
      <c r="I581" s="187"/>
      <c r="J581" s="187"/>
      <c r="K581" s="187"/>
      <c r="L581" s="185"/>
      <c r="M581" s="185"/>
      <c r="N581" s="185"/>
      <c r="O581" s="185"/>
      <c r="P581" s="185"/>
      <c r="Q581" s="185"/>
      <c r="R581" s="185"/>
      <c r="S581" s="185"/>
    </row>
    <row r="582" spans="1:19" ht="14.25" customHeight="1">
      <c r="A582" s="187"/>
      <c r="B582" s="187"/>
      <c r="C582" s="185"/>
      <c r="D582" s="358"/>
      <c r="E582" s="358"/>
      <c r="F582" s="358"/>
      <c r="G582" s="358"/>
      <c r="H582" s="358"/>
      <c r="I582" s="187"/>
      <c r="J582" s="187"/>
      <c r="K582" s="187"/>
      <c r="L582" s="185"/>
      <c r="M582" s="185"/>
      <c r="N582" s="185"/>
      <c r="O582" s="185"/>
      <c r="P582" s="185"/>
      <c r="Q582" s="185"/>
      <c r="R582" s="185"/>
      <c r="S582" s="185"/>
    </row>
    <row r="583" spans="1:19" ht="14.25" customHeight="1">
      <c r="A583" s="187"/>
      <c r="B583" s="187"/>
      <c r="C583" s="185"/>
      <c r="D583" s="358"/>
      <c r="E583" s="358"/>
      <c r="F583" s="358"/>
      <c r="G583" s="358"/>
      <c r="H583" s="358"/>
      <c r="I583" s="187"/>
      <c r="J583" s="187"/>
      <c r="K583" s="187"/>
      <c r="L583" s="185"/>
      <c r="M583" s="185"/>
      <c r="N583" s="185"/>
      <c r="O583" s="185"/>
      <c r="P583" s="185"/>
      <c r="Q583" s="185"/>
      <c r="R583" s="185"/>
      <c r="S583" s="185"/>
    </row>
    <row r="584" spans="1:19" ht="14.25" customHeight="1">
      <c r="A584" s="187"/>
      <c r="B584" s="187"/>
      <c r="C584" s="185"/>
      <c r="D584" s="358"/>
      <c r="E584" s="358"/>
      <c r="F584" s="358"/>
      <c r="G584" s="358"/>
      <c r="H584" s="358"/>
      <c r="I584" s="187"/>
      <c r="J584" s="187"/>
      <c r="K584" s="187"/>
      <c r="L584" s="185"/>
      <c r="M584" s="185"/>
      <c r="N584" s="185"/>
      <c r="O584" s="185"/>
      <c r="P584" s="185"/>
      <c r="Q584" s="185"/>
      <c r="R584" s="185"/>
      <c r="S584" s="185"/>
    </row>
    <row r="585" spans="1:19" ht="14.25" customHeight="1">
      <c r="A585" s="187"/>
      <c r="B585" s="187"/>
      <c r="C585" s="185"/>
      <c r="D585" s="358"/>
      <c r="E585" s="358"/>
      <c r="F585" s="358"/>
      <c r="G585" s="358"/>
      <c r="H585" s="358"/>
      <c r="I585" s="187"/>
      <c r="J585" s="187"/>
      <c r="K585" s="187"/>
      <c r="L585" s="185"/>
      <c r="M585" s="185"/>
      <c r="N585" s="185"/>
      <c r="O585" s="185"/>
      <c r="P585" s="185"/>
      <c r="Q585" s="185"/>
      <c r="R585" s="185"/>
      <c r="S585" s="185"/>
    </row>
    <row r="586" spans="1:19" ht="14.25" customHeight="1">
      <c r="A586" s="187"/>
      <c r="B586" s="187"/>
      <c r="C586" s="185"/>
      <c r="D586" s="358"/>
      <c r="E586" s="358"/>
      <c r="F586" s="358"/>
      <c r="G586" s="358"/>
      <c r="H586" s="358"/>
      <c r="I586" s="187"/>
      <c r="J586" s="187"/>
      <c r="K586" s="187"/>
      <c r="L586" s="185"/>
      <c r="M586" s="185"/>
      <c r="N586" s="185"/>
      <c r="O586" s="185"/>
      <c r="P586" s="185"/>
      <c r="Q586" s="185"/>
      <c r="R586" s="185"/>
      <c r="S586" s="185"/>
    </row>
    <row r="587" spans="1:19" ht="14.25" customHeight="1">
      <c r="A587" s="187"/>
      <c r="B587" s="187"/>
      <c r="C587" s="185"/>
      <c r="D587" s="358"/>
      <c r="E587" s="358"/>
      <c r="F587" s="358"/>
      <c r="G587" s="358"/>
      <c r="H587" s="358"/>
      <c r="I587" s="187"/>
      <c r="J587" s="187"/>
      <c r="K587" s="187"/>
      <c r="L587" s="185"/>
      <c r="M587" s="185"/>
      <c r="N587" s="185"/>
      <c r="O587" s="185"/>
      <c r="P587" s="185"/>
      <c r="Q587" s="185"/>
      <c r="R587" s="185"/>
      <c r="S587" s="185"/>
    </row>
    <row r="588" spans="1:19" ht="14.25" customHeight="1">
      <c r="A588" s="187"/>
      <c r="B588" s="187"/>
      <c r="C588" s="185"/>
      <c r="D588" s="358"/>
      <c r="E588" s="358"/>
      <c r="F588" s="358"/>
      <c r="G588" s="358"/>
      <c r="H588" s="358"/>
      <c r="I588" s="187"/>
      <c r="J588" s="187"/>
      <c r="K588" s="187"/>
      <c r="L588" s="185"/>
      <c r="M588" s="185"/>
      <c r="N588" s="185"/>
      <c r="O588" s="185"/>
      <c r="P588" s="185"/>
      <c r="Q588" s="185"/>
      <c r="R588" s="185"/>
      <c r="S588" s="185"/>
    </row>
    <row r="589" spans="1:19" ht="14.25" customHeight="1">
      <c r="A589" s="187"/>
      <c r="B589" s="187"/>
      <c r="C589" s="185"/>
      <c r="D589" s="358"/>
      <c r="E589" s="358"/>
      <c r="F589" s="358"/>
      <c r="G589" s="358"/>
      <c r="H589" s="358"/>
      <c r="I589" s="187"/>
      <c r="J589" s="187"/>
      <c r="K589" s="187"/>
      <c r="L589" s="185"/>
      <c r="M589" s="185"/>
      <c r="N589" s="185"/>
      <c r="O589" s="185"/>
      <c r="P589" s="185"/>
      <c r="Q589" s="185"/>
      <c r="R589" s="185"/>
      <c r="S589" s="185"/>
    </row>
    <row r="590" spans="1:19" ht="14.25" customHeight="1">
      <c r="A590" s="187"/>
      <c r="B590" s="187"/>
      <c r="C590" s="185"/>
      <c r="D590" s="358"/>
      <c r="E590" s="358"/>
      <c r="F590" s="358"/>
      <c r="G590" s="358"/>
      <c r="H590" s="358"/>
      <c r="I590" s="187"/>
      <c r="J590" s="187"/>
      <c r="K590" s="187"/>
      <c r="L590" s="185"/>
      <c r="M590" s="185"/>
      <c r="N590" s="185"/>
      <c r="O590" s="185"/>
      <c r="P590" s="185"/>
      <c r="Q590" s="185"/>
      <c r="R590" s="185"/>
      <c r="S590" s="185"/>
    </row>
    <row r="591" spans="1:19" ht="14.25" customHeight="1">
      <c r="A591" s="187"/>
      <c r="B591" s="187"/>
      <c r="C591" s="185"/>
      <c r="D591" s="358"/>
      <c r="E591" s="358"/>
      <c r="F591" s="358"/>
      <c r="G591" s="358"/>
      <c r="H591" s="358"/>
      <c r="I591" s="187"/>
      <c r="J591" s="187"/>
      <c r="K591" s="187"/>
      <c r="L591" s="185"/>
      <c r="M591" s="185"/>
      <c r="N591" s="185"/>
      <c r="O591" s="185"/>
      <c r="P591" s="185"/>
      <c r="Q591" s="185"/>
      <c r="R591" s="185"/>
      <c r="S591" s="185"/>
    </row>
    <row r="592" spans="1:19" ht="14.25" customHeight="1">
      <c r="A592" s="187"/>
      <c r="B592" s="187"/>
      <c r="C592" s="185"/>
      <c r="D592" s="358"/>
      <c r="E592" s="358"/>
      <c r="F592" s="358"/>
      <c r="G592" s="358"/>
      <c r="H592" s="358"/>
      <c r="I592" s="187"/>
      <c r="J592" s="187"/>
      <c r="K592" s="187"/>
      <c r="L592" s="185"/>
      <c r="M592" s="185"/>
      <c r="N592" s="185"/>
      <c r="O592" s="185"/>
      <c r="P592" s="185"/>
      <c r="Q592" s="185"/>
      <c r="R592" s="185"/>
      <c r="S592" s="185"/>
    </row>
    <row r="593" spans="1:19" ht="14.25" customHeight="1">
      <c r="A593" s="187"/>
      <c r="B593" s="187"/>
      <c r="C593" s="185"/>
      <c r="D593" s="358"/>
      <c r="E593" s="358"/>
      <c r="F593" s="358"/>
      <c r="G593" s="358"/>
      <c r="H593" s="358"/>
      <c r="I593" s="187"/>
      <c r="J593" s="187"/>
      <c r="K593" s="187"/>
      <c r="L593" s="185"/>
      <c r="M593" s="185"/>
      <c r="N593" s="185"/>
      <c r="O593" s="185"/>
      <c r="P593" s="185"/>
      <c r="Q593" s="185"/>
      <c r="R593" s="185"/>
      <c r="S593" s="185"/>
    </row>
    <row r="594" spans="1:19" ht="14.25" customHeight="1">
      <c r="A594" s="187"/>
      <c r="B594" s="187"/>
      <c r="C594" s="185"/>
      <c r="D594" s="358"/>
      <c r="E594" s="358"/>
      <c r="F594" s="358"/>
      <c r="G594" s="358"/>
      <c r="H594" s="358"/>
      <c r="I594" s="187"/>
      <c r="J594" s="187"/>
      <c r="K594" s="187"/>
      <c r="L594" s="185"/>
      <c r="M594" s="185"/>
      <c r="N594" s="185"/>
      <c r="O594" s="185"/>
      <c r="P594" s="185"/>
      <c r="Q594" s="185"/>
      <c r="R594" s="185"/>
      <c r="S594" s="185"/>
    </row>
    <row r="595" spans="1:19" ht="14.25" customHeight="1">
      <c r="A595" s="187"/>
      <c r="B595" s="187"/>
      <c r="C595" s="185"/>
      <c r="D595" s="358"/>
      <c r="E595" s="358"/>
      <c r="F595" s="358"/>
      <c r="G595" s="358"/>
      <c r="H595" s="358"/>
      <c r="I595" s="187"/>
      <c r="J595" s="187"/>
      <c r="K595" s="187"/>
      <c r="L595" s="185"/>
      <c r="M595" s="185"/>
      <c r="N595" s="185"/>
      <c r="O595" s="185"/>
      <c r="P595" s="185"/>
      <c r="Q595" s="185"/>
      <c r="R595" s="185"/>
      <c r="S595" s="185"/>
    </row>
    <row r="596" spans="1:19" ht="14.25" customHeight="1">
      <c r="A596" s="187"/>
      <c r="B596" s="187"/>
      <c r="C596" s="185"/>
      <c r="D596" s="358"/>
      <c r="E596" s="358"/>
      <c r="F596" s="358"/>
      <c r="G596" s="358"/>
      <c r="H596" s="358"/>
      <c r="I596" s="187"/>
      <c r="J596" s="187"/>
      <c r="K596" s="187"/>
      <c r="L596" s="185"/>
      <c r="M596" s="185"/>
      <c r="N596" s="185"/>
      <c r="O596" s="185"/>
      <c r="P596" s="185"/>
      <c r="Q596" s="185"/>
      <c r="R596" s="185"/>
      <c r="S596" s="185"/>
    </row>
    <row r="597" spans="1:19" ht="14.25" customHeight="1">
      <c r="A597" s="187"/>
      <c r="B597" s="187"/>
      <c r="C597" s="185"/>
      <c r="D597" s="358"/>
      <c r="E597" s="358"/>
      <c r="F597" s="358"/>
      <c r="G597" s="358"/>
      <c r="H597" s="358"/>
      <c r="I597" s="187"/>
      <c r="J597" s="187"/>
      <c r="K597" s="187"/>
      <c r="L597" s="185"/>
      <c r="M597" s="185"/>
      <c r="N597" s="185"/>
      <c r="O597" s="185"/>
      <c r="P597" s="185"/>
      <c r="Q597" s="185"/>
      <c r="R597" s="185"/>
      <c r="S597" s="185"/>
    </row>
    <row r="598" spans="1:19" ht="14.25" customHeight="1">
      <c r="A598" s="187"/>
      <c r="B598" s="187"/>
      <c r="C598" s="185"/>
      <c r="D598" s="358"/>
      <c r="E598" s="358"/>
      <c r="F598" s="358"/>
      <c r="G598" s="358"/>
      <c r="H598" s="358"/>
      <c r="I598" s="187"/>
      <c r="J598" s="187"/>
      <c r="K598" s="187"/>
      <c r="L598" s="185"/>
      <c r="M598" s="185"/>
      <c r="N598" s="185"/>
      <c r="O598" s="185"/>
      <c r="P598" s="185"/>
      <c r="Q598" s="185"/>
      <c r="R598" s="185"/>
      <c r="S598" s="185"/>
    </row>
    <row r="599" spans="1:19" ht="14.25" customHeight="1">
      <c r="A599" s="187"/>
      <c r="B599" s="187"/>
      <c r="C599" s="185"/>
      <c r="D599" s="358"/>
      <c r="E599" s="358"/>
      <c r="F599" s="358"/>
      <c r="G599" s="358"/>
      <c r="H599" s="358"/>
      <c r="I599" s="187"/>
      <c r="J599" s="187"/>
      <c r="K599" s="187"/>
      <c r="L599" s="185"/>
      <c r="M599" s="185"/>
      <c r="N599" s="185"/>
      <c r="O599" s="185"/>
      <c r="P599" s="185"/>
      <c r="Q599" s="185"/>
      <c r="R599" s="185"/>
      <c r="S599" s="185"/>
    </row>
    <row r="600" spans="1:19" ht="14.25" customHeight="1">
      <c r="A600" s="187"/>
      <c r="B600" s="187"/>
      <c r="C600" s="185"/>
      <c r="D600" s="358"/>
      <c r="E600" s="358"/>
      <c r="F600" s="358"/>
      <c r="G600" s="358"/>
      <c r="H600" s="358"/>
      <c r="I600" s="187"/>
      <c r="J600" s="187"/>
      <c r="K600" s="187"/>
      <c r="L600" s="185"/>
      <c r="M600" s="185"/>
      <c r="N600" s="185"/>
      <c r="O600" s="185"/>
      <c r="P600" s="185"/>
      <c r="Q600" s="185"/>
      <c r="R600" s="185"/>
      <c r="S600" s="185"/>
    </row>
    <row r="601" spans="1:19" ht="14.25" customHeight="1">
      <c r="A601" s="187"/>
      <c r="B601" s="187"/>
      <c r="C601" s="185"/>
      <c r="D601" s="358"/>
      <c r="E601" s="358"/>
      <c r="F601" s="358"/>
      <c r="G601" s="358"/>
      <c r="H601" s="358"/>
      <c r="I601" s="187"/>
      <c r="J601" s="187"/>
      <c r="K601" s="187"/>
      <c r="L601" s="185"/>
      <c r="M601" s="185"/>
      <c r="N601" s="185"/>
      <c r="O601" s="185"/>
      <c r="P601" s="185"/>
      <c r="Q601" s="185"/>
      <c r="R601" s="185"/>
      <c r="S601" s="185"/>
    </row>
    <row r="602" spans="1:19" ht="14.25" customHeight="1">
      <c r="A602" s="187"/>
      <c r="B602" s="187"/>
      <c r="C602" s="185"/>
      <c r="D602" s="358"/>
      <c r="E602" s="358"/>
      <c r="F602" s="358"/>
      <c r="G602" s="358"/>
      <c r="H602" s="358"/>
      <c r="I602" s="187"/>
      <c r="J602" s="187"/>
      <c r="K602" s="187"/>
      <c r="L602" s="185"/>
      <c r="M602" s="185"/>
      <c r="N602" s="185"/>
      <c r="O602" s="185"/>
      <c r="P602" s="185"/>
      <c r="Q602" s="185"/>
      <c r="R602" s="185"/>
      <c r="S602" s="185"/>
    </row>
    <row r="603" spans="1:19" ht="14.25" customHeight="1">
      <c r="A603" s="187"/>
      <c r="B603" s="187"/>
      <c r="C603" s="185"/>
      <c r="D603" s="358"/>
      <c r="E603" s="358"/>
      <c r="F603" s="358"/>
      <c r="G603" s="358"/>
      <c r="H603" s="358"/>
      <c r="I603" s="187"/>
      <c r="J603" s="187"/>
      <c r="K603" s="187"/>
      <c r="L603" s="185"/>
      <c r="M603" s="185"/>
      <c r="N603" s="185"/>
      <c r="O603" s="185"/>
      <c r="P603" s="185"/>
      <c r="Q603" s="185"/>
      <c r="R603" s="185"/>
      <c r="S603" s="185"/>
    </row>
    <row r="604" spans="1:19" ht="14.25" customHeight="1">
      <c r="A604" s="187"/>
      <c r="B604" s="187"/>
      <c r="C604" s="185"/>
      <c r="D604" s="358"/>
      <c r="E604" s="358"/>
      <c r="F604" s="358"/>
      <c r="G604" s="358"/>
      <c r="H604" s="358"/>
      <c r="I604" s="187"/>
      <c r="J604" s="187"/>
      <c r="K604" s="187"/>
      <c r="L604" s="185"/>
      <c r="M604" s="185"/>
      <c r="N604" s="185"/>
      <c r="O604" s="185"/>
      <c r="P604" s="185"/>
      <c r="Q604" s="185"/>
      <c r="R604" s="185"/>
      <c r="S604" s="185"/>
    </row>
    <row r="605" spans="1:19" ht="14.25" customHeight="1">
      <c r="A605" s="187"/>
      <c r="B605" s="187"/>
      <c r="C605" s="185"/>
      <c r="D605" s="358"/>
      <c r="E605" s="358"/>
      <c r="F605" s="358"/>
      <c r="G605" s="358"/>
      <c r="H605" s="358"/>
      <c r="I605" s="187"/>
      <c r="J605" s="187"/>
      <c r="K605" s="187"/>
      <c r="L605" s="185"/>
      <c r="M605" s="185"/>
      <c r="N605" s="185"/>
      <c r="O605" s="185"/>
      <c r="P605" s="185"/>
      <c r="Q605" s="185"/>
      <c r="R605" s="185"/>
      <c r="S605" s="185"/>
    </row>
    <row r="606" spans="1:19" ht="14.25" customHeight="1">
      <c r="A606" s="187"/>
      <c r="B606" s="187"/>
      <c r="C606" s="185"/>
      <c r="D606" s="358"/>
      <c r="E606" s="358"/>
      <c r="F606" s="358"/>
      <c r="G606" s="358"/>
      <c r="H606" s="358"/>
      <c r="I606" s="187"/>
      <c r="J606" s="187"/>
      <c r="K606" s="187"/>
      <c r="L606" s="185"/>
      <c r="M606" s="185"/>
      <c r="N606" s="185"/>
      <c r="O606" s="185"/>
      <c r="P606" s="185"/>
      <c r="Q606" s="185"/>
      <c r="R606" s="185"/>
      <c r="S606" s="185"/>
    </row>
    <row r="607" spans="1:19" ht="14.25" customHeight="1">
      <c r="A607" s="187"/>
      <c r="B607" s="187"/>
      <c r="C607" s="185"/>
      <c r="D607" s="358"/>
      <c r="E607" s="358"/>
      <c r="F607" s="358"/>
      <c r="G607" s="358"/>
      <c r="H607" s="358"/>
      <c r="I607" s="187"/>
      <c r="J607" s="187"/>
      <c r="K607" s="187"/>
      <c r="L607" s="185"/>
      <c r="M607" s="185"/>
      <c r="N607" s="185"/>
      <c r="O607" s="185"/>
      <c r="P607" s="185"/>
      <c r="Q607" s="185"/>
      <c r="R607" s="185"/>
      <c r="S607" s="185"/>
    </row>
    <row r="608" spans="1:19" ht="14.25" customHeight="1">
      <c r="A608" s="187"/>
      <c r="B608" s="187"/>
      <c r="C608" s="185"/>
      <c r="D608" s="358"/>
      <c r="E608" s="358"/>
      <c r="F608" s="358"/>
      <c r="G608" s="358"/>
      <c r="H608" s="358"/>
      <c r="I608" s="187"/>
      <c r="J608" s="187"/>
      <c r="K608" s="187"/>
      <c r="L608" s="185"/>
      <c r="M608" s="185"/>
      <c r="N608" s="185"/>
      <c r="O608" s="185"/>
      <c r="P608" s="185"/>
      <c r="Q608" s="185"/>
      <c r="R608" s="185"/>
      <c r="S608" s="185"/>
    </row>
    <row r="609" spans="1:19" ht="14.25" customHeight="1">
      <c r="A609" s="187"/>
      <c r="B609" s="187"/>
      <c r="C609" s="185"/>
      <c r="D609" s="358"/>
      <c r="E609" s="358"/>
      <c r="F609" s="358"/>
      <c r="G609" s="358"/>
      <c r="H609" s="358"/>
      <c r="I609" s="187"/>
      <c r="J609" s="187"/>
      <c r="K609" s="187"/>
      <c r="L609" s="185"/>
      <c r="M609" s="185"/>
      <c r="N609" s="185"/>
      <c r="O609" s="185"/>
      <c r="P609" s="185"/>
      <c r="Q609" s="185"/>
      <c r="R609" s="185"/>
      <c r="S609" s="185"/>
    </row>
    <row r="610" spans="1:19" ht="14.25" customHeight="1">
      <c r="A610" s="187"/>
      <c r="B610" s="187"/>
      <c r="C610" s="185"/>
      <c r="D610" s="358"/>
      <c r="E610" s="358"/>
      <c r="F610" s="358"/>
      <c r="G610" s="358"/>
      <c r="H610" s="358"/>
      <c r="I610" s="187"/>
      <c r="J610" s="187"/>
      <c r="K610" s="187"/>
      <c r="L610" s="185"/>
      <c r="M610" s="185"/>
      <c r="N610" s="185"/>
      <c r="O610" s="185"/>
      <c r="P610" s="185"/>
      <c r="Q610" s="185"/>
      <c r="R610" s="185"/>
      <c r="S610" s="185"/>
    </row>
    <row r="611" spans="1:19" ht="14.25" customHeight="1">
      <c r="A611" s="187"/>
      <c r="B611" s="187"/>
      <c r="C611" s="185"/>
      <c r="D611" s="358"/>
      <c r="E611" s="358"/>
      <c r="F611" s="358"/>
      <c r="G611" s="358"/>
      <c r="H611" s="358"/>
      <c r="I611" s="187"/>
      <c r="J611" s="187"/>
      <c r="K611" s="187"/>
      <c r="L611" s="185"/>
      <c r="M611" s="185"/>
      <c r="N611" s="185"/>
      <c r="O611" s="185"/>
      <c r="P611" s="185"/>
      <c r="Q611" s="185"/>
      <c r="R611" s="185"/>
      <c r="S611" s="185"/>
    </row>
    <row r="612" spans="1:19" ht="14.25" customHeight="1">
      <c r="A612" s="187"/>
      <c r="B612" s="187"/>
      <c r="C612" s="185"/>
      <c r="D612" s="358"/>
      <c r="E612" s="358"/>
      <c r="F612" s="358"/>
      <c r="G612" s="358"/>
      <c r="H612" s="358"/>
      <c r="I612" s="187"/>
      <c r="J612" s="187"/>
      <c r="K612" s="187"/>
      <c r="L612" s="185"/>
      <c r="M612" s="185"/>
      <c r="N612" s="185"/>
      <c r="O612" s="185"/>
      <c r="P612" s="185"/>
      <c r="Q612" s="185"/>
      <c r="R612" s="185"/>
      <c r="S612" s="185"/>
    </row>
    <row r="613" spans="1:19" ht="14.25" customHeight="1">
      <c r="A613" s="187"/>
      <c r="B613" s="187"/>
      <c r="C613" s="185"/>
      <c r="D613" s="358"/>
      <c r="E613" s="358"/>
      <c r="F613" s="358"/>
      <c r="G613" s="358"/>
      <c r="H613" s="358"/>
      <c r="I613" s="187"/>
      <c r="J613" s="187"/>
      <c r="K613" s="187"/>
      <c r="L613" s="185"/>
      <c r="M613" s="185"/>
      <c r="N613" s="185"/>
      <c r="O613" s="185"/>
      <c r="P613" s="185"/>
      <c r="Q613" s="185"/>
      <c r="R613" s="185"/>
      <c r="S613" s="185"/>
    </row>
    <row r="614" spans="1:19" ht="14.25" customHeight="1">
      <c r="A614" s="187"/>
      <c r="B614" s="187"/>
      <c r="C614" s="185"/>
      <c r="D614" s="358"/>
      <c r="E614" s="358"/>
      <c r="F614" s="358"/>
      <c r="G614" s="358"/>
      <c r="H614" s="358"/>
      <c r="I614" s="187"/>
      <c r="J614" s="187"/>
      <c r="K614" s="187"/>
      <c r="L614" s="185"/>
      <c r="M614" s="185"/>
      <c r="N614" s="185"/>
      <c r="O614" s="185"/>
      <c r="P614" s="185"/>
      <c r="Q614" s="185"/>
      <c r="R614" s="185"/>
      <c r="S614" s="185"/>
    </row>
    <row r="615" spans="1:19" ht="14.25" customHeight="1">
      <c r="A615" s="187"/>
      <c r="B615" s="187"/>
      <c r="C615" s="185"/>
      <c r="D615" s="358"/>
      <c r="E615" s="358"/>
      <c r="F615" s="358"/>
      <c r="G615" s="358"/>
      <c r="H615" s="358"/>
      <c r="I615" s="187"/>
      <c r="J615" s="187"/>
      <c r="K615" s="187"/>
      <c r="L615" s="185"/>
      <c r="M615" s="185"/>
      <c r="N615" s="185"/>
      <c r="O615" s="185"/>
      <c r="P615" s="185"/>
      <c r="Q615" s="185"/>
      <c r="R615" s="185"/>
      <c r="S615" s="185"/>
    </row>
    <row r="616" spans="1:19" ht="14.25" customHeight="1">
      <c r="A616" s="187"/>
      <c r="B616" s="187"/>
      <c r="C616" s="185"/>
      <c r="D616" s="358"/>
      <c r="E616" s="358"/>
      <c r="F616" s="358"/>
      <c r="G616" s="358"/>
      <c r="H616" s="358"/>
      <c r="I616" s="187"/>
      <c r="J616" s="187"/>
      <c r="K616" s="187"/>
      <c r="L616" s="185"/>
      <c r="M616" s="185"/>
      <c r="N616" s="185"/>
      <c r="O616" s="185"/>
      <c r="P616" s="185"/>
      <c r="Q616" s="185"/>
      <c r="R616" s="185"/>
      <c r="S616" s="185"/>
    </row>
    <row r="617" spans="1:19" ht="14.25" customHeight="1">
      <c r="A617" s="187"/>
      <c r="B617" s="187"/>
      <c r="C617" s="185"/>
      <c r="D617" s="358"/>
      <c r="E617" s="358"/>
      <c r="F617" s="358"/>
      <c r="G617" s="358"/>
      <c r="H617" s="358"/>
      <c r="I617" s="187"/>
      <c r="J617" s="187"/>
      <c r="K617" s="187"/>
      <c r="L617" s="185"/>
      <c r="M617" s="185"/>
      <c r="N617" s="185"/>
      <c r="O617" s="185"/>
      <c r="P617" s="185"/>
      <c r="Q617" s="185"/>
      <c r="R617" s="185"/>
      <c r="S617" s="185"/>
    </row>
    <row r="618" spans="1:19" ht="14.25" customHeight="1">
      <c r="A618" s="187"/>
      <c r="B618" s="187"/>
      <c r="C618" s="185"/>
      <c r="D618" s="358"/>
      <c r="E618" s="358"/>
      <c r="F618" s="358"/>
      <c r="G618" s="358"/>
      <c r="H618" s="358"/>
      <c r="I618" s="187"/>
      <c r="J618" s="187"/>
      <c r="K618" s="187"/>
      <c r="L618" s="185"/>
      <c r="M618" s="185"/>
      <c r="N618" s="185"/>
      <c r="O618" s="185"/>
      <c r="P618" s="185"/>
      <c r="Q618" s="185"/>
      <c r="R618" s="185"/>
      <c r="S618" s="185"/>
    </row>
    <row r="619" spans="1:19" ht="14.25" customHeight="1">
      <c r="A619" s="187"/>
      <c r="B619" s="187"/>
      <c r="C619" s="185"/>
      <c r="D619" s="358"/>
      <c r="E619" s="358"/>
      <c r="F619" s="358"/>
      <c r="G619" s="358"/>
      <c r="H619" s="358"/>
      <c r="I619" s="187"/>
      <c r="J619" s="187"/>
      <c r="K619" s="187"/>
      <c r="L619" s="185"/>
      <c r="M619" s="185"/>
      <c r="N619" s="185"/>
      <c r="O619" s="185"/>
      <c r="P619" s="185"/>
      <c r="Q619" s="185"/>
      <c r="R619" s="185"/>
      <c r="S619" s="185"/>
    </row>
    <row r="620" spans="1:19" ht="14.25" customHeight="1">
      <c r="A620" s="187"/>
      <c r="B620" s="187"/>
      <c r="C620" s="185"/>
      <c r="D620" s="358"/>
      <c r="E620" s="358"/>
      <c r="F620" s="358"/>
      <c r="G620" s="358"/>
      <c r="H620" s="358"/>
      <c r="I620" s="187"/>
      <c r="J620" s="187"/>
      <c r="K620" s="187"/>
      <c r="L620" s="185"/>
      <c r="M620" s="185"/>
      <c r="N620" s="185"/>
      <c r="O620" s="185"/>
      <c r="P620" s="185"/>
      <c r="Q620" s="185"/>
      <c r="R620" s="185"/>
      <c r="S620" s="185"/>
    </row>
    <row r="621" spans="1:19" ht="14.25" customHeight="1">
      <c r="A621" s="187"/>
      <c r="B621" s="187"/>
      <c r="C621" s="185"/>
      <c r="D621" s="358"/>
      <c r="E621" s="358"/>
      <c r="F621" s="358"/>
      <c r="G621" s="358"/>
      <c r="H621" s="358"/>
      <c r="I621" s="187"/>
      <c r="J621" s="187"/>
      <c r="K621" s="187"/>
      <c r="L621" s="185"/>
      <c r="M621" s="185"/>
      <c r="N621" s="185"/>
      <c r="O621" s="185"/>
      <c r="P621" s="185"/>
      <c r="Q621" s="185"/>
      <c r="R621" s="185"/>
      <c r="S621" s="185"/>
    </row>
    <row r="622" spans="1:19" ht="14.25" customHeight="1">
      <c r="A622" s="187"/>
      <c r="B622" s="187"/>
      <c r="C622" s="185"/>
      <c r="D622" s="358"/>
      <c r="E622" s="358"/>
      <c r="F622" s="358"/>
      <c r="G622" s="358"/>
      <c r="H622" s="358"/>
      <c r="I622" s="187"/>
      <c r="J622" s="187"/>
      <c r="K622" s="187"/>
      <c r="L622" s="185"/>
      <c r="M622" s="185"/>
      <c r="N622" s="185"/>
      <c r="O622" s="185"/>
      <c r="P622" s="185"/>
      <c r="Q622" s="185"/>
      <c r="R622" s="185"/>
      <c r="S622" s="185"/>
    </row>
    <row r="623" spans="1:19" ht="14.25" customHeight="1">
      <c r="A623" s="187"/>
      <c r="B623" s="187"/>
      <c r="C623" s="185"/>
      <c r="D623" s="358"/>
      <c r="E623" s="358"/>
      <c r="F623" s="358"/>
      <c r="G623" s="358"/>
      <c r="H623" s="358"/>
      <c r="I623" s="187"/>
      <c r="J623" s="187"/>
      <c r="K623" s="187"/>
      <c r="L623" s="185"/>
      <c r="M623" s="185"/>
      <c r="N623" s="185"/>
      <c r="O623" s="185"/>
      <c r="P623" s="185"/>
      <c r="Q623" s="185"/>
      <c r="R623" s="185"/>
      <c r="S623" s="185"/>
    </row>
    <row r="624" spans="1:19" ht="14.25" customHeight="1">
      <c r="A624" s="187"/>
      <c r="B624" s="187"/>
      <c r="C624" s="185"/>
      <c r="D624" s="358"/>
      <c r="E624" s="358"/>
      <c r="F624" s="358"/>
      <c r="G624" s="358"/>
      <c r="H624" s="358"/>
      <c r="I624" s="187"/>
      <c r="J624" s="187"/>
      <c r="K624" s="187"/>
      <c r="L624" s="185"/>
      <c r="M624" s="185"/>
      <c r="N624" s="185"/>
      <c r="O624" s="185"/>
      <c r="P624" s="185"/>
      <c r="Q624" s="185"/>
      <c r="R624" s="185"/>
      <c r="S624" s="185"/>
    </row>
    <row r="625" spans="1:19" ht="14.25" customHeight="1">
      <c r="A625" s="187"/>
      <c r="B625" s="187"/>
      <c r="C625" s="185"/>
      <c r="D625" s="358"/>
      <c r="E625" s="358"/>
      <c r="F625" s="358"/>
      <c r="G625" s="358"/>
      <c r="H625" s="358"/>
      <c r="I625" s="187"/>
      <c r="J625" s="187"/>
      <c r="K625" s="187"/>
      <c r="L625" s="185"/>
      <c r="M625" s="185"/>
      <c r="N625" s="185"/>
      <c r="O625" s="185"/>
      <c r="P625" s="185"/>
      <c r="Q625" s="185"/>
      <c r="R625" s="185"/>
      <c r="S625" s="185"/>
    </row>
    <row r="626" spans="1:19" ht="14.25" customHeight="1">
      <c r="A626" s="187"/>
      <c r="B626" s="187"/>
      <c r="C626" s="185"/>
      <c r="D626" s="358"/>
      <c r="E626" s="358"/>
      <c r="F626" s="358"/>
      <c r="G626" s="358"/>
      <c r="H626" s="358"/>
      <c r="I626" s="187"/>
      <c r="J626" s="187"/>
      <c r="K626" s="187"/>
      <c r="L626" s="185"/>
      <c r="M626" s="185"/>
      <c r="N626" s="185"/>
      <c r="O626" s="185"/>
      <c r="P626" s="185"/>
      <c r="Q626" s="185"/>
      <c r="R626" s="185"/>
      <c r="S626" s="185"/>
    </row>
    <row r="627" spans="1:19" ht="14.25" customHeight="1">
      <c r="A627" s="187"/>
      <c r="B627" s="187"/>
      <c r="C627" s="185"/>
      <c r="D627" s="358"/>
      <c r="E627" s="358"/>
      <c r="F627" s="358"/>
      <c r="G627" s="358"/>
      <c r="H627" s="358"/>
      <c r="I627" s="187"/>
      <c r="J627" s="187"/>
      <c r="K627" s="187"/>
      <c r="L627" s="185"/>
      <c r="M627" s="185"/>
      <c r="N627" s="185"/>
      <c r="O627" s="185"/>
      <c r="P627" s="185"/>
      <c r="Q627" s="185"/>
      <c r="R627" s="185"/>
      <c r="S627" s="185"/>
    </row>
    <row r="628" spans="1:19" ht="14.25" customHeight="1">
      <c r="A628" s="187"/>
      <c r="B628" s="187"/>
      <c r="C628" s="185"/>
      <c r="D628" s="358"/>
      <c r="E628" s="358"/>
      <c r="F628" s="358"/>
      <c r="G628" s="358"/>
      <c r="H628" s="358"/>
      <c r="I628" s="187"/>
      <c r="J628" s="187"/>
      <c r="K628" s="187"/>
      <c r="L628" s="185"/>
      <c r="M628" s="185"/>
      <c r="N628" s="185"/>
      <c r="O628" s="185"/>
      <c r="P628" s="185"/>
      <c r="Q628" s="185"/>
      <c r="R628" s="185"/>
      <c r="S628" s="185"/>
    </row>
    <row r="629" spans="1:19" ht="14.25" customHeight="1">
      <c r="A629" s="187"/>
      <c r="B629" s="187"/>
      <c r="C629" s="185"/>
      <c r="D629" s="358"/>
      <c r="E629" s="358"/>
      <c r="F629" s="358"/>
      <c r="G629" s="358"/>
      <c r="H629" s="358"/>
      <c r="I629" s="187"/>
      <c r="J629" s="187"/>
      <c r="K629" s="187"/>
      <c r="L629" s="185"/>
      <c r="M629" s="185"/>
      <c r="N629" s="185"/>
      <c r="O629" s="185"/>
      <c r="P629" s="185"/>
      <c r="Q629" s="185"/>
      <c r="R629" s="185"/>
      <c r="S629" s="185"/>
    </row>
    <row r="630" spans="1:19" ht="14.25" customHeight="1">
      <c r="A630" s="187"/>
      <c r="B630" s="187"/>
      <c r="C630" s="185"/>
      <c r="D630" s="358"/>
      <c r="E630" s="358"/>
      <c r="F630" s="358"/>
      <c r="G630" s="358"/>
      <c r="H630" s="358"/>
      <c r="I630" s="187"/>
      <c r="J630" s="187"/>
      <c r="K630" s="187"/>
      <c r="L630" s="185"/>
      <c r="M630" s="185"/>
      <c r="N630" s="185"/>
      <c r="O630" s="185"/>
      <c r="P630" s="185"/>
      <c r="Q630" s="185"/>
      <c r="R630" s="185"/>
      <c r="S630" s="185"/>
    </row>
    <row r="631" spans="1:19" ht="14.25" customHeight="1">
      <c r="A631" s="187"/>
      <c r="B631" s="187"/>
      <c r="C631" s="185"/>
      <c r="D631" s="358"/>
      <c r="E631" s="358"/>
      <c r="F631" s="358"/>
      <c r="G631" s="358"/>
      <c r="H631" s="358"/>
      <c r="I631" s="187"/>
      <c r="J631" s="187"/>
      <c r="K631" s="187"/>
      <c r="L631" s="185"/>
      <c r="M631" s="185"/>
      <c r="N631" s="185"/>
      <c r="O631" s="185"/>
      <c r="P631" s="185"/>
      <c r="Q631" s="185"/>
      <c r="R631" s="185"/>
      <c r="S631" s="185"/>
    </row>
    <row r="632" spans="1:19" ht="14.25" customHeight="1">
      <c r="A632" s="187"/>
      <c r="B632" s="187"/>
      <c r="C632" s="185"/>
      <c r="D632" s="358"/>
      <c r="E632" s="358"/>
      <c r="F632" s="358"/>
      <c r="G632" s="358"/>
      <c r="H632" s="358"/>
      <c r="I632" s="187"/>
      <c r="J632" s="187"/>
      <c r="K632" s="187"/>
      <c r="L632" s="185"/>
      <c r="M632" s="185"/>
      <c r="N632" s="185"/>
      <c r="O632" s="185"/>
      <c r="P632" s="185"/>
      <c r="Q632" s="185"/>
      <c r="R632" s="185"/>
      <c r="S632" s="185"/>
    </row>
    <row r="633" spans="1:19" ht="14.25" customHeight="1">
      <c r="A633" s="187"/>
      <c r="B633" s="187"/>
      <c r="C633" s="185"/>
      <c r="D633" s="358"/>
      <c r="E633" s="358"/>
      <c r="F633" s="358"/>
      <c r="G633" s="358"/>
      <c r="H633" s="358"/>
      <c r="I633" s="187"/>
      <c r="J633" s="187"/>
      <c r="K633" s="187"/>
      <c r="L633" s="185"/>
      <c r="M633" s="185"/>
      <c r="N633" s="185"/>
      <c r="O633" s="185"/>
      <c r="P633" s="185"/>
      <c r="Q633" s="185"/>
      <c r="R633" s="185"/>
      <c r="S633" s="185"/>
    </row>
    <row r="634" spans="1:19" ht="14.25" customHeight="1">
      <c r="A634" s="187"/>
      <c r="B634" s="187"/>
      <c r="C634" s="185"/>
      <c r="D634" s="358"/>
      <c r="E634" s="358"/>
      <c r="F634" s="358"/>
      <c r="G634" s="358"/>
      <c r="H634" s="358"/>
      <c r="I634" s="187"/>
      <c r="J634" s="187"/>
      <c r="K634" s="187"/>
      <c r="L634" s="185"/>
      <c r="M634" s="185"/>
      <c r="N634" s="185"/>
      <c r="O634" s="185"/>
      <c r="P634" s="185"/>
      <c r="Q634" s="185"/>
      <c r="R634" s="185"/>
      <c r="S634" s="185"/>
    </row>
    <row r="635" spans="1:19" ht="14.25" customHeight="1">
      <c r="A635" s="187"/>
      <c r="B635" s="187"/>
      <c r="C635" s="185"/>
      <c r="D635" s="358"/>
      <c r="E635" s="358"/>
      <c r="F635" s="358"/>
      <c r="G635" s="358"/>
      <c r="H635" s="358"/>
      <c r="I635" s="187"/>
      <c r="J635" s="187"/>
      <c r="K635" s="187"/>
      <c r="L635" s="185"/>
      <c r="M635" s="185"/>
      <c r="N635" s="185"/>
      <c r="O635" s="185"/>
      <c r="P635" s="185"/>
      <c r="Q635" s="185"/>
      <c r="R635" s="185"/>
      <c r="S635" s="185"/>
    </row>
    <row r="636" spans="1:19" ht="14.25" customHeight="1">
      <c r="A636" s="187"/>
      <c r="B636" s="187"/>
      <c r="C636" s="185"/>
      <c r="D636" s="358"/>
      <c r="E636" s="358"/>
      <c r="F636" s="358"/>
      <c r="G636" s="358"/>
      <c r="H636" s="358"/>
      <c r="I636" s="187"/>
      <c r="J636" s="187"/>
      <c r="K636" s="187"/>
      <c r="L636" s="185"/>
      <c r="M636" s="185"/>
      <c r="N636" s="185"/>
      <c r="O636" s="185"/>
      <c r="P636" s="185"/>
      <c r="Q636" s="185"/>
      <c r="R636" s="185"/>
      <c r="S636" s="185"/>
    </row>
    <row r="637" spans="1:19" ht="14.25" customHeight="1">
      <c r="A637" s="187"/>
      <c r="B637" s="187"/>
      <c r="C637" s="185"/>
      <c r="D637" s="358"/>
      <c r="E637" s="358"/>
      <c r="F637" s="358"/>
      <c r="G637" s="358"/>
      <c r="H637" s="358"/>
      <c r="I637" s="187"/>
      <c r="J637" s="187"/>
      <c r="K637" s="187"/>
      <c r="L637" s="185"/>
      <c r="M637" s="185"/>
      <c r="N637" s="185"/>
      <c r="O637" s="185"/>
      <c r="P637" s="185"/>
      <c r="Q637" s="185"/>
      <c r="R637" s="185"/>
      <c r="S637" s="185"/>
    </row>
    <row r="638" spans="1:19" ht="14.25" customHeight="1">
      <c r="A638" s="187"/>
      <c r="B638" s="187"/>
      <c r="C638" s="185"/>
      <c r="D638" s="358"/>
      <c r="E638" s="358"/>
      <c r="F638" s="358"/>
      <c r="G638" s="358"/>
      <c r="H638" s="358"/>
      <c r="I638" s="187"/>
      <c r="J638" s="187"/>
      <c r="K638" s="187"/>
      <c r="L638" s="185"/>
      <c r="M638" s="185"/>
      <c r="N638" s="185"/>
      <c r="O638" s="185"/>
      <c r="P638" s="185"/>
      <c r="Q638" s="185"/>
      <c r="R638" s="185"/>
      <c r="S638" s="185"/>
    </row>
    <row r="639" spans="1:19" ht="14.25" customHeight="1">
      <c r="A639" s="187"/>
      <c r="B639" s="187"/>
      <c r="C639" s="185"/>
      <c r="D639" s="358"/>
      <c r="E639" s="358"/>
      <c r="F639" s="358"/>
      <c r="G639" s="358"/>
      <c r="H639" s="358"/>
      <c r="I639" s="187"/>
      <c r="J639" s="187"/>
      <c r="K639" s="187"/>
      <c r="L639" s="185"/>
      <c r="M639" s="185"/>
      <c r="N639" s="185"/>
      <c r="O639" s="185"/>
      <c r="P639" s="185"/>
      <c r="Q639" s="185"/>
      <c r="R639" s="185"/>
      <c r="S639" s="185"/>
    </row>
    <row r="640" spans="1:19" ht="14.25" customHeight="1">
      <c r="A640" s="187"/>
      <c r="B640" s="187"/>
      <c r="C640" s="185"/>
      <c r="D640" s="358"/>
      <c r="E640" s="358"/>
      <c r="F640" s="358"/>
      <c r="G640" s="358"/>
      <c r="H640" s="358"/>
      <c r="I640" s="187"/>
      <c r="J640" s="187"/>
      <c r="K640" s="187"/>
      <c r="L640" s="185"/>
      <c r="M640" s="185"/>
      <c r="N640" s="185"/>
      <c r="O640" s="185"/>
      <c r="P640" s="185"/>
      <c r="Q640" s="185"/>
      <c r="R640" s="185"/>
      <c r="S640" s="185"/>
    </row>
    <row r="641" spans="1:19" ht="14.25" customHeight="1">
      <c r="A641" s="187"/>
      <c r="B641" s="187"/>
      <c r="C641" s="185"/>
      <c r="D641" s="358"/>
      <c r="E641" s="358"/>
      <c r="F641" s="358"/>
      <c r="G641" s="358"/>
      <c r="H641" s="358"/>
      <c r="I641" s="187"/>
      <c r="J641" s="187"/>
      <c r="K641" s="187"/>
      <c r="L641" s="185"/>
      <c r="M641" s="185"/>
      <c r="N641" s="185"/>
      <c r="O641" s="185"/>
      <c r="P641" s="185"/>
      <c r="Q641" s="185"/>
      <c r="R641" s="185"/>
      <c r="S641" s="185"/>
    </row>
    <row r="642" spans="1:19" ht="14.25" customHeight="1">
      <c r="A642" s="187"/>
      <c r="B642" s="187"/>
      <c r="C642" s="185"/>
      <c r="D642" s="358"/>
      <c r="E642" s="358"/>
      <c r="F642" s="358"/>
      <c r="G642" s="358"/>
      <c r="H642" s="358"/>
      <c r="I642" s="187"/>
      <c r="J642" s="187"/>
      <c r="K642" s="187"/>
      <c r="L642" s="185"/>
      <c r="M642" s="185"/>
      <c r="N642" s="185"/>
      <c r="O642" s="185"/>
      <c r="P642" s="185"/>
      <c r="Q642" s="185"/>
      <c r="R642" s="185"/>
      <c r="S642" s="185"/>
    </row>
    <row r="643" spans="1:19" ht="14.25" customHeight="1">
      <c r="A643" s="187"/>
      <c r="B643" s="187"/>
      <c r="C643" s="185"/>
      <c r="D643" s="358"/>
      <c r="E643" s="358"/>
      <c r="F643" s="358"/>
      <c r="G643" s="358"/>
      <c r="H643" s="358"/>
      <c r="I643" s="187"/>
      <c r="J643" s="187"/>
      <c r="K643" s="187"/>
      <c r="L643" s="185"/>
      <c r="M643" s="185"/>
      <c r="N643" s="185"/>
      <c r="O643" s="185"/>
      <c r="P643" s="185"/>
      <c r="Q643" s="185"/>
      <c r="R643" s="185"/>
      <c r="S643" s="185"/>
    </row>
    <row r="644" spans="1:19" ht="14.25" customHeight="1">
      <c r="A644" s="187"/>
      <c r="B644" s="187"/>
      <c r="C644" s="185"/>
      <c r="D644" s="358"/>
      <c r="E644" s="358"/>
      <c r="F644" s="358"/>
      <c r="G644" s="358"/>
      <c r="H644" s="358"/>
      <c r="I644" s="187"/>
      <c r="J644" s="187"/>
      <c r="K644" s="187"/>
      <c r="L644" s="185"/>
      <c r="M644" s="185"/>
      <c r="N644" s="185"/>
      <c r="O644" s="185"/>
      <c r="P644" s="185"/>
      <c r="Q644" s="185"/>
      <c r="R644" s="185"/>
      <c r="S644" s="185"/>
    </row>
    <row r="645" spans="1:19" ht="14.25" customHeight="1">
      <c r="A645" s="187"/>
      <c r="B645" s="187"/>
      <c r="C645" s="185"/>
      <c r="D645" s="358"/>
      <c r="E645" s="358"/>
      <c r="F645" s="358"/>
      <c r="G645" s="358"/>
      <c r="H645" s="358"/>
      <c r="I645" s="187"/>
      <c r="J645" s="187"/>
      <c r="K645" s="187"/>
      <c r="L645" s="185"/>
      <c r="M645" s="185"/>
      <c r="N645" s="185"/>
      <c r="O645" s="185"/>
      <c r="P645" s="185"/>
      <c r="Q645" s="185"/>
      <c r="R645" s="185"/>
      <c r="S645" s="185"/>
    </row>
    <row r="646" spans="1:19" ht="14.25" customHeight="1">
      <c r="A646" s="187"/>
      <c r="B646" s="187"/>
      <c r="C646" s="185"/>
      <c r="D646" s="358"/>
      <c r="E646" s="358"/>
      <c r="F646" s="358"/>
      <c r="G646" s="358"/>
      <c r="H646" s="358"/>
      <c r="I646" s="187"/>
      <c r="J646" s="187"/>
      <c r="K646" s="187"/>
      <c r="L646" s="185"/>
      <c r="M646" s="185"/>
      <c r="N646" s="185"/>
      <c r="O646" s="185"/>
      <c r="P646" s="185"/>
      <c r="Q646" s="185"/>
      <c r="R646" s="185"/>
      <c r="S646" s="185"/>
    </row>
    <row r="647" spans="1:19" ht="14.25" customHeight="1">
      <c r="A647" s="187"/>
      <c r="B647" s="187"/>
      <c r="C647" s="185"/>
      <c r="D647" s="358"/>
      <c r="E647" s="358"/>
      <c r="F647" s="358"/>
      <c r="G647" s="358"/>
      <c r="H647" s="358"/>
      <c r="I647" s="187"/>
      <c r="J647" s="187"/>
      <c r="K647" s="187"/>
      <c r="L647" s="185"/>
      <c r="M647" s="185"/>
      <c r="N647" s="185"/>
      <c r="O647" s="185"/>
      <c r="P647" s="185"/>
      <c r="Q647" s="185"/>
      <c r="R647" s="185"/>
      <c r="S647" s="185"/>
    </row>
    <row r="648" spans="1:19" ht="14.25" customHeight="1">
      <c r="A648" s="187"/>
      <c r="B648" s="187"/>
      <c r="C648" s="185"/>
      <c r="D648" s="358"/>
      <c r="E648" s="358"/>
      <c r="F648" s="358"/>
      <c r="G648" s="358"/>
      <c r="H648" s="358"/>
      <c r="I648" s="187"/>
      <c r="J648" s="187"/>
      <c r="K648" s="187"/>
      <c r="L648" s="185"/>
      <c r="M648" s="185"/>
      <c r="N648" s="185"/>
      <c r="O648" s="185"/>
      <c r="P648" s="185"/>
      <c r="Q648" s="185"/>
      <c r="R648" s="185"/>
      <c r="S648" s="185"/>
    </row>
    <row r="649" spans="1:19" ht="14.25" customHeight="1">
      <c r="A649" s="187"/>
      <c r="B649" s="187"/>
      <c r="C649" s="185"/>
      <c r="D649" s="358"/>
      <c r="E649" s="358"/>
      <c r="F649" s="358"/>
      <c r="G649" s="358"/>
      <c r="H649" s="358"/>
      <c r="I649" s="187"/>
      <c r="J649" s="187"/>
      <c r="K649" s="187"/>
      <c r="L649" s="185"/>
      <c r="M649" s="185"/>
      <c r="N649" s="185"/>
      <c r="O649" s="185"/>
      <c r="P649" s="185"/>
      <c r="Q649" s="185"/>
      <c r="R649" s="185"/>
      <c r="S649" s="185"/>
    </row>
    <row r="650" spans="1:19" ht="14.25" customHeight="1">
      <c r="A650" s="187"/>
      <c r="B650" s="187"/>
      <c r="C650" s="185"/>
      <c r="D650" s="358"/>
      <c r="E650" s="358"/>
      <c r="F650" s="358"/>
      <c r="G650" s="358"/>
      <c r="H650" s="358"/>
      <c r="I650" s="187"/>
      <c r="J650" s="187"/>
      <c r="K650" s="187"/>
      <c r="L650" s="185"/>
      <c r="M650" s="185"/>
      <c r="N650" s="185"/>
      <c r="O650" s="185"/>
      <c r="P650" s="185"/>
      <c r="Q650" s="185"/>
      <c r="R650" s="185"/>
      <c r="S650" s="185"/>
    </row>
    <row r="651" spans="1:19" ht="14.25" customHeight="1">
      <c r="A651" s="187"/>
      <c r="B651" s="187"/>
      <c r="C651" s="185"/>
      <c r="D651" s="358"/>
      <c r="E651" s="358"/>
      <c r="F651" s="358"/>
      <c r="G651" s="358"/>
      <c r="H651" s="358"/>
      <c r="I651" s="187"/>
      <c r="J651" s="187"/>
      <c r="K651" s="187"/>
      <c r="L651" s="185"/>
      <c r="M651" s="185"/>
      <c r="N651" s="185"/>
      <c r="O651" s="185"/>
      <c r="P651" s="185"/>
      <c r="Q651" s="185"/>
      <c r="R651" s="185"/>
      <c r="S651" s="185"/>
    </row>
    <row r="652" spans="1:19" ht="14.25" customHeight="1">
      <c r="A652" s="187"/>
      <c r="B652" s="187"/>
      <c r="C652" s="185"/>
      <c r="D652" s="358"/>
      <c r="E652" s="358"/>
      <c r="F652" s="358"/>
      <c r="G652" s="358"/>
      <c r="H652" s="358"/>
      <c r="I652" s="187"/>
      <c r="J652" s="187"/>
      <c r="K652" s="187"/>
      <c r="L652" s="185"/>
      <c r="M652" s="185"/>
      <c r="N652" s="185"/>
      <c r="O652" s="185"/>
      <c r="P652" s="185"/>
      <c r="Q652" s="185"/>
      <c r="R652" s="185"/>
      <c r="S652" s="185"/>
    </row>
    <row r="653" spans="1:19" ht="14.25" customHeight="1">
      <c r="A653" s="187"/>
      <c r="B653" s="187"/>
      <c r="C653" s="185"/>
      <c r="D653" s="358"/>
      <c r="E653" s="358"/>
      <c r="F653" s="358"/>
      <c r="G653" s="358"/>
      <c r="H653" s="358"/>
      <c r="I653" s="187"/>
      <c r="J653" s="187"/>
      <c r="K653" s="187"/>
      <c r="L653" s="185"/>
      <c r="M653" s="185"/>
      <c r="N653" s="185"/>
      <c r="O653" s="185"/>
      <c r="P653" s="185"/>
      <c r="Q653" s="185"/>
      <c r="R653" s="185"/>
      <c r="S653" s="185"/>
    </row>
    <row r="654" spans="1:19" ht="14.25" customHeight="1">
      <c r="A654" s="187"/>
      <c r="B654" s="187"/>
      <c r="C654" s="185"/>
      <c r="D654" s="358"/>
      <c r="E654" s="358"/>
      <c r="F654" s="358"/>
      <c r="G654" s="358"/>
      <c r="H654" s="358"/>
      <c r="I654" s="187"/>
      <c r="J654" s="187"/>
      <c r="K654" s="187"/>
      <c r="L654" s="185"/>
      <c r="M654" s="185"/>
      <c r="N654" s="185"/>
      <c r="O654" s="185"/>
      <c r="P654" s="185"/>
      <c r="Q654" s="185"/>
      <c r="R654" s="185"/>
      <c r="S654" s="185"/>
    </row>
    <row r="655" spans="1:19" ht="14.25" customHeight="1">
      <c r="A655" s="187"/>
      <c r="B655" s="187"/>
      <c r="C655" s="185"/>
      <c r="D655" s="358"/>
      <c r="E655" s="358"/>
      <c r="F655" s="358"/>
      <c r="G655" s="358"/>
      <c r="H655" s="358"/>
      <c r="I655" s="187"/>
      <c r="J655" s="187"/>
      <c r="K655" s="187"/>
      <c r="L655" s="185"/>
      <c r="M655" s="185"/>
      <c r="N655" s="185"/>
      <c r="O655" s="185"/>
      <c r="P655" s="185"/>
      <c r="Q655" s="185"/>
      <c r="R655" s="185"/>
      <c r="S655" s="185"/>
    </row>
    <row r="656" spans="1:19" ht="14.25" customHeight="1">
      <c r="A656" s="187"/>
      <c r="B656" s="187"/>
      <c r="C656" s="185"/>
      <c r="D656" s="358"/>
      <c r="E656" s="358"/>
      <c r="F656" s="358"/>
      <c r="G656" s="358"/>
      <c r="H656" s="358"/>
      <c r="I656" s="187"/>
      <c r="J656" s="187"/>
      <c r="K656" s="187"/>
      <c r="L656" s="185"/>
      <c r="M656" s="185"/>
      <c r="N656" s="185"/>
      <c r="O656" s="185"/>
      <c r="P656" s="185"/>
      <c r="Q656" s="185"/>
      <c r="R656" s="185"/>
      <c r="S656" s="185"/>
    </row>
    <row r="657" spans="1:19" ht="14.25" customHeight="1">
      <c r="A657" s="187"/>
      <c r="B657" s="187"/>
      <c r="C657" s="185"/>
      <c r="D657" s="358"/>
      <c r="E657" s="358"/>
      <c r="F657" s="358"/>
      <c r="G657" s="358"/>
      <c r="H657" s="358"/>
      <c r="I657" s="187"/>
      <c r="J657" s="187"/>
      <c r="K657" s="187"/>
      <c r="L657" s="185"/>
      <c r="M657" s="185"/>
      <c r="N657" s="185"/>
      <c r="O657" s="185"/>
      <c r="P657" s="185"/>
      <c r="Q657" s="185"/>
      <c r="R657" s="185"/>
      <c r="S657" s="185"/>
    </row>
    <row r="658" spans="1:19" ht="14.25" customHeight="1">
      <c r="A658" s="187"/>
      <c r="B658" s="187"/>
      <c r="C658" s="185"/>
      <c r="D658" s="358"/>
      <c r="E658" s="358"/>
      <c r="F658" s="358"/>
      <c r="G658" s="358"/>
      <c r="H658" s="358"/>
      <c r="I658" s="187"/>
      <c r="J658" s="187"/>
      <c r="K658" s="187"/>
      <c r="L658" s="185"/>
      <c r="M658" s="185"/>
      <c r="N658" s="185"/>
      <c r="O658" s="185"/>
      <c r="P658" s="185"/>
      <c r="Q658" s="185"/>
      <c r="R658" s="185"/>
      <c r="S658" s="185"/>
    </row>
    <row r="659" spans="1:19" ht="14.25" customHeight="1">
      <c r="A659" s="187"/>
      <c r="B659" s="187"/>
      <c r="C659" s="185"/>
      <c r="D659" s="358"/>
      <c r="E659" s="358"/>
      <c r="F659" s="358"/>
      <c r="G659" s="358"/>
      <c r="H659" s="358"/>
      <c r="I659" s="187"/>
      <c r="J659" s="187"/>
      <c r="K659" s="187"/>
      <c r="L659" s="185"/>
      <c r="M659" s="185"/>
      <c r="N659" s="185"/>
      <c r="O659" s="185"/>
      <c r="P659" s="185"/>
      <c r="Q659" s="185"/>
      <c r="R659" s="185"/>
      <c r="S659" s="185"/>
    </row>
    <row r="660" spans="1:19" ht="14.25" customHeight="1">
      <c r="A660" s="187"/>
      <c r="B660" s="187"/>
      <c r="C660" s="185"/>
      <c r="D660" s="358"/>
      <c r="E660" s="358"/>
      <c r="F660" s="358"/>
      <c r="G660" s="358"/>
      <c r="H660" s="358"/>
      <c r="I660" s="187"/>
      <c r="J660" s="187"/>
      <c r="K660" s="187"/>
      <c r="L660" s="185"/>
      <c r="M660" s="185"/>
      <c r="N660" s="185"/>
      <c r="O660" s="185"/>
      <c r="P660" s="185"/>
      <c r="Q660" s="185"/>
      <c r="R660" s="185"/>
      <c r="S660" s="185"/>
    </row>
    <row r="661" spans="1:19" ht="14.25" customHeight="1">
      <c r="A661" s="187"/>
      <c r="B661" s="187"/>
      <c r="C661" s="185"/>
      <c r="D661" s="358"/>
      <c r="E661" s="358"/>
      <c r="F661" s="358"/>
      <c r="G661" s="358"/>
      <c r="H661" s="358"/>
      <c r="I661" s="187"/>
      <c r="J661" s="187"/>
      <c r="K661" s="187"/>
      <c r="L661" s="185"/>
      <c r="M661" s="185"/>
      <c r="N661" s="185"/>
      <c r="O661" s="185"/>
      <c r="P661" s="185"/>
      <c r="Q661" s="185"/>
      <c r="R661" s="185"/>
      <c r="S661" s="185"/>
    </row>
    <row r="662" spans="1:19" ht="14.25" customHeight="1">
      <c r="A662" s="187"/>
      <c r="B662" s="187"/>
      <c r="C662" s="185"/>
      <c r="D662" s="358"/>
      <c r="E662" s="358"/>
      <c r="F662" s="358"/>
      <c r="G662" s="358"/>
      <c r="H662" s="358"/>
      <c r="I662" s="187"/>
      <c r="J662" s="187"/>
      <c r="K662" s="187"/>
      <c r="L662" s="185"/>
      <c r="M662" s="185"/>
      <c r="N662" s="185"/>
      <c r="O662" s="185"/>
      <c r="P662" s="185"/>
      <c r="Q662" s="185"/>
      <c r="R662" s="185"/>
      <c r="S662" s="185"/>
    </row>
    <row r="663" spans="1:19" ht="14.25" customHeight="1">
      <c r="A663" s="187"/>
      <c r="B663" s="187"/>
      <c r="C663" s="185"/>
      <c r="D663" s="358"/>
      <c r="E663" s="358"/>
      <c r="F663" s="358"/>
      <c r="G663" s="358"/>
      <c r="H663" s="358"/>
      <c r="I663" s="187"/>
      <c r="J663" s="187"/>
      <c r="K663" s="187"/>
      <c r="L663" s="185"/>
      <c r="M663" s="185"/>
      <c r="N663" s="185"/>
      <c r="O663" s="185"/>
      <c r="P663" s="185"/>
      <c r="Q663" s="185"/>
      <c r="R663" s="185"/>
      <c r="S663" s="185"/>
    </row>
    <row r="664" spans="1:19" ht="14.25" customHeight="1">
      <c r="A664" s="187"/>
      <c r="B664" s="187"/>
      <c r="C664" s="185"/>
      <c r="D664" s="358"/>
      <c r="E664" s="358"/>
      <c r="F664" s="358"/>
      <c r="G664" s="358"/>
      <c r="H664" s="358"/>
      <c r="I664" s="187"/>
      <c r="J664" s="187"/>
      <c r="K664" s="187"/>
      <c r="L664" s="185"/>
      <c r="M664" s="185"/>
      <c r="N664" s="185"/>
      <c r="O664" s="185"/>
      <c r="P664" s="185"/>
      <c r="Q664" s="185"/>
      <c r="R664" s="185"/>
      <c r="S664" s="185"/>
    </row>
    <row r="665" spans="1:19" ht="14.25" customHeight="1">
      <c r="A665" s="187"/>
      <c r="B665" s="187"/>
      <c r="C665" s="185"/>
      <c r="D665" s="358"/>
      <c r="E665" s="358"/>
      <c r="F665" s="358"/>
      <c r="G665" s="358"/>
      <c r="H665" s="358"/>
      <c r="I665" s="187"/>
      <c r="J665" s="187"/>
      <c r="K665" s="187"/>
      <c r="L665" s="185"/>
      <c r="M665" s="185"/>
      <c r="N665" s="185"/>
      <c r="O665" s="185"/>
      <c r="P665" s="185"/>
      <c r="Q665" s="185"/>
      <c r="R665" s="185"/>
      <c r="S665" s="185"/>
    </row>
    <row r="666" spans="1:19" ht="14.25" customHeight="1">
      <c r="A666" s="187"/>
      <c r="B666" s="187"/>
      <c r="C666" s="185"/>
      <c r="D666" s="358"/>
      <c r="E666" s="358"/>
      <c r="F666" s="358"/>
      <c r="G666" s="358"/>
      <c r="H666" s="358"/>
      <c r="I666" s="187"/>
      <c r="J666" s="187"/>
      <c r="K666" s="187"/>
      <c r="L666" s="185"/>
      <c r="M666" s="185"/>
      <c r="N666" s="185"/>
      <c r="O666" s="185"/>
      <c r="P666" s="185"/>
      <c r="Q666" s="185"/>
      <c r="R666" s="185"/>
      <c r="S666" s="185"/>
    </row>
    <row r="667" spans="1:19" ht="14.25" customHeight="1">
      <c r="A667" s="187"/>
      <c r="B667" s="187"/>
      <c r="C667" s="185"/>
      <c r="D667" s="358"/>
      <c r="E667" s="358"/>
      <c r="F667" s="358"/>
      <c r="G667" s="358"/>
      <c r="H667" s="358"/>
      <c r="I667" s="187"/>
      <c r="J667" s="187"/>
      <c r="K667" s="187"/>
      <c r="L667" s="185"/>
      <c r="M667" s="185"/>
      <c r="N667" s="185"/>
      <c r="O667" s="185"/>
      <c r="P667" s="185"/>
      <c r="Q667" s="185"/>
      <c r="R667" s="185"/>
      <c r="S667" s="185"/>
    </row>
    <row r="668" spans="1:19" ht="14.25" customHeight="1">
      <c r="A668" s="187"/>
      <c r="B668" s="187"/>
      <c r="C668" s="185"/>
      <c r="D668" s="358"/>
      <c r="E668" s="358"/>
      <c r="F668" s="358"/>
      <c r="G668" s="358"/>
      <c r="H668" s="358"/>
      <c r="I668" s="187"/>
      <c r="J668" s="187"/>
      <c r="K668" s="187"/>
      <c r="L668" s="185"/>
      <c r="M668" s="185"/>
      <c r="N668" s="185"/>
      <c r="O668" s="185"/>
      <c r="P668" s="185"/>
      <c r="Q668" s="185"/>
      <c r="R668" s="185"/>
      <c r="S668" s="185"/>
    </row>
    <row r="669" spans="1:19" ht="14.25" customHeight="1">
      <c r="A669" s="187"/>
      <c r="B669" s="187"/>
      <c r="C669" s="185"/>
      <c r="D669" s="358"/>
      <c r="E669" s="358"/>
      <c r="F669" s="358"/>
      <c r="G669" s="358"/>
      <c r="H669" s="358"/>
      <c r="I669" s="187"/>
      <c r="J669" s="187"/>
      <c r="K669" s="187"/>
      <c r="L669" s="185"/>
      <c r="M669" s="185"/>
      <c r="N669" s="185"/>
      <c r="O669" s="185"/>
      <c r="P669" s="185"/>
      <c r="Q669" s="185"/>
      <c r="R669" s="185"/>
      <c r="S669" s="185"/>
    </row>
    <row r="670" spans="1:19" ht="14.25" customHeight="1">
      <c r="A670" s="187"/>
      <c r="B670" s="187"/>
      <c r="C670" s="185"/>
      <c r="D670" s="358"/>
      <c r="E670" s="358"/>
      <c r="F670" s="358"/>
      <c r="G670" s="358"/>
      <c r="H670" s="358"/>
      <c r="I670" s="187"/>
      <c r="J670" s="187"/>
      <c r="K670" s="187"/>
      <c r="L670" s="185"/>
      <c r="M670" s="185"/>
      <c r="N670" s="185"/>
      <c r="O670" s="185"/>
      <c r="P670" s="185"/>
      <c r="Q670" s="185"/>
      <c r="R670" s="185"/>
      <c r="S670" s="185"/>
    </row>
    <row r="671" spans="1:19" ht="14.25" customHeight="1">
      <c r="A671" s="187"/>
      <c r="B671" s="187"/>
      <c r="C671" s="185"/>
      <c r="D671" s="358"/>
      <c r="E671" s="358"/>
      <c r="F671" s="358"/>
      <c r="G671" s="358"/>
      <c r="H671" s="358"/>
      <c r="I671" s="187"/>
      <c r="J671" s="187"/>
      <c r="K671" s="187"/>
      <c r="L671" s="185"/>
      <c r="M671" s="185"/>
      <c r="N671" s="185"/>
      <c r="O671" s="185"/>
      <c r="P671" s="185"/>
      <c r="Q671" s="185"/>
      <c r="R671" s="185"/>
      <c r="S671" s="185"/>
    </row>
    <row r="672" spans="1:19" ht="14.25" customHeight="1">
      <c r="A672" s="187"/>
      <c r="B672" s="187"/>
      <c r="C672" s="185"/>
      <c r="D672" s="358"/>
      <c r="E672" s="358"/>
      <c r="F672" s="358"/>
      <c r="G672" s="358"/>
      <c r="H672" s="358"/>
      <c r="I672" s="187"/>
      <c r="J672" s="187"/>
      <c r="K672" s="187"/>
      <c r="L672" s="185"/>
      <c r="M672" s="185"/>
      <c r="N672" s="185"/>
      <c r="O672" s="185"/>
      <c r="P672" s="185"/>
      <c r="Q672" s="185"/>
      <c r="R672" s="185"/>
      <c r="S672" s="185"/>
    </row>
    <row r="673" spans="1:19" ht="14.25" customHeight="1">
      <c r="A673" s="187"/>
      <c r="B673" s="187"/>
      <c r="C673" s="185"/>
      <c r="D673" s="358"/>
      <c r="E673" s="358"/>
      <c r="F673" s="358"/>
      <c r="G673" s="358"/>
      <c r="H673" s="358"/>
      <c r="I673" s="187"/>
      <c r="J673" s="187"/>
      <c r="K673" s="187"/>
      <c r="L673" s="185"/>
      <c r="M673" s="185"/>
      <c r="N673" s="185"/>
      <c r="O673" s="185"/>
      <c r="P673" s="185"/>
      <c r="Q673" s="185"/>
      <c r="R673" s="185"/>
      <c r="S673" s="185"/>
    </row>
    <row r="674" spans="1:19" ht="14.25" customHeight="1">
      <c r="A674" s="187"/>
      <c r="B674" s="187"/>
      <c r="C674" s="185"/>
      <c r="D674" s="358"/>
      <c r="E674" s="358"/>
      <c r="F674" s="358"/>
      <c r="G674" s="358"/>
      <c r="H674" s="358"/>
      <c r="I674" s="187"/>
      <c r="J674" s="187"/>
      <c r="K674" s="187"/>
      <c r="L674" s="185"/>
      <c r="M674" s="185"/>
      <c r="N674" s="185"/>
      <c r="O674" s="185"/>
      <c r="P674" s="185"/>
      <c r="Q674" s="185"/>
      <c r="R674" s="185"/>
      <c r="S674" s="185"/>
    </row>
    <row r="675" spans="1:19" ht="14.25" customHeight="1">
      <c r="A675" s="187"/>
      <c r="B675" s="187"/>
      <c r="C675" s="185"/>
      <c r="D675" s="358"/>
      <c r="E675" s="358"/>
      <c r="F675" s="358"/>
      <c r="G675" s="358"/>
      <c r="H675" s="358"/>
      <c r="I675" s="187"/>
      <c r="J675" s="187"/>
      <c r="K675" s="187"/>
      <c r="L675" s="185"/>
      <c r="M675" s="185"/>
      <c r="N675" s="185"/>
      <c r="O675" s="185"/>
      <c r="P675" s="185"/>
      <c r="Q675" s="185"/>
      <c r="R675" s="185"/>
      <c r="S675" s="185"/>
    </row>
    <row r="676" spans="1:19" ht="14.25" customHeight="1">
      <c r="A676" s="187"/>
      <c r="B676" s="187"/>
      <c r="C676" s="185"/>
      <c r="D676" s="358"/>
      <c r="E676" s="358"/>
      <c r="F676" s="358"/>
      <c r="G676" s="358"/>
      <c r="H676" s="358"/>
      <c r="I676" s="187"/>
      <c r="J676" s="187"/>
      <c r="K676" s="187"/>
      <c r="L676" s="185"/>
      <c r="M676" s="185"/>
      <c r="N676" s="185"/>
      <c r="O676" s="185"/>
      <c r="P676" s="185"/>
      <c r="Q676" s="185"/>
      <c r="R676" s="185"/>
      <c r="S676" s="185"/>
    </row>
    <row r="677" spans="1:19" ht="14.25" customHeight="1">
      <c r="A677" s="187"/>
      <c r="B677" s="187"/>
      <c r="C677" s="185"/>
      <c r="D677" s="358"/>
      <c r="E677" s="358"/>
      <c r="F677" s="358"/>
      <c r="G677" s="358"/>
      <c r="H677" s="358"/>
      <c r="I677" s="187"/>
      <c r="J677" s="187"/>
      <c r="K677" s="187"/>
      <c r="L677" s="185"/>
      <c r="M677" s="185"/>
      <c r="N677" s="185"/>
      <c r="O677" s="185"/>
      <c r="P677" s="185"/>
      <c r="Q677" s="185"/>
      <c r="R677" s="185"/>
      <c r="S677" s="185"/>
    </row>
    <row r="678" spans="1:19" ht="14.25" customHeight="1">
      <c r="A678" s="187"/>
      <c r="B678" s="187"/>
      <c r="C678" s="185"/>
      <c r="D678" s="358"/>
      <c r="E678" s="358"/>
      <c r="F678" s="358"/>
      <c r="G678" s="358"/>
      <c r="H678" s="358"/>
      <c r="I678" s="187"/>
      <c r="J678" s="187"/>
      <c r="K678" s="187"/>
      <c r="L678" s="185"/>
      <c r="M678" s="185"/>
      <c r="N678" s="185"/>
      <c r="O678" s="185"/>
      <c r="P678" s="185"/>
      <c r="Q678" s="185"/>
      <c r="R678" s="185"/>
      <c r="S678" s="185"/>
    </row>
    <row r="679" spans="1:19" ht="14.25" customHeight="1">
      <c r="A679" s="187"/>
      <c r="B679" s="187"/>
      <c r="C679" s="185"/>
      <c r="D679" s="358"/>
      <c r="E679" s="358"/>
      <c r="F679" s="358"/>
      <c r="G679" s="358"/>
      <c r="H679" s="358"/>
      <c r="I679" s="187"/>
      <c r="J679" s="187"/>
      <c r="K679" s="187"/>
      <c r="L679" s="185"/>
      <c r="M679" s="185"/>
      <c r="N679" s="185"/>
      <c r="O679" s="185"/>
      <c r="P679" s="185"/>
      <c r="Q679" s="185"/>
      <c r="R679" s="185"/>
      <c r="S679" s="185"/>
    </row>
    <row r="680" spans="1:19" ht="14.25" customHeight="1">
      <c r="A680" s="187"/>
      <c r="B680" s="187"/>
      <c r="C680" s="185"/>
      <c r="D680" s="358"/>
      <c r="E680" s="358"/>
      <c r="F680" s="358"/>
      <c r="G680" s="358"/>
      <c r="H680" s="358"/>
      <c r="I680" s="187"/>
      <c r="J680" s="187"/>
      <c r="K680" s="187"/>
      <c r="L680" s="185"/>
      <c r="M680" s="185"/>
      <c r="N680" s="185"/>
      <c r="O680" s="185"/>
      <c r="P680" s="185"/>
      <c r="Q680" s="185"/>
      <c r="R680" s="185"/>
      <c r="S680" s="185"/>
    </row>
    <row r="681" spans="1:19" ht="14.25" customHeight="1">
      <c r="A681" s="187"/>
      <c r="B681" s="187"/>
      <c r="C681" s="185"/>
      <c r="D681" s="358"/>
      <c r="E681" s="358"/>
      <c r="F681" s="358"/>
      <c r="G681" s="358"/>
      <c r="H681" s="358"/>
      <c r="I681" s="187"/>
      <c r="J681" s="187"/>
      <c r="K681" s="187"/>
      <c r="L681" s="185"/>
      <c r="M681" s="185"/>
      <c r="N681" s="185"/>
      <c r="O681" s="185"/>
      <c r="P681" s="185"/>
      <c r="Q681" s="185"/>
      <c r="R681" s="185"/>
      <c r="S681" s="185"/>
    </row>
    <row r="682" spans="1:19" ht="14.25" customHeight="1">
      <c r="A682" s="187"/>
      <c r="B682" s="187"/>
      <c r="C682" s="185"/>
      <c r="D682" s="358"/>
      <c r="E682" s="358"/>
      <c r="F682" s="358"/>
      <c r="G682" s="358"/>
      <c r="H682" s="358"/>
      <c r="I682" s="187"/>
      <c r="J682" s="187"/>
      <c r="K682" s="187"/>
      <c r="L682" s="185"/>
      <c r="M682" s="185"/>
      <c r="N682" s="185"/>
      <c r="O682" s="185"/>
      <c r="P682" s="185"/>
      <c r="Q682" s="185"/>
      <c r="R682" s="185"/>
      <c r="S682" s="185"/>
    </row>
    <row r="683" spans="1:19" ht="14.25" customHeight="1">
      <c r="A683" s="187"/>
      <c r="B683" s="187"/>
      <c r="C683" s="185"/>
      <c r="D683" s="358"/>
      <c r="E683" s="358"/>
      <c r="F683" s="358"/>
      <c r="G683" s="358"/>
      <c r="H683" s="358"/>
      <c r="I683" s="187"/>
      <c r="J683" s="187"/>
      <c r="K683" s="187"/>
      <c r="L683" s="185"/>
      <c r="M683" s="185"/>
      <c r="N683" s="185"/>
      <c r="O683" s="185"/>
      <c r="P683" s="185"/>
      <c r="Q683" s="185"/>
      <c r="R683" s="185"/>
      <c r="S683" s="185"/>
    </row>
    <row r="684" spans="1:19" ht="14.25" customHeight="1">
      <c r="A684" s="187"/>
      <c r="B684" s="187"/>
      <c r="C684" s="185"/>
      <c r="D684" s="358"/>
      <c r="E684" s="358"/>
      <c r="F684" s="358"/>
      <c r="G684" s="358"/>
      <c r="H684" s="358"/>
      <c r="I684" s="187"/>
      <c r="J684" s="187"/>
      <c r="K684" s="187"/>
      <c r="L684" s="185"/>
      <c r="M684" s="185"/>
      <c r="N684" s="185"/>
      <c r="O684" s="185"/>
      <c r="P684" s="185"/>
      <c r="Q684" s="185"/>
      <c r="R684" s="185"/>
      <c r="S684" s="185"/>
    </row>
    <row r="685" spans="1:19" ht="14.25" customHeight="1">
      <c r="A685" s="187"/>
      <c r="B685" s="187"/>
      <c r="C685" s="185"/>
      <c r="D685" s="358"/>
      <c r="E685" s="358"/>
      <c r="F685" s="358"/>
      <c r="G685" s="358"/>
      <c r="H685" s="358"/>
      <c r="I685" s="187"/>
      <c r="J685" s="187"/>
      <c r="K685" s="187"/>
      <c r="L685" s="185"/>
      <c r="M685" s="185"/>
      <c r="N685" s="185"/>
      <c r="O685" s="185"/>
      <c r="P685" s="185"/>
      <c r="Q685" s="185"/>
      <c r="R685" s="185"/>
      <c r="S685" s="185"/>
    </row>
    <row r="686" spans="1:19" ht="14.25" customHeight="1">
      <c r="A686" s="187"/>
      <c r="B686" s="187"/>
      <c r="C686" s="185"/>
      <c r="D686" s="358"/>
      <c r="E686" s="358"/>
      <c r="F686" s="358"/>
      <c r="G686" s="358"/>
      <c r="H686" s="358"/>
      <c r="I686" s="187"/>
      <c r="J686" s="187"/>
      <c r="K686" s="187"/>
      <c r="L686" s="185"/>
      <c r="M686" s="185"/>
      <c r="N686" s="185"/>
      <c r="O686" s="185"/>
      <c r="P686" s="185"/>
      <c r="Q686" s="185"/>
      <c r="R686" s="185"/>
      <c r="S686" s="185"/>
    </row>
    <row r="687" spans="1:19" ht="14.25" customHeight="1">
      <c r="A687" s="187"/>
      <c r="B687" s="187"/>
      <c r="C687" s="185"/>
      <c r="D687" s="358"/>
      <c r="E687" s="358"/>
      <c r="F687" s="358"/>
      <c r="G687" s="358"/>
      <c r="H687" s="358"/>
      <c r="I687" s="187"/>
      <c r="J687" s="187"/>
      <c r="K687" s="187"/>
      <c r="L687" s="185"/>
      <c r="M687" s="185"/>
      <c r="N687" s="185"/>
      <c r="O687" s="185"/>
      <c r="P687" s="185"/>
      <c r="Q687" s="185"/>
      <c r="R687" s="185"/>
      <c r="S687" s="185"/>
    </row>
    <row r="688" spans="1:19" ht="14.25" customHeight="1">
      <c r="A688" s="187"/>
      <c r="B688" s="187"/>
      <c r="C688" s="185"/>
      <c r="D688" s="358"/>
      <c r="E688" s="358"/>
      <c r="F688" s="358"/>
      <c r="G688" s="358"/>
      <c r="H688" s="358"/>
      <c r="I688" s="187"/>
      <c r="J688" s="187"/>
      <c r="K688" s="187"/>
      <c r="L688" s="185"/>
      <c r="M688" s="185"/>
      <c r="N688" s="185"/>
      <c r="O688" s="185"/>
      <c r="P688" s="185"/>
      <c r="Q688" s="185"/>
      <c r="R688" s="185"/>
      <c r="S688" s="185"/>
    </row>
    <row r="689" spans="1:19" ht="14.25" customHeight="1">
      <c r="A689" s="187"/>
      <c r="B689" s="187"/>
      <c r="C689" s="185"/>
      <c r="D689" s="358"/>
      <c r="E689" s="358"/>
      <c r="F689" s="358"/>
      <c r="G689" s="358"/>
      <c r="H689" s="358"/>
      <c r="I689" s="187"/>
      <c r="J689" s="187"/>
      <c r="K689" s="187"/>
      <c r="L689" s="185"/>
      <c r="M689" s="185"/>
      <c r="N689" s="185"/>
      <c r="O689" s="185"/>
      <c r="P689" s="185"/>
      <c r="Q689" s="185"/>
      <c r="R689" s="185"/>
      <c r="S689" s="185"/>
    </row>
    <row r="690" spans="1:19" ht="14.25" customHeight="1">
      <c r="A690" s="187"/>
      <c r="B690" s="187"/>
      <c r="C690" s="185"/>
      <c r="D690" s="358"/>
      <c r="E690" s="358"/>
      <c r="F690" s="358"/>
      <c r="G690" s="358"/>
      <c r="H690" s="358"/>
      <c r="I690" s="187"/>
      <c r="J690" s="187"/>
      <c r="K690" s="187"/>
      <c r="L690" s="185"/>
      <c r="M690" s="185"/>
      <c r="N690" s="185"/>
      <c r="O690" s="185"/>
      <c r="P690" s="185"/>
      <c r="Q690" s="185"/>
      <c r="R690" s="185"/>
      <c r="S690" s="185"/>
    </row>
    <row r="691" spans="1:19" ht="14.25" customHeight="1">
      <c r="A691" s="187"/>
      <c r="B691" s="187"/>
      <c r="C691" s="185"/>
      <c r="D691" s="358"/>
      <c r="E691" s="358"/>
      <c r="F691" s="358"/>
      <c r="G691" s="358"/>
      <c r="H691" s="358"/>
      <c r="I691" s="187"/>
      <c r="J691" s="187"/>
      <c r="K691" s="187"/>
      <c r="L691" s="185"/>
      <c r="M691" s="185"/>
      <c r="N691" s="185"/>
      <c r="O691" s="185"/>
      <c r="P691" s="185"/>
      <c r="Q691" s="185"/>
      <c r="R691" s="185"/>
      <c r="S691" s="185"/>
    </row>
    <row r="692" spans="1:19" ht="14.25" customHeight="1">
      <c r="A692" s="187"/>
      <c r="B692" s="187"/>
      <c r="C692" s="185"/>
      <c r="D692" s="358"/>
      <c r="E692" s="358"/>
      <c r="F692" s="358"/>
      <c r="G692" s="358"/>
      <c r="H692" s="358"/>
      <c r="I692" s="187"/>
      <c r="J692" s="187"/>
      <c r="K692" s="187"/>
      <c r="L692" s="185"/>
      <c r="M692" s="185"/>
      <c r="N692" s="185"/>
      <c r="O692" s="185"/>
      <c r="P692" s="185"/>
      <c r="Q692" s="185"/>
      <c r="R692" s="185"/>
      <c r="S692" s="185"/>
    </row>
    <row r="693" spans="1:19" ht="14.25" customHeight="1">
      <c r="A693" s="187"/>
      <c r="B693" s="187"/>
      <c r="C693" s="185"/>
      <c r="D693" s="358"/>
      <c r="E693" s="358"/>
      <c r="F693" s="358"/>
      <c r="G693" s="358"/>
      <c r="H693" s="358"/>
      <c r="I693" s="187"/>
      <c r="J693" s="187"/>
      <c r="K693" s="187"/>
      <c r="L693" s="185"/>
      <c r="M693" s="185"/>
      <c r="N693" s="185"/>
      <c r="O693" s="185"/>
      <c r="P693" s="185"/>
      <c r="Q693" s="185"/>
      <c r="R693" s="185"/>
      <c r="S693" s="185"/>
    </row>
    <row r="694" spans="1:19" ht="14.25" customHeight="1">
      <c r="A694" s="187"/>
      <c r="B694" s="187"/>
      <c r="C694" s="185"/>
      <c r="D694" s="358"/>
      <c r="E694" s="358"/>
      <c r="F694" s="358"/>
      <c r="G694" s="358"/>
      <c r="H694" s="358"/>
      <c r="I694" s="187"/>
      <c r="J694" s="187"/>
      <c r="K694" s="187"/>
      <c r="L694" s="185"/>
      <c r="M694" s="185"/>
      <c r="N694" s="185"/>
      <c r="O694" s="185"/>
      <c r="P694" s="185"/>
      <c r="Q694" s="185"/>
      <c r="R694" s="185"/>
      <c r="S694" s="185"/>
    </row>
    <row r="695" spans="1:19" ht="14.25" customHeight="1">
      <c r="A695" s="187"/>
      <c r="B695" s="187"/>
      <c r="C695" s="185"/>
      <c r="D695" s="358"/>
      <c r="E695" s="358"/>
      <c r="F695" s="358"/>
      <c r="G695" s="358"/>
      <c r="H695" s="358"/>
      <c r="I695" s="187"/>
      <c r="J695" s="187"/>
      <c r="K695" s="187"/>
      <c r="L695" s="185"/>
      <c r="M695" s="185"/>
      <c r="N695" s="185"/>
      <c r="O695" s="185"/>
      <c r="P695" s="185"/>
      <c r="Q695" s="185"/>
      <c r="R695" s="185"/>
      <c r="S695" s="185"/>
    </row>
    <row r="696" spans="1:19" ht="14.25" customHeight="1">
      <c r="A696" s="187"/>
      <c r="B696" s="187"/>
      <c r="C696" s="185"/>
      <c r="D696" s="358"/>
      <c r="E696" s="358"/>
      <c r="F696" s="358"/>
      <c r="G696" s="358"/>
      <c r="H696" s="358"/>
      <c r="I696" s="187"/>
      <c r="J696" s="187"/>
      <c r="K696" s="187"/>
      <c r="L696" s="185"/>
      <c r="M696" s="185"/>
      <c r="N696" s="185"/>
      <c r="O696" s="185"/>
      <c r="P696" s="185"/>
      <c r="Q696" s="185"/>
      <c r="R696" s="185"/>
      <c r="S696" s="185"/>
    </row>
    <row r="697" spans="1:19" ht="14.25" customHeight="1">
      <c r="A697" s="187"/>
      <c r="B697" s="187"/>
      <c r="C697" s="185"/>
      <c r="D697" s="358"/>
      <c r="E697" s="358"/>
      <c r="F697" s="358"/>
      <c r="G697" s="358"/>
      <c r="H697" s="358"/>
      <c r="I697" s="187"/>
      <c r="J697" s="187"/>
      <c r="K697" s="187"/>
      <c r="L697" s="185"/>
      <c r="M697" s="185"/>
      <c r="N697" s="185"/>
      <c r="O697" s="185"/>
      <c r="P697" s="185"/>
      <c r="Q697" s="185"/>
      <c r="R697" s="185"/>
      <c r="S697" s="185"/>
    </row>
    <row r="698" spans="1:19" ht="14.25" customHeight="1">
      <c r="A698" s="187"/>
      <c r="B698" s="187"/>
      <c r="C698" s="185"/>
      <c r="D698" s="358"/>
      <c r="E698" s="358"/>
      <c r="F698" s="358"/>
      <c r="G698" s="358"/>
      <c r="H698" s="358"/>
      <c r="I698" s="187"/>
      <c r="J698" s="187"/>
      <c r="K698" s="187"/>
      <c r="L698" s="185"/>
      <c r="M698" s="185"/>
      <c r="N698" s="185"/>
      <c r="O698" s="185"/>
      <c r="P698" s="185"/>
      <c r="Q698" s="185"/>
      <c r="R698" s="185"/>
      <c r="S698" s="185"/>
    </row>
    <row r="699" spans="1:19" ht="14.25" customHeight="1">
      <c r="A699" s="187"/>
      <c r="B699" s="187"/>
      <c r="C699" s="185"/>
      <c r="D699" s="358"/>
      <c r="E699" s="358"/>
      <c r="F699" s="358"/>
      <c r="G699" s="358"/>
      <c r="H699" s="358"/>
      <c r="I699" s="187"/>
      <c r="J699" s="187"/>
      <c r="K699" s="187"/>
      <c r="L699" s="185"/>
      <c r="M699" s="185"/>
      <c r="N699" s="185"/>
      <c r="O699" s="185"/>
      <c r="P699" s="185"/>
      <c r="Q699" s="185"/>
      <c r="R699" s="185"/>
      <c r="S699" s="185"/>
    </row>
    <row r="700" spans="1:19" ht="14.25" customHeight="1">
      <c r="A700" s="187"/>
      <c r="B700" s="187"/>
      <c r="C700" s="185"/>
      <c r="D700" s="358"/>
      <c r="E700" s="358"/>
      <c r="F700" s="358"/>
      <c r="G700" s="358"/>
      <c r="H700" s="358"/>
      <c r="I700" s="187"/>
      <c r="J700" s="187"/>
      <c r="K700" s="187"/>
      <c r="L700" s="185"/>
      <c r="M700" s="185"/>
      <c r="N700" s="185"/>
      <c r="O700" s="185"/>
      <c r="P700" s="185"/>
      <c r="Q700" s="185"/>
      <c r="R700" s="185"/>
      <c r="S700" s="185"/>
    </row>
    <row r="701" spans="1:19" ht="14.25" customHeight="1">
      <c r="A701" s="187"/>
      <c r="B701" s="187"/>
      <c r="C701" s="185"/>
      <c r="D701" s="358"/>
      <c r="E701" s="358"/>
      <c r="F701" s="358"/>
      <c r="G701" s="358"/>
      <c r="H701" s="358"/>
      <c r="I701" s="187"/>
      <c r="J701" s="187"/>
      <c r="K701" s="187"/>
      <c r="L701" s="185"/>
      <c r="M701" s="185"/>
      <c r="N701" s="185"/>
      <c r="O701" s="185"/>
      <c r="P701" s="185"/>
      <c r="Q701" s="185"/>
      <c r="R701" s="185"/>
      <c r="S701" s="185"/>
    </row>
    <row r="702" spans="1:19" ht="14.25" customHeight="1">
      <c r="A702" s="187"/>
      <c r="B702" s="187"/>
      <c r="C702" s="185"/>
      <c r="D702" s="358"/>
      <c r="E702" s="358"/>
      <c r="F702" s="358"/>
      <c r="G702" s="358"/>
      <c r="H702" s="358"/>
      <c r="I702" s="187"/>
      <c r="J702" s="187"/>
      <c r="K702" s="187"/>
      <c r="L702" s="185"/>
      <c r="M702" s="185"/>
      <c r="N702" s="185"/>
      <c r="O702" s="185"/>
      <c r="P702" s="185"/>
      <c r="Q702" s="185"/>
      <c r="R702" s="185"/>
      <c r="S702" s="185"/>
    </row>
    <row r="703" spans="1:19" ht="14.25" customHeight="1">
      <c r="A703" s="187"/>
      <c r="B703" s="187"/>
      <c r="C703" s="185"/>
      <c r="D703" s="358"/>
      <c r="E703" s="358"/>
      <c r="F703" s="358"/>
      <c r="G703" s="358"/>
      <c r="H703" s="358"/>
      <c r="I703" s="187"/>
      <c r="J703" s="187"/>
      <c r="K703" s="187"/>
      <c r="L703" s="185"/>
      <c r="M703" s="185"/>
      <c r="N703" s="185"/>
      <c r="O703" s="185"/>
      <c r="P703" s="185"/>
      <c r="Q703" s="185"/>
      <c r="R703" s="185"/>
      <c r="S703" s="185"/>
    </row>
    <row r="704" spans="1:19" ht="14.25" customHeight="1">
      <c r="A704" s="187"/>
      <c r="B704" s="187"/>
      <c r="C704" s="185"/>
      <c r="D704" s="358"/>
      <c r="E704" s="358"/>
      <c r="F704" s="358"/>
      <c r="G704" s="358"/>
      <c r="H704" s="358"/>
      <c r="I704" s="187"/>
      <c r="J704" s="187"/>
      <c r="K704" s="187"/>
      <c r="L704" s="185"/>
      <c r="M704" s="185"/>
      <c r="N704" s="185"/>
      <c r="O704" s="185"/>
      <c r="P704" s="185"/>
      <c r="Q704" s="185"/>
      <c r="R704" s="185"/>
      <c r="S704" s="185"/>
    </row>
    <row r="705" spans="1:19" ht="14.25" customHeight="1">
      <c r="A705" s="187"/>
      <c r="B705" s="187"/>
      <c r="C705" s="185"/>
      <c r="D705" s="358"/>
      <c r="E705" s="358"/>
      <c r="F705" s="358"/>
      <c r="G705" s="358"/>
      <c r="H705" s="358"/>
      <c r="I705" s="187"/>
      <c r="J705" s="187"/>
      <c r="K705" s="187"/>
      <c r="L705" s="185"/>
      <c r="M705" s="185"/>
      <c r="N705" s="185"/>
      <c r="O705" s="185"/>
      <c r="P705" s="185"/>
      <c r="Q705" s="185"/>
      <c r="R705" s="185"/>
      <c r="S705" s="185"/>
    </row>
    <row r="706" spans="1:19" ht="14.25" customHeight="1">
      <c r="A706" s="187"/>
      <c r="B706" s="187"/>
      <c r="C706" s="185"/>
      <c r="D706" s="358"/>
      <c r="E706" s="358"/>
      <c r="F706" s="358"/>
      <c r="G706" s="358"/>
      <c r="H706" s="358"/>
      <c r="I706" s="187"/>
      <c r="J706" s="187"/>
      <c r="K706" s="187"/>
      <c r="L706" s="185"/>
      <c r="M706" s="185"/>
      <c r="N706" s="185"/>
      <c r="O706" s="185"/>
      <c r="P706" s="185"/>
      <c r="Q706" s="185"/>
      <c r="R706" s="185"/>
      <c r="S706" s="185"/>
    </row>
    <row r="707" spans="1:19" ht="14.25" customHeight="1">
      <c r="A707" s="187"/>
      <c r="B707" s="187"/>
      <c r="C707" s="185"/>
      <c r="D707" s="358"/>
      <c r="E707" s="358"/>
      <c r="F707" s="358"/>
      <c r="G707" s="358"/>
      <c r="H707" s="358"/>
      <c r="I707" s="187"/>
      <c r="J707" s="187"/>
      <c r="K707" s="187"/>
      <c r="L707" s="185"/>
      <c r="M707" s="185"/>
      <c r="N707" s="185"/>
      <c r="O707" s="185"/>
      <c r="P707" s="185"/>
      <c r="Q707" s="185"/>
      <c r="R707" s="185"/>
      <c r="S707" s="185"/>
    </row>
    <row r="708" spans="1:19" ht="14.25" customHeight="1">
      <c r="A708" s="187"/>
      <c r="B708" s="187"/>
      <c r="C708" s="185"/>
      <c r="D708" s="358"/>
      <c r="E708" s="358"/>
      <c r="F708" s="358"/>
      <c r="G708" s="358"/>
      <c r="H708" s="358"/>
      <c r="I708" s="187"/>
      <c r="J708" s="187"/>
      <c r="K708" s="187"/>
      <c r="L708" s="185"/>
      <c r="M708" s="185"/>
      <c r="N708" s="185"/>
      <c r="O708" s="185"/>
      <c r="P708" s="185"/>
      <c r="Q708" s="185"/>
      <c r="R708" s="185"/>
      <c r="S708" s="185"/>
    </row>
    <row r="709" spans="1:19" ht="14.25" customHeight="1">
      <c r="A709" s="187"/>
      <c r="B709" s="187"/>
      <c r="C709" s="185"/>
      <c r="D709" s="358"/>
      <c r="E709" s="358"/>
      <c r="F709" s="358"/>
      <c r="G709" s="358"/>
      <c r="H709" s="358"/>
      <c r="I709" s="187"/>
      <c r="J709" s="187"/>
      <c r="K709" s="187"/>
      <c r="L709" s="185"/>
      <c r="M709" s="185"/>
      <c r="N709" s="185"/>
      <c r="O709" s="185"/>
      <c r="P709" s="185"/>
      <c r="Q709" s="185"/>
      <c r="R709" s="185"/>
      <c r="S709" s="185"/>
    </row>
    <row r="710" spans="1:19" ht="14.25" customHeight="1">
      <c r="A710" s="187"/>
      <c r="B710" s="187"/>
      <c r="C710" s="185"/>
      <c r="D710" s="358"/>
      <c r="E710" s="358"/>
      <c r="F710" s="358"/>
      <c r="G710" s="358"/>
      <c r="H710" s="358"/>
      <c r="I710" s="187"/>
      <c r="J710" s="187"/>
      <c r="K710" s="187"/>
      <c r="L710" s="185"/>
      <c r="M710" s="185"/>
      <c r="N710" s="185"/>
      <c r="O710" s="185"/>
      <c r="P710" s="185"/>
      <c r="Q710" s="185"/>
      <c r="R710" s="185"/>
      <c r="S710" s="185"/>
    </row>
    <row r="711" spans="1:19" ht="14.25" customHeight="1">
      <c r="A711" s="187"/>
      <c r="B711" s="187"/>
      <c r="C711" s="185"/>
      <c r="D711" s="358"/>
      <c r="E711" s="358"/>
      <c r="F711" s="358"/>
      <c r="G711" s="358"/>
      <c r="H711" s="358"/>
      <c r="I711" s="187"/>
      <c r="J711" s="187"/>
      <c r="K711" s="187"/>
      <c r="L711" s="185"/>
      <c r="M711" s="185"/>
      <c r="N711" s="185"/>
      <c r="O711" s="185"/>
      <c r="P711" s="185"/>
      <c r="Q711" s="185"/>
      <c r="R711" s="185"/>
      <c r="S711" s="185"/>
    </row>
    <row r="712" spans="1:19" ht="14.25" customHeight="1">
      <c r="A712" s="187"/>
      <c r="B712" s="187"/>
      <c r="C712" s="185"/>
      <c r="D712" s="358"/>
      <c r="E712" s="358"/>
      <c r="F712" s="358"/>
      <c r="G712" s="358"/>
      <c r="H712" s="358"/>
      <c r="I712" s="187"/>
      <c r="J712" s="187"/>
      <c r="K712" s="187"/>
      <c r="L712" s="185"/>
      <c r="M712" s="185"/>
      <c r="N712" s="185"/>
      <c r="O712" s="185"/>
      <c r="P712" s="185"/>
      <c r="Q712" s="185"/>
      <c r="R712" s="185"/>
      <c r="S712" s="185"/>
    </row>
    <row r="713" spans="1:19" ht="14.25" customHeight="1">
      <c r="A713" s="187"/>
      <c r="B713" s="187"/>
      <c r="C713" s="185"/>
      <c r="D713" s="358"/>
      <c r="E713" s="358"/>
      <c r="F713" s="358"/>
      <c r="G713" s="358"/>
      <c r="H713" s="358"/>
      <c r="I713" s="187"/>
      <c r="J713" s="187"/>
      <c r="K713" s="187"/>
      <c r="L713" s="185"/>
      <c r="M713" s="185"/>
      <c r="N713" s="185"/>
      <c r="O713" s="185"/>
      <c r="P713" s="185"/>
      <c r="Q713" s="185"/>
      <c r="R713" s="185"/>
      <c r="S713" s="185"/>
    </row>
    <row r="714" spans="1:19" ht="14.25" customHeight="1">
      <c r="A714" s="187"/>
      <c r="B714" s="187"/>
      <c r="C714" s="185"/>
      <c r="D714" s="358"/>
      <c r="E714" s="358"/>
      <c r="F714" s="358"/>
      <c r="G714" s="358"/>
      <c r="H714" s="358"/>
      <c r="I714" s="187"/>
      <c r="J714" s="187"/>
      <c r="K714" s="187"/>
      <c r="L714" s="185"/>
      <c r="M714" s="185"/>
      <c r="N714" s="185"/>
      <c r="O714" s="185"/>
      <c r="P714" s="185"/>
      <c r="Q714" s="185"/>
      <c r="R714" s="185"/>
      <c r="S714" s="185"/>
    </row>
    <row r="715" spans="1:19" ht="14.25" customHeight="1">
      <c r="A715" s="187"/>
      <c r="B715" s="187"/>
      <c r="C715" s="185"/>
      <c r="D715" s="358"/>
      <c r="E715" s="358"/>
      <c r="F715" s="358"/>
      <c r="G715" s="358"/>
      <c r="H715" s="358"/>
      <c r="I715" s="187"/>
      <c r="J715" s="187"/>
      <c r="K715" s="187"/>
      <c r="L715" s="185"/>
      <c r="M715" s="185"/>
      <c r="N715" s="185"/>
      <c r="O715" s="185"/>
      <c r="P715" s="185"/>
      <c r="Q715" s="185"/>
      <c r="R715" s="185"/>
      <c r="S715" s="185"/>
    </row>
    <row r="716" spans="1:19" ht="14.25" customHeight="1">
      <c r="A716" s="187"/>
      <c r="B716" s="187"/>
      <c r="C716" s="185"/>
      <c r="D716" s="358"/>
      <c r="E716" s="358"/>
      <c r="F716" s="358"/>
      <c r="G716" s="358"/>
      <c r="H716" s="358"/>
      <c r="I716" s="187"/>
      <c r="J716" s="187"/>
      <c r="K716" s="187"/>
      <c r="L716" s="185"/>
      <c r="M716" s="185"/>
      <c r="N716" s="185"/>
      <c r="O716" s="185"/>
      <c r="P716" s="185"/>
      <c r="Q716" s="185"/>
      <c r="R716" s="185"/>
      <c r="S716" s="185"/>
    </row>
    <row r="717" spans="1:19" ht="14.25" customHeight="1">
      <c r="A717" s="187"/>
      <c r="B717" s="187"/>
      <c r="C717" s="185"/>
      <c r="D717" s="358"/>
      <c r="E717" s="358"/>
      <c r="F717" s="358"/>
      <c r="G717" s="358"/>
      <c r="H717" s="358"/>
      <c r="I717" s="187"/>
      <c r="J717" s="187"/>
      <c r="K717" s="187"/>
      <c r="L717" s="185"/>
      <c r="M717" s="185"/>
      <c r="N717" s="185"/>
      <c r="O717" s="185"/>
      <c r="P717" s="185"/>
      <c r="Q717" s="185"/>
      <c r="R717" s="185"/>
      <c r="S717" s="185"/>
    </row>
    <row r="718" spans="1:19" ht="14.25" customHeight="1">
      <c r="A718" s="187"/>
      <c r="B718" s="187"/>
      <c r="C718" s="185"/>
      <c r="D718" s="358"/>
      <c r="E718" s="358"/>
      <c r="F718" s="358"/>
      <c r="G718" s="358"/>
      <c r="H718" s="358"/>
      <c r="I718" s="187"/>
      <c r="J718" s="187"/>
      <c r="K718" s="187"/>
      <c r="L718" s="185"/>
      <c r="M718" s="185"/>
      <c r="N718" s="185"/>
      <c r="O718" s="185"/>
      <c r="P718" s="185"/>
      <c r="Q718" s="185"/>
      <c r="R718" s="185"/>
      <c r="S718" s="185"/>
    </row>
    <row r="719" spans="1:19" ht="14.25" customHeight="1">
      <c r="A719" s="187"/>
      <c r="B719" s="187"/>
      <c r="C719" s="185"/>
      <c r="D719" s="358"/>
      <c r="E719" s="358"/>
      <c r="F719" s="358"/>
      <c r="G719" s="358"/>
      <c r="H719" s="358"/>
      <c r="I719" s="187"/>
      <c r="J719" s="187"/>
      <c r="K719" s="187"/>
      <c r="L719" s="185"/>
      <c r="M719" s="185"/>
      <c r="N719" s="185"/>
      <c r="O719" s="185"/>
      <c r="P719" s="185"/>
      <c r="Q719" s="185"/>
      <c r="R719" s="185"/>
      <c r="S719" s="185"/>
    </row>
    <row r="720" spans="1:19" ht="14.25" customHeight="1">
      <c r="A720" s="187"/>
      <c r="B720" s="187"/>
      <c r="C720" s="185"/>
      <c r="D720" s="358"/>
      <c r="E720" s="358"/>
      <c r="F720" s="358"/>
      <c r="G720" s="358"/>
      <c r="H720" s="358"/>
      <c r="I720" s="187"/>
      <c r="J720" s="187"/>
      <c r="K720" s="187"/>
      <c r="L720" s="185"/>
      <c r="M720" s="185"/>
      <c r="N720" s="185"/>
      <c r="O720" s="185"/>
      <c r="P720" s="185"/>
      <c r="Q720" s="185"/>
      <c r="R720" s="185"/>
      <c r="S720" s="185"/>
    </row>
    <row r="721" spans="1:19" ht="14.25" customHeight="1">
      <c r="A721" s="187"/>
      <c r="B721" s="187"/>
      <c r="C721" s="185"/>
      <c r="D721" s="358"/>
      <c r="E721" s="358"/>
      <c r="F721" s="358"/>
      <c r="G721" s="358"/>
      <c r="H721" s="358"/>
      <c r="I721" s="187"/>
      <c r="J721" s="187"/>
      <c r="K721" s="187"/>
      <c r="L721" s="185"/>
      <c r="M721" s="185"/>
      <c r="N721" s="185"/>
      <c r="O721" s="185"/>
      <c r="P721" s="185"/>
      <c r="Q721" s="185"/>
      <c r="R721" s="185"/>
      <c r="S721" s="185"/>
    </row>
    <row r="722" spans="1:19" ht="14.25" customHeight="1">
      <c r="A722" s="187"/>
      <c r="B722" s="187"/>
      <c r="C722" s="185"/>
      <c r="D722" s="358"/>
      <c r="E722" s="358"/>
      <c r="F722" s="358"/>
      <c r="G722" s="358"/>
      <c r="H722" s="358"/>
      <c r="I722" s="187"/>
      <c r="J722" s="187"/>
      <c r="K722" s="187"/>
      <c r="L722" s="185"/>
      <c r="M722" s="185"/>
      <c r="N722" s="185"/>
      <c r="O722" s="185"/>
      <c r="P722" s="185"/>
      <c r="Q722" s="185"/>
      <c r="R722" s="185"/>
      <c r="S722" s="185"/>
    </row>
    <row r="723" spans="1:19" ht="14.25" customHeight="1">
      <c r="A723" s="187"/>
      <c r="B723" s="187"/>
      <c r="C723" s="185"/>
      <c r="D723" s="358"/>
      <c r="E723" s="358"/>
      <c r="F723" s="358"/>
      <c r="G723" s="358"/>
      <c r="H723" s="358"/>
      <c r="I723" s="187"/>
      <c r="J723" s="187"/>
      <c r="K723" s="187"/>
      <c r="L723" s="185"/>
      <c r="M723" s="185"/>
      <c r="N723" s="185"/>
      <c r="O723" s="185"/>
      <c r="P723" s="185"/>
      <c r="Q723" s="185"/>
      <c r="R723" s="185"/>
      <c r="S723" s="185"/>
    </row>
    <row r="724" spans="1:19" ht="14.25" customHeight="1">
      <c r="A724" s="187"/>
      <c r="B724" s="187"/>
      <c r="C724" s="185"/>
      <c r="D724" s="358"/>
      <c r="E724" s="358"/>
      <c r="F724" s="358"/>
      <c r="G724" s="358"/>
      <c r="H724" s="358"/>
      <c r="I724" s="187"/>
      <c r="J724" s="187"/>
      <c r="K724" s="187"/>
      <c r="L724" s="185"/>
      <c r="M724" s="185"/>
      <c r="N724" s="185"/>
      <c r="O724" s="185"/>
      <c r="P724" s="185"/>
      <c r="Q724" s="185"/>
      <c r="R724" s="185"/>
      <c r="S724" s="185"/>
    </row>
    <row r="725" spans="1:19" ht="14.25" customHeight="1">
      <c r="A725" s="187"/>
      <c r="B725" s="187"/>
      <c r="C725" s="185"/>
      <c r="D725" s="358"/>
      <c r="E725" s="358"/>
      <c r="F725" s="358"/>
      <c r="G725" s="358"/>
      <c r="H725" s="358"/>
      <c r="I725" s="187"/>
      <c r="J725" s="187"/>
      <c r="K725" s="187"/>
      <c r="L725" s="185"/>
      <c r="M725" s="185"/>
      <c r="N725" s="185"/>
      <c r="O725" s="185"/>
      <c r="P725" s="185"/>
      <c r="Q725" s="185"/>
      <c r="R725" s="185"/>
      <c r="S725" s="185"/>
    </row>
    <row r="726" spans="1:19" ht="14.25" customHeight="1">
      <c r="A726" s="187"/>
      <c r="B726" s="187"/>
      <c r="C726" s="185"/>
      <c r="D726" s="358"/>
      <c r="E726" s="358"/>
      <c r="F726" s="358"/>
      <c r="G726" s="358"/>
      <c r="H726" s="358"/>
      <c r="I726" s="187"/>
      <c r="J726" s="187"/>
      <c r="K726" s="187"/>
      <c r="L726" s="185"/>
      <c r="M726" s="185"/>
      <c r="N726" s="185"/>
      <c r="O726" s="185"/>
      <c r="P726" s="185"/>
      <c r="Q726" s="185"/>
      <c r="R726" s="185"/>
      <c r="S726" s="185"/>
    </row>
    <row r="727" spans="1:19" ht="14.25" customHeight="1">
      <c r="A727" s="187"/>
      <c r="B727" s="187"/>
      <c r="C727" s="185"/>
      <c r="D727" s="358"/>
      <c r="E727" s="358"/>
      <c r="F727" s="358"/>
      <c r="G727" s="358"/>
      <c r="H727" s="358"/>
      <c r="I727" s="187"/>
      <c r="J727" s="187"/>
      <c r="K727" s="187"/>
      <c r="L727" s="185"/>
      <c r="M727" s="185"/>
      <c r="N727" s="185"/>
      <c r="O727" s="185"/>
      <c r="P727" s="185"/>
      <c r="Q727" s="185"/>
      <c r="R727" s="185"/>
      <c r="S727" s="185"/>
    </row>
    <row r="728" spans="1:19" ht="14.25" customHeight="1">
      <c r="A728" s="187"/>
      <c r="B728" s="187"/>
      <c r="C728" s="185"/>
      <c r="D728" s="358"/>
      <c r="E728" s="358"/>
      <c r="F728" s="358"/>
      <c r="G728" s="358"/>
      <c r="H728" s="358"/>
      <c r="I728" s="187"/>
      <c r="J728" s="187"/>
      <c r="K728" s="187"/>
      <c r="L728" s="185"/>
      <c r="M728" s="185"/>
      <c r="N728" s="185"/>
      <c r="O728" s="185"/>
      <c r="P728" s="185"/>
      <c r="Q728" s="185"/>
      <c r="R728" s="185"/>
      <c r="S728" s="185"/>
    </row>
    <row r="729" spans="1:19" ht="14.25" customHeight="1">
      <c r="A729" s="187"/>
      <c r="B729" s="187"/>
      <c r="C729" s="185"/>
      <c r="D729" s="358"/>
      <c r="E729" s="358"/>
      <c r="F729" s="358"/>
      <c r="G729" s="358"/>
      <c r="H729" s="358"/>
      <c r="I729" s="187"/>
      <c r="J729" s="187"/>
      <c r="K729" s="187"/>
      <c r="L729" s="185"/>
      <c r="M729" s="185"/>
      <c r="N729" s="185"/>
      <c r="O729" s="185"/>
      <c r="P729" s="185"/>
      <c r="Q729" s="185"/>
      <c r="R729" s="185"/>
      <c r="S729" s="185"/>
    </row>
    <row r="730" spans="1:19" ht="14.25" customHeight="1">
      <c r="A730" s="187"/>
      <c r="B730" s="187"/>
      <c r="C730" s="185"/>
      <c r="D730" s="358"/>
      <c r="E730" s="358"/>
      <c r="F730" s="358"/>
      <c r="G730" s="358"/>
      <c r="H730" s="358"/>
      <c r="I730" s="187"/>
      <c r="J730" s="187"/>
      <c r="K730" s="187"/>
      <c r="L730" s="185"/>
      <c r="M730" s="185"/>
      <c r="N730" s="185"/>
      <c r="O730" s="185"/>
      <c r="P730" s="185"/>
      <c r="Q730" s="185"/>
      <c r="R730" s="185"/>
      <c r="S730" s="185"/>
    </row>
    <row r="731" spans="1:19" ht="14.25" customHeight="1">
      <c r="A731" s="187"/>
      <c r="B731" s="187"/>
      <c r="C731" s="185"/>
      <c r="D731" s="358"/>
      <c r="E731" s="358"/>
      <c r="F731" s="358"/>
      <c r="G731" s="358"/>
      <c r="H731" s="358"/>
      <c r="I731" s="187"/>
      <c r="J731" s="187"/>
      <c r="K731" s="187"/>
      <c r="L731" s="185"/>
      <c r="M731" s="185"/>
      <c r="N731" s="185"/>
      <c r="O731" s="185"/>
      <c r="P731" s="185"/>
      <c r="Q731" s="185"/>
      <c r="R731" s="185"/>
      <c r="S731" s="185"/>
    </row>
    <row r="732" spans="1:19" ht="14.25" customHeight="1">
      <c r="A732" s="187"/>
      <c r="B732" s="187"/>
      <c r="C732" s="185"/>
      <c r="D732" s="358"/>
      <c r="E732" s="358"/>
      <c r="F732" s="358"/>
      <c r="G732" s="358"/>
      <c r="H732" s="358"/>
      <c r="I732" s="187"/>
      <c r="J732" s="187"/>
      <c r="K732" s="187"/>
      <c r="L732" s="185"/>
      <c r="M732" s="185"/>
      <c r="N732" s="185"/>
      <c r="O732" s="185"/>
      <c r="P732" s="185"/>
      <c r="Q732" s="185"/>
      <c r="R732" s="185"/>
      <c r="S732" s="185"/>
    </row>
    <row r="733" spans="1:19" ht="14.25" customHeight="1">
      <c r="A733" s="187"/>
      <c r="B733" s="187"/>
      <c r="C733" s="185"/>
      <c r="D733" s="358"/>
      <c r="E733" s="358"/>
      <c r="F733" s="358"/>
      <c r="G733" s="358"/>
      <c r="H733" s="358"/>
      <c r="I733" s="187"/>
      <c r="J733" s="187"/>
      <c r="K733" s="187"/>
      <c r="L733" s="185"/>
      <c r="M733" s="185"/>
      <c r="N733" s="185"/>
      <c r="O733" s="185"/>
      <c r="P733" s="185"/>
      <c r="Q733" s="185"/>
      <c r="R733" s="185"/>
      <c r="S733" s="185"/>
    </row>
    <row r="734" spans="1:19" ht="14.25" customHeight="1">
      <c r="A734" s="187"/>
      <c r="B734" s="187"/>
      <c r="C734" s="185"/>
      <c r="D734" s="358"/>
      <c r="E734" s="358"/>
      <c r="F734" s="358"/>
      <c r="G734" s="358"/>
      <c r="H734" s="358"/>
      <c r="I734" s="187"/>
      <c r="J734" s="187"/>
      <c r="K734" s="187"/>
      <c r="L734" s="185"/>
      <c r="M734" s="185"/>
      <c r="N734" s="185"/>
      <c r="O734" s="185"/>
      <c r="P734" s="185"/>
      <c r="Q734" s="185"/>
      <c r="R734" s="185"/>
      <c r="S734" s="185"/>
    </row>
    <row r="735" spans="1:19" ht="14.25" customHeight="1">
      <c r="A735" s="187"/>
      <c r="B735" s="187"/>
      <c r="C735" s="185"/>
      <c r="D735" s="358"/>
      <c r="E735" s="358"/>
      <c r="F735" s="358"/>
      <c r="G735" s="358"/>
      <c r="H735" s="358"/>
      <c r="I735" s="187"/>
      <c r="J735" s="187"/>
      <c r="K735" s="187"/>
      <c r="L735" s="185"/>
      <c r="M735" s="185"/>
      <c r="N735" s="185"/>
      <c r="O735" s="185"/>
      <c r="P735" s="185"/>
      <c r="Q735" s="185"/>
      <c r="R735" s="185"/>
      <c r="S735" s="185"/>
    </row>
    <row r="736" spans="1:19" ht="14.25" customHeight="1">
      <c r="A736" s="187"/>
      <c r="B736" s="187"/>
      <c r="C736" s="185"/>
      <c r="D736" s="358"/>
      <c r="E736" s="358"/>
      <c r="F736" s="358"/>
      <c r="G736" s="358"/>
      <c r="H736" s="358"/>
      <c r="I736" s="187"/>
      <c r="J736" s="187"/>
      <c r="K736" s="187"/>
      <c r="L736" s="185"/>
      <c r="M736" s="185"/>
      <c r="N736" s="185"/>
      <c r="O736" s="185"/>
      <c r="P736" s="185"/>
      <c r="Q736" s="185"/>
      <c r="R736" s="185"/>
      <c r="S736" s="185"/>
    </row>
    <row r="737" spans="1:19" ht="14.25" customHeight="1">
      <c r="A737" s="187"/>
      <c r="B737" s="187"/>
      <c r="C737" s="185"/>
      <c r="D737" s="358"/>
      <c r="E737" s="358"/>
      <c r="F737" s="358"/>
      <c r="G737" s="358"/>
      <c r="H737" s="358"/>
      <c r="I737" s="187"/>
      <c r="J737" s="187"/>
      <c r="K737" s="187"/>
      <c r="L737" s="185"/>
      <c r="M737" s="185"/>
      <c r="N737" s="185"/>
      <c r="O737" s="185"/>
      <c r="P737" s="185"/>
      <c r="Q737" s="185"/>
      <c r="R737" s="185"/>
      <c r="S737" s="185"/>
    </row>
    <row r="738" spans="1:19" ht="14.25" customHeight="1">
      <c r="A738" s="187"/>
      <c r="B738" s="187"/>
      <c r="C738" s="185"/>
      <c r="D738" s="358"/>
      <c r="E738" s="358"/>
      <c r="F738" s="358"/>
      <c r="G738" s="358"/>
      <c r="H738" s="358"/>
      <c r="I738" s="187"/>
      <c r="J738" s="187"/>
      <c r="K738" s="187"/>
      <c r="L738" s="185"/>
      <c r="M738" s="185"/>
      <c r="N738" s="185"/>
      <c r="O738" s="185"/>
      <c r="P738" s="185"/>
      <c r="Q738" s="185"/>
      <c r="R738" s="185"/>
      <c r="S738" s="185"/>
    </row>
    <row r="739" spans="1:19" ht="14.25" customHeight="1">
      <c r="A739" s="187"/>
      <c r="B739" s="187"/>
      <c r="C739" s="185"/>
      <c r="D739" s="358"/>
      <c r="E739" s="358"/>
      <c r="F739" s="358"/>
      <c r="G739" s="358"/>
      <c r="H739" s="358"/>
      <c r="I739" s="187"/>
      <c r="J739" s="187"/>
      <c r="K739" s="187"/>
      <c r="L739" s="185"/>
      <c r="M739" s="185"/>
      <c r="N739" s="185"/>
      <c r="O739" s="185"/>
      <c r="P739" s="185"/>
      <c r="Q739" s="185"/>
      <c r="R739" s="185"/>
      <c r="S739" s="185"/>
    </row>
    <row r="740" spans="1:19" ht="14.25" customHeight="1">
      <c r="A740" s="187"/>
      <c r="B740" s="187"/>
      <c r="C740" s="185"/>
      <c r="D740" s="358"/>
      <c r="E740" s="358"/>
      <c r="F740" s="358"/>
      <c r="G740" s="358"/>
      <c r="H740" s="358"/>
      <c r="I740" s="187"/>
      <c r="J740" s="187"/>
      <c r="K740" s="187"/>
      <c r="L740" s="185"/>
      <c r="M740" s="185"/>
      <c r="N740" s="185"/>
      <c r="O740" s="185"/>
      <c r="P740" s="185"/>
      <c r="Q740" s="185"/>
      <c r="R740" s="185"/>
      <c r="S740" s="185"/>
    </row>
    <row r="741" spans="1:19" ht="14.25" customHeight="1">
      <c r="A741" s="187"/>
      <c r="B741" s="187"/>
      <c r="C741" s="185"/>
      <c r="D741" s="358"/>
      <c r="E741" s="358"/>
      <c r="F741" s="358"/>
      <c r="G741" s="358"/>
      <c r="H741" s="358"/>
      <c r="I741" s="187"/>
      <c r="J741" s="187"/>
      <c r="K741" s="187"/>
      <c r="L741" s="185"/>
      <c r="M741" s="185"/>
      <c r="N741" s="185"/>
      <c r="O741" s="185"/>
      <c r="P741" s="185"/>
      <c r="Q741" s="185"/>
      <c r="R741" s="185"/>
      <c r="S741" s="185"/>
    </row>
    <row r="742" spans="1:19" ht="14.25" customHeight="1">
      <c r="A742" s="187"/>
      <c r="B742" s="187"/>
      <c r="C742" s="185"/>
      <c r="D742" s="358"/>
      <c r="E742" s="358"/>
      <c r="F742" s="358"/>
      <c r="G742" s="358"/>
      <c r="H742" s="358"/>
      <c r="I742" s="187"/>
      <c r="J742" s="187"/>
      <c r="K742" s="187"/>
      <c r="L742" s="185"/>
      <c r="M742" s="185"/>
      <c r="N742" s="185"/>
      <c r="O742" s="185"/>
      <c r="P742" s="185"/>
      <c r="Q742" s="185"/>
      <c r="R742" s="185"/>
      <c r="S742" s="185"/>
    </row>
    <row r="743" spans="1:19" ht="14.25" customHeight="1">
      <c r="A743" s="187"/>
      <c r="B743" s="187"/>
      <c r="C743" s="185"/>
      <c r="D743" s="358"/>
      <c r="E743" s="358"/>
      <c r="F743" s="358"/>
      <c r="G743" s="358"/>
      <c r="H743" s="358"/>
      <c r="I743" s="187"/>
      <c r="J743" s="187"/>
      <c r="K743" s="187"/>
      <c r="L743" s="185"/>
      <c r="M743" s="185"/>
      <c r="N743" s="185"/>
      <c r="O743" s="185"/>
      <c r="P743" s="185"/>
      <c r="Q743" s="185"/>
      <c r="R743" s="185"/>
      <c r="S743" s="185"/>
    </row>
    <row r="744" spans="1:19" ht="14.25" customHeight="1">
      <c r="A744" s="187"/>
      <c r="B744" s="187"/>
      <c r="C744" s="185"/>
      <c r="D744" s="358"/>
      <c r="E744" s="358"/>
      <c r="F744" s="358"/>
      <c r="G744" s="358"/>
      <c r="H744" s="358"/>
      <c r="I744" s="187"/>
      <c r="J744" s="187"/>
      <c r="K744" s="187"/>
      <c r="L744" s="185"/>
      <c r="M744" s="185"/>
      <c r="N744" s="185"/>
      <c r="O744" s="185"/>
      <c r="P744" s="185"/>
      <c r="Q744" s="185"/>
      <c r="R744" s="185"/>
      <c r="S744" s="185"/>
    </row>
    <row r="745" spans="1:19" ht="14.25" customHeight="1">
      <c r="A745" s="187"/>
      <c r="B745" s="187"/>
      <c r="C745" s="185"/>
      <c r="D745" s="358"/>
      <c r="E745" s="358"/>
      <c r="F745" s="358"/>
      <c r="G745" s="358"/>
      <c r="H745" s="358"/>
      <c r="I745" s="187"/>
      <c r="J745" s="187"/>
      <c r="K745" s="187"/>
      <c r="L745" s="185"/>
      <c r="M745" s="185"/>
      <c r="N745" s="185"/>
      <c r="O745" s="185"/>
      <c r="P745" s="185"/>
      <c r="Q745" s="185"/>
      <c r="R745" s="185"/>
      <c r="S745" s="185"/>
    </row>
    <row r="746" spans="1:19" ht="14.25" customHeight="1">
      <c r="A746" s="187"/>
      <c r="B746" s="187"/>
      <c r="C746" s="185"/>
      <c r="D746" s="358"/>
      <c r="E746" s="358"/>
      <c r="F746" s="358"/>
      <c r="G746" s="358"/>
      <c r="H746" s="358"/>
      <c r="I746" s="187"/>
      <c r="J746" s="187"/>
      <c r="K746" s="187"/>
      <c r="L746" s="185"/>
      <c r="M746" s="185"/>
      <c r="N746" s="185"/>
      <c r="O746" s="185"/>
      <c r="P746" s="185"/>
      <c r="Q746" s="185"/>
      <c r="R746" s="185"/>
      <c r="S746" s="185"/>
    </row>
    <row r="747" spans="1:19" ht="14.25" customHeight="1">
      <c r="A747" s="187"/>
      <c r="B747" s="187"/>
      <c r="C747" s="185"/>
      <c r="D747" s="358"/>
      <c r="E747" s="358"/>
      <c r="F747" s="358"/>
      <c r="G747" s="358"/>
      <c r="H747" s="358"/>
      <c r="I747" s="187"/>
      <c r="J747" s="187"/>
      <c r="K747" s="187"/>
      <c r="L747" s="185"/>
      <c r="M747" s="185"/>
      <c r="N747" s="185"/>
      <c r="O747" s="185"/>
      <c r="P747" s="185"/>
      <c r="Q747" s="185"/>
      <c r="R747" s="185"/>
      <c r="S747" s="185"/>
    </row>
    <row r="748" spans="1:19" ht="14.25" customHeight="1">
      <c r="A748" s="187"/>
      <c r="B748" s="187"/>
      <c r="C748" s="185"/>
      <c r="D748" s="358"/>
      <c r="E748" s="358"/>
      <c r="F748" s="358"/>
      <c r="G748" s="358"/>
      <c r="H748" s="358"/>
      <c r="I748" s="187"/>
      <c r="J748" s="187"/>
      <c r="K748" s="187"/>
      <c r="L748" s="185"/>
      <c r="M748" s="185"/>
      <c r="N748" s="185"/>
      <c r="O748" s="185"/>
      <c r="P748" s="185"/>
      <c r="Q748" s="185"/>
      <c r="R748" s="185"/>
      <c r="S748" s="185"/>
    </row>
    <row r="749" spans="1:19" ht="14.25" customHeight="1">
      <c r="A749" s="187"/>
      <c r="B749" s="187"/>
      <c r="C749" s="185"/>
      <c r="D749" s="358"/>
      <c r="E749" s="358"/>
      <c r="F749" s="358"/>
      <c r="G749" s="358"/>
      <c r="H749" s="358"/>
      <c r="I749" s="187"/>
      <c r="J749" s="187"/>
      <c r="K749" s="187"/>
      <c r="L749" s="185"/>
      <c r="M749" s="185"/>
      <c r="N749" s="185"/>
      <c r="O749" s="185"/>
      <c r="P749" s="185"/>
      <c r="Q749" s="185"/>
      <c r="R749" s="185"/>
      <c r="S749" s="185"/>
    </row>
    <row r="750" spans="1:19" ht="14.25" customHeight="1">
      <c r="A750" s="187"/>
      <c r="B750" s="187"/>
      <c r="C750" s="185"/>
      <c r="D750" s="358"/>
      <c r="E750" s="358"/>
      <c r="F750" s="358"/>
      <c r="G750" s="358"/>
      <c r="H750" s="358"/>
      <c r="I750" s="187"/>
      <c r="J750" s="187"/>
      <c r="K750" s="187"/>
      <c r="L750" s="185"/>
      <c r="M750" s="185"/>
      <c r="N750" s="185"/>
      <c r="O750" s="185"/>
      <c r="P750" s="185"/>
      <c r="Q750" s="185"/>
      <c r="R750" s="185"/>
      <c r="S750" s="185"/>
    </row>
    <row r="751" spans="1:19" ht="14.25" customHeight="1">
      <c r="A751" s="187"/>
      <c r="B751" s="187"/>
      <c r="C751" s="185"/>
      <c r="D751" s="358"/>
      <c r="E751" s="358"/>
      <c r="F751" s="358"/>
      <c r="G751" s="358"/>
      <c r="H751" s="358"/>
      <c r="I751" s="187"/>
      <c r="J751" s="187"/>
      <c r="K751" s="187"/>
      <c r="L751" s="185"/>
      <c r="M751" s="185"/>
      <c r="N751" s="185"/>
      <c r="O751" s="185"/>
      <c r="P751" s="185"/>
      <c r="Q751" s="185"/>
      <c r="R751" s="185"/>
      <c r="S751" s="185"/>
    </row>
    <row r="752" spans="1:19" ht="14.25" customHeight="1">
      <c r="A752" s="187"/>
      <c r="B752" s="187"/>
      <c r="C752" s="185"/>
      <c r="D752" s="358"/>
      <c r="E752" s="358"/>
      <c r="F752" s="358"/>
      <c r="G752" s="358"/>
      <c r="H752" s="358"/>
      <c r="I752" s="187"/>
      <c r="J752" s="187"/>
      <c r="K752" s="187"/>
      <c r="L752" s="185"/>
      <c r="M752" s="185"/>
      <c r="N752" s="185"/>
      <c r="O752" s="185"/>
      <c r="P752" s="185"/>
      <c r="Q752" s="185"/>
      <c r="R752" s="185"/>
      <c r="S752" s="185"/>
    </row>
    <row r="753" spans="1:19" ht="14.25" customHeight="1">
      <c r="A753" s="187"/>
      <c r="B753" s="187"/>
      <c r="C753" s="185"/>
      <c r="D753" s="358"/>
      <c r="E753" s="358"/>
      <c r="F753" s="358"/>
      <c r="G753" s="358"/>
      <c r="H753" s="358"/>
      <c r="I753" s="187"/>
      <c r="J753" s="187"/>
      <c r="K753" s="187"/>
      <c r="L753" s="185"/>
      <c r="M753" s="185"/>
      <c r="N753" s="185"/>
      <c r="O753" s="185"/>
      <c r="P753" s="185"/>
      <c r="Q753" s="185"/>
      <c r="R753" s="185"/>
      <c r="S753" s="185"/>
    </row>
    <row r="754" spans="1:19" ht="14.25" customHeight="1">
      <c r="A754" s="187"/>
      <c r="B754" s="187"/>
      <c r="C754" s="185"/>
      <c r="D754" s="358"/>
      <c r="E754" s="358"/>
      <c r="F754" s="358"/>
      <c r="G754" s="358"/>
      <c r="H754" s="358"/>
      <c r="I754" s="187"/>
      <c r="J754" s="187"/>
      <c r="K754" s="187"/>
      <c r="L754" s="185"/>
      <c r="M754" s="185"/>
      <c r="N754" s="185"/>
      <c r="O754" s="185"/>
      <c r="P754" s="185"/>
      <c r="Q754" s="185"/>
      <c r="R754" s="185"/>
      <c r="S754" s="185"/>
    </row>
    <row r="755" spans="1:19" ht="14.25" customHeight="1">
      <c r="A755" s="187"/>
      <c r="B755" s="187"/>
      <c r="C755" s="185"/>
      <c r="D755" s="358"/>
      <c r="E755" s="358"/>
      <c r="F755" s="358"/>
      <c r="G755" s="358"/>
      <c r="H755" s="358"/>
      <c r="I755" s="187"/>
      <c r="J755" s="187"/>
      <c r="K755" s="187"/>
      <c r="L755" s="185"/>
      <c r="M755" s="185"/>
      <c r="N755" s="185"/>
      <c r="O755" s="185"/>
      <c r="P755" s="185"/>
      <c r="Q755" s="185"/>
      <c r="R755" s="185"/>
      <c r="S755" s="185"/>
    </row>
    <row r="756" spans="1:19" ht="14.25" customHeight="1">
      <c r="A756" s="187"/>
      <c r="B756" s="187"/>
      <c r="C756" s="185"/>
      <c r="D756" s="358"/>
      <c r="E756" s="358"/>
      <c r="F756" s="358"/>
      <c r="G756" s="358"/>
      <c r="H756" s="358"/>
      <c r="I756" s="187"/>
      <c r="J756" s="187"/>
      <c r="K756" s="187"/>
      <c r="L756" s="185"/>
      <c r="M756" s="185"/>
      <c r="N756" s="185"/>
      <c r="O756" s="185"/>
      <c r="P756" s="185"/>
      <c r="Q756" s="185"/>
      <c r="R756" s="185"/>
      <c r="S756" s="185"/>
    </row>
    <row r="757" spans="1:19" ht="14.25" customHeight="1">
      <c r="A757" s="187"/>
      <c r="B757" s="187"/>
      <c r="C757" s="185"/>
      <c r="D757" s="358"/>
      <c r="E757" s="358"/>
      <c r="F757" s="358"/>
      <c r="G757" s="358"/>
      <c r="H757" s="358"/>
      <c r="I757" s="187"/>
      <c r="J757" s="187"/>
      <c r="K757" s="187"/>
      <c r="L757" s="185"/>
      <c r="M757" s="185"/>
      <c r="N757" s="185"/>
      <c r="O757" s="185"/>
      <c r="P757" s="185"/>
      <c r="Q757" s="185"/>
      <c r="R757" s="185"/>
      <c r="S757" s="185"/>
    </row>
    <row r="758" spans="1:19" ht="14.25" customHeight="1">
      <c r="A758" s="187"/>
      <c r="B758" s="187"/>
      <c r="C758" s="185"/>
      <c r="D758" s="358"/>
      <c r="E758" s="358"/>
      <c r="F758" s="358"/>
      <c r="G758" s="358"/>
      <c r="H758" s="358"/>
      <c r="I758" s="187"/>
      <c r="J758" s="187"/>
      <c r="K758" s="187"/>
      <c r="L758" s="185"/>
      <c r="M758" s="185"/>
      <c r="N758" s="185"/>
      <c r="O758" s="185"/>
      <c r="P758" s="185"/>
      <c r="Q758" s="185"/>
      <c r="R758" s="185"/>
      <c r="S758" s="185"/>
    </row>
    <row r="759" spans="1:19" ht="14.25" customHeight="1">
      <c r="A759" s="187"/>
      <c r="B759" s="187"/>
      <c r="C759" s="185"/>
      <c r="D759" s="358"/>
      <c r="E759" s="358"/>
      <c r="F759" s="358"/>
      <c r="G759" s="358"/>
      <c r="H759" s="358"/>
      <c r="I759" s="187"/>
      <c r="J759" s="187"/>
      <c r="K759" s="187"/>
      <c r="L759" s="185"/>
      <c r="M759" s="185"/>
      <c r="N759" s="185"/>
      <c r="O759" s="185"/>
      <c r="P759" s="185"/>
      <c r="Q759" s="185"/>
      <c r="R759" s="185"/>
      <c r="S759" s="185"/>
    </row>
    <row r="760" spans="1:19" ht="14.25" customHeight="1">
      <c r="A760" s="187"/>
      <c r="B760" s="187"/>
      <c r="C760" s="185"/>
      <c r="D760" s="358"/>
      <c r="E760" s="358"/>
      <c r="F760" s="358"/>
      <c r="G760" s="358"/>
      <c r="H760" s="358"/>
      <c r="I760" s="187"/>
      <c r="J760" s="187"/>
      <c r="K760" s="187"/>
      <c r="L760" s="185"/>
      <c r="M760" s="185"/>
      <c r="N760" s="185"/>
      <c r="O760" s="185"/>
      <c r="P760" s="185"/>
      <c r="Q760" s="185"/>
      <c r="R760" s="185"/>
      <c r="S760" s="185"/>
    </row>
    <row r="761" spans="1:19" ht="14.25" customHeight="1">
      <c r="A761" s="187"/>
      <c r="B761" s="187"/>
      <c r="C761" s="185"/>
      <c r="D761" s="358"/>
      <c r="E761" s="358"/>
      <c r="F761" s="358"/>
      <c r="G761" s="358"/>
      <c r="H761" s="358"/>
      <c r="I761" s="187"/>
      <c r="J761" s="187"/>
      <c r="K761" s="187"/>
      <c r="L761" s="185"/>
      <c r="M761" s="185"/>
      <c r="N761" s="185"/>
      <c r="O761" s="185"/>
      <c r="P761" s="185"/>
      <c r="Q761" s="185"/>
      <c r="R761" s="185"/>
      <c r="S761" s="185"/>
    </row>
    <row r="762" spans="1:19" ht="14.25" customHeight="1">
      <c r="A762" s="187"/>
      <c r="B762" s="187"/>
      <c r="C762" s="185"/>
      <c r="D762" s="358"/>
      <c r="E762" s="358"/>
      <c r="F762" s="358"/>
      <c r="G762" s="358"/>
      <c r="H762" s="358"/>
      <c r="I762" s="187"/>
      <c r="J762" s="187"/>
      <c r="K762" s="187"/>
      <c r="L762" s="185"/>
      <c r="M762" s="185"/>
      <c r="N762" s="185"/>
      <c r="O762" s="185"/>
      <c r="P762" s="185"/>
      <c r="Q762" s="185"/>
      <c r="R762" s="185"/>
      <c r="S762" s="185"/>
    </row>
    <row r="763" spans="1:19" ht="14.25" customHeight="1">
      <c r="A763" s="187"/>
      <c r="B763" s="187"/>
      <c r="C763" s="185"/>
      <c r="D763" s="358"/>
      <c r="E763" s="358"/>
      <c r="F763" s="358"/>
      <c r="G763" s="358"/>
      <c r="H763" s="358"/>
      <c r="I763" s="187"/>
      <c r="J763" s="187"/>
      <c r="K763" s="187"/>
      <c r="L763" s="185"/>
      <c r="M763" s="185"/>
      <c r="N763" s="185"/>
      <c r="O763" s="185"/>
      <c r="P763" s="185"/>
      <c r="Q763" s="185"/>
      <c r="R763" s="185"/>
      <c r="S763" s="185"/>
    </row>
    <row r="764" spans="1:19" ht="14.25" customHeight="1">
      <c r="A764" s="187"/>
      <c r="B764" s="187"/>
      <c r="C764" s="185"/>
      <c r="D764" s="358"/>
      <c r="E764" s="358"/>
      <c r="F764" s="358"/>
      <c r="G764" s="358"/>
      <c r="H764" s="358"/>
      <c r="I764" s="187"/>
      <c r="J764" s="187"/>
      <c r="K764" s="187"/>
      <c r="L764" s="185"/>
      <c r="M764" s="185"/>
      <c r="N764" s="185"/>
      <c r="O764" s="185"/>
      <c r="P764" s="185"/>
      <c r="Q764" s="185"/>
      <c r="R764" s="185"/>
      <c r="S764" s="185"/>
    </row>
    <row r="765" spans="1:19" ht="14.25" customHeight="1">
      <c r="A765" s="187"/>
      <c r="B765" s="187"/>
      <c r="C765" s="185"/>
      <c r="D765" s="358"/>
      <c r="E765" s="358"/>
      <c r="F765" s="358"/>
      <c r="G765" s="358"/>
      <c r="H765" s="358"/>
      <c r="I765" s="187"/>
      <c r="J765" s="187"/>
      <c r="K765" s="187"/>
      <c r="L765" s="185"/>
      <c r="M765" s="185"/>
      <c r="N765" s="185"/>
      <c r="O765" s="185"/>
      <c r="P765" s="185"/>
      <c r="Q765" s="185"/>
      <c r="R765" s="185"/>
      <c r="S765" s="185"/>
    </row>
    <row r="766" spans="1:19" ht="14.25" customHeight="1">
      <c r="A766" s="187"/>
      <c r="B766" s="187"/>
      <c r="C766" s="185"/>
      <c r="D766" s="358"/>
      <c r="E766" s="358"/>
      <c r="F766" s="358"/>
      <c r="G766" s="358"/>
      <c r="H766" s="358"/>
      <c r="I766" s="187"/>
      <c r="J766" s="187"/>
      <c r="K766" s="187"/>
      <c r="L766" s="185"/>
      <c r="M766" s="185"/>
      <c r="N766" s="185"/>
      <c r="O766" s="185"/>
      <c r="P766" s="185"/>
      <c r="Q766" s="185"/>
      <c r="R766" s="185"/>
      <c r="S766" s="185"/>
    </row>
    <row r="767" spans="1:19" ht="14.25" customHeight="1">
      <c r="A767" s="187"/>
      <c r="B767" s="187"/>
      <c r="C767" s="185"/>
      <c r="D767" s="358"/>
      <c r="E767" s="358"/>
      <c r="F767" s="358"/>
      <c r="G767" s="358"/>
      <c r="H767" s="358"/>
      <c r="I767" s="187"/>
      <c r="J767" s="187"/>
      <c r="K767" s="187"/>
      <c r="L767" s="185"/>
      <c r="M767" s="185"/>
      <c r="N767" s="185"/>
      <c r="O767" s="185"/>
      <c r="P767" s="185"/>
      <c r="Q767" s="185"/>
      <c r="R767" s="185"/>
      <c r="S767" s="185"/>
    </row>
    <row r="768" spans="1:19" ht="14.25" customHeight="1">
      <c r="A768" s="187"/>
      <c r="B768" s="187"/>
      <c r="C768" s="185"/>
      <c r="D768" s="358"/>
      <c r="E768" s="358"/>
      <c r="F768" s="358"/>
      <c r="G768" s="358"/>
      <c r="H768" s="358"/>
      <c r="I768" s="187"/>
      <c r="J768" s="187"/>
      <c r="K768" s="187"/>
      <c r="L768" s="185"/>
      <c r="M768" s="185"/>
      <c r="N768" s="185"/>
      <c r="O768" s="185"/>
      <c r="P768" s="185"/>
      <c r="Q768" s="185"/>
      <c r="R768" s="185"/>
      <c r="S768" s="185"/>
    </row>
    <row r="769" spans="1:19" ht="14.25" customHeight="1">
      <c r="A769" s="187"/>
      <c r="B769" s="187"/>
      <c r="C769" s="185"/>
      <c r="D769" s="358"/>
      <c r="E769" s="358"/>
      <c r="F769" s="358"/>
      <c r="G769" s="358"/>
      <c r="H769" s="358"/>
      <c r="I769" s="187"/>
      <c r="J769" s="187"/>
      <c r="K769" s="187"/>
      <c r="L769" s="185"/>
      <c r="M769" s="185"/>
      <c r="N769" s="185"/>
      <c r="O769" s="185"/>
      <c r="P769" s="185"/>
      <c r="Q769" s="185"/>
      <c r="R769" s="185"/>
      <c r="S769" s="185"/>
    </row>
    <row r="770" spans="1:19" ht="14.25" customHeight="1">
      <c r="A770" s="187"/>
      <c r="B770" s="187"/>
      <c r="C770" s="185"/>
      <c r="D770" s="358"/>
      <c r="E770" s="358"/>
      <c r="F770" s="358"/>
      <c r="G770" s="358"/>
      <c r="H770" s="358"/>
      <c r="I770" s="187"/>
      <c r="J770" s="187"/>
      <c r="K770" s="187"/>
      <c r="L770" s="185"/>
      <c r="M770" s="185"/>
      <c r="N770" s="185"/>
      <c r="O770" s="185"/>
      <c r="P770" s="185"/>
      <c r="Q770" s="185"/>
      <c r="R770" s="185"/>
      <c r="S770" s="185"/>
    </row>
    <row r="771" spans="1:19" ht="14.25" customHeight="1">
      <c r="A771" s="187"/>
      <c r="B771" s="187"/>
      <c r="C771" s="185"/>
      <c r="D771" s="358"/>
      <c r="E771" s="358"/>
      <c r="F771" s="358"/>
      <c r="G771" s="358"/>
      <c r="H771" s="358"/>
      <c r="I771" s="187"/>
      <c r="J771" s="187"/>
      <c r="K771" s="187"/>
      <c r="L771" s="185"/>
      <c r="M771" s="185"/>
      <c r="N771" s="185"/>
      <c r="O771" s="185"/>
      <c r="P771" s="185"/>
      <c r="Q771" s="185"/>
      <c r="R771" s="185"/>
      <c r="S771" s="185"/>
    </row>
    <row r="772" spans="1:19" ht="14.25" customHeight="1">
      <c r="A772" s="187"/>
      <c r="B772" s="187"/>
      <c r="C772" s="185"/>
      <c r="D772" s="358"/>
      <c r="E772" s="358"/>
      <c r="F772" s="358"/>
      <c r="G772" s="358"/>
      <c r="H772" s="358"/>
      <c r="I772" s="187"/>
      <c r="J772" s="187"/>
      <c r="K772" s="187"/>
      <c r="L772" s="185"/>
      <c r="M772" s="185"/>
      <c r="N772" s="185"/>
      <c r="O772" s="185"/>
      <c r="P772" s="185"/>
      <c r="Q772" s="185"/>
      <c r="R772" s="185"/>
      <c r="S772" s="185"/>
    </row>
    <row r="773" spans="1:19" ht="14.25" customHeight="1">
      <c r="A773" s="187"/>
      <c r="B773" s="187"/>
      <c r="C773" s="185"/>
      <c r="D773" s="358"/>
      <c r="E773" s="358"/>
      <c r="F773" s="358"/>
      <c r="G773" s="358"/>
      <c r="H773" s="358"/>
      <c r="I773" s="187"/>
      <c r="J773" s="187"/>
      <c r="K773" s="187"/>
      <c r="L773" s="185"/>
      <c r="M773" s="185"/>
      <c r="N773" s="185"/>
      <c r="O773" s="185"/>
      <c r="P773" s="185"/>
      <c r="Q773" s="185"/>
      <c r="R773" s="185"/>
      <c r="S773" s="185"/>
    </row>
    <row r="774" spans="1:19" ht="14.25" customHeight="1">
      <c r="A774" s="187"/>
      <c r="B774" s="187"/>
      <c r="C774" s="185"/>
      <c r="D774" s="358"/>
      <c r="E774" s="358"/>
      <c r="F774" s="358"/>
      <c r="G774" s="358"/>
      <c r="H774" s="358"/>
      <c r="I774" s="187"/>
      <c r="J774" s="187"/>
      <c r="K774" s="187"/>
      <c r="L774" s="185"/>
      <c r="M774" s="185"/>
      <c r="N774" s="185"/>
      <c r="O774" s="185"/>
      <c r="P774" s="185"/>
      <c r="Q774" s="185"/>
      <c r="R774" s="185"/>
      <c r="S774" s="185"/>
    </row>
    <row r="775" spans="1:19" ht="14.25" customHeight="1">
      <c r="A775" s="187"/>
      <c r="B775" s="187"/>
      <c r="C775" s="185"/>
      <c r="D775" s="358"/>
      <c r="E775" s="358"/>
      <c r="F775" s="358"/>
      <c r="G775" s="358"/>
      <c r="H775" s="358"/>
      <c r="I775" s="187"/>
      <c r="J775" s="187"/>
      <c r="K775" s="187"/>
      <c r="L775" s="185"/>
      <c r="M775" s="185"/>
      <c r="N775" s="185"/>
      <c r="O775" s="185"/>
      <c r="P775" s="185"/>
      <c r="Q775" s="185"/>
      <c r="R775" s="185"/>
      <c r="S775" s="185"/>
    </row>
    <row r="776" spans="1:19" ht="14.25" customHeight="1">
      <c r="A776" s="187"/>
      <c r="B776" s="187"/>
      <c r="C776" s="185"/>
      <c r="D776" s="358"/>
      <c r="E776" s="358"/>
      <c r="F776" s="358"/>
      <c r="G776" s="358"/>
      <c r="H776" s="358"/>
      <c r="I776" s="187"/>
      <c r="J776" s="187"/>
      <c r="K776" s="187"/>
      <c r="L776" s="185"/>
      <c r="M776" s="185"/>
      <c r="N776" s="185"/>
      <c r="O776" s="185"/>
      <c r="P776" s="185"/>
      <c r="Q776" s="185"/>
      <c r="R776" s="185"/>
      <c r="S776" s="185"/>
    </row>
    <row r="777" spans="1:19" ht="14.25" customHeight="1">
      <c r="A777" s="187"/>
      <c r="B777" s="187"/>
      <c r="C777" s="185"/>
      <c r="D777" s="358"/>
      <c r="E777" s="358"/>
      <c r="F777" s="358"/>
      <c r="G777" s="358"/>
      <c r="H777" s="358"/>
      <c r="I777" s="187"/>
      <c r="J777" s="187"/>
      <c r="K777" s="187"/>
      <c r="L777" s="185"/>
      <c r="M777" s="185"/>
      <c r="N777" s="185"/>
      <c r="O777" s="185"/>
      <c r="P777" s="185"/>
      <c r="Q777" s="185"/>
      <c r="R777" s="185"/>
      <c r="S777" s="185"/>
    </row>
    <row r="778" spans="1:19" ht="14.25" customHeight="1">
      <c r="A778" s="187"/>
      <c r="B778" s="187"/>
      <c r="C778" s="185"/>
      <c r="D778" s="358"/>
      <c r="E778" s="358"/>
      <c r="F778" s="358"/>
      <c r="G778" s="358"/>
      <c r="H778" s="358"/>
      <c r="I778" s="187"/>
      <c r="J778" s="187"/>
      <c r="K778" s="187"/>
      <c r="L778" s="185"/>
      <c r="M778" s="185"/>
      <c r="N778" s="185"/>
      <c r="O778" s="185"/>
      <c r="P778" s="185"/>
      <c r="Q778" s="185"/>
      <c r="R778" s="185"/>
      <c r="S778" s="185"/>
    </row>
    <row r="779" spans="1:19" ht="14.25" customHeight="1">
      <c r="A779" s="187"/>
      <c r="B779" s="187"/>
      <c r="C779" s="185"/>
      <c r="D779" s="358"/>
      <c r="E779" s="358"/>
      <c r="F779" s="358"/>
      <c r="G779" s="358"/>
      <c r="H779" s="358"/>
      <c r="I779" s="187"/>
      <c r="J779" s="187"/>
      <c r="K779" s="187"/>
      <c r="L779" s="185"/>
      <c r="M779" s="185"/>
      <c r="N779" s="185"/>
      <c r="O779" s="185"/>
      <c r="P779" s="185"/>
      <c r="Q779" s="185"/>
      <c r="R779" s="185"/>
      <c r="S779" s="185"/>
    </row>
    <row r="780" spans="1:19" ht="14.25" customHeight="1">
      <c r="A780" s="187"/>
      <c r="B780" s="187"/>
      <c r="C780" s="185"/>
      <c r="D780" s="358"/>
      <c r="E780" s="358"/>
      <c r="F780" s="358"/>
      <c r="G780" s="358"/>
      <c r="H780" s="358"/>
      <c r="I780" s="187"/>
      <c r="J780" s="187"/>
      <c r="K780" s="187"/>
      <c r="L780" s="185"/>
      <c r="M780" s="185"/>
      <c r="N780" s="185"/>
      <c r="O780" s="185"/>
      <c r="P780" s="185"/>
      <c r="Q780" s="185"/>
      <c r="R780" s="185"/>
      <c r="S780" s="185"/>
    </row>
    <row r="781" spans="1:19" ht="14.25" customHeight="1">
      <c r="A781" s="187"/>
      <c r="B781" s="187"/>
      <c r="C781" s="185"/>
      <c r="D781" s="358"/>
      <c r="E781" s="358"/>
      <c r="F781" s="358"/>
      <c r="G781" s="358"/>
      <c r="H781" s="358"/>
      <c r="I781" s="187"/>
      <c r="J781" s="187"/>
      <c r="K781" s="187"/>
      <c r="L781" s="185"/>
      <c r="M781" s="185"/>
      <c r="N781" s="185"/>
      <c r="O781" s="185"/>
      <c r="P781" s="185"/>
      <c r="Q781" s="185"/>
      <c r="R781" s="185"/>
      <c r="S781" s="185"/>
    </row>
    <row r="782" spans="1:19" ht="14.25" customHeight="1">
      <c r="A782" s="187"/>
      <c r="B782" s="187"/>
      <c r="C782" s="185"/>
      <c r="D782" s="358"/>
      <c r="E782" s="358"/>
      <c r="F782" s="358"/>
      <c r="G782" s="358"/>
      <c r="H782" s="358"/>
      <c r="I782" s="187"/>
      <c r="J782" s="187"/>
      <c r="K782" s="187"/>
      <c r="L782" s="185"/>
      <c r="M782" s="185"/>
      <c r="N782" s="185"/>
      <c r="O782" s="185"/>
      <c r="P782" s="185"/>
      <c r="Q782" s="185"/>
      <c r="R782" s="185"/>
      <c r="S782" s="185"/>
    </row>
    <row r="783" spans="1:19" ht="14.25" customHeight="1">
      <c r="A783" s="187"/>
      <c r="B783" s="187"/>
      <c r="C783" s="185"/>
      <c r="D783" s="358"/>
      <c r="E783" s="358"/>
      <c r="F783" s="358"/>
      <c r="G783" s="358"/>
      <c r="H783" s="358"/>
      <c r="I783" s="187"/>
      <c r="J783" s="187"/>
      <c r="K783" s="187"/>
      <c r="L783" s="185"/>
      <c r="M783" s="185"/>
      <c r="N783" s="185"/>
      <c r="O783" s="185"/>
      <c r="P783" s="185"/>
      <c r="Q783" s="185"/>
      <c r="R783" s="185"/>
      <c r="S783" s="185"/>
    </row>
    <row r="784" spans="1:19" ht="14.25" customHeight="1">
      <c r="A784" s="187"/>
      <c r="B784" s="187"/>
      <c r="C784" s="185"/>
      <c r="D784" s="358"/>
      <c r="E784" s="358"/>
      <c r="F784" s="358"/>
      <c r="G784" s="358"/>
      <c r="H784" s="358"/>
      <c r="I784" s="187"/>
      <c r="J784" s="187"/>
      <c r="K784" s="187"/>
      <c r="L784" s="185"/>
      <c r="M784" s="185"/>
      <c r="N784" s="185"/>
      <c r="O784" s="185"/>
      <c r="P784" s="185"/>
      <c r="Q784" s="185"/>
      <c r="R784" s="185"/>
      <c r="S784" s="185"/>
    </row>
    <row r="785" spans="1:19" ht="14.25" customHeight="1">
      <c r="A785" s="187"/>
      <c r="B785" s="187"/>
      <c r="C785" s="185"/>
      <c r="D785" s="358"/>
      <c r="E785" s="358"/>
      <c r="F785" s="358"/>
      <c r="G785" s="358"/>
      <c r="H785" s="358"/>
      <c r="I785" s="187"/>
      <c r="J785" s="187"/>
      <c r="K785" s="187"/>
      <c r="L785" s="185"/>
      <c r="M785" s="185"/>
      <c r="N785" s="185"/>
      <c r="O785" s="185"/>
      <c r="P785" s="185"/>
      <c r="Q785" s="185"/>
      <c r="R785" s="185"/>
      <c r="S785" s="185"/>
    </row>
    <row r="786" spans="1:19" ht="14.25" customHeight="1">
      <c r="A786" s="187"/>
      <c r="B786" s="187"/>
      <c r="C786" s="185"/>
      <c r="D786" s="358"/>
      <c r="E786" s="358"/>
      <c r="F786" s="358"/>
      <c r="G786" s="358"/>
      <c r="H786" s="358"/>
      <c r="I786" s="187"/>
      <c r="J786" s="187"/>
      <c r="K786" s="187"/>
      <c r="L786" s="185"/>
      <c r="M786" s="185"/>
      <c r="N786" s="185"/>
      <c r="O786" s="185"/>
      <c r="P786" s="185"/>
      <c r="Q786" s="185"/>
      <c r="R786" s="185"/>
      <c r="S786" s="185"/>
    </row>
    <row r="787" spans="1:19" ht="14.25" customHeight="1">
      <c r="A787" s="187"/>
      <c r="B787" s="187"/>
      <c r="C787" s="185"/>
      <c r="D787" s="358"/>
      <c r="E787" s="358"/>
      <c r="F787" s="358"/>
      <c r="G787" s="358"/>
      <c r="H787" s="358"/>
      <c r="I787" s="187"/>
      <c r="J787" s="187"/>
      <c r="K787" s="187"/>
      <c r="L787" s="185"/>
      <c r="M787" s="185"/>
      <c r="N787" s="185"/>
      <c r="O787" s="185"/>
      <c r="P787" s="185"/>
      <c r="Q787" s="185"/>
      <c r="R787" s="185"/>
      <c r="S787" s="185"/>
    </row>
    <row r="788" spans="1:19" ht="14.25" customHeight="1">
      <c r="A788" s="187"/>
      <c r="B788" s="187"/>
      <c r="C788" s="185"/>
      <c r="D788" s="358"/>
      <c r="E788" s="358"/>
      <c r="F788" s="358"/>
      <c r="G788" s="358"/>
      <c r="H788" s="358"/>
      <c r="I788" s="187"/>
      <c r="J788" s="187"/>
      <c r="K788" s="187"/>
      <c r="L788" s="185"/>
      <c r="M788" s="185"/>
      <c r="N788" s="185"/>
      <c r="O788" s="185"/>
      <c r="P788" s="185"/>
      <c r="Q788" s="185"/>
      <c r="R788" s="185"/>
      <c r="S788" s="185"/>
    </row>
    <row r="789" spans="1:19" ht="14.25" customHeight="1">
      <c r="A789" s="187"/>
      <c r="B789" s="187"/>
      <c r="C789" s="185"/>
      <c r="D789" s="358"/>
      <c r="E789" s="358"/>
      <c r="F789" s="358"/>
      <c r="G789" s="358"/>
      <c r="H789" s="358"/>
      <c r="I789" s="187"/>
      <c r="J789" s="187"/>
      <c r="K789" s="187"/>
      <c r="L789" s="185"/>
      <c r="M789" s="185"/>
      <c r="N789" s="185"/>
      <c r="O789" s="185"/>
      <c r="P789" s="185"/>
      <c r="Q789" s="185"/>
      <c r="R789" s="185"/>
      <c r="S789" s="185"/>
    </row>
    <row r="790" spans="1:19" ht="14.25" customHeight="1">
      <c r="A790" s="187"/>
      <c r="B790" s="187"/>
      <c r="C790" s="185"/>
      <c r="D790" s="358"/>
      <c r="E790" s="358"/>
      <c r="F790" s="358"/>
      <c r="G790" s="358"/>
      <c r="H790" s="358"/>
      <c r="I790" s="187"/>
      <c r="J790" s="187"/>
      <c r="K790" s="187"/>
      <c r="L790" s="185"/>
      <c r="M790" s="185"/>
      <c r="N790" s="185"/>
      <c r="O790" s="185"/>
      <c r="P790" s="185"/>
      <c r="Q790" s="185"/>
      <c r="R790" s="185"/>
      <c r="S790" s="185"/>
    </row>
    <row r="791" spans="1:19" ht="14.25" customHeight="1">
      <c r="A791" s="187"/>
      <c r="B791" s="187"/>
      <c r="C791" s="185"/>
      <c r="D791" s="358"/>
      <c r="E791" s="358"/>
      <c r="F791" s="358"/>
      <c r="G791" s="358"/>
      <c r="H791" s="358"/>
      <c r="I791" s="187"/>
      <c r="J791" s="187"/>
      <c r="K791" s="187"/>
      <c r="L791" s="185"/>
      <c r="M791" s="185"/>
      <c r="N791" s="185"/>
      <c r="O791" s="185"/>
      <c r="P791" s="185"/>
      <c r="Q791" s="185"/>
      <c r="R791" s="185"/>
      <c r="S791" s="185"/>
    </row>
    <row r="792" spans="1:19" ht="14.25" customHeight="1">
      <c r="A792" s="187"/>
      <c r="B792" s="187"/>
      <c r="C792" s="185"/>
      <c r="D792" s="358"/>
      <c r="E792" s="358"/>
      <c r="F792" s="358"/>
      <c r="G792" s="358"/>
      <c r="H792" s="358"/>
      <c r="I792" s="187"/>
      <c r="J792" s="187"/>
      <c r="K792" s="187"/>
      <c r="L792" s="185"/>
      <c r="M792" s="185"/>
      <c r="N792" s="185"/>
      <c r="O792" s="185"/>
      <c r="P792" s="185"/>
      <c r="Q792" s="185"/>
      <c r="R792" s="185"/>
      <c r="S792" s="185"/>
    </row>
    <row r="793" spans="1:19" ht="14.25" customHeight="1">
      <c r="A793" s="187"/>
      <c r="B793" s="187"/>
      <c r="C793" s="185"/>
      <c r="D793" s="358"/>
      <c r="E793" s="358"/>
      <c r="F793" s="358"/>
      <c r="G793" s="358"/>
      <c r="H793" s="358"/>
      <c r="I793" s="187"/>
      <c r="J793" s="187"/>
      <c r="K793" s="187"/>
      <c r="L793" s="185"/>
      <c r="M793" s="185"/>
      <c r="N793" s="185"/>
      <c r="O793" s="185"/>
      <c r="P793" s="185"/>
      <c r="Q793" s="185"/>
      <c r="R793" s="185"/>
      <c r="S793" s="185"/>
    </row>
    <row r="794" spans="1:19" ht="14.25" customHeight="1">
      <c r="A794" s="187"/>
      <c r="B794" s="187"/>
      <c r="C794" s="185"/>
      <c r="D794" s="358"/>
      <c r="E794" s="358"/>
      <c r="F794" s="358"/>
      <c r="G794" s="358"/>
      <c r="H794" s="358"/>
      <c r="I794" s="187"/>
      <c r="J794" s="187"/>
      <c r="K794" s="187"/>
      <c r="L794" s="185"/>
      <c r="M794" s="185"/>
      <c r="N794" s="185"/>
      <c r="O794" s="185"/>
      <c r="P794" s="185"/>
      <c r="Q794" s="185"/>
      <c r="R794" s="185"/>
      <c r="S794" s="185"/>
    </row>
    <row r="795" spans="1:19" ht="14.25" customHeight="1">
      <c r="A795" s="187"/>
      <c r="B795" s="187"/>
      <c r="C795" s="185"/>
      <c r="D795" s="358"/>
      <c r="E795" s="358"/>
      <c r="F795" s="358"/>
      <c r="G795" s="358"/>
      <c r="H795" s="358"/>
      <c r="I795" s="187"/>
      <c r="J795" s="187"/>
      <c r="K795" s="187"/>
      <c r="L795" s="185"/>
      <c r="M795" s="185"/>
      <c r="N795" s="185"/>
      <c r="O795" s="185"/>
      <c r="P795" s="185"/>
      <c r="Q795" s="185"/>
      <c r="R795" s="185"/>
      <c r="S795" s="185"/>
    </row>
    <row r="796" spans="1:19" ht="14.25" customHeight="1">
      <c r="A796" s="187"/>
      <c r="B796" s="187"/>
      <c r="C796" s="185"/>
      <c r="D796" s="358"/>
      <c r="E796" s="358"/>
      <c r="F796" s="358"/>
      <c r="G796" s="358"/>
      <c r="H796" s="358"/>
      <c r="I796" s="187"/>
      <c r="J796" s="187"/>
      <c r="K796" s="187"/>
      <c r="L796" s="185"/>
      <c r="M796" s="185"/>
      <c r="N796" s="185"/>
      <c r="O796" s="185"/>
      <c r="P796" s="185"/>
      <c r="Q796" s="185"/>
      <c r="R796" s="185"/>
      <c r="S796" s="185"/>
    </row>
    <row r="797" spans="1:19" ht="14.25" customHeight="1">
      <c r="A797" s="187"/>
      <c r="B797" s="187"/>
      <c r="C797" s="185"/>
      <c r="D797" s="358"/>
      <c r="E797" s="358"/>
      <c r="F797" s="358"/>
      <c r="G797" s="358"/>
      <c r="H797" s="358"/>
      <c r="I797" s="187"/>
      <c r="J797" s="187"/>
      <c r="K797" s="187"/>
      <c r="L797" s="185"/>
      <c r="M797" s="185"/>
      <c r="N797" s="185"/>
      <c r="O797" s="185"/>
      <c r="P797" s="185"/>
      <c r="Q797" s="185"/>
      <c r="R797" s="185"/>
      <c r="S797" s="185"/>
    </row>
    <row r="798" spans="1:19" ht="14.25" customHeight="1">
      <c r="A798" s="187"/>
      <c r="B798" s="187"/>
      <c r="C798" s="185"/>
      <c r="D798" s="358"/>
      <c r="E798" s="358"/>
      <c r="F798" s="358"/>
      <c r="G798" s="358"/>
      <c r="H798" s="358"/>
      <c r="I798" s="187"/>
      <c r="J798" s="187"/>
      <c r="K798" s="187"/>
      <c r="L798" s="185"/>
      <c r="M798" s="185"/>
      <c r="N798" s="185"/>
      <c r="O798" s="185"/>
      <c r="P798" s="185"/>
      <c r="Q798" s="185"/>
      <c r="R798" s="185"/>
      <c r="S798" s="185"/>
    </row>
    <row r="799" spans="1:19" ht="14.25" customHeight="1">
      <c r="A799" s="187"/>
      <c r="B799" s="187"/>
      <c r="C799" s="185"/>
      <c r="D799" s="358"/>
      <c r="E799" s="358"/>
      <c r="F799" s="358"/>
      <c r="G799" s="358"/>
      <c r="H799" s="358"/>
      <c r="I799" s="187"/>
      <c r="J799" s="187"/>
      <c r="K799" s="187"/>
      <c r="L799" s="185"/>
      <c r="M799" s="185"/>
      <c r="N799" s="185"/>
      <c r="O799" s="185"/>
      <c r="P799" s="185"/>
      <c r="Q799" s="185"/>
      <c r="R799" s="185"/>
      <c r="S799" s="185"/>
    </row>
    <row r="800" spans="1:19" ht="14.25" customHeight="1">
      <c r="A800" s="187"/>
      <c r="B800" s="187"/>
      <c r="C800" s="185"/>
      <c r="D800" s="358"/>
      <c r="E800" s="358"/>
      <c r="F800" s="358"/>
      <c r="G800" s="358"/>
      <c r="H800" s="358"/>
      <c r="I800" s="187"/>
      <c r="J800" s="187"/>
      <c r="K800" s="187"/>
      <c r="L800" s="185"/>
      <c r="M800" s="185"/>
      <c r="N800" s="185"/>
      <c r="O800" s="185"/>
      <c r="P800" s="185"/>
      <c r="Q800" s="185"/>
      <c r="R800" s="185"/>
      <c r="S800" s="185"/>
    </row>
    <row r="801" spans="1:19" ht="14.25" customHeight="1">
      <c r="A801" s="187"/>
      <c r="B801" s="187"/>
      <c r="C801" s="185"/>
      <c r="D801" s="358"/>
      <c r="E801" s="358"/>
      <c r="F801" s="358"/>
      <c r="G801" s="358"/>
      <c r="H801" s="358"/>
      <c r="I801" s="187"/>
      <c r="J801" s="187"/>
      <c r="K801" s="187"/>
      <c r="L801" s="185"/>
      <c r="M801" s="185"/>
      <c r="N801" s="185"/>
      <c r="O801" s="185"/>
      <c r="P801" s="185"/>
      <c r="Q801" s="185"/>
      <c r="R801" s="185"/>
      <c r="S801" s="185"/>
    </row>
    <row r="802" spans="1:19" ht="14.25" customHeight="1">
      <c r="A802" s="187"/>
      <c r="B802" s="187"/>
      <c r="C802" s="185"/>
      <c r="D802" s="358"/>
      <c r="E802" s="358"/>
      <c r="F802" s="358"/>
      <c r="G802" s="358"/>
      <c r="H802" s="358"/>
      <c r="I802" s="187"/>
      <c r="J802" s="187"/>
      <c r="K802" s="187"/>
      <c r="L802" s="185"/>
      <c r="M802" s="185"/>
      <c r="N802" s="185"/>
      <c r="O802" s="185"/>
      <c r="P802" s="185"/>
      <c r="Q802" s="185"/>
      <c r="R802" s="185"/>
      <c r="S802" s="185"/>
    </row>
    <row r="803" spans="1:19" ht="14.25" customHeight="1">
      <c r="A803" s="187"/>
      <c r="B803" s="187"/>
      <c r="C803" s="185"/>
      <c r="D803" s="358"/>
      <c r="E803" s="358"/>
      <c r="F803" s="358"/>
      <c r="G803" s="358"/>
      <c r="H803" s="358"/>
      <c r="I803" s="187"/>
      <c r="J803" s="187"/>
      <c r="K803" s="187"/>
      <c r="L803" s="185"/>
      <c r="M803" s="185"/>
      <c r="N803" s="185"/>
      <c r="O803" s="185"/>
      <c r="P803" s="185"/>
      <c r="Q803" s="185"/>
      <c r="R803" s="185"/>
      <c r="S803" s="185"/>
    </row>
    <row r="804" spans="1:19" ht="14.25" customHeight="1">
      <c r="A804" s="187"/>
      <c r="B804" s="187"/>
      <c r="C804" s="185"/>
      <c r="D804" s="358"/>
      <c r="E804" s="358"/>
      <c r="F804" s="358"/>
      <c r="G804" s="358"/>
      <c r="H804" s="358"/>
      <c r="I804" s="187"/>
      <c r="J804" s="187"/>
      <c r="K804" s="187"/>
      <c r="L804" s="185"/>
      <c r="M804" s="185"/>
      <c r="N804" s="185"/>
      <c r="O804" s="185"/>
      <c r="P804" s="185"/>
      <c r="Q804" s="185"/>
      <c r="R804" s="185"/>
      <c r="S804" s="185"/>
    </row>
    <row r="805" spans="1:19" ht="14.25" customHeight="1">
      <c r="A805" s="187"/>
      <c r="B805" s="187"/>
      <c r="C805" s="185"/>
      <c r="D805" s="358"/>
      <c r="E805" s="358"/>
      <c r="F805" s="358"/>
      <c r="G805" s="358"/>
      <c r="H805" s="358"/>
      <c r="I805" s="187"/>
      <c r="J805" s="187"/>
      <c r="K805" s="187"/>
      <c r="L805" s="185"/>
      <c r="M805" s="185"/>
      <c r="N805" s="185"/>
      <c r="O805" s="185"/>
      <c r="P805" s="185"/>
      <c r="Q805" s="185"/>
      <c r="R805" s="185"/>
      <c r="S805" s="185"/>
    </row>
    <row r="806" spans="1:19" ht="14.25" customHeight="1">
      <c r="A806" s="187"/>
      <c r="B806" s="187"/>
      <c r="C806" s="185"/>
      <c r="D806" s="358"/>
      <c r="E806" s="358"/>
      <c r="F806" s="358"/>
      <c r="G806" s="358"/>
      <c r="H806" s="358"/>
      <c r="I806" s="187"/>
      <c r="J806" s="187"/>
      <c r="K806" s="187"/>
      <c r="L806" s="185"/>
      <c r="M806" s="185"/>
      <c r="N806" s="185"/>
      <c r="O806" s="185"/>
      <c r="P806" s="185"/>
      <c r="Q806" s="185"/>
      <c r="R806" s="185"/>
      <c r="S806" s="185"/>
    </row>
    <row r="807" spans="1:19" ht="14.25" customHeight="1">
      <c r="A807" s="187"/>
      <c r="B807" s="187"/>
      <c r="C807" s="185"/>
      <c r="D807" s="358"/>
      <c r="E807" s="358"/>
      <c r="F807" s="358"/>
      <c r="G807" s="358"/>
      <c r="H807" s="358"/>
      <c r="I807" s="187"/>
      <c r="J807" s="187"/>
      <c r="K807" s="187"/>
      <c r="L807" s="185"/>
      <c r="M807" s="185"/>
      <c r="N807" s="185"/>
      <c r="O807" s="185"/>
      <c r="P807" s="185"/>
      <c r="Q807" s="185"/>
      <c r="R807" s="185"/>
      <c r="S807" s="185"/>
    </row>
    <row r="808" spans="1:19" ht="14.25" customHeight="1">
      <c r="A808" s="187"/>
      <c r="B808" s="187"/>
      <c r="C808" s="185"/>
      <c r="D808" s="358"/>
      <c r="E808" s="358"/>
      <c r="F808" s="358"/>
      <c r="G808" s="358"/>
      <c r="H808" s="358"/>
      <c r="I808" s="187"/>
      <c r="J808" s="187"/>
      <c r="K808" s="187"/>
      <c r="L808" s="185"/>
      <c r="M808" s="185"/>
      <c r="N808" s="185"/>
      <c r="O808" s="185"/>
      <c r="P808" s="185"/>
      <c r="Q808" s="185"/>
      <c r="R808" s="185"/>
      <c r="S808" s="185"/>
    </row>
    <row r="809" spans="1:19" ht="14.25" customHeight="1">
      <c r="A809" s="187"/>
      <c r="B809" s="187"/>
      <c r="C809" s="185"/>
      <c r="D809" s="358"/>
      <c r="E809" s="358"/>
      <c r="F809" s="358"/>
      <c r="G809" s="358"/>
      <c r="H809" s="358"/>
      <c r="I809" s="187"/>
      <c r="J809" s="187"/>
      <c r="K809" s="187"/>
      <c r="L809" s="185"/>
      <c r="M809" s="185"/>
      <c r="N809" s="185"/>
      <c r="O809" s="185"/>
      <c r="P809" s="185"/>
      <c r="Q809" s="185"/>
      <c r="R809" s="185"/>
      <c r="S809" s="185"/>
    </row>
    <row r="810" spans="1:19" ht="14.25" customHeight="1">
      <c r="A810" s="187"/>
      <c r="B810" s="187"/>
      <c r="C810" s="185"/>
      <c r="D810" s="358"/>
      <c r="E810" s="358"/>
      <c r="F810" s="358"/>
      <c r="G810" s="358"/>
      <c r="H810" s="358"/>
      <c r="I810" s="187"/>
      <c r="J810" s="187"/>
      <c r="K810" s="187"/>
      <c r="L810" s="185"/>
      <c r="M810" s="185"/>
      <c r="N810" s="185"/>
      <c r="O810" s="185"/>
      <c r="P810" s="185"/>
      <c r="Q810" s="185"/>
      <c r="R810" s="185"/>
      <c r="S810" s="185"/>
    </row>
    <row r="811" spans="1:19" ht="14.25" customHeight="1">
      <c r="A811" s="187"/>
      <c r="B811" s="187"/>
      <c r="C811" s="185"/>
      <c r="D811" s="358"/>
      <c r="E811" s="358"/>
      <c r="F811" s="358"/>
      <c r="G811" s="358"/>
      <c r="H811" s="358"/>
      <c r="I811" s="187"/>
      <c r="J811" s="187"/>
      <c r="K811" s="187"/>
      <c r="L811" s="185"/>
      <c r="M811" s="185"/>
      <c r="N811" s="185"/>
      <c r="O811" s="185"/>
      <c r="P811" s="185"/>
      <c r="Q811" s="185"/>
      <c r="R811" s="185"/>
      <c r="S811" s="185"/>
    </row>
    <row r="812" spans="1:19" ht="14.25" customHeight="1">
      <c r="A812" s="187"/>
      <c r="B812" s="187"/>
      <c r="C812" s="185"/>
      <c r="D812" s="358"/>
      <c r="E812" s="358"/>
      <c r="F812" s="358"/>
      <c r="G812" s="358"/>
      <c r="H812" s="358"/>
      <c r="I812" s="187"/>
      <c r="J812" s="187"/>
      <c r="K812" s="187"/>
      <c r="L812" s="185"/>
      <c r="M812" s="185"/>
      <c r="N812" s="185"/>
      <c r="O812" s="185"/>
      <c r="P812" s="185"/>
      <c r="Q812" s="185"/>
      <c r="R812" s="185"/>
      <c r="S812" s="185"/>
    </row>
    <row r="813" spans="1:19" ht="14.25" customHeight="1">
      <c r="A813" s="187"/>
      <c r="B813" s="187"/>
      <c r="C813" s="185"/>
      <c r="D813" s="358"/>
      <c r="E813" s="358"/>
      <c r="F813" s="358"/>
      <c r="G813" s="358"/>
      <c r="H813" s="358"/>
      <c r="I813" s="187"/>
      <c r="J813" s="187"/>
      <c r="K813" s="187"/>
      <c r="L813" s="185"/>
      <c r="M813" s="185"/>
      <c r="N813" s="185"/>
      <c r="O813" s="185"/>
      <c r="P813" s="185"/>
      <c r="Q813" s="185"/>
      <c r="R813" s="185"/>
      <c r="S813" s="185"/>
    </row>
    <row r="814" spans="1:19" ht="14.25" customHeight="1">
      <c r="A814" s="187"/>
      <c r="B814" s="187"/>
      <c r="C814" s="185"/>
      <c r="D814" s="358"/>
      <c r="E814" s="358"/>
      <c r="F814" s="358"/>
      <c r="G814" s="358"/>
      <c r="H814" s="358"/>
      <c r="I814" s="187"/>
      <c r="J814" s="187"/>
      <c r="K814" s="187"/>
      <c r="L814" s="185"/>
      <c r="M814" s="185"/>
      <c r="N814" s="185"/>
      <c r="O814" s="185"/>
      <c r="P814" s="185"/>
      <c r="Q814" s="185"/>
      <c r="R814" s="185"/>
      <c r="S814" s="185"/>
    </row>
    <row r="815" spans="1:19" ht="14.25" customHeight="1">
      <c r="A815" s="187"/>
      <c r="B815" s="187"/>
      <c r="C815" s="185"/>
      <c r="D815" s="358"/>
      <c r="E815" s="358"/>
      <c r="F815" s="358"/>
      <c r="G815" s="358"/>
      <c r="H815" s="358"/>
      <c r="I815" s="187"/>
      <c r="J815" s="187"/>
      <c r="K815" s="187"/>
      <c r="L815" s="185"/>
      <c r="M815" s="185"/>
      <c r="N815" s="185"/>
      <c r="O815" s="185"/>
      <c r="P815" s="185"/>
      <c r="Q815" s="185"/>
      <c r="R815" s="185"/>
      <c r="S815" s="185"/>
    </row>
    <row r="816" spans="1:19" ht="14.25" customHeight="1">
      <c r="A816" s="187"/>
      <c r="B816" s="187"/>
      <c r="C816" s="185"/>
      <c r="D816" s="358"/>
      <c r="E816" s="358"/>
      <c r="F816" s="358"/>
      <c r="G816" s="358"/>
      <c r="H816" s="358"/>
      <c r="I816" s="187"/>
      <c r="J816" s="187"/>
      <c r="K816" s="187"/>
      <c r="L816" s="185"/>
      <c r="M816" s="185"/>
      <c r="N816" s="185"/>
      <c r="O816" s="185"/>
      <c r="P816" s="185"/>
      <c r="Q816" s="185"/>
      <c r="R816" s="185"/>
      <c r="S816" s="185"/>
    </row>
    <row r="817" spans="1:19" ht="14.25" customHeight="1">
      <c r="A817" s="187"/>
      <c r="B817" s="187"/>
      <c r="C817" s="185"/>
      <c r="D817" s="358"/>
      <c r="E817" s="358"/>
      <c r="F817" s="358"/>
      <c r="G817" s="358"/>
      <c r="H817" s="358"/>
      <c r="I817" s="187"/>
      <c r="J817" s="187"/>
      <c r="K817" s="187"/>
      <c r="L817" s="185"/>
      <c r="M817" s="185"/>
      <c r="N817" s="185"/>
      <c r="O817" s="185"/>
      <c r="P817" s="185"/>
      <c r="Q817" s="185"/>
      <c r="R817" s="185"/>
      <c r="S817" s="185"/>
    </row>
    <row r="818" spans="1:19" ht="14.25" customHeight="1">
      <c r="A818" s="187"/>
      <c r="B818" s="187"/>
      <c r="C818" s="185"/>
      <c r="D818" s="358"/>
      <c r="E818" s="358"/>
      <c r="F818" s="358"/>
      <c r="G818" s="358"/>
      <c r="H818" s="358"/>
      <c r="I818" s="187"/>
      <c r="J818" s="187"/>
      <c r="K818" s="187"/>
      <c r="L818" s="185"/>
      <c r="M818" s="185"/>
      <c r="N818" s="185"/>
      <c r="O818" s="185"/>
      <c r="P818" s="185"/>
      <c r="Q818" s="185"/>
      <c r="R818" s="185"/>
      <c r="S818" s="185"/>
    </row>
    <row r="819" spans="1:19" ht="14.25" customHeight="1">
      <c r="A819" s="187"/>
      <c r="B819" s="187"/>
      <c r="C819" s="185"/>
      <c r="D819" s="358"/>
      <c r="E819" s="358"/>
      <c r="F819" s="358"/>
      <c r="G819" s="358"/>
      <c r="H819" s="358"/>
      <c r="I819" s="187"/>
      <c r="J819" s="187"/>
      <c r="K819" s="187"/>
      <c r="L819" s="185"/>
      <c r="M819" s="185"/>
      <c r="N819" s="185"/>
      <c r="O819" s="185"/>
      <c r="P819" s="185"/>
      <c r="Q819" s="185"/>
      <c r="R819" s="185"/>
      <c r="S819" s="185"/>
    </row>
    <row r="820" spans="1:19" ht="14.25" customHeight="1">
      <c r="A820" s="187"/>
      <c r="B820" s="187"/>
      <c r="C820" s="185"/>
      <c r="D820" s="358"/>
      <c r="E820" s="358"/>
      <c r="F820" s="358"/>
      <c r="G820" s="358"/>
      <c r="H820" s="358"/>
      <c r="I820" s="187"/>
      <c r="J820" s="187"/>
      <c r="K820" s="187"/>
      <c r="L820" s="185"/>
      <c r="M820" s="185"/>
      <c r="N820" s="185"/>
      <c r="O820" s="185"/>
      <c r="P820" s="185"/>
      <c r="Q820" s="185"/>
      <c r="R820" s="185"/>
      <c r="S820" s="185"/>
    </row>
    <row r="821" spans="1:19" ht="14.25" customHeight="1">
      <c r="A821" s="187"/>
      <c r="B821" s="187"/>
      <c r="C821" s="185"/>
      <c r="D821" s="358"/>
      <c r="E821" s="358"/>
      <c r="F821" s="358"/>
      <c r="G821" s="358"/>
      <c r="H821" s="358"/>
      <c r="I821" s="187"/>
      <c r="J821" s="187"/>
      <c r="K821" s="187"/>
      <c r="L821" s="185"/>
      <c r="M821" s="185"/>
      <c r="N821" s="185"/>
      <c r="O821" s="185"/>
      <c r="P821" s="185"/>
      <c r="Q821" s="185"/>
      <c r="R821" s="185"/>
      <c r="S821" s="185"/>
    </row>
    <row r="822" spans="1:19" ht="14.25" customHeight="1">
      <c r="A822" s="187"/>
      <c r="B822" s="187"/>
      <c r="C822" s="185"/>
      <c r="D822" s="358"/>
      <c r="E822" s="358"/>
      <c r="F822" s="358"/>
      <c r="G822" s="358"/>
      <c r="H822" s="358"/>
      <c r="I822" s="187"/>
      <c r="J822" s="187"/>
      <c r="K822" s="187"/>
      <c r="L822" s="185"/>
      <c r="M822" s="185"/>
      <c r="N822" s="185"/>
      <c r="O822" s="185"/>
      <c r="P822" s="185"/>
      <c r="Q822" s="185"/>
      <c r="R822" s="185"/>
      <c r="S822" s="185"/>
    </row>
    <row r="823" spans="1:19" ht="14.25" customHeight="1">
      <c r="A823" s="187"/>
      <c r="B823" s="187"/>
      <c r="C823" s="185"/>
      <c r="D823" s="358"/>
      <c r="E823" s="358"/>
      <c r="F823" s="358"/>
      <c r="G823" s="358"/>
      <c r="H823" s="358"/>
      <c r="I823" s="187"/>
      <c r="J823" s="187"/>
      <c r="K823" s="187"/>
      <c r="L823" s="185"/>
      <c r="M823" s="185"/>
      <c r="N823" s="185"/>
      <c r="O823" s="185"/>
      <c r="P823" s="185"/>
      <c r="Q823" s="185"/>
      <c r="R823" s="185"/>
      <c r="S823" s="185"/>
    </row>
    <row r="824" spans="1:19" ht="14.25" customHeight="1">
      <c r="A824" s="187"/>
      <c r="B824" s="187"/>
      <c r="C824" s="185"/>
      <c r="D824" s="358"/>
      <c r="E824" s="358"/>
      <c r="F824" s="358"/>
      <c r="G824" s="358"/>
      <c r="H824" s="358"/>
      <c r="I824" s="187"/>
      <c r="J824" s="187"/>
      <c r="K824" s="187"/>
      <c r="L824" s="185"/>
      <c r="M824" s="185"/>
      <c r="N824" s="185"/>
      <c r="O824" s="185"/>
      <c r="P824" s="185"/>
      <c r="Q824" s="185"/>
      <c r="R824" s="185"/>
      <c r="S824" s="185"/>
    </row>
    <row r="825" spans="1:19" ht="14.25" customHeight="1">
      <c r="A825" s="187"/>
      <c r="B825" s="187"/>
      <c r="C825" s="185"/>
      <c r="D825" s="358"/>
      <c r="E825" s="358"/>
      <c r="F825" s="358"/>
      <c r="G825" s="358"/>
      <c r="H825" s="358"/>
      <c r="I825" s="187"/>
      <c r="J825" s="187"/>
      <c r="K825" s="187"/>
      <c r="L825" s="185"/>
      <c r="M825" s="185"/>
      <c r="N825" s="185"/>
      <c r="O825" s="185"/>
      <c r="P825" s="185"/>
      <c r="Q825" s="185"/>
      <c r="R825" s="185"/>
      <c r="S825" s="185"/>
    </row>
    <row r="826" spans="1:19" ht="14.25" customHeight="1">
      <c r="A826" s="187"/>
      <c r="B826" s="187"/>
      <c r="C826" s="185"/>
      <c r="D826" s="358"/>
      <c r="E826" s="358"/>
      <c r="F826" s="358"/>
      <c r="G826" s="358"/>
      <c r="H826" s="358"/>
      <c r="I826" s="187"/>
      <c r="J826" s="187"/>
      <c r="K826" s="187"/>
      <c r="L826" s="185"/>
      <c r="M826" s="185"/>
      <c r="N826" s="185"/>
      <c r="O826" s="185"/>
      <c r="P826" s="185"/>
      <c r="Q826" s="185"/>
      <c r="R826" s="185"/>
      <c r="S826" s="185"/>
    </row>
    <row r="827" spans="1:19" ht="14.25" customHeight="1">
      <c r="A827" s="187"/>
      <c r="B827" s="187"/>
      <c r="C827" s="185"/>
      <c r="D827" s="358"/>
      <c r="E827" s="358"/>
      <c r="F827" s="358"/>
      <c r="G827" s="358"/>
      <c r="H827" s="358"/>
      <c r="I827" s="187"/>
      <c r="J827" s="187"/>
      <c r="K827" s="187"/>
      <c r="L827" s="185"/>
      <c r="M827" s="185"/>
      <c r="N827" s="185"/>
      <c r="O827" s="185"/>
      <c r="P827" s="185"/>
      <c r="Q827" s="185"/>
      <c r="R827" s="185"/>
      <c r="S827" s="185"/>
    </row>
    <row r="828" spans="1:19" ht="14.25" customHeight="1">
      <c r="A828" s="187"/>
      <c r="B828" s="187"/>
      <c r="C828" s="185"/>
      <c r="D828" s="358"/>
      <c r="E828" s="358"/>
      <c r="F828" s="358"/>
      <c r="G828" s="358"/>
      <c r="H828" s="358"/>
      <c r="I828" s="187"/>
      <c r="J828" s="187"/>
      <c r="K828" s="187"/>
      <c r="L828" s="185"/>
      <c r="M828" s="185"/>
      <c r="N828" s="185"/>
      <c r="O828" s="185"/>
      <c r="P828" s="185"/>
      <c r="Q828" s="185"/>
      <c r="R828" s="185"/>
      <c r="S828" s="185"/>
    </row>
    <row r="829" spans="1:19" ht="14.25" customHeight="1">
      <c r="A829" s="187"/>
      <c r="B829" s="187"/>
      <c r="C829" s="185"/>
      <c r="D829" s="358"/>
      <c r="E829" s="358"/>
      <c r="F829" s="358"/>
      <c r="G829" s="358"/>
      <c r="H829" s="358"/>
      <c r="I829" s="187"/>
      <c r="J829" s="187"/>
      <c r="K829" s="187"/>
      <c r="L829" s="185"/>
      <c r="M829" s="185"/>
      <c r="N829" s="185"/>
      <c r="O829" s="185"/>
      <c r="P829" s="185"/>
      <c r="Q829" s="185"/>
      <c r="R829" s="185"/>
      <c r="S829" s="185"/>
    </row>
    <row r="830" spans="1:19" ht="14.25" customHeight="1">
      <c r="A830" s="187"/>
      <c r="B830" s="187"/>
      <c r="C830" s="185"/>
      <c r="D830" s="358"/>
      <c r="E830" s="358"/>
      <c r="F830" s="358"/>
      <c r="G830" s="358"/>
      <c r="H830" s="358"/>
      <c r="I830" s="187"/>
      <c r="J830" s="187"/>
      <c r="K830" s="187"/>
      <c r="L830" s="185"/>
      <c r="M830" s="185"/>
      <c r="N830" s="185"/>
      <c r="O830" s="185"/>
      <c r="P830" s="185"/>
      <c r="Q830" s="185"/>
      <c r="R830" s="185"/>
      <c r="S830" s="185"/>
    </row>
    <row r="831" spans="1:19" ht="14.25" customHeight="1">
      <c r="A831" s="187"/>
      <c r="B831" s="187"/>
      <c r="C831" s="185"/>
      <c r="D831" s="358"/>
      <c r="E831" s="358"/>
      <c r="F831" s="358"/>
      <c r="G831" s="358"/>
      <c r="H831" s="358"/>
      <c r="I831" s="187"/>
      <c r="J831" s="187"/>
      <c r="K831" s="187"/>
      <c r="L831" s="185"/>
      <c r="M831" s="185"/>
      <c r="N831" s="185"/>
      <c r="O831" s="185"/>
      <c r="P831" s="185"/>
      <c r="Q831" s="185"/>
      <c r="R831" s="185"/>
      <c r="S831" s="185"/>
    </row>
    <row r="832" spans="1:19" ht="14.25" customHeight="1">
      <c r="A832" s="187"/>
      <c r="B832" s="187"/>
      <c r="C832" s="185"/>
      <c r="D832" s="358"/>
      <c r="E832" s="358"/>
      <c r="F832" s="358"/>
      <c r="G832" s="358"/>
      <c r="H832" s="358"/>
      <c r="I832" s="187"/>
      <c r="J832" s="187"/>
      <c r="K832" s="187"/>
      <c r="L832" s="185"/>
      <c r="M832" s="185"/>
      <c r="N832" s="185"/>
      <c r="O832" s="185"/>
      <c r="P832" s="185"/>
      <c r="Q832" s="185"/>
      <c r="R832" s="185"/>
      <c r="S832" s="185"/>
    </row>
    <row r="833" spans="1:19" ht="14.25" customHeight="1">
      <c r="A833" s="187"/>
      <c r="B833" s="187"/>
      <c r="C833" s="185"/>
      <c r="D833" s="358"/>
      <c r="E833" s="358"/>
      <c r="F833" s="358"/>
      <c r="G833" s="358"/>
      <c r="H833" s="358"/>
      <c r="I833" s="187"/>
      <c r="J833" s="187"/>
      <c r="K833" s="187"/>
      <c r="L833" s="185"/>
      <c r="M833" s="185"/>
      <c r="N833" s="185"/>
      <c r="O833" s="185"/>
      <c r="P833" s="185"/>
      <c r="Q833" s="185"/>
      <c r="R833" s="185"/>
      <c r="S833" s="185"/>
    </row>
    <row r="834" spans="1:19" ht="14.25" customHeight="1">
      <c r="A834" s="187"/>
      <c r="B834" s="187"/>
      <c r="C834" s="185"/>
      <c r="D834" s="358"/>
      <c r="E834" s="358"/>
      <c r="F834" s="358"/>
      <c r="G834" s="358"/>
      <c r="H834" s="358"/>
      <c r="I834" s="187"/>
      <c r="J834" s="187"/>
      <c r="K834" s="187"/>
      <c r="L834" s="185"/>
      <c r="M834" s="185"/>
      <c r="N834" s="185"/>
      <c r="O834" s="185"/>
      <c r="P834" s="185"/>
      <c r="Q834" s="185"/>
      <c r="R834" s="185"/>
      <c r="S834" s="185"/>
    </row>
    <row r="835" spans="1:19" ht="14.25" customHeight="1">
      <c r="A835" s="187"/>
      <c r="B835" s="187"/>
      <c r="C835" s="185"/>
      <c r="D835" s="358"/>
      <c r="E835" s="358"/>
      <c r="F835" s="358"/>
      <c r="G835" s="358"/>
      <c r="H835" s="358"/>
      <c r="I835" s="187"/>
      <c r="J835" s="187"/>
      <c r="K835" s="187"/>
      <c r="L835" s="185"/>
      <c r="M835" s="185"/>
      <c r="N835" s="185"/>
      <c r="O835" s="185"/>
      <c r="P835" s="185"/>
      <c r="Q835" s="185"/>
      <c r="R835" s="185"/>
      <c r="S835" s="185"/>
    </row>
    <row r="836" spans="1:19" ht="14.25" customHeight="1">
      <c r="A836" s="187"/>
      <c r="B836" s="187"/>
      <c r="C836" s="185"/>
      <c r="D836" s="358"/>
      <c r="E836" s="358"/>
      <c r="F836" s="358"/>
      <c r="G836" s="358"/>
      <c r="H836" s="358"/>
      <c r="I836" s="187"/>
      <c r="J836" s="187"/>
      <c r="K836" s="187"/>
      <c r="L836" s="185"/>
      <c r="M836" s="185"/>
      <c r="N836" s="185"/>
      <c r="O836" s="185"/>
      <c r="P836" s="185"/>
      <c r="Q836" s="185"/>
      <c r="R836" s="185"/>
      <c r="S836" s="185"/>
    </row>
    <row r="837" spans="1:19" ht="14.25" customHeight="1">
      <c r="A837" s="187"/>
      <c r="B837" s="187"/>
      <c r="C837" s="185"/>
      <c r="D837" s="358"/>
      <c r="E837" s="358"/>
      <c r="F837" s="358"/>
      <c r="G837" s="358"/>
      <c r="H837" s="358"/>
      <c r="I837" s="187"/>
      <c r="J837" s="187"/>
      <c r="K837" s="187"/>
      <c r="L837" s="185"/>
      <c r="M837" s="185"/>
      <c r="N837" s="185"/>
      <c r="O837" s="185"/>
      <c r="P837" s="185"/>
      <c r="Q837" s="185"/>
      <c r="R837" s="185"/>
      <c r="S837" s="185"/>
    </row>
    <row r="838" spans="1:19" ht="14.25" customHeight="1">
      <c r="A838" s="187"/>
      <c r="B838" s="187"/>
      <c r="C838" s="185"/>
      <c r="D838" s="358"/>
      <c r="E838" s="358"/>
      <c r="F838" s="358"/>
      <c r="G838" s="358"/>
      <c r="H838" s="358"/>
      <c r="I838" s="187"/>
      <c r="J838" s="187"/>
      <c r="K838" s="187"/>
      <c r="L838" s="185"/>
      <c r="M838" s="185"/>
      <c r="N838" s="185"/>
      <c r="O838" s="185"/>
      <c r="P838" s="185"/>
      <c r="Q838" s="185"/>
      <c r="R838" s="185"/>
      <c r="S838" s="185"/>
    </row>
    <row r="839" spans="1:19" ht="14.25" customHeight="1">
      <c r="A839" s="187"/>
      <c r="B839" s="187"/>
      <c r="C839" s="185"/>
      <c r="D839" s="358"/>
      <c r="E839" s="358"/>
      <c r="F839" s="358"/>
      <c r="G839" s="358"/>
      <c r="H839" s="358"/>
      <c r="I839" s="187"/>
      <c r="J839" s="187"/>
      <c r="K839" s="187"/>
      <c r="L839" s="185"/>
      <c r="M839" s="185"/>
      <c r="N839" s="185"/>
      <c r="O839" s="185"/>
      <c r="P839" s="185"/>
      <c r="Q839" s="185"/>
      <c r="R839" s="185"/>
      <c r="S839" s="185"/>
    </row>
    <row r="840" spans="1:19" ht="14.25" customHeight="1">
      <c r="A840" s="187"/>
      <c r="B840" s="187"/>
      <c r="C840" s="185"/>
      <c r="D840" s="358"/>
      <c r="E840" s="358"/>
      <c r="F840" s="358"/>
      <c r="G840" s="358"/>
      <c r="H840" s="358"/>
      <c r="I840" s="187"/>
      <c r="J840" s="187"/>
      <c r="K840" s="187"/>
      <c r="L840" s="185"/>
      <c r="M840" s="185"/>
      <c r="N840" s="185"/>
      <c r="O840" s="185"/>
      <c r="P840" s="185"/>
      <c r="Q840" s="185"/>
      <c r="R840" s="185"/>
      <c r="S840" s="185"/>
    </row>
    <row r="841" spans="1:19" ht="14.25" customHeight="1">
      <c r="A841" s="187"/>
      <c r="B841" s="187"/>
      <c r="C841" s="185"/>
      <c r="D841" s="358"/>
      <c r="E841" s="358"/>
      <c r="F841" s="358"/>
      <c r="G841" s="358"/>
      <c r="H841" s="358"/>
      <c r="I841" s="187"/>
      <c r="J841" s="187"/>
      <c r="K841" s="187"/>
      <c r="L841" s="185"/>
      <c r="M841" s="185"/>
      <c r="N841" s="185"/>
      <c r="O841" s="185"/>
      <c r="P841" s="185"/>
      <c r="Q841" s="185"/>
      <c r="R841" s="185"/>
      <c r="S841" s="185"/>
    </row>
    <row r="842" spans="1:19" ht="14.25" customHeight="1">
      <c r="A842" s="187"/>
      <c r="B842" s="187"/>
      <c r="C842" s="185"/>
      <c r="D842" s="358"/>
      <c r="E842" s="358"/>
      <c r="F842" s="358"/>
      <c r="G842" s="358"/>
      <c r="H842" s="358"/>
      <c r="I842" s="187"/>
      <c r="J842" s="187"/>
      <c r="K842" s="187"/>
      <c r="L842" s="185"/>
      <c r="M842" s="185"/>
      <c r="N842" s="185"/>
      <c r="O842" s="185"/>
      <c r="P842" s="185"/>
      <c r="Q842" s="185"/>
      <c r="R842" s="185"/>
      <c r="S842" s="185"/>
    </row>
    <row r="843" spans="1:19" ht="14.25" customHeight="1">
      <c r="A843" s="187"/>
      <c r="B843" s="187"/>
      <c r="C843" s="185"/>
      <c r="D843" s="358"/>
      <c r="E843" s="358"/>
      <c r="F843" s="358"/>
      <c r="G843" s="358"/>
      <c r="H843" s="358"/>
      <c r="I843" s="187"/>
      <c r="J843" s="187"/>
      <c r="K843" s="187"/>
      <c r="L843" s="185"/>
      <c r="M843" s="185"/>
      <c r="N843" s="185"/>
      <c r="O843" s="185"/>
      <c r="P843" s="185"/>
      <c r="Q843" s="185"/>
      <c r="R843" s="185"/>
      <c r="S843" s="185"/>
    </row>
    <row r="844" spans="1:19" ht="14.25" customHeight="1">
      <c r="A844" s="187"/>
      <c r="B844" s="187"/>
      <c r="C844" s="185"/>
      <c r="D844" s="358"/>
      <c r="E844" s="358"/>
      <c r="F844" s="358"/>
      <c r="G844" s="358"/>
      <c r="H844" s="358"/>
      <c r="I844" s="187"/>
      <c r="J844" s="187"/>
      <c r="K844" s="187"/>
      <c r="L844" s="185"/>
      <c r="M844" s="185"/>
      <c r="N844" s="185"/>
      <c r="O844" s="185"/>
      <c r="P844" s="185"/>
      <c r="Q844" s="185"/>
      <c r="R844" s="185"/>
      <c r="S844" s="185"/>
    </row>
    <row r="845" spans="1:19" ht="14.25" customHeight="1">
      <c r="A845" s="187"/>
      <c r="B845" s="187"/>
      <c r="C845" s="185"/>
      <c r="D845" s="358"/>
      <c r="E845" s="358"/>
      <c r="F845" s="358"/>
      <c r="G845" s="358"/>
      <c r="H845" s="358"/>
      <c r="I845" s="187"/>
      <c r="J845" s="187"/>
      <c r="K845" s="187"/>
      <c r="L845" s="185"/>
      <c r="M845" s="185"/>
      <c r="N845" s="185"/>
      <c r="O845" s="185"/>
      <c r="P845" s="185"/>
      <c r="Q845" s="185"/>
      <c r="R845" s="185"/>
      <c r="S845" s="185"/>
    </row>
    <row r="846" spans="1:19" ht="14.25" customHeight="1">
      <c r="A846" s="187"/>
      <c r="B846" s="187"/>
      <c r="C846" s="185"/>
      <c r="D846" s="358"/>
      <c r="E846" s="358"/>
      <c r="F846" s="358"/>
      <c r="G846" s="358"/>
      <c r="H846" s="358"/>
      <c r="I846" s="187"/>
      <c r="J846" s="187"/>
      <c r="K846" s="187"/>
      <c r="L846" s="185"/>
      <c r="M846" s="185"/>
      <c r="N846" s="185"/>
      <c r="O846" s="185"/>
      <c r="P846" s="185"/>
      <c r="Q846" s="185"/>
      <c r="R846" s="185"/>
      <c r="S846" s="185"/>
    </row>
    <row r="847" spans="1:19" ht="14.25" customHeight="1">
      <c r="A847" s="187"/>
      <c r="B847" s="187"/>
      <c r="C847" s="185"/>
      <c r="D847" s="358"/>
      <c r="E847" s="358"/>
      <c r="F847" s="358"/>
      <c r="G847" s="358"/>
      <c r="H847" s="358"/>
      <c r="I847" s="187"/>
      <c r="J847" s="187"/>
      <c r="K847" s="187"/>
      <c r="L847" s="185"/>
      <c r="M847" s="185"/>
      <c r="N847" s="185"/>
      <c r="O847" s="185"/>
      <c r="P847" s="185"/>
      <c r="Q847" s="185"/>
      <c r="R847" s="185"/>
      <c r="S847" s="185"/>
    </row>
    <row r="848" spans="1:19" ht="14.25" customHeight="1">
      <c r="A848" s="187"/>
      <c r="B848" s="187"/>
      <c r="C848" s="185"/>
      <c r="D848" s="358"/>
      <c r="E848" s="358"/>
      <c r="F848" s="358"/>
      <c r="G848" s="358"/>
      <c r="H848" s="358"/>
      <c r="I848" s="187"/>
      <c r="J848" s="187"/>
      <c r="K848" s="187"/>
      <c r="L848" s="185"/>
      <c r="M848" s="185"/>
      <c r="N848" s="185"/>
      <c r="O848" s="185"/>
      <c r="P848" s="185"/>
      <c r="Q848" s="185"/>
      <c r="R848" s="185"/>
      <c r="S848" s="185"/>
    </row>
    <row r="849" spans="1:19" ht="14.25" customHeight="1">
      <c r="A849" s="187"/>
      <c r="B849" s="187"/>
      <c r="C849" s="185"/>
      <c r="D849" s="358"/>
      <c r="E849" s="358"/>
      <c r="F849" s="358"/>
      <c r="G849" s="358"/>
      <c r="H849" s="358"/>
      <c r="I849" s="187"/>
      <c r="J849" s="187"/>
      <c r="K849" s="187"/>
      <c r="L849" s="185"/>
      <c r="M849" s="185"/>
      <c r="N849" s="185"/>
      <c r="O849" s="185"/>
      <c r="P849" s="185"/>
      <c r="Q849" s="185"/>
      <c r="R849" s="185"/>
      <c r="S849" s="185"/>
    </row>
    <row r="850" spans="1:19" ht="14.25" customHeight="1">
      <c r="A850" s="187"/>
      <c r="B850" s="187"/>
      <c r="C850" s="185"/>
      <c r="D850" s="358"/>
      <c r="E850" s="358"/>
      <c r="F850" s="358"/>
      <c r="G850" s="358"/>
      <c r="H850" s="358"/>
      <c r="I850" s="187"/>
      <c r="J850" s="187"/>
      <c r="K850" s="187"/>
      <c r="L850" s="185"/>
      <c r="M850" s="185"/>
      <c r="N850" s="185"/>
      <c r="O850" s="185"/>
      <c r="P850" s="185"/>
      <c r="Q850" s="185"/>
      <c r="R850" s="185"/>
      <c r="S850" s="185"/>
    </row>
    <row r="851" spans="1:19" ht="14.25" customHeight="1">
      <c r="A851" s="187"/>
      <c r="B851" s="187"/>
      <c r="C851" s="185"/>
      <c r="D851" s="358"/>
      <c r="E851" s="358"/>
      <c r="F851" s="358"/>
      <c r="G851" s="358"/>
      <c r="H851" s="358"/>
      <c r="I851" s="187"/>
      <c r="J851" s="187"/>
      <c r="K851" s="187"/>
      <c r="L851" s="185"/>
      <c r="M851" s="185"/>
      <c r="N851" s="185"/>
      <c r="O851" s="185"/>
      <c r="P851" s="185"/>
      <c r="Q851" s="185"/>
      <c r="R851" s="185"/>
      <c r="S851" s="185"/>
    </row>
    <row r="852" spans="1:19" ht="14.25" customHeight="1">
      <c r="A852" s="187"/>
      <c r="B852" s="187"/>
      <c r="C852" s="185"/>
      <c r="D852" s="358"/>
      <c r="E852" s="358"/>
      <c r="F852" s="358"/>
      <c r="G852" s="358"/>
      <c r="H852" s="358"/>
      <c r="I852" s="187"/>
      <c r="J852" s="187"/>
      <c r="K852" s="187"/>
      <c r="L852" s="185"/>
      <c r="M852" s="185"/>
      <c r="N852" s="185"/>
      <c r="O852" s="185"/>
      <c r="P852" s="185"/>
      <c r="Q852" s="185"/>
      <c r="R852" s="185"/>
      <c r="S852" s="185"/>
    </row>
    <row r="853" spans="1:19" ht="14.25" customHeight="1">
      <c r="A853" s="187"/>
      <c r="B853" s="187"/>
      <c r="C853" s="185"/>
      <c r="D853" s="358"/>
      <c r="E853" s="358"/>
      <c r="F853" s="358"/>
      <c r="G853" s="358"/>
      <c r="H853" s="358"/>
      <c r="I853" s="187"/>
      <c r="J853" s="187"/>
      <c r="K853" s="187"/>
      <c r="L853" s="185"/>
      <c r="M853" s="185"/>
      <c r="N853" s="185"/>
      <c r="O853" s="185"/>
      <c r="P853" s="185"/>
      <c r="Q853" s="185"/>
      <c r="R853" s="185"/>
      <c r="S853" s="185"/>
    </row>
    <row r="854" spans="1:19" ht="14.25" customHeight="1">
      <c r="A854" s="187"/>
      <c r="B854" s="187"/>
      <c r="C854" s="185"/>
      <c r="D854" s="358"/>
      <c r="E854" s="358"/>
      <c r="F854" s="358"/>
      <c r="G854" s="358"/>
      <c r="H854" s="358"/>
      <c r="I854" s="187"/>
      <c r="J854" s="187"/>
      <c r="K854" s="187"/>
      <c r="L854" s="185"/>
      <c r="M854" s="185"/>
      <c r="N854" s="185"/>
      <c r="O854" s="185"/>
      <c r="P854" s="185"/>
      <c r="Q854" s="185"/>
      <c r="R854" s="185"/>
      <c r="S854" s="185"/>
    </row>
    <row r="855" spans="1:19" ht="14.25" customHeight="1">
      <c r="A855" s="187"/>
      <c r="B855" s="187"/>
      <c r="C855" s="185"/>
      <c r="D855" s="358"/>
      <c r="E855" s="358"/>
      <c r="F855" s="358"/>
      <c r="G855" s="358"/>
      <c r="H855" s="358"/>
      <c r="I855" s="187"/>
      <c r="J855" s="187"/>
      <c r="K855" s="187"/>
      <c r="L855" s="185"/>
      <c r="M855" s="185"/>
      <c r="N855" s="185"/>
      <c r="O855" s="185"/>
      <c r="P855" s="185"/>
      <c r="Q855" s="185"/>
      <c r="R855" s="185"/>
      <c r="S855" s="185"/>
    </row>
    <row r="856" spans="1:19" ht="14.25" customHeight="1">
      <c r="A856" s="187"/>
      <c r="B856" s="187"/>
      <c r="C856" s="185"/>
      <c r="D856" s="358"/>
      <c r="E856" s="358"/>
      <c r="F856" s="358"/>
      <c r="G856" s="358"/>
      <c r="H856" s="358"/>
      <c r="I856" s="187"/>
      <c r="J856" s="187"/>
      <c r="K856" s="187"/>
      <c r="L856" s="185"/>
      <c r="M856" s="185"/>
      <c r="N856" s="185"/>
      <c r="O856" s="185"/>
      <c r="P856" s="185"/>
      <c r="Q856" s="185"/>
      <c r="R856" s="185"/>
      <c r="S856" s="185"/>
    </row>
    <row r="857" spans="1:19" ht="14.25" customHeight="1">
      <c r="A857" s="187"/>
      <c r="B857" s="187"/>
      <c r="C857" s="185"/>
      <c r="D857" s="358"/>
      <c r="E857" s="358"/>
      <c r="F857" s="358"/>
      <c r="G857" s="358"/>
      <c r="H857" s="358"/>
      <c r="I857" s="187"/>
      <c r="J857" s="187"/>
      <c r="K857" s="187"/>
      <c r="L857" s="185"/>
      <c r="M857" s="185"/>
      <c r="N857" s="185"/>
      <c r="O857" s="185"/>
      <c r="P857" s="185"/>
      <c r="Q857" s="185"/>
      <c r="R857" s="185"/>
      <c r="S857" s="185"/>
    </row>
    <row r="858" spans="1:19" ht="14.25" customHeight="1">
      <c r="A858" s="187"/>
      <c r="B858" s="187"/>
      <c r="C858" s="185"/>
      <c r="D858" s="358"/>
      <c r="E858" s="358"/>
      <c r="F858" s="358"/>
      <c r="G858" s="358"/>
      <c r="H858" s="358"/>
      <c r="I858" s="187"/>
      <c r="J858" s="187"/>
      <c r="K858" s="187"/>
      <c r="L858" s="185"/>
      <c r="M858" s="185"/>
      <c r="N858" s="185"/>
      <c r="O858" s="185"/>
      <c r="P858" s="185"/>
      <c r="Q858" s="185"/>
      <c r="R858" s="185"/>
      <c r="S858" s="185"/>
    </row>
    <row r="859" spans="1:19" ht="14.25" customHeight="1">
      <c r="A859" s="187"/>
      <c r="B859" s="187"/>
      <c r="C859" s="185"/>
      <c r="D859" s="358"/>
      <c r="E859" s="358"/>
      <c r="F859" s="358"/>
      <c r="G859" s="358"/>
      <c r="H859" s="358"/>
      <c r="I859" s="187"/>
      <c r="J859" s="187"/>
      <c r="K859" s="187"/>
      <c r="L859" s="185"/>
      <c r="M859" s="185"/>
      <c r="N859" s="185"/>
      <c r="O859" s="185"/>
      <c r="P859" s="185"/>
      <c r="Q859" s="185"/>
      <c r="R859" s="185"/>
      <c r="S859" s="185"/>
    </row>
    <row r="860" spans="1:19" ht="14.25" customHeight="1">
      <c r="A860" s="187"/>
      <c r="B860" s="187"/>
      <c r="C860" s="185"/>
      <c r="D860" s="358"/>
      <c r="E860" s="358"/>
      <c r="F860" s="358"/>
      <c r="G860" s="358"/>
      <c r="H860" s="358"/>
      <c r="I860" s="187"/>
      <c r="J860" s="187"/>
      <c r="K860" s="187"/>
      <c r="L860" s="185"/>
      <c r="M860" s="185"/>
      <c r="N860" s="185"/>
      <c r="O860" s="185"/>
      <c r="P860" s="185"/>
      <c r="Q860" s="185"/>
      <c r="R860" s="185"/>
      <c r="S860" s="185"/>
    </row>
    <row r="861" spans="1:19" ht="14.25" customHeight="1">
      <c r="A861" s="187"/>
      <c r="B861" s="187"/>
      <c r="C861" s="185"/>
      <c r="D861" s="358"/>
      <c r="E861" s="358"/>
      <c r="F861" s="358"/>
      <c r="G861" s="358"/>
      <c r="H861" s="358"/>
      <c r="I861" s="187"/>
      <c r="J861" s="187"/>
      <c r="K861" s="187"/>
      <c r="L861" s="185"/>
      <c r="M861" s="185"/>
      <c r="N861" s="185"/>
      <c r="O861" s="185"/>
      <c r="P861" s="185"/>
      <c r="Q861" s="185"/>
      <c r="R861" s="185"/>
      <c r="S861" s="185"/>
    </row>
    <row r="862" spans="1:19" ht="14.25" customHeight="1">
      <c r="A862" s="187"/>
      <c r="B862" s="187"/>
      <c r="C862" s="185"/>
      <c r="D862" s="358"/>
      <c r="E862" s="358"/>
      <c r="F862" s="358"/>
      <c r="G862" s="358"/>
      <c r="H862" s="358"/>
      <c r="I862" s="187"/>
      <c r="J862" s="187"/>
      <c r="K862" s="187"/>
      <c r="L862" s="185"/>
      <c r="M862" s="185"/>
      <c r="N862" s="185"/>
      <c r="O862" s="185"/>
      <c r="P862" s="185"/>
      <c r="Q862" s="185"/>
      <c r="R862" s="185"/>
      <c r="S862" s="185"/>
    </row>
    <row r="863" spans="1:19" ht="14.25" customHeight="1">
      <c r="A863" s="187"/>
      <c r="B863" s="187"/>
      <c r="C863" s="185"/>
      <c r="D863" s="358"/>
      <c r="E863" s="358"/>
      <c r="F863" s="358"/>
      <c r="G863" s="358"/>
      <c r="H863" s="358"/>
      <c r="I863" s="187"/>
      <c r="J863" s="187"/>
      <c r="K863" s="187"/>
      <c r="L863" s="185"/>
      <c r="M863" s="185"/>
      <c r="N863" s="185"/>
      <c r="O863" s="185"/>
      <c r="P863" s="185"/>
      <c r="Q863" s="185"/>
      <c r="R863" s="185"/>
      <c r="S863" s="185"/>
    </row>
    <row r="864" spans="1:19" ht="14.25" customHeight="1">
      <c r="A864" s="187"/>
      <c r="B864" s="187"/>
      <c r="C864" s="185"/>
      <c r="D864" s="358"/>
      <c r="E864" s="358"/>
      <c r="F864" s="358"/>
      <c r="G864" s="358"/>
      <c r="H864" s="358"/>
      <c r="I864" s="187"/>
      <c r="J864" s="187"/>
      <c r="K864" s="187"/>
      <c r="L864" s="185"/>
      <c r="M864" s="185"/>
      <c r="N864" s="185"/>
      <c r="O864" s="185"/>
      <c r="P864" s="185"/>
      <c r="Q864" s="185"/>
      <c r="R864" s="185"/>
      <c r="S864" s="185"/>
    </row>
    <row r="865" spans="1:19" ht="14.25" customHeight="1">
      <c r="A865" s="187"/>
      <c r="B865" s="187"/>
      <c r="C865" s="185"/>
      <c r="D865" s="358"/>
      <c r="E865" s="358"/>
      <c r="F865" s="358"/>
      <c r="G865" s="358"/>
      <c r="H865" s="358"/>
      <c r="I865" s="187"/>
      <c r="J865" s="187"/>
      <c r="K865" s="187"/>
      <c r="L865" s="185"/>
      <c r="M865" s="185"/>
      <c r="N865" s="185"/>
      <c r="O865" s="185"/>
      <c r="P865" s="185"/>
      <c r="Q865" s="185"/>
      <c r="R865" s="185"/>
      <c r="S865" s="185"/>
    </row>
    <row r="866" spans="1:19" ht="14.25" customHeight="1">
      <c r="A866" s="187"/>
      <c r="B866" s="187"/>
      <c r="C866" s="185"/>
      <c r="D866" s="358"/>
      <c r="E866" s="358"/>
      <c r="F866" s="358"/>
      <c r="G866" s="358"/>
      <c r="H866" s="358"/>
      <c r="I866" s="187"/>
      <c r="J866" s="187"/>
      <c r="K866" s="187"/>
      <c r="L866" s="185"/>
      <c r="M866" s="185"/>
      <c r="N866" s="185"/>
      <c r="O866" s="185"/>
      <c r="P866" s="185"/>
      <c r="Q866" s="185"/>
      <c r="R866" s="185"/>
      <c r="S866" s="185"/>
    </row>
    <row r="867" spans="1:19" ht="14.25" customHeight="1">
      <c r="A867" s="187"/>
      <c r="B867" s="187"/>
      <c r="C867" s="185"/>
      <c r="D867" s="358"/>
      <c r="E867" s="358"/>
      <c r="F867" s="358"/>
      <c r="G867" s="358"/>
      <c r="H867" s="358"/>
      <c r="I867" s="187"/>
      <c r="J867" s="187"/>
      <c r="K867" s="187"/>
      <c r="L867" s="185"/>
      <c r="M867" s="185"/>
      <c r="N867" s="185"/>
      <c r="O867" s="185"/>
      <c r="P867" s="185"/>
      <c r="Q867" s="185"/>
      <c r="R867" s="185"/>
      <c r="S867" s="185"/>
    </row>
    <row r="868" spans="1:19" ht="14.25" customHeight="1">
      <c r="A868" s="187"/>
      <c r="B868" s="187"/>
      <c r="C868" s="185"/>
      <c r="D868" s="358"/>
      <c r="E868" s="358"/>
      <c r="F868" s="358"/>
      <c r="G868" s="358"/>
      <c r="H868" s="358"/>
      <c r="I868" s="187"/>
      <c r="J868" s="187"/>
      <c r="K868" s="187"/>
      <c r="L868" s="185"/>
      <c r="M868" s="185"/>
      <c r="N868" s="185"/>
      <c r="O868" s="185"/>
      <c r="P868" s="185"/>
      <c r="Q868" s="185"/>
      <c r="R868" s="185"/>
      <c r="S868" s="185"/>
    </row>
    <row r="869" spans="1:19" ht="14.25" customHeight="1">
      <c r="A869" s="187"/>
      <c r="B869" s="187"/>
      <c r="C869" s="185"/>
      <c r="D869" s="358"/>
      <c r="E869" s="358"/>
      <c r="F869" s="358"/>
      <c r="G869" s="358"/>
      <c r="H869" s="358"/>
      <c r="I869" s="187"/>
      <c r="J869" s="187"/>
      <c r="K869" s="187"/>
      <c r="L869" s="185"/>
      <c r="M869" s="185"/>
      <c r="N869" s="185"/>
      <c r="O869" s="185"/>
      <c r="P869" s="185"/>
      <c r="Q869" s="185"/>
      <c r="R869" s="185"/>
      <c r="S869" s="185"/>
    </row>
    <row r="870" spans="1:19" ht="14.25" customHeight="1">
      <c r="A870" s="187"/>
      <c r="B870" s="187"/>
      <c r="C870" s="185"/>
      <c r="D870" s="358"/>
      <c r="E870" s="358"/>
      <c r="F870" s="358"/>
      <c r="G870" s="358"/>
      <c r="H870" s="358"/>
      <c r="I870" s="187"/>
      <c r="J870" s="187"/>
      <c r="K870" s="187"/>
      <c r="L870" s="185"/>
      <c r="M870" s="185"/>
      <c r="N870" s="185"/>
      <c r="O870" s="185"/>
      <c r="P870" s="185"/>
      <c r="Q870" s="185"/>
      <c r="R870" s="185"/>
      <c r="S870" s="185"/>
    </row>
    <row r="871" spans="1:19" ht="14.25" customHeight="1">
      <c r="A871" s="187"/>
      <c r="B871" s="187"/>
      <c r="C871" s="185"/>
      <c r="D871" s="358"/>
      <c r="E871" s="358"/>
      <c r="F871" s="358"/>
      <c r="G871" s="358"/>
      <c r="H871" s="358"/>
      <c r="I871" s="187"/>
      <c r="J871" s="187"/>
      <c r="K871" s="187"/>
      <c r="L871" s="185"/>
      <c r="M871" s="185"/>
      <c r="N871" s="185"/>
      <c r="O871" s="185"/>
      <c r="P871" s="185"/>
      <c r="Q871" s="185"/>
      <c r="R871" s="185"/>
      <c r="S871" s="185"/>
    </row>
    <row r="872" spans="1:19" ht="14.25" customHeight="1">
      <c r="A872" s="187"/>
      <c r="B872" s="187"/>
      <c r="C872" s="185"/>
      <c r="D872" s="358"/>
      <c r="E872" s="358"/>
      <c r="F872" s="358"/>
      <c r="G872" s="358"/>
      <c r="H872" s="358"/>
      <c r="I872" s="187"/>
      <c r="J872" s="187"/>
      <c r="K872" s="187"/>
      <c r="L872" s="185"/>
      <c r="M872" s="185"/>
      <c r="N872" s="185"/>
      <c r="O872" s="185"/>
      <c r="P872" s="185"/>
      <c r="Q872" s="185"/>
      <c r="R872" s="185"/>
      <c r="S872" s="185"/>
    </row>
    <row r="873" spans="1:19" ht="14.25" customHeight="1">
      <c r="A873" s="187"/>
      <c r="B873" s="187"/>
      <c r="C873" s="185"/>
      <c r="D873" s="358"/>
      <c r="E873" s="358"/>
      <c r="F873" s="358"/>
      <c r="G873" s="358"/>
      <c r="H873" s="358"/>
      <c r="I873" s="187"/>
      <c r="J873" s="187"/>
      <c r="K873" s="187"/>
      <c r="L873" s="185"/>
      <c r="M873" s="185"/>
      <c r="N873" s="185"/>
      <c r="O873" s="185"/>
      <c r="P873" s="185"/>
      <c r="Q873" s="185"/>
      <c r="R873" s="185"/>
      <c r="S873" s="185"/>
    </row>
    <row r="874" spans="1:19" ht="14.25" customHeight="1">
      <c r="A874" s="187"/>
      <c r="B874" s="187"/>
      <c r="C874" s="185"/>
      <c r="D874" s="358"/>
      <c r="E874" s="358"/>
      <c r="F874" s="358"/>
      <c r="G874" s="358"/>
      <c r="H874" s="358"/>
      <c r="I874" s="187"/>
      <c r="J874" s="187"/>
      <c r="K874" s="187"/>
      <c r="L874" s="185"/>
      <c r="M874" s="185"/>
      <c r="N874" s="185"/>
      <c r="O874" s="185"/>
      <c r="P874" s="185"/>
      <c r="Q874" s="185"/>
      <c r="R874" s="185"/>
      <c r="S874" s="185"/>
    </row>
    <row r="875" spans="1:19" ht="14.25" customHeight="1">
      <c r="A875" s="187"/>
      <c r="B875" s="187"/>
      <c r="C875" s="185"/>
      <c r="D875" s="358"/>
      <c r="E875" s="358"/>
      <c r="F875" s="358"/>
      <c r="G875" s="358"/>
      <c r="H875" s="358"/>
      <c r="I875" s="187"/>
      <c r="J875" s="187"/>
      <c r="K875" s="187"/>
      <c r="L875" s="185"/>
      <c r="M875" s="185"/>
      <c r="N875" s="185"/>
      <c r="O875" s="185"/>
      <c r="P875" s="185"/>
      <c r="Q875" s="185"/>
      <c r="R875" s="185"/>
      <c r="S875" s="185"/>
    </row>
    <row r="876" spans="1:19" ht="14.25" customHeight="1">
      <c r="A876" s="187"/>
      <c r="B876" s="187"/>
      <c r="C876" s="185"/>
      <c r="D876" s="358"/>
      <c r="E876" s="358"/>
      <c r="F876" s="358"/>
      <c r="G876" s="358"/>
      <c r="H876" s="358"/>
      <c r="I876" s="187"/>
      <c r="J876" s="187"/>
      <c r="K876" s="187"/>
      <c r="L876" s="185"/>
      <c r="M876" s="185"/>
      <c r="N876" s="185"/>
      <c r="O876" s="185"/>
      <c r="P876" s="185"/>
      <c r="Q876" s="185"/>
      <c r="R876" s="185"/>
      <c r="S876" s="185"/>
    </row>
    <row r="877" spans="1:19" ht="14.25" customHeight="1">
      <c r="A877" s="187"/>
      <c r="B877" s="187"/>
      <c r="C877" s="185"/>
      <c r="D877" s="358"/>
      <c r="E877" s="358"/>
      <c r="F877" s="358"/>
      <c r="G877" s="358"/>
      <c r="H877" s="358"/>
      <c r="I877" s="187"/>
      <c r="J877" s="187"/>
      <c r="K877" s="187"/>
      <c r="L877" s="185"/>
      <c r="M877" s="185"/>
      <c r="N877" s="185"/>
      <c r="O877" s="185"/>
      <c r="P877" s="185"/>
      <c r="Q877" s="185"/>
      <c r="R877" s="185"/>
      <c r="S877" s="185"/>
    </row>
    <row r="878" spans="1:19" ht="14.25" customHeight="1">
      <c r="A878" s="187"/>
      <c r="B878" s="187"/>
      <c r="C878" s="185"/>
      <c r="D878" s="358"/>
      <c r="E878" s="358"/>
      <c r="F878" s="358"/>
      <c r="G878" s="358"/>
      <c r="H878" s="358"/>
      <c r="I878" s="187"/>
      <c r="J878" s="187"/>
      <c r="K878" s="187"/>
      <c r="L878" s="185"/>
      <c r="M878" s="185"/>
      <c r="N878" s="185"/>
      <c r="O878" s="185"/>
      <c r="P878" s="185"/>
      <c r="Q878" s="185"/>
      <c r="R878" s="185"/>
      <c r="S878" s="185"/>
    </row>
    <row r="879" spans="1:19" ht="14.25" customHeight="1">
      <c r="A879" s="187"/>
      <c r="B879" s="187"/>
      <c r="C879" s="185"/>
      <c r="D879" s="358"/>
      <c r="E879" s="358"/>
      <c r="F879" s="358"/>
      <c r="G879" s="358"/>
      <c r="H879" s="358"/>
      <c r="I879" s="187"/>
      <c r="J879" s="187"/>
      <c r="K879" s="187"/>
      <c r="L879" s="185"/>
      <c r="M879" s="185"/>
      <c r="N879" s="185"/>
      <c r="O879" s="185"/>
      <c r="P879" s="185"/>
      <c r="Q879" s="185"/>
      <c r="R879" s="185"/>
      <c r="S879" s="185"/>
    </row>
    <row r="880" spans="1:19" ht="14.25" customHeight="1">
      <c r="A880" s="187"/>
      <c r="B880" s="187"/>
      <c r="C880" s="185"/>
      <c r="D880" s="358"/>
      <c r="E880" s="358"/>
      <c r="F880" s="358"/>
      <c r="G880" s="358"/>
      <c r="H880" s="358"/>
      <c r="I880" s="187"/>
      <c r="J880" s="187"/>
      <c r="K880" s="187"/>
      <c r="L880" s="185"/>
      <c r="M880" s="185"/>
      <c r="N880" s="185"/>
      <c r="O880" s="185"/>
      <c r="P880" s="185"/>
      <c r="Q880" s="185"/>
      <c r="R880" s="185"/>
      <c r="S880" s="185"/>
    </row>
    <row r="881" spans="1:19" ht="14.25" customHeight="1">
      <c r="A881" s="187"/>
      <c r="B881" s="187"/>
      <c r="C881" s="185"/>
      <c r="D881" s="358"/>
      <c r="E881" s="358"/>
      <c r="F881" s="358"/>
      <c r="G881" s="358"/>
      <c r="H881" s="358"/>
      <c r="I881" s="187"/>
      <c r="J881" s="187"/>
      <c r="K881" s="187"/>
      <c r="L881" s="185"/>
      <c r="M881" s="185"/>
      <c r="N881" s="185"/>
      <c r="O881" s="185"/>
      <c r="P881" s="185"/>
      <c r="Q881" s="185"/>
      <c r="R881" s="185"/>
      <c r="S881" s="185"/>
    </row>
    <row r="882" spans="1:19" ht="14.25" customHeight="1">
      <c r="A882" s="187"/>
      <c r="B882" s="187"/>
      <c r="C882" s="185"/>
      <c r="D882" s="358"/>
      <c r="E882" s="358"/>
      <c r="F882" s="358"/>
      <c r="G882" s="358"/>
      <c r="H882" s="358"/>
      <c r="I882" s="187"/>
      <c r="J882" s="187"/>
      <c r="K882" s="187"/>
      <c r="L882" s="185"/>
      <c r="M882" s="185"/>
      <c r="N882" s="185"/>
      <c r="O882" s="185"/>
      <c r="P882" s="185"/>
      <c r="Q882" s="185"/>
      <c r="R882" s="185"/>
      <c r="S882" s="185"/>
    </row>
    <row r="883" spans="1:19" ht="14.25" customHeight="1">
      <c r="A883" s="187"/>
      <c r="B883" s="187"/>
      <c r="C883" s="185"/>
      <c r="D883" s="358"/>
      <c r="E883" s="358"/>
      <c r="F883" s="358"/>
      <c r="G883" s="358"/>
      <c r="H883" s="358"/>
      <c r="I883" s="187"/>
      <c r="J883" s="187"/>
      <c r="K883" s="187"/>
      <c r="L883" s="185"/>
      <c r="M883" s="185"/>
      <c r="N883" s="185"/>
      <c r="O883" s="185"/>
      <c r="P883" s="185"/>
      <c r="Q883" s="185"/>
      <c r="R883" s="185"/>
      <c r="S883" s="185"/>
    </row>
    <row r="884" spans="1:19" ht="14.25" customHeight="1">
      <c r="A884" s="187"/>
      <c r="B884" s="187"/>
      <c r="C884" s="185"/>
      <c r="D884" s="358"/>
      <c r="E884" s="358"/>
      <c r="F884" s="358"/>
      <c r="G884" s="358"/>
      <c r="H884" s="358"/>
      <c r="I884" s="187"/>
      <c r="J884" s="187"/>
      <c r="K884" s="187"/>
      <c r="L884" s="185"/>
      <c r="M884" s="185"/>
      <c r="N884" s="185"/>
      <c r="O884" s="185"/>
      <c r="P884" s="185"/>
      <c r="Q884" s="185"/>
      <c r="R884" s="185"/>
      <c r="S884" s="185"/>
    </row>
    <row r="885" spans="1:19" ht="14.25" customHeight="1">
      <c r="A885" s="187"/>
      <c r="B885" s="187"/>
      <c r="C885" s="185"/>
      <c r="D885" s="358"/>
      <c r="E885" s="358"/>
      <c r="F885" s="358"/>
      <c r="G885" s="358"/>
      <c r="H885" s="358"/>
      <c r="I885" s="187"/>
      <c r="J885" s="187"/>
      <c r="K885" s="187"/>
      <c r="L885" s="185"/>
      <c r="M885" s="185"/>
      <c r="N885" s="185"/>
      <c r="O885" s="185"/>
      <c r="P885" s="185"/>
      <c r="Q885" s="185"/>
      <c r="R885" s="185"/>
      <c r="S885" s="185"/>
    </row>
    <row r="886" spans="1:19" ht="14.25" customHeight="1">
      <c r="A886" s="187"/>
      <c r="B886" s="187"/>
      <c r="C886" s="185"/>
      <c r="D886" s="358"/>
      <c r="E886" s="358"/>
      <c r="F886" s="358"/>
      <c r="G886" s="358"/>
      <c r="H886" s="358"/>
      <c r="I886" s="187"/>
      <c r="J886" s="187"/>
      <c r="K886" s="187"/>
      <c r="L886" s="185"/>
      <c r="M886" s="185"/>
      <c r="N886" s="185"/>
      <c r="O886" s="185"/>
      <c r="P886" s="185"/>
      <c r="Q886" s="185"/>
      <c r="R886" s="185"/>
      <c r="S886" s="185"/>
    </row>
    <row r="887" spans="1:19" ht="14.25" customHeight="1">
      <c r="A887" s="187"/>
      <c r="B887" s="187"/>
      <c r="C887" s="185"/>
      <c r="D887" s="358"/>
      <c r="E887" s="358"/>
      <c r="F887" s="358"/>
      <c r="G887" s="358"/>
      <c r="H887" s="358"/>
      <c r="I887" s="187"/>
      <c r="J887" s="187"/>
      <c r="K887" s="187"/>
      <c r="L887" s="185"/>
      <c r="M887" s="185"/>
      <c r="N887" s="185"/>
      <c r="O887" s="185"/>
      <c r="P887" s="185"/>
      <c r="Q887" s="185"/>
      <c r="R887" s="185"/>
      <c r="S887" s="185"/>
    </row>
    <row r="888" spans="1:19" ht="14.25" customHeight="1">
      <c r="A888" s="187"/>
      <c r="B888" s="187"/>
      <c r="C888" s="185"/>
      <c r="D888" s="358"/>
      <c r="E888" s="358"/>
      <c r="F888" s="358"/>
      <c r="G888" s="358"/>
      <c r="H888" s="358"/>
      <c r="I888" s="187"/>
      <c r="J888" s="187"/>
      <c r="K888" s="187"/>
      <c r="L888" s="185"/>
      <c r="M888" s="185"/>
      <c r="N888" s="185"/>
      <c r="O888" s="185"/>
      <c r="P888" s="185"/>
      <c r="Q888" s="185"/>
      <c r="R888" s="185"/>
      <c r="S888" s="185"/>
    </row>
    <row r="889" spans="1:19" ht="14.25" customHeight="1">
      <c r="A889" s="187"/>
      <c r="B889" s="187"/>
      <c r="C889" s="185"/>
      <c r="D889" s="358"/>
      <c r="E889" s="358"/>
      <c r="F889" s="358"/>
      <c r="G889" s="358"/>
      <c r="H889" s="358"/>
      <c r="I889" s="187"/>
      <c r="J889" s="187"/>
      <c r="K889" s="187"/>
      <c r="L889" s="185"/>
      <c r="M889" s="185"/>
      <c r="N889" s="185"/>
      <c r="O889" s="185"/>
      <c r="P889" s="185"/>
      <c r="Q889" s="185"/>
      <c r="R889" s="185"/>
      <c r="S889" s="185"/>
    </row>
    <row r="890" spans="1:19" ht="14.25" customHeight="1">
      <c r="A890" s="187"/>
      <c r="B890" s="187"/>
      <c r="C890" s="185"/>
      <c r="D890" s="358"/>
      <c r="E890" s="358"/>
      <c r="F890" s="358"/>
      <c r="G890" s="358"/>
      <c r="H890" s="358"/>
      <c r="I890" s="187"/>
      <c r="J890" s="187"/>
      <c r="K890" s="187"/>
      <c r="L890" s="185"/>
      <c r="M890" s="185"/>
      <c r="N890" s="185"/>
      <c r="O890" s="185"/>
      <c r="P890" s="185"/>
      <c r="Q890" s="185"/>
      <c r="R890" s="185"/>
      <c r="S890" s="185"/>
    </row>
    <row r="891" spans="1:19" ht="14.25" customHeight="1">
      <c r="A891" s="187"/>
      <c r="B891" s="187"/>
      <c r="C891" s="185"/>
      <c r="D891" s="358"/>
      <c r="E891" s="358"/>
      <c r="F891" s="358"/>
      <c r="G891" s="358"/>
      <c r="H891" s="358"/>
      <c r="I891" s="187"/>
      <c r="J891" s="187"/>
      <c r="K891" s="187"/>
      <c r="L891" s="185"/>
      <c r="M891" s="185"/>
      <c r="N891" s="185"/>
      <c r="O891" s="185"/>
      <c r="P891" s="185"/>
      <c r="Q891" s="185"/>
      <c r="R891" s="185"/>
      <c r="S891" s="185"/>
    </row>
    <row r="892" spans="1:19" ht="14.25" customHeight="1">
      <c r="A892" s="187"/>
      <c r="B892" s="187"/>
      <c r="C892" s="185"/>
      <c r="D892" s="358"/>
      <c r="E892" s="358"/>
      <c r="F892" s="358"/>
      <c r="G892" s="358"/>
      <c r="H892" s="358"/>
      <c r="I892" s="187"/>
      <c r="J892" s="187"/>
      <c r="K892" s="187"/>
      <c r="L892" s="185"/>
      <c r="M892" s="185"/>
      <c r="N892" s="185"/>
      <c r="O892" s="185"/>
      <c r="P892" s="185"/>
      <c r="Q892" s="185"/>
      <c r="R892" s="185"/>
      <c r="S892" s="185"/>
    </row>
    <row r="893" spans="1:19" ht="14.25" customHeight="1">
      <c r="A893" s="187"/>
      <c r="B893" s="187"/>
      <c r="C893" s="185"/>
      <c r="D893" s="358"/>
      <c r="E893" s="358"/>
      <c r="F893" s="358"/>
      <c r="G893" s="358"/>
      <c r="H893" s="358"/>
      <c r="I893" s="187"/>
      <c r="J893" s="187"/>
      <c r="K893" s="187"/>
      <c r="L893" s="185"/>
      <c r="M893" s="185"/>
      <c r="N893" s="185"/>
      <c r="O893" s="185"/>
      <c r="P893" s="185"/>
      <c r="Q893" s="185"/>
      <c r="R893" s="185"/>
      <c r="S893" s="185"/>
    </row>
    <row r="894" spans="1:19" ht="14.25" customHeight="1">
      <c r="A894" s="187"/>
      <c r="B894" s="187"/>
      <c r="C894" s="185"/>
      <c r="D894" s="358"/>
      <c r="E894" s="358"/>
      <c r="F894" s="358"/>
      <c r="G894" s="358"/>
      <c r="H894" s="358"/>
      <c r="I894" s="187"/>
      <c r="J894" s="187"/>
      <c r="K894" s="187"/>
      <c r="L894" s="185"/>
      <c r="M894" s="185"/>
      <c r="N894" s="185"/>
      <c r="O894" s="185"/>
      <c r="P894" s="185"/>
      <c r="Q894" s="185"/>
      <c r="R894" s="185"/>
      <c r="S894" s="185"/>
    </row>
    <row r="895" spans="1:19" ht="14.25" customHeight="1">
      <c r="A895" s="187"/>
      <c r="B895" s="187"/>
      <c r="C895" s="185"/>
      <c r="D895" s="358"/>
      <c r="E895" s="358"/>
      <c r="F895" s="358"/>
      <c r="G895" s="358"/>
      <c r="H895" s="358"/>
      <c r="I895" s="187"/>
      <c r="J895" s="187"/>
      <c r="K895" s="187"/>
      <c r="L895" s="185"/>
      <c r="M895" s="185"/>
      <c r="N895" s="185"/>
      <c r="O895" s="185"/>
      <c r="P895" s="185"/>
      <c r="Q895" s="185"/>
      <c r="R895" s="185"/>
      <c r="S895" s="185"/>
    </row>
    <row r="896" spans="1:19" ht="14.25" customHeight="1">
      <c r="A896" s="187"/>
      <c r="B896" s="187"/>
      <c r="C896" s="185"/>
      <c r="D896" s="358"/>
      <c r="E896" s="358"/>
      <c r="F896" s="358"/>
      <c r="G896" s="358"/>
      <c r="H896" s="358"/>
      <c r="I896" s="187"/>
      <c r="J896" s="187"/>
      <c r="K896" s="187"/>
      <c r="L896" s="185"/>
      <c r="M896" s="185"/>
      <c r="N896" s="185"/>
      <c r="O896" s="185"/>
      <c r="P896" s="185"/>
      <c r="Q896" s="185"/>
      <c r="R896" s="185"/>
      <c r="S896" s="185"/>
    </row>
    <row r="897" spans="1:19" ht="14.25" customHeight="1">
      <c r="A897" s="187"/>
      <c r="B897" s="187"/>
      <c r="C897" s="185"/>
      <c r="D897" s="358"/>
      <c r="E897" s="358"/>
      <c r="F897" s="358"/>
      <c r="G897" s="358"/>
      <c r="H897" s="358"/>
      <c r="I897" s="187"/>
      <c r="J897" s="187"/>
      <c r="K897" s="187"/>
      <c r="L897" s="185"/>
      <c r="M897" s="185"/>
      <c r="N897" s="185"/>
      <c r="O897" s="185"/>
      <c r="P897" s="185"/>
      <c r="Q897" s="185"/>
      <c r="R897" s="185"/>
      <c r="S897" s="185"/>
    </row>
    <row r="898" spans="1:19" ht="14.25" customHeight="1">
      <c r="A898" s="187"/>
      <c r="B898" s="187"/>
      <c r="C898" s="185"/>
      <c r="D898" s="358"/>
      <c r="E898" s="358"/>
      <c r="F898" s="358"/>
      <c r="G898" s="358"/>
      <c r="H898" s="358"/>
      <c r="I898" s="187"/>
      <c r="J898" s="187"/>
      <c r="K898" s="187"/>
      <c r="L898" s="185"/>
      <c r="M898" s="185"/>
      <c r="N898" s="185"/>
      <c r="O898" s="185"/>
      <c r="P898" s="185"/>
      <c r="Q898" s="185"/>
      <c r="R898" s="185"/>
      <c r="S898" s="185"/>
    </row>
    <row r="899" spans="1:19" ht="14.25" customHeight="1">
      <c r="A899" s="187"/>
      <c r="B899" s="187"/>
      <c r="C899" s="185"/>
      <c r="D899" s="358"/>
      <c r="E899" s="358"/>
      <c r="F899" s="358"/>
      <c r="G899" s="358"/>
      <c r="H899" s="358"/>
      <c r="I899" s="187"/>
      <c r="J899" s="187"/>
      <c r="K899" s="187"/>
      <c r="L899" s="185"/>
      <c r="M899" s="185"/>
      <c r="N899" s="185"/>
      <c r="O899" s="185"/>
      <c r="P899" s="185"/>
      <c r="Q899" s="185"/>
      <c r="R899" s="185"/>
      <c r="S899" s="185"/>
    </row>
    <row r="900" spans="1:19" ht="14.25" customHeight="1">
      <c r="A900" s="187"/>
      <c r="B900" s="187"/>
      <c r="C900" s="185"/>
      <c r="D900" s="358"/>
      <c r="E900" s="358"/>
      <c r="F900" s="358"/>
      <c r="G900" s="358"/>
      <c r="H900" s="358"/>
      <c r="I900" s="187"/>
      <c r="J900" s="187"/>
      <c r="K900" s="187"/>
      <c r="L900" s="185"/>
      <c r="M900" s="185"/>
      <c r="N900" s="185"/>
      <c r="O900" s="185"/>
      <c r="P900" s="185"/>
      <c r="Q900" s="185"/>
      <c r="R900" s="185"/>
      <c r="S900" s="185"/>
    </row>
    <row r="901" spans="1:19" ht="14.25" customHeight="1">
      <c r="A901" s="187"/>
      <c r="B901" s="187"/>
      <c r="C901" s="185"/>
      <c r="D901" s="358"/>
      <c r="E901" s="358"/>
      <c r="F901" s="358"/>
      <c r="G901" s="358"/>
      <c r="H901" s="358"/>
      <c r="I901" s="187"/>
      <c r="J901" s="187"/>
      <c r="K901" s="187"/>
      <c r="L901" s="185"/>
      <c r="M901" s="185"/>
      <c r="N901" s="185"/>
      <c r="O901" s="185"/>
      <c r="P901" s="185"/>
      <c r="Q901" s="185"/>
      <c r="R901" s="185"/>
      <c r="S901" s="185"/>
    </row>
    <row r="902" spans="1:19" ht="14.25" customHeight="1">
      <c r="A902" s="187"/>
      <c r="B902" s="187"/>
      <c r="C902" s="185"/>
      <c r="D902" s="358"/>
      <c r="E902" s="358"/>
      <c r="F902" s="358"/>
      <c r="G902" s="358"/>
      <c r="H902" s="358"/>
      <c r="I902" s="187"/>
      <c r="J902" s="187"/>
      <c r="K902" s="187"/>
      <c r="L902" s="185"/>
      <c r="M902" s="185"/>
      <c r="N902" s="185"/>
      <c r="O902" s="185"/>
      <c r="P902" s="185"/>
      <c r="Q902" s="185"/>
      <c r="R902" s="185"/>
      <c r="S902" s="185"/>
    </row>
    <row r="903" spans="1:19" ht="14.25" customHeight="1">
      <c r="A903" s="187"/>
      <c r="B903" s="187"/>
      <c r="C903" s="185"/>
      <c r="D903" s="358"/>
      <c r="E903" s="358"/>
      <c r="F903" s="358"/>
      <c r="G903" s="358"/>
      <c r="H903" s="358"/>
      <c r="I903" s="187"/>
      <c r="J903" s="187"/>
      <c r="K903" s="187"/>
      <c r="L903" s="185"/>
      <c r="M903" s="185"/>
      <c r="N903" s="185"/>
      <c r="O903" s="185"/>
      <c r="P903" s="185"/>
      <c r="Q903" s="185"/>
      <c r="R903" s="185"/>
      <c r="S903" s="185"/>
    </row>
    <row r="904" spans="1:19" ht="14.25" customHeight="1">
      <c r="A904" s="187"/>
      <c r="B904" s="187"/>
      <c r="C904" s="185"/>
      <c r="D904" s="358"/>
      <c r="E904" s="358"/>
      <c r="F904" s="358"/>
      <c r="G904" s="358"/>
      <c r="H904" s="358"/>
      <c r="I904" s="187"/>
      <c r="J904" s="187"/>
      <c r="K904" s="187"/>
      <c r="L904" s="185"/>
      <c r="M904" s="185"/>
      <c r="N904" s="185"/>
      <c r="O904" s="185"/>
      <c r="P904" s="185"/>
      <c r="Q904" s="185"/>
      <c r="R904" s="185"/>
      <c r="S904" s="185"/>
    </row>
    <row r="905" spans="1:19" ht="14.25" customHeight="1">
      <c r="A905" s="187"/>
      <c r="B905" s="187"/>
      <c r="C905" s="185"/>
      <c r="D905" s="358"/>
      <c r="E905" s="358"/>
      <c r="F905" s="358"/>
      <c r="G905" s="358"/>
      <c r="H905" s="358"/>
      <c r="I905" s="187"/>
      <c r="J905" s="187"/>
      <c r="K905" s="187"/>
      <c r="L905" s="185"/>
      <c r="M905" s="185"/>
      <c r="N905" s="185"/>
      <c r="O905" s="185"/>
      <c r="P905" s="185"/>
      <c r="Q905" s="185"/>
      <c r="R905" s="185"/>
      <c r="S905" s="185"/>
    </row>
    <row r="906" spans="1:19" ht="14.25" customHeight="1">
      <c r="A906" s="187"/>
      <c r="B906" s="187"/>
      <c r="C906" s="185"/>
      <c r="D906" s="358"/>
      <c r="E906" s="358"/>
      <c r="F906" s="358"/>
      <c r="G906" s="358"/>
      <c r="H906" s="358"/>
      <c r="I906" s="187"/>
      <c r="J906" s="187"/>
      <c r="K906" s="187"/>
      <c r="L906" s="185"/>
      <c r="M906" s="185"/>
      <c r="N906" s="185"/>
      <c r="O906" s="185"/>
      <c r="P906" s="185"/>
      <c r="Q906" s="185"/>
      <c r="R906" s="185"/>
      <c r="S906" s="185"/>
    </row>
    <row r="907" spans="1:19" ht="14.25" customHeight="1">
      <c r="A907" s="187"/>
      <c r="B907" s="187"/>
      <c r="C907" s="185"/>
      <c r="D907" s="358"/>
      <c r="E907" s="358"/>
      <c r="F907" s="358"/>
      <c r="G907" s="358"/>
      <c r="H907" s="358"/>
      <c r="I907" s="187"/>
      <c r="J907" s="187"/>
      <c r="K907" s="187"/>
      <c r="L907" s="185"/>
      <c r="M907" s="185"/>
      <c r="N907" s="185"/>
      <c r="O907" s="185"/>
      <c r="P907" s="185"/>
      <c r="Q907" s="185"/>
      <c r="R907" s="185"/>
      <c r="S907" s="185"/>
    </row>
    <row r="908" spans="1:19" ht="14.25" customHeight="1">
      <c r="A908" s="187"/>
      <c r="B908" s="187"/>
      <c r="C908" s="185"/>
      <c r="D908" s="358"/>
      <c r="E908" s="358"/>
      <c r="F908" s="358"/>
      <c r="G908" s="358"/>
      <c r="H908" s="358"/>
      <c r="I908" s="187"/>
      <c r="J908" s="187"/>
      <c r="K908" s="187"/>
      <c r="L908" s="185"/>
      <c r="M908" s="185"/>
      <c r="N908" s="185"/>
      <c r="O908" s="185"/>
      <c r="P908" s="185"/>
      <c r="Q908" s="185"/>
      <c r="R908" s="185"/>
      <c r="S908" s="185"/>
    </row>
    <row r="909" spans="1:19" ht="14.25" customHeight="1">
      <c r="A909" s="187"/>
      <c r="B909" s="187"/>
      <c r="C909" s="185"/>
      <c r="D909" s="358"/>
      <c r="E909" s="358"/>
      <c r="F909" s="358"/>
      <c r="G909" s="358"/>
      <c r="H909" s="358"/>
      <c r="I909" s="187"/>
      <c r="J909" s="187"/>
      <c r="K909" s="187"/>
      <c r="L909" s="185"/>
      <c r="M909" s="185"/>
      <c r="N909" s="185"/>
      <c r="O909" s="185"/>
      <c r="P909" s="185"/>
      <c r="Q909" s="185"/>
      <c r="R909" s="185"/>
      <c r="S909" s="185"/>
    </row>
    <row r="910" spans="1:19" ht="14.25" customHeight="1">
      <c r="A910" s="187"/>
      <c r="B910" s="187"/>
      <c r="C910" s="185"/>
      <c r="D910" s="358"/>
      <c r="E910" s="358"/>
      <c r="F910" s="358"/>
      <c r="G910" s="358"/>
      <c r="H910" s="358"/>
      <c r="I910" s="187"/>
      <c r="J910" s="187"/>
      <c r="K910" s="187"/>
      <c r="L910" s="185"/>
      <c r="M910" s="185"/>
      <c r="N910" s="185"/>
      <c r="O910" s="185"/>
      <c r="P910" s="185"/>
      <c r="Q910" s="185"/>
      <c r="R910" s="185"/>
      <c r="S910" s="185"/>
    </row>
    <row r="911" spans="1:19" ht="14.25" customHeight="1">
      <c r="A911" s="187"/>
      <c r="B911" s="187"/>
      <c r="C911" s="185"/>
      <c r="D911" s="358"/>
      <c r="E911" s="358"/>
      <c r="F911" s="358"/>
      <c r="G911" s="358"/>
      <c r="H911" s="358"/>
      <c r="I911" s="187"/>
      <c r="J911" s="187"/>
      <c r="K911" s="187"/>
      <c r="L911" s="185"/>
      <c r="M911" s="185"/>
      <c r="N911" s="185"/>
      <c r="O911" s="185"/>
      <c r="P911" s="185"/>
      <c r="Q911" s="185"/>
      <c r="R911" s="185"/>
      <c r="S911" s="185"/>
    </row>
    <row r="912" spans="1:19" ht="14.25" customHeight="1">
      <c r="A912" s="187"/>
      <c r="B912" s="187"/>
      <c r="C912" s="185"/>
      <c r="D912" s="358"/>
      <c r="E912" s="358"/>
      <c r="F912" s="358"/>
      <c r="G912" s="358"/>
      <c r="H912" s="358"/>
      <c r="I912" s="187"/>
      <c r="J912" s="187"/>
      <c r="K912" s="187"/>
      <c r="L912" s="185"/>
      <c r="M912" s="185"/>
      <c r="N912" s="185"/>
      <c r="O912" s="185"/>
      <c r="P912" s="185"/>
      <c r="Q912" s="185"/>
      <c r="R912" s="185"/>
      <c r="S912" s="185"/>
    </row>
    <row r="913" spans="1:19" ht="14.25" customHeight="1">
      <c r="A913" s="187"/>
      <c r="B913" s="187"/>
      <c r="C913" s="185"/>
      <c r="D913" s="358"/>
      <c r="E913" s="358"/>
      <c r="F913" s="358"/>
      <c r="G913" s="358"/>
      <c r="H913" s="358"/>
      <c r="I913" s="187"/>
      <c r="J913" s="187"/>
      <c r="K913" s="187"/>
      <c r="L913" s="185"/>
      <c r="M913" s="185"/>
      <c r="N913" s="185"/>
      <c r="O913" s="185"/>
      <c r="P913" s="185"/>
      <c r="Q913" s="185"/>
      <c r="R913" s="185"/>
      <c r="S913" s="185"/>
    </row>
    <row r="914" spans="1:19" ht="14.25" customHeight="1">
      <c r="A914" s="187"/>
      <c r="B914" s="187"/>
      <c r="C914" s="185"/>
      <c r="D914" s="358"/>
      <c r="E914" s="358"/>
      <c r="F914" s="358"/>
      <c r="G914" s="358"/>
      <c r="H914" s="358"/>
      <c r="I914" s="187"/>
      <c r="J914" s="187"/>
      <c r="K914" s="187"/>
      <c r="L914" s="185"/>
      <c r="M914" s="185"/>
      <c r="N914" s="185"/>
      <c r="O914" s="185"/>
      <c r="P914" s="185"/>
      <c r="Q914" s="185"/>
      <c r="R914" s="185"/>
      <c r="S914" s="185"/>
    </row>
    <row r="915" spans="1:19" ht="14.25" customHeight="1">
      <c r="A915" s="187"/>
      <c r="B915" s="187"/>
      <c r="C915" s="185"/>
      <c r="D915" s="358"/>
      <c r="E915" s="358"/>
      <c r="F915" s="358"/>
      <c r="G915" s="358"/>
      <c r="H915" s="358"/>
      <c r="I915" s="187"/>
      <c r="J915" s="187"/>
      <c r="K915" s="187"/>
      <c r="L915" s="185"/>
      <c r="M915" s="185"/>
      <c r="N915" s="185"/>
      <c r="O915" s="185"/>
      <c r="P915" s="185"/>
      <c r="Q915" s="185"/>
      <c r="R915" s="185"/>
      <c r="S915" s="185"/>
    </row>
    <row r="916" spans="1:19" ht="14.25" customHeight="1">
      <c r="A916" s="187"/>
      <c r="B916" s="187"/>
      <c r="C916" s="185"/>
      <c r="D916" s="358"/>
      <c r="E916" s="358"/>
      <c r="F916" s="358"/>
      <c r="G916" s="358"/>
      <c r="H916" s="358"/>
      <c r="I916" s="187"/>
      <c r="J916" s="187"/>
      <c r="K916" s="187"/>
      <c r="L916" s="185"/>
      <c r="M916" s="185"/>
      <c r="N916" s="185"/>
      <c r="O916" s="185"/>
      <c r="P916" s="185"/>
      <c r="Q916" s="185"/>
      <c r="R916" s="185"/>
      <c r="S916" s="185"/>
    </row>
    <row r="917" spans="1:19" ht="14.25" customHeight="1">
      <c r="A917" s="187"/>
      <c r="B917" s="187"/>
      <c r="C917" s="185"/>
      <c r="D917" s="358"/>
      <c r="E917" s="358"/>
      <c r="F917" s="358"/>
      <c r="G917" s="358"/>
      <c r="H917" s="358"/>
      <c r="I917" s="187"/>
      <c r="J917" s="187"/>
      <c r="K917" s="187"/>
      <c r="L917" s="185"/>
      <c r="M917" s="185"/>
      <c r="N917" s="185"/>
      <c r="O917" s="185"/>
      <c r="P917" s="185"/>
      <c r="Q917" s="185"/>
      <c r="R917" s="185"/>
      <c r="S917" s="185"/>
    </row>
    <row r="918" spans="1:19" ht="14.25" customHeight="1">
      <c r="A918" s="187"/>
      <c r="B918" s="187"/>
      <c r="C918" s="185"/>
      <c r="D918" s="358"/>
      <c r="E918" s="358"/>
      <c r="F918" s="358"/>
      <c r="G918" s="358"/>
      <c r="H918" s="358"/>
      <c r="I918" s="187"/>
      <c r="J918" s="187"/>
      <c r="K918" s="187"/>
      <c r="L918" s="185"/>
      <c r="M918" s="185"/>
      <c r="N918" s="185"/>
      <c r="O918" s="185"/>
      <c r="P918" s="185"/>
      <c r="Q918" s="185"/>
      <c r="R918" s="185"/>
      <c r="S918" s="185"/>
    </row>
    <row r="919" spans="1:19" ht="14.25" customHeight="1">
      <c r="A919" s="187"/>
      <c r="B919" s="187"/>
      <c r="C919" s="185"/>
      <c r="D919" s="358"/>
      <c r="E919" s="358"/>
      <c r="F919" s="358"/>
      <c r="G919" s="358"/>
      <c r="H919" s="358"/>
      <c r="I919" s="187"/>
      <c r="J919" s="187"/>
      <c r="K919" s="187"/>
      <c r="L919" s="185"/>
      <c r="M919" s="185"/>
      <c r="N919" s="185"/>
      <c r="O919" s="185"/>
      <c r="P919" s="185"/>
      <c r="Q919" s="185"/>
      <c r="R919" s="185"/>
      <c r="S919" s="185"/>
    </row>
    <row r="920" spans="1:19" ht="14.25" customHeight="1">
      <c r="A920" s="187"/>
      <c r="B920" s="187"/>
      <c r="C920" s="185"/>
      <c r="D920" s="358"/>
      <c r="E920" s="358"/>
      <c r="F920" s="358"/>
      <c r="G920" s="358"/>
      <c r="H920" s="358"/>
      <c r="I920" s="187"/>
      <c r="J920" s="187"/>
      <c r="K920" s="187"/>
      <c r="L920" s="185"/>
      <c r="M920" s="185"/>
      <c r="N920" s="185"/>
      <c r="O920" s="185"/>
      <c r="P920" s="185"/>
      <c r="Q920" s="185"/>
      <c r="R920" s="185"/>
      <c r="S920" s="185"/>
    </row>
    <row r="921" spans="1:19" ht="14.25" customHeight="1">
      <c r="A921" s="187"/>
      <c r="B921" s="187"/>
      <c r="C921" s="185"/>
      <c r="D921" s="358"/>
      <c r="E921" s="358"/>
      <c r="F921" s="358"/>
      <c r="G921" s="358"/>
      <c r="H921" s="358"/>
      <c r="I921" s="187"/>
      <c r="J921" s="187"/>
      <c r="K921" s="187"/>
      <c r="L921" s="185"/>
      <c r="M921" s="185"/>
      <c r="N921" s="185"/>
      <c r="O921" s="185"/>
      <c r="P921" s="185"/>
      <c r="Q921" s="185"/>
      <c r="R921" s="185"/>
      <c r="S921" s="185"/>
    </row>
    <row r="922" spans="1:19" ht="14.25" customHeight="1">
      <c r="A922" s="187"/>
      <c r="B922" s="187"/>
      <c r="C922" s="185"/>
      <c r="D922" s="358"/>
      <c r="E922" s="358"/>
      <c r="F922" s="358"/>
      <c r="G922" s="358"/>
      <c r="H922" s="358"/>
      <c r="I922" s="187"/>
      <c r="J922" s="187"/>
      <c r="K922" s="187"/>
      <c r="L922" s="185"/>
      <c r="M922" s="185"/>
      <c r="N922" s="185"/>
      <c r="O922" s="185"/>
      <c r="P922" s="185"/>
      <c r="Q922" s="185"/>
      <c r="R922" s="185"/>
      <c r="S922" s="185"/>
    </row>
    <row r="923" spans="1:19" ht="14.25" customHeight="1">
      <c r="A923" s="187"/>
      <c r="B923" s="187"/>
      <c r="C923" s="185"/>
      <c r="D923" s="358"/>
      <c r="E923" s="358"/>
      <c r="F923" s="358"/>
      <c r="G923" s="358"/>
      <c r="H923" s="358"/>
      <c r="I923" s="187"/>
      <c r="J923" s="187"/>
      <c r="K923" s="187"/>
      <c r="L923" s="185"/>
      <c r="M923" s="185"/>
      <c r="N923" s="185"/>
      <c r="O923" s="185"/>
      <c r="P923" s="185"/>
      <c r="Q923" s="185"/>
      <c r="R923" s="185"/>
      <c r="S923" s="185"/>
    </row>
    <row r="924" spans="1:19" ht="14.25" customHeight="1">
      <c r="A924" s="187"/>
      <c r="B924" s="187"/>
      <c r="C924" s="185"/>
      <c r="D924" s="358"/>
      <c r="E924" s="358"/>
      <c r="F924" s="358"/>
      <c r="G924" s="358"/>
      <c r="H924" s="358"/>
      <c r="I924" s="187"/>
      <c r="J924" s="187"/>
      <c r="K924" s="187"/>
      <c r="L924" s="185"/>
      <c r="M924" s="185"/>
      <c r="N924" s="185"/>
      <c r="O924" s="185"/>
      <c r="P924" s="185"/>
      <c r="Q924" s="185"/>
      <c r="R924" s="185"/>
      <c r="S924" s="185"/>
    </row>
    <row r="925" spans="1:19" ht="14.25" customHeight="1">
      <c r="A925" s="187"/>
      <c r="B925" s="187"/>
      <c r="C925" s="185"/>
      <c r="D925" s="358"/>
      <c r="E925" s="358"/>
      <c r="F925" s="358"/>
      <c r="G925" s="358"/>
      <c r="H925" s="358"/>
      <c r="I925" s="187"/>
      <c r="J925" s="187"/>
      <c r="K925" s="187"/>
      <c r="L925" s="185"/>
      <c r="M925" s="185"/>
      <c r="N925" s="185"/>
      <c r="O925" s="185"/>
      <c r="P925" s="185"/>
      <c r="Q925" s="185"/>
      <c r="R925" s="185"/>
      <c r="S925" s="185"/>
    </row>
    <row r="926" spans="1:19" ht="14.25" customHeight="1">
      <c r="A926" s="187"/>
      <c r="B926" s="187"/>
      <c r="C926" s="185"/>
      <c r="D926" s="358"/>
      <c r="E926" s="358"/>
      <c r="F926" s="358"/>
      <c r="G926" s="358"/>
      <c r="H926" s="358"/>
      <c r="I926" s="187"/>
      <c r="J926" s="187"/>
      <c r="K926" s="187"/>
      <c r="L926" s="185"/>
      <c r="M926" s="185"/>
      <c r="N926" s="185"/>
      <c r="O926" s="185"/>
      <c r="P926" s="185"/>
      <c r="Q926" s="185"/>
      <c r="R926" s="185"/>
      <c r="S926" s="185"/>
    </row>
    <row r="927" spans="1:19" ht="14.25" customHeight="1">
      <c r="A927" s="187"/>
      <c r="B927" s="187"/>
      <c r="C927" s="185"/>
      <c r="D927" s="358"/>
      <c r="E927" s="358"/>
      <c r="F927" s="358"/>
      <c r="G927" s="358"/>
      <c r="H927" s="358"/>
      <c r="I927" s="187"/>
      <c r="J927" s="187"/>
      <c r="K927" s="187"/>
      <c r="L927" s="185"/>
      <c r="M927" s="185"/>
      <c r="N927" s="185"/>
      <c r="O927" s="185"/>
      <c r="P927" s="185"/>
      <c r="Q927" s="185"/>
      <c r="R927" s="185"/>
      <c r="S927" s="185"/>
    </row>
    <row r="928" spans="1:19" ht="14.25" customHeight="1">
      <c r="A928" s="187"/>
      <c r="B928" s="187"/>
      <c r="C928" s="185"/>
      <c r="D928" s="358"/>
      <c r="E928" s="358"/>
      <c r="F928" s="358"/>
      <c r="G928" s="358"/>
      <c r="H928" s="358"/>
      <c r="I928" s="187"/>
      <c r="J928" s="187"/>
      <c r="K928" s="187"/>
      <c r="L928" s="185"/>
      <c r="M928" s="185"/>
      <c r="N928" s="185"/>
      <c r="O928" s="185"/>
      <c r="P928" s="185"/>
      <c r="Q928" s="185"/>
      <c r="R928" s="185"/>
      <c r="S928" s="185"/>
    </row>
    <row r="929" spans="1:19" ht="14.25" customHeight="1">
      <c r="A929" s="187"/>
      <c r="B929" s="187"/>
      <c r="C929" s="185"/>
      <c r="D929" s="358"/>
      <c r="E929" s="358"/>
      <c r="F929" s="358"/>
      <c r="G929" s="358"/>
      <c r="H929" s="358"/>
      <c r="I929" s="187"/>
      <c r="J929" s="187"/>
      <c r="K929" s="187"/>
      <c r="L929" s="185"/>
      <c r="M929" s="185"/>
      <c r="N929" s="185"/>
      <c r="O929" s="185"/>
      <c r="P929" s="185"/>
      <c r="Q929" s="185"/>
      <c r="R929" s="185"/>
      <c r="S929" s="185"/>
    </row>
    <row r="930" spans="1:19" ht="14.25" customHeight="1">
      <c r="A930" s="187"/>
      <c r="B930" s="187"/>
      <c r="C930" s="185"/>
      <c r="D930" s="358"/>
      <c r="E930" s="358"/>
      <c r="F930" s="358"/>
      <c r="G930" s="358"/>
      <c r="H930" s="358"/>
      <c r="I930" s="187"/>
      <c r="J930" s="187"/>
      <c r="K930" s="187"/>
      <c r="L930" s="185"/>
      <c r="M930" s="185"/>
      <c r="N930" s="185"/>
      <c r="O930" s="185"/>
      <c r="P930" s="185"/>
      <c r="Q930" s="185"/>
      <c r="R930" s="185"/>
      <c r="S930" s="185"/>
    </row>
    <row r="931" spans="1:19" ht="14.25" customHeight="1">
      <c r="A931" s="187"/>
      <c r="B931" s="187"/>
      <c r="C931" s="185"/>
      <c r="D931" s="358"/>
      <c r="E931" s="358"/>
      <c r="F931" s="358"/>
      <c r="G931" s="358"/>
      <c r="H931" s="358"/>
      <c r="I931" s="187"/>
      <c r="J931" s="187"/>
      <c r="K931" s="187"/>
      <c r="L931" s="185"/>
      <c r="M931" s="185"/>
      <c r="N931" s="185"/>
      <c r="O931" s="185"/>
      <c r="P931" s="185"/>
      <c r="Q931" s="185"/>
      <c r="R931" s="185"/>
      <c r="S931" s="185"/>
    </row>
    <row r="932" spans="1:19" ht="14.25" customHeight="1">
      <c r="A932" s="187"/>
      <c r="B932" s="187"/>
      <c r="C932" s="185"/>
      <c r="D932" s="358"/>
      <c r="E932" s="358"/>
      <c r="F932" s="358"/>
      <c r="G932" s="358"/>
      <c r="H932" s="358"/>
      <c r="I932" s="187"/>
      <c r="J932" s="187"/>
      <c r="K932" s="187"/>
      <c r="L932" s="185"/>
      <c r="M932" s="185"/>
      <c r="N932" s="185"/>
      <c r="O932" s="185"/>
      <c r="P932" s="185"/>
      <c r="Q932" s="185"/>
      <c r="R932" s="185"/>
      <c r="S932" s="185"/>
    </row>
    <row r="933" spans="1:19" ht="14.25" customHeight="1">
      <c r="A933" s="187"/>
      <c r="B933" s="187"/>
      <c r="C933" s="185"/>
      <c r="D933" s="358"/>
      <c r="E933" s="358"/>
      <c r="F933" s="358"/>
      <c r="G933" s="358"/>
      <c r="H933" s="358"/>
      <c r="I933" s="187"/>
      <c r="J933" s="187"/>
      <c r="K933" s="187"/>
      <c r="L933" s="185"/>
      <c r="M933" s="185"/>
      <c r="N933" s="185"/>
      <c r="O933" s="185"/>
      <c r="P933" s="185"/>
      <c r="Q933" s="185"/>
      <c r="R933" s="185"/>
      <c r="S933" s="185"/>
    </row>
    <row r="934" spans="1:19" ht="14.25" customHeight="1">
      <c r="A934" s="187"/>
      <c r="B934" s="187"/>
      <c r="C934" s="185"/>
      <c r="D934" s="358"/>
      <c r="E934" s="358"/>
      <c r="F934" s="358"/>
      <c r="G934" s="358"/>
      <c r="H934" s="358"/>
      <c r="I934" s="187"/>
      <c r="J934" s="187"/>
      <c r="K934" s="187"/>
      <c r="L934" s="185"/>
      <c r="M934" s="185"/>
      <c r="N934" s="185"/>
      <c r="O934" s="185"/>
      <c r="P934" s="185"/>
      <c r="Q934" s="185"/>
      <c r="R934" s="185"/>
      <c r="S934" s="185"/>
    </row>
    <row r="935" spans="1:19" ht="14.25" customHeight="1">
      <c r="A935" s="187"/>
      <c r="B935" s="187"/>
      <c r="C935" s="185"/>
      <c r="D935" s="358"/>
      <c r="E935" s="358"/>
      <c r="F935" s="358"/>
      <c r="G935" s="358"/>
      <c r="H935" s="358"/>
      <c r="I935" s="187"/>
      <c r="J935" s="187"/>
      <c r="K935" s="187"/>
      <c r="L935" s="185"/>
      <c r="M935" s="185"/>
      <c r="N935" s="185"/>
      <c r="O935" s="185"/>
      <c r="P935" s="185"/>
      <c r="Q935" s="185"/>
      <c r="R935" s="185"/>
      <c r="S935" s="185"/>
    </row>
    <row r="936" spans="1:19" ht="14.25" customHeight="1">
      <c r="A936" s="187"/>
      <c r="B936" s="187"/>
      <c r="C936" s="185"/>
      <c r="D936" s="358"/>
      <c r="E936" s="358"/>
      <c r="F936" s="358"/>
      <c r="G936" s="358"/>
      <c r="H936" s="358"/>
      <c r="I936" s="187"/>
      <c r="J936" s="187"/>
      <c r="K936" s="187"/>
      <c r="L936" s="185"/>
      <c r="M936" s="185"/>
      <c r="N936" s="185"/>
      <c r="O936" s="185"/>
      <c r="P936" s="185"/>
      <c r="Q936" s="185"/>
      <c r="R936" s="185"/>
      <c r="S936" s="185"/>
    </row>
    <row r="937" spans="1:19" ht="14.25" customHeight="1">
      <c r="A937" s="187"/>
      <c r="B937" s="187"/>
      <c r="C937" s="185"/>
      <c r="D937" s="358"/>
      <c r="E937" s="358"/>
      <c r="F937" s="358"/>
      <c r="G937" s="358"/>
      <c r="H937" s="358"/>
      <c r="I937" s="187"/>
      <c r="J937" s="187"/>
      <c r="K937" s="187"/>
      <c r="L937" s="185"/>
      <c r="M937" s="185"/>
      <c r="N937" s="185"/>
      <c r="O937" s="185"/>
      <c r="P937" s="185"/>
      <c r="Q937" s="185"/>
      <c r="R937" s="185"/>
      <c r="S937" s="185"/>
    </row>
    <row r="938" spans="1:19" ht="14.25" customHeight="1">
      <c r="A938" s="187"/>
      <c r="B938" s="187"/>
      <c r="C938" s="185"/>
      <c r="D938" s="358"/>
      <c r="E938" s="358"/>
      <c r="F938" s="358"/>
      <c r="G938" s="358"/>
      <c r="H938" s="358"/>
      <c r="I938" s="187"/>
      <c r="J938" s="187"/>
      <c r="K938" s="187"/>
      <c r="L938" s="185"/>
      <c r="M938" s="185"/>
      <c r="N938" s="185"/>
      <c r="O938" s="185"/>
      <c r="P938" s="185"/>
      <c r="Q938" s="185"/>
      <c r="R938" s="185"/>
      <c r="S938" s="185"/>
    </row>
    <row r="939" spans="1:19" ht="14.25" customHeight="1">
      <c r="A939" s="187"/>
      <c r="B939" s="187"/>
      <c r="C939" s="185"/>
      <c r="D939" s="358"/>
      <c r="E939" s="358"/>
      <c r="F939" s="358"/>
      <c r="G939" s="358"/>
      <c r="H939" s="358"/>
      <c r="I939" s="187"/>
      <c r="J939" s="187"/>
      <c r="K939" s="187"/>
      <c r="L939" s="185"/>
      <c r="M939" s="185"/>
      <c r="N939" s="185"/>
      <c r="O939" s="185"/>
      <c r="P939" s="185"/>
      <c r="Q939" s="185"/>
      <c r="R939" s="185"/>
      <c r="S939" s="185"/>
    </row>
    <row r="940" spans="1:19" ht="14.25" customHeight="1">
      <c r="A940" s="187"/>
      <c r="B940" s="187"/>
      <c r="C940" s="185"/>
      <c r="D940" s="358"/>
      <c r="E940" s="358"/>
      <c r="F940" s="358"/>
      <c r="G940" s="358"/>
      <c r="H940" s="358"/>
      <c r="I940" s="187"/>
      <c r="J940" s="187"/>
      <c r="K940" s="187"/>
      <c r="L940" s="185"/>
      <c r="M940" s="185"/>
      <c r="N940" s="185"/>
      <c r="O940" s="185"/>
      <c r="P940" s="185"/>
      <c r="Q940" s="185"/>
      <c r="R940" s="185"/>
      <c r="S940" s="185"/>
    </row>
    <row r="941" spans="1:19" ht="14.25" customHeight="1">
      <c r="A941" s="187"/>
      <c r="B941" s="187"/>
      <c r="C941" s="185"/>
      <c r="D941" s="358"/>
      <c r="E941" s="358"/>
      <c r="F941" s="358"/>
      <c r="G941" s="358"/>
      <c r="H941" s="358"/>
      <c r="I941" s="187"/>
      <c r="J941" s="187"/>
      <c r="K941" s="187"/>
      <c r="L941" s="185"/>
      <c r="M941" s="185"/>
      <c r="N941" s="185"/>
      <c r="O941" s="185"/>
      <c r="P941" s="185"/>
      <c r="Q941" s="185"/>
      <c r="R941" s="185"/>
      <c r="S941" s="185"/>
    </row>
    <row r="942" spans="1:19" ht="14.25" customHeight="1">
      <c r="A942" s="187"/>
      <c r="B942" s="187"/>
      <c r="C942" s="185"/>
      <c r="D942" s="358"/>
      <c r="E942" s="358"/>
      <c r="F942" s="358"/>
      <c r="G942" s="358"/>
      <c r="H942" s="358"/>
      <c r="I942" s="187"/>
      <c r="J942" s="187"/>
      <c r="K942" s="187"/>
      <c r="L942" s="185"/>
      <c r="M942" s="185"/>
      <c r="N942" s="185"/>
      <c r="O942" s="185"/>
      <c r="P942" s="185"/>
      <c r="Q942" s="185"/>
      <c r="R942" s="185"/>
      <c r="S942" s="185"/>
    </row>
    <row r="943" spans="1:19" ht="14.25" customHeight="1">
      <c r="A943" s="187"/>
      <c r="B943" s="187"/>
      <c r="C943" s="185"/>
      <c r="D943" s="358"/>
      <c r="E943" s="358"/>
      <c r="F943" s="358"/>
      <c r="G943" s="358"/>
      <c r="H943" s="358"/>
      <c r="I943" s="187"/>
      <c r="J943" s="187"/>
      <c r="K943" s="187"/>
      <c r="L943" s="185"/>
      <c r="M943" s="185"/>
      <c r="N943" s="185"/>
      <c r="O943" s="185"/>
      <c r="P943" s="185"/>
      <c r="Q943" s="185"/>
      <c r="R943" s="185"/>
      <c r="S943" s="185"/>
    </row>
    <row r="944" spans="1:19" ht="14.25" customHeight="1">
      <c r="A944" s="187"/>
      <c r="B944" s="187"/>
      <c r="C944" s="185"/>
      <c r="D944" s="358"/>
      <c r="E944" s="358"/>
      <c r="F944" s="358"/>
      <c r="G944" s="358"/>
      <c r="H944" s="358"/>
      <c r="I944" s="187"/>
      <c r="J944" s="187"/>
      <c r="K944" s="187"/>
      <c r="L944" s="185"/>
      <c r="M944" s="185"/>
      <c r="N944" s="185"/>
      <c r="O944" s="185"/>
      <c r="P944" s="185"/>
      <c r="Q944" s="185"/>
      <c r="R944" s="185"/>
      <c r="S944" s="185"/>
    </row>
    <row r="945" spans="1:19" ht="14.25" customHeight="1">
      <c r="A945" s="187"/>
      <c r="B945" s="187"/>
      <c r="C945" s="185"/>
      <c r="D945" s="358"/>
      <c r="E945" s="358"/>
      <c r="F945" s="358"/>
      <c r="G945" s="358"/>
      <c r="H945" s="358"/>
      <c r="I945" s="187"/>
      <c r="J945" s="187"/>
      <c r="K945" s="187"/>
      <c r="L945" s="185"/>
      <c r="M945" s="185"/>
      <c r="N945" s="185"/>
      <c r="O945" s="185"/>
      <c r="P945" s="185"/>
      <c r="Q945" s="185"/>
      <c r="R945" s="185"/>
      <c r="S945" s="185"/>
    </row>
    <row r="946" spans="1:19" ht="14.25" customHeight="1">
      <c r="A946" s="187"/>
      <c r="B946" s="187"/>
      <c r="C946" s="185"/>
      <c r="D946" s="358"/>
      <c r="E946" s="358"/>
      <c r="F946" s="358"/>
      <c r="G946" s="358"/>
      <c r="H946" s="358"/>
      <c r="I946" s="187"/>
      <c r="J946" s="187"/>
      <c r="K946" s="187"/>
      <c r="L946" s="185"/>
      <c r="M946" s="185"/>
      <c r="N946" s="185"/>
      <c r="O946" s="185"/>
      <c r="P946" s="185"/>
      <c r="Q946" s="185"/>
      <c r="R946" s="185"/>
      <c r="S946" s="185"/>
    </row>
    <row r="947" spans="1:19" ht="14.25" customHeight="1">
      <c r="A947" s="187"/>
      <c r="B947" s="187"/>
      <c r="C947" s="185"/>
      <c r="D947" s="358"/>
      <c r="E947" s="358"/>
      <c r="F947" s="358"/>
      <c r="G947" s="358"/>
      <c r="H947" s="358"/>
      <c r="I947" s="187"/>
      <c r="J947" s="187"/>
      <c r="K947" s="187"/>
      <c r="L947" s="185"/>
      <c r="M947" s="185"/>
      <c r="N947" s="185"/>
      <c r="O947" s="185"/>
      <c r="P947" s="185"/>
      <c r="Q947" s="185"/>
      <c r="R947" s="185"/>
      <c r="S947" s="185"/>
    </row>
    <row r="948" spans="1:19" ht="14.25" customHeight="1">
      <c r="A948" s="187"/>
      <c r="B948" s="187"/>
      <c r="C948" s="185"/>
      <c r="D948" s="358"/>
      <c r="E948" s="358"/>
      <c r="F948" s="358"/>
      <c r="G948" s="358"/>
      <c r="H948" s="358"/>
      <c r="I948" s="187"/>
      <c r="J948" s="187"/>
      <c r="K948" s="187"/>
      <c r="L948" s="185"/>
      <c r="M948" s="185"/>
      <c r="N948" s="185"/>
      <c r="O948" s="185"/>
      <c r="P948" s="185"/>
      <c r="Q948" s="185"/>
      <c r="R948" s="185"/>
      <c r="S948" s="185"/>
    </row>
    <row r="949" spans="1:19" ht="14.25" customHeight="1">
      <c r="A949" s="187"/>
      <c r="B949" s="187"/>
      <c r="C949" s="185"/>
      <c r="D949" s="358"/>
      <c r="E949" s="358"/>
      <c r="F949" s="358"/>
      <c r="G949" s="358"/>
      <c r="H949" s="358"/>
      <c r="I949" s="187"/>
      <c r="J949" s="187"/>
      <c r="K949" s="187"/>
      <c r="L949" s="185"/>
      <c r="M949" s="185"/>
      <c r="N949" s="185"/>
      <c r="O949" s="185"/>
      <c r="P949" s="185"/>
      <c r="Q949" s="185"/>
      <c r="R949" s="185"/>
      <c r="S949" s="185"/>
    </row>
    <row r="950" spans="1:19" ht="14.25" customHeight="1">
      <c r="A950" s="187"/>
      <c r="B950" s="187"/>
      <c r="C950" s="185"/>
      <c r="D950" s="358"/>
      <c r="E950" s="358"/>
      <c r="F950" s="358"/>
      <c r="G950" s="358"/>
      <c r="H950" s="358"/>
      <c r="I950" s="187"/>
      <c r="J950" s="187"/>
      <c r="K950" s="187"/>
      <c r="L950" s="185"/>
      <c r="M950" s="185"/>
      <c r="N950" s="185"/>
      <c r="O950" s="185"/>
      <c r="P950" s="185"/>
      <c r="Q950" s="185"/>
      <c r="R950" s="185"/>
      <c r="S950" s="185"/>
    </row>
    <row r="951" spans="1:19" ht="14.25" customHeight="1">
      <c r="A951" s="187"/>
      <c r="B951" s="187"/>
      <c r="C951" s="185"/>
      <c r="D951" s="358"/>
      <c r="E951" s="358"/>
      <c r="F951" s="358"/>
      <c r="G951" s="358"/>
      <c r="H951" s="358"/>
      <c r="I951" s="187"/>
      <c r="J951" s="187"/>
      <c r="K951" s="187"/>
      <c r="L951" s="185"/>
      <c r="M951" s="185"/>
      <c r="N951" s="185"/>
      <c r="O951" s="185"/>
      <c r="P951" s="185"/>
      <c r="Q951" s="185"/>
      <c r="R951" s="185"/>
      <c r="S951" s="185"/>
    </row>
    <row r="952" spans="1:19" ht="14.25" customHeight="1">
      <c r="A952" s="187"/>
      <c r="B952" s="187"/>
      <c r="C952" s="185"/>
      <c r="D952" s="358"/>
      <c r="E952" s="358"/>
      <c r="F952" s="358"/>
      <c r="G952" s="358"/>
      <c r="H952" s="358"/>
      <c r="I952" s="187"/>
      <c r="J952" s="187"/>
      <c r="K952" s="187"/>
      <c r="L952" s="185"/>
      <c r="M952" s="185"/>
      <c r="N952" s="185"/>
      <c r="O952" s="185"/>
      <c r="P952" s="185"/>
      <c r="Q952" s="185"/>
      <c r="R952" s="185"/>
      <c r="S952" s="185"/>
    </row>
    <row r="953" spans="1:19" ht="14.25" customHeight="1">
      <c r="A953" s="187"/>
      <c r="B953" s="187"/>
      <c r="C953" s="185"/>
      <c r="D953" s="358"/>
      <c r="E953" s="358"/>
      <c r="F953" s="358"/>
      <c r="G953" s="358"/>
      <c r="H953" s="358"/>
      <c r="I953" s="187"/>
      <c r="J953" s="187"/>
      <c r="K953" s="187"/>
      <c r="L953" s="185"/>
      <c r="M953" s="185"/>
      <c r="N953" s="185"/>
      <c r="O953" s="185"/>
      <c r="P953" s="185"/>
      <c r="Q953" s="185"/>
      <c r="R953" s="185"/>
      <c r="S953" s="185"/>
    </row>
    <row r="954" spans="1:19" ht="14.25" customHeight="1">
      <c r="A954" s="187"/>
      <c r="B954" s="187"/>
      <c r="C954" s="185"/>
      <c r="D954" s="358"/>
      <c r="E954" s="358"/>
      <c r="F954" s="358"/>
      <c r="G954" s="358"/>
      <c r="H954" s="358"/>
      <c r="I954" s="187"/>
      <c r="J954" s="187"/>
      <c r="K954" s="187"/>
      <c r="L954" s="185"/>
      <c r="M954" s="185"/>
      <c r="N954" s="185"/>
      <c r="O954" s="185"/>
      <c r="P954" s="185"/>
      <c r="Q954" s="185"/>
      <c r="R954" s="185"/>
      <c r="S954" s="185"/>
    </row>
    <row r="955" spans="1:19" ht="14.25" customHeight="1">
      <c r="A955" s="187"/>
      <c r="B955" s="187"/>
      <c r="C955" s="185"/>
      <c r="D955" s="358"/>
      <c r="E955" s="358"/>
      <c r="F955" s="358"/>
      <c r="G955" s="358"/>
      <c r="H955" s="358"/>
      <c r="I955" s="187"/>
      <c r="J955" s="187"/>
      <c r="K955" s="187"/>
      <c r="L955" s="185"/>
      <c r="M955" s="185"/>
      <c r="N955" s="185"/>
      <c r="O955" s="185"/>
      <c r="P955" s="185"/>
      <c r="Q955" s="185"/>
      <c r="R955" s="185"/>
      <c r="S955" s="185"/>
    </row>
    <row r="956" spans="1:19" ht="14.25" customHeight="1">
      <c r="A956" s="187"/>
      <c r="B956" s="187"/>
      <c r="C956" s="185"/>
      <c r="D956" s="358"/>
      <c r="E956" s="358"/>
      <c r="F956" s="358"/>
      <c r="G956" s="358"/>
      <c r="H956" s="358"/>
      <c r="I956" s="187"/>
      <c r="J956" s="187"/>
      <c r="K956" s="187"/>
      <c r="L956" s="185"/>
      <c r="M956" s="185"/>
      <c r="N956" s="185"/>
      <c r="O956" s="185"/>
      <c r="P956" s="185"/>
      <c r="Q956" s="185"/>
      <c r="R956" s="185"/>
      <c r="S956" s="185"/>
    </row>
    <row r="957" spans="1:19" ht="14.25" customHeight="1">
      <c r="A957" s="187"/>
      <c r="B957" s="187"/>
      <c r="C957" s="185"/>
      <c r="D957" s="358"/>
      <c r="E957" s="358"/>
      <c r="F957" s="358"/>
      <c r="G957" s="358"/>
      <c r="H957" s="358"/>
      <c r="I957" s="187"/>
      <c r="J957" s="187"/>
      <c r="K957" s="187"/>
      <c r="L957" s="185"/>
      <c r="M957" s="185"/>
      <c r="N957" s="185"/>
      <c r="O957" s="185"/>
      <c r="P957" s="185"/>
      <c r="Q957" s="185"/>
      <c r="R957" s="185"/>
      <c r="S957" s="185"/>
    </row>
    <row r="958" spans="1:19" ht="14.25" customHeight="1">
      <c r="A958" s="187"/>
      <c r="B958" s="187"/>
      <c r="C958" s="185"/>
      <c r="D958" s="358"/>
      <c r="E958" s="358"/>
      <c r="F958" s="358"/>
      <c r="G958" s="358"/>
      <c r="H958" s="358"/>
      <c r="I958" s="187"/>
      <c r="J958" s="187"/>
      <c r="K958" s="187"/>
      <c r="L958" s="185"/>
      <c r="M958" s="185"/>
      <c r="N958" s="185"/>
      <c r="O958" s="185"/>
      <c r="P958" s="185"/>
      <c r="Q958" s="185"/>
      <c r="R958" s="185"/>
      <c r="S958" s="185"/>
    </row>
    <row r="959" spans="1:19" ht="14.25" customHeight="1">
      <c r="A959" s="187"/>
      <c r="B959" s="187"/>
      <c r="C959" s="185"/>
      <c r="D959" s="358"/>
      <c r="E959" s="358"/>
      <c r="F959" s="358"/>
      <c r="G959" s="358"/>
      <c r="H959" s="358"/>
      <c r="I959" s="187"/>
      <c r="J959" s="187"/>
      <c r="K959" s="187"/>
      <c r="L959" s="185"/>
      <c r="M959" s="185"/>
      <c r="N959" s="185"/>
      <c r="O959" s="185"/>
      <c r="P959" s="185"/>
      <c r="Q959" s="185"/>
      <c r="R959" s="185"/>
      <c r="S959" s="185"/>
    </row>
    <row r="960" spans="1:19" ht="14.25" customHeight="1">
      <c r="A960" s="187"/>
      <c r="B960" s="187"/>
      <c r="C960" s="185"/>
      <c r="D960" s="358"/>
      <c r="E960" s="358"/>
      <c r="F960" s="358"/>
      <c r="G960" s="358"/>
      <c r="H960" s="358"/>
      <c r="I960" s="187"/>
      <c r="J960" s="187"/>
      <c r="K960" s="187"/>
      <c r="L960" s="185"/>
      <c r="M960" s="185"/>
      <c r="N960" s="185"/>
      <c r="O960" s="185"/>
      <c r="P960" s="185"/>
      <c r="Q960" s="185"/>
      <c r="R960" s="185"/>
      <c r="S960" s="185"/>
    </row>
    <row r="961" spans="1:19" ht="14.25" customHeight="1">
      <c r="A961" s="187"/>
      <c r="B961" s="187"/>
      <c r="C961" s="185"/>
      <c r="D961" s="358"/>
      <c r="E961" s="358"/>
      <c r="F961" s="358"/>
      <c r="G961" s="358"/>
      <c r="H961" s="358"/>
      <c r="I961" s="187"/>
      <c r="J961" s="187"/>
      <c r="K961" s="187"/>
      <c r="L961" s="185"/>
      <c r="M961" s="185"/>
      <c r="N961" s="185"/>
      <c r="O961" s="185"/>
      <c r="P961" s="185"/>
      <c r="Q961" s="185"/>
      <c r="R961" s="185"/>
      <c r="S961" s="185"/>
    </row>
    <row r="962" spans="1:19" ht="14.25" customHeight="1">
      <c r="A962" s="187"/>
      <c r="B962" s="187"/>
      <c r="C962" s="185"/>
      <c r="D962" s="358"/>
      <c r="E962" s="358"/>
      <c r="F962" s="358"/>
      <c r="G962" s="358"/>
      <c r="H962" s="358"/>
      <c r="I962" s="187"/>
      <c r="J962" s="187"/>
      <c r="K962" s="187"/>
      <c r="L962" s="185"/>
      <c r="M962" s="185"/>
      <c r="N962" s="185"/>
      <c r="O962" s="185"/>
      <c r="P962" s="185"/>
      <c r="Q962" s="185"/>
      <c r="R962" s="185"/>
      <c r="S962" s="185"/>
    </row>
    <row r="963" spans="1:19" ht="14.25" customHeight="1">
      <c r="A963" s="187"/>
      <c r="B963" s="187"/>
      <c r="C963" s="185"/>
      <c r="D963" s="358"/>
      <c r="E963" s="358"/>
      <c r="F963" s="358"/>
      <c r="G963" s="358"/>
      <c r="H963" s="358"/>
      <c r="I963" s="187"/>
      <c r="J963" s="187"/>
      <c r="K963" s="187"/>
      <c r="L963" s="185"/>
      <c r="M963" s="185"/>
      <c r="N963" s="185"/>
      <c r="O963" s="185"/>
      <c r="P963" s="185"/>
      <c r="Q963" s="185"/>
      <c r="R963" s="185"/>
      <c r="S963" s="185"/>
    </row>
    <row r="964" spans="1:19" ht="14.25" customHeight="1">
      <c r="A964" s="187"/>
      <c r="B964" s="187"/>
      <c r="C964" s="185"/>
      <c r="D964" s="358"/>
      <c r="E964" s="358"/>
      <c r="F964" s="358"/>
      <c r="G964" s="358"/>
      <c r="H964" s="358"/>
      <c r="I964" s="187"/>
      <c r="J964" s="187"/>
      <c r="K964" s="187"/>
      <c r="L964" s="185"/>
      <c r="M964" s="185"/>
      <c r="N964" s="185"/>
      <c r="O964" s="185"/>
      <c r="P964" s="185"/>
      <c r="Q964" s="185"/>
      <c r="R964" s="185"/>
      <c r="S964" s="185"/>
    </row>
    <row r="965" spans="1:19" ht="14.25" customHeight="1">
      <c r="A965" s="187"/>
      <c r="B965" s="187"/>
      <c r="C965" s="185"/>
      <c r="D965" s="358"/>
      <c r="E965" s="358"/>
      <c r="F965" s="358"/>
      <c r="G965" s="358"/>
      <c r="H965" s="358"/>
      <c r="I965" s="187"/>
      <c r="J965" s="187"/>
      <c r="K965" s="187"/>
      <c r="L965" s="185"/>
      <c r="M965" s="185"/>
      <c r="N965" s="185"/>
      <c r="O965" s="185"/>
      <c r="P965" s="185"/>
      <c r="Q965" s="185"/>
      <c r="R965" s="185"/>
      <c r="S965" s="185"/>
    </row>
    <row r="966" spans="1:19" ht="14.25" customHeight="1">
      <c r="A966" s="187"/>
      <c r="B966" s="187"/>
      <c r="C966" s="185"/>
      <c r="D966" s="358"/>
      <c r="E966" s="358"/>
      <c r="F966" s="358"/>
      <c r="G966" s="358"/>
      <c r="H966" s="358"/>
      <c r="I966" s="187"/>
      <c r="J966" s="187"/>
      <c r="K966" s="187"/>
      <c r="L966" s="185"/>
      <c r="M966" s="185"/>
      <c r="N966" s="185"/>
      <c r="O966" s="185"/>
      <c r="P966" s="185"/>
      <c r="Q966" s="185"/>
      <c r="R966" s="185"/>
      <c r="S966" s="185"/>
    </row>
    <row r="967" spans="1:19" ht="14.25" customHeight="1">
      <c r="A967" s="187"/>
      <c r="B967" s="187"/>
      <c r="C967" s="185"/>
      <c r="D967" s="358"/>
      <c r="E967" s="358"/>
      <c r="F967" s="358"/>
      <c r="G967" s="358"/>
      <c r="H967" s="358"/>
      <c r="I967" s="187"/>
      <c r="J967" s="187"/>
      <c r="K967" s="187"/>
      <c r="L967" s="185"/>
      <c r="M967" s="185"/>
      <c r="N967" s="185"/>
      <c r="O967" s="185"/>
      <c r="P967" s="185"/>
      <c r="Q967" s="185"/>
      <c r="R967" s="185"/>
      <c r="S967" s="185"/>
    </row>
    <row r="968" spans="1:19" ht="14.25" customHeight="1">
      <c r="A968" s="187"/>
      <c r="B968" s="187"/>
      <c r="C968" s="185"/>
      <c r="D968" s="358"/>
      <c r="E968" s="358"/>
      <c r="F968" s="358"/>
      <c r="G968" s="358"/>
      <c r="H968" s="358"/>
      <c r="I968" s="187"/>
      <c r="J968" s="187"/>
      <c r="K968" s="187"/>
      <c r="L968" s="185"/>
      <c r="M968" s="185"/>
      <c r="N968" s="185"/>
      <c r="O968" s="185"/>
      <c r="P968" s="185"/>
      <c r="Q968" s="185"/>
      <c r="R968" s="185"/>
      <c r="S968" s="185"/>
    </row>
    <row r="969" spans="1:19" ht="14.25" customHeight="1">
      <c r="A969" s="187"/>
      <c r="B969" s="187"/>
      <c r="C969" s="185"/>
      <c r="D969" s="358"/>
      <c r="E969" s="358"/>
      <c r="F969" s="358"/>
      <c r="G969" s="358"/>
      <c r="H969" s="358"/>
      <c r="I969" s="187"/>
      <c r="J969" s="187"/>
      <c r="K969" s="187"/>
      <c r="L969" s="185"/>
      <c r="M969" s="185"/>
      <c r="N969" s="185"/>
      <c r="O969" s="185"/>
      <c r="P969" s="185"/>
      <c r="Q969" s="185"/>
      <c r="R969" s="185"/>
      <c r="S969" s="185"/>
    </row>
    <row r="970" spans="1:19" ht="14.25" customHeight="1">
      <c r="A970" s="187"/>
      <c r="B970" s="187"/>
      <c r="C970" s="185"/>
      <c r="D970" s="358"/>
      <c r="E970" s="358"/>
      <c r="F970" s="358"/>
      <c r="G970" s="358"/>
      <c r="H970" s="358"/>
      <c r="I970" s="187"/>
      <c r="J970" s="187"/>
      <c r="K970" s="187"/>
      <c r="L970" s="185"/>
      <c r="M970" s="185"/>
      <c r="N970" s="185"/>
      <c r="O970" s="185"/>
      <c r="P970" s="185"/>
      <c r="Q970" s="185"/>
      <c r="R970" s="185"/>
      <c r="S970" s="185"/>
    </row>
    <row r="971" spans="1:19" ht="14.25" customHeight="1">
      <c r="A971" s="187"/>
      <c r="B971" s="187"/>
      <c r="C971" s="185"/>
      <c r="D971" s="358"/>
      <c r="E971" s="358"/>
      <c r="F971" s="358"/>
      <c r="G971" s="358"/>
      <c r="H971" s="358"/>
      <c r="I971" s="187"/>
      <c r="J971" s="187"/>
      <c r="K971" s="187"/>
      <c r="L971" s="185"/>
      <c r="M971" s="185"/>
      <c r="N971" s="185"/>
      <c r="O971" s="185"/>
      <c r="P971" s="185"/>
      <c r="Q971" s="185"/>
      <c r="R971" s="185"/>
      <c r="S971" s="185"/>
    </row>
    <row r="972" spans="1:19" ht="14.25" customHeight="1">
      <c r="A972" s="187"/>
      <c r="B972" s="187"/>
      <c r="C972" s="185"/>
      <c r="D972" s="358"/>
      <c r="E972" s="358"/>
      <c r="F972" s="358"/>
      <c r="G972" s="358"/>
      <c r="H972" s="358"/>
      <c r="I972" s="187"/>
      <c r="J972" s="187"/>
      <c r="K972" s="187"/>
      <c r="L972" s="185"/>
      <c r="M972" s="185"/>
      <c r="N972" s="185"/>
      <c r="O972" s="185"/>
      <c r="P972" s="185"/>
      <c r="Q972" s="185"/>
      <c r="R972" s="185"/>
      <c r="S972" s="185"/>
    </row>
    <row r="973" spans="1:19" ht="14.25" customHeight="1">
      <c r="A973" s="187"/>
      <c r="B973" s="187"/>
      <c r="C973" s="185"/>
      <c r="D973" s="358"/>
      <c r="E973" s="358"/>
      <c r="F973" s="358"/>
      <c r="G973" s="358"/>
      <c r="H973" s="358"/>
      <c r="I973" s="187"/>
      <c r="J973" s="187"/>
      <c r="K973" s="187"/>
      <c r="L973" s="185"/>
      <c r="M973" s="185"/>
      <c r="N973" s="185"/>
      <c r="O973" s="185"/>
      <c r="P973" s="185"/>
      <c r="Q973" s="185"/>
      <c r="R973" s="185"/>
      <c r="S973" s="185"/>
    </row>
    <row r="974" spans="1:19" ht="14.25" customHeight="1">
      <c r="A974" s="187"/>
      <c r="B974" s="187"/>
      <c r="C974" s="185"/>
      <c r="D974" s="358"/>
      <c r="E974" s="358"/>
      <c r="F974" s="358"/>
      <c r="G974" s="358"/>
      <c r="H974" s="358"/>
      <c r="I974" s="187"/>
      <c r="J974" s="187"/>
      <c r="K974" s="187"/>
      <c r="L974" s="185"/>
      <c r="M974" s="185"/>
      <c r="N974" s="185"/>
      <c r="O974" s="185"/>
      <c r="P974" s="185"/>
      <c r="Q974" s="185"/>
      <c r="R974" s="185"/>
      <c r="S974" s="185"/>
    </row>
    <row r="975" spans="1:19" ht="14.25" customHeight="1">
      <c r="A975" s="187"/>
      <c r="B975" s="187"/>
      <c r="C975" s="185"/>
      <c r="D975" s="358"/>
      <c r="E975" s="358"/>
      <c r="F975" s="358"/>
      <c r="G975" s="358"/>
      <c r="H975" s="358"/>
      <c r="I975" s="187"/>
      <c r="J975" s="187"/>
      <c r="K975" s="187"/>
      <c r="L975" s="185"/>
      <c r="M975" s="185"/>
      <c r="N975" s="185"/>
      <c r="O975" s="185"/>
      <c r="P975" s="185"/>
      <c r="Q975" s="185"/>
      <c r="R975" s="185"/>
      <c r="S975" s="185"/>
    </row>
    <row r="976" spans="1:19" ht="14.25" customHeight="1">
      <c r="A976" s="187"/>
      <c r="B976" s="187"/>
      <c r="C976" s="185"/>
      <c r="D976" s="358"/>
      <c r="E976" s="358"/>
      <c r="F976" s="358"/>
      <c r="G976" s="358"/>
      <c r="H976" s="358"/>
      <c r="I976" s="187"/>
      <c r="J976" s="187"/>
      <c r="K976" s="187"/>
      <c r="L976" s="185"/>
      <c r="M976" s="185"/>
      <c r="N976" s="185"/>
      <c r="O976" s="185"/>
      <c r="P976" s="185"/>
      <c r="Q976" s="185"/>
      <c r="R976" s="185"/>
      <c r="S976" s="185"/>
    </row>
    <row r="977" spans="1:19" ht="14.25" customHeight="1">
      <c r="A977" s="187"/>
      <c r="B977" s="187"/>
      <c r="C977" s="185"/>
      <c r="D977" s="358"/>
      <c r="E977" s="358"/>
      <c r="F977" s="358"/>
      <c r="G977" s="358"/>
      <c r="H977" s="358"/>
      <c r="I977" s="187"/>
      <c r="J977" s="187"/>
      <c r="K977" s="187"/>
      <c r="L977" s="185"/>
      <c r="M977" s="185"/>
      <c r="N977" s="185"/>
      <c r="O977" s="185"/>
      <c r="P977" s="185"/>
      <c r="Q977" s="185"/>
      <c r="R977" s="185"/>
      <c r="S977" s="185"/>
    </row>
    <row r="978" spans="1:19" ht="14.25" customHeight="1">
      <c r="A978" s="187"/>
      <c r="B978" s="187"/>
      <c r="C978" s="185"/>
      <c r="D978" s="358"/>
      <c r="E978" s="358"/>
      <c r="F978" s="358"/>
      <c r="G978" s="358"/>
      <c r="H978" s="358"/>
      <c r="I978" s="187"/>
      <c r="J978" s="187"/>
      <c r="K978" s="187"/>
      <c r="L978" s="185"/>
      <c r="M978" s="185"/>
      <c r="N978" s="185"/>
      <c r="O978" s="185"/>
      <c r="P978" s="185"/>
      <c r="Q978" s="185"/>
      <c r="R978" s="185"/>
      <c r="S978" s="185"/>
    </row>
    <row r="979" spans="1:19" ht="14.25" customHeight="1">
      <c r="A979" s="187"/>
      <c r="B979" s="187"/>
      <c r="C979" s="185"/>
      <c r="D979" s="358"/>
      <c r="E979" s="358"/>
      <c r="F979" s="358"/>
      <c r="G979" s="358"/>
      <c r="H979" s="358"/>
      <c r="I979" s="187"/>
      <c r="J979" s="187"/>
      <c r="K979" s="187"/>
      <c r="L979" s="185"/>
      <c r="M979" s="185"/>
      <c r="N979" s="185"/>
      <c r="O979" s="185"/>
      <c r="P979" s="185"/>
      <c r="Q979" s="185"/>
      <c r="R979" s="185"/>
      <c r="S979" s="185"/>
    </row>
    <row r="980" spans="1:19" ht="14.25" customHeight="1">
      <c r="A980" s="187"/>
      <c r="B980" s="187"/>
      <c r="C980" s="185"/>
      <c r="D980" s="358"/>
      <c r="E980" s="358"/>
      <c r="F980" s="358"/>
      <c r="G980" s="358"/>
      <c r="H980" s="358"/>
      <c r="I980" s="187"/>
      <c r="J980" s="187"/>
      <c r="K980" s="187"/>
      <c r="L980" s="185"/>
      <c r="M980" s="185"/>
      <c r="N980" s="185"/>
      <c r="O980" s="185"/>
      <c r="P980" s="185"/>
      <c r="Q980" s="185"/>
      <c r="R980" s="185"/>
      <c r="S980" s="185"/>
    </row>
    <row r="981" spans="1:19" ht="14.25" customHeight="1">
      <c r="A981" s="187"/>
      <c r="B981" s="187"/>
      <c r="C981" s="185"/>
      <c r="D981" s="358"/>
      <c r="E981" s="358"/>
      <c r="F981" s="358"/>
      <c r="G981" s="358"/>
      <c r="H981" s="358"/>
      <c r="I981" s="187"/>
      <c r="J981" s="187"/>
      <c r="K981" s="187"/>
      <c r="L981" s="185"/>
      <c r="M981" s="185"/>
      <c r="N981" s="185"/>
      <c r="O981" s="185"/>
      <c r="P981" s="185"/>
      <c r="Q981" s="185"/>
      <c r="R981" s="185"/>
      <c r="S981" s="185"/>
    </row>
    <row r="982" spans="1:19" ht="14.25" customHeight="1">
      <c r="A982" s="187"/>
      <c r="B982" s="187"/>
      <c r="C982" s="185"/>
      <c r="D982" s="358"/>
      <c r="E982" s="358"/>
      <c r="F982" s="358"/>
      <c r="G982" s="358"/>
      <c r="H982" s="358"/>
      <c r="I982" s="187"/>
      <c r="J982" s="187"/>
      <c r="K982" s="187"/>
      <c r="L982" s="185"/>
      <c r="M982" s="185"/>
      <c r="N982" s="185"/>
      <c r="O982" s="185"/>
      <c r="P982" s="185"/>
      <c r="Q982" s="185"/>
      <c r="R982" s="185"/>
      <c r="S982" s="185"/>
    </row>
    <row r="983" spans="1:19" ht="14.25" customHeight="1">
      <c r="A983" s="187"/>
      <c r="B983" s="187"/>
      <c r="C983" s="185"/>
      <c r="D983" s="358"/>
      <c r="E983" s="358"/>
      <c r="F983" s="358"/>
      <c r="G983" s="358"/>
      <c r="H983" s="358"/>
      <c r="I983" s="187"/>
      <c r="J983" s="187"/>
      <c r="K983" s="187"/>
      <c r="L983" s="185"/>
      <c r="M983" s="185"/>
      <c r="N983" s="185"/>
      <c r="O983" s="185"/>
      <c r="P983" s="185"/>
      <c r="Q983" s="185"/>
      <c r="R983" s="185"/>
      <c r="S983" s="185"/>
    </row>
    <row r="984" spans="1:19" ht="14.25" customHeight="1">
      <c r="A984" s="187"/>
      <c r="B984" s="187"/>
      <c r="C984" s="185"/>
      <c r="D984" s="358"/>
      <c r="E984" s="358"/>
      <c r="F984" s="358"/>
      <c r="G984" s="358"/>
      <c r="H984" s="358"/>
      <c r="I984" s="187"/>
      <c r="J984" s="187"/>
      <c r="K984" s="187"/>
      <c r="L984" s="185"/>
      <c r="M984" s="185"/>
      <c r="N984" s="185"/>
      <c r="O984" s="185"/>
      <c r="P984" s="185"/>
      <c r="Q984" s="185"/>
      <c r="R984" s="185"/>
      <c r="S984" s="185"/>
    </row>
    <row r="985" spans="1:19" ht="14.25" customHeight="1">
      <c r="A985" s="187"/>
      <c r="B985" s="187"/>
      <c r="C985" s="185"/>
      <c r="D985" s="358"/>
      <c r="E985" s="358"/>
      <c r="F985" s="358"/>
      <c r="G985" s="358"/>
      <c r="H985" s="358"/>
      <c r="I985" s="187"/>
      <c r="J985" s="187"/>
      <c r="K985" s="187"/>
      <c r="L985" s="185"/>
      <c r="M985" s="185"/>
      <c r="N985" s="185"/>
      <c r="O985" s="185"/>
      <c r="P985" s="185"/>
      <c r="Q985" s="185"/>
      <c r="R985" s="185"/>
      <c r="S985" s="185"/>
    </row>
    <row r="986" spans="1:19" ht="14.25" customHeight="1">
      <c r="A986" s="187"/>
      <c r="B986" s="187"/>
      <c r="C986" s="185"/>
      <c r="D986" s="358"/>
      <c r="E986" s="358"/>
      <c r="F986" s="358"/>
      <c r="G986" s="358"/>
      <c r="H986" s="358"/>
      <c r="I986" s="187"/>
      <c r="J986" s="187"/>
      <c r="K986" s="187"/>
      <c r="L986" s="185"/>
      <c r="M986" s="185"/>
      <c r="N986" s="185"/>
      <c r="O986" s="185"/>
      <c r="P986" s="185"/>
      <c r="Q986" s="185"/>
      <c r="R986" s="185"/>
      <c r="S986" s="185"/>
    </row>
    <row r="987" spans="1:19" ht="14.25" customHeight="1">
      <c r="A987" s="187"/>
      <c r="B987" s="187"/>
      <c r="C987" s="185"/>
      <c r="D987" s="358"/>
      <c r="E987" s="358"/>
      <c r="F987" s="358"/>
      <c r="G987" s="358"/>
      <c r="H987" s="358"/>
      <c r="I987" s="187"/>
      <c r="J987" s="187"/>
      <c r="K987" s="187"/>
      <c r="L987" s="185"/>
      <c r="M987" s="185"/>
      <c r="N987" s="185"/>
      <c r="O987" s="185"/>
      <c r="P987" s="185"/>
      <c r="Q987" s="185"/>
      <c r="R987" s="185"/>
      <c r="S987" s="185"/>
    </row>
    <row r="988" spans="1:19" ht="14.25" customHeight="1">
      <c r="A988" s="187"/>
      <c r="B988" s="187"/>
      <c r="C988" s="185"/>
      <c r="D988" s="358"/>
      <c r="E988" s="358"/>
      <c r="F988" s="358"/>
      <c r="G988" s="358"/>
      <c r="H988" s="358"/>
      <c r="I988" s="187"/>
      <c r="J988" s="187"/>
      <c r="K988" s="187"/>
      <c r="L988" s="185"/>
      <c r="M988" s="185"/>
      <c r="N988" s="185"/>
      <c r="O988" s="185"/>
      <c r="P988" s="185"/>
      <c r="Q988" s="185"/>
      <c r="R988" s="185"/>
      <c r="S988" s="185"/>
    </row>
    <row r="989" spans="1:19" ht="14.25" customHeight="1">
      <c r="A989" s="187"/>
      <c r="B989" s="187"/>
      <c r="C989" s="185"/>
      <c r="D989" s="358"/>
      <c r="E989" s="358"/>
      <c r="F989" s="358"/>
      <c r="G989" s="358"/>
      <c r="H989" s="358"/>
      <c r="I989" s="187"/>
      <c r="J989" s="187"/>
      <c r="K989" s="187"/>
      <c r="L989" s="185"/>
      <c r="M989" s="185"/>
      <c r="N989" s="185"/>
      <c r="O989" s="185"/>
      <c r="P989" s="185"/>
      <c r="Q989" s="185"/>
      <c r="R989" s="185"/>
      <c r="S989" s="185"/>
    </row>
    <row r="990" spans="1:19" ht="14.25" customHeight="1">
      <c r="A990" s="187"/>
      <c r="B990" s="187"/>
      <c r="C990" s="185"/>
      <c r="D990" s="358"/>
      <c r="E990" s="358"/>
      <c r="F990" s="358"/>
      <c r="G990" s="358"/>
      <c r="H990" s="358"/>
      <c r="I990" s="187"/>
      <c r="J990" s="187"/>
      <c r="K990" s="187"/>
      <c r="L990" s="185"/>
      <c r="M990" s="185"/>
      <c r="N990" s="185"/>
      <c r="O990" s="185"/>
      <c r="P990" s="185"/>
      <c r="Q990" s="185"/>
      <c r="R990" s="185"/>
      <c r="S990" s="185"/>
    </row>
    <row r="991" spans="1:19" ht="14.25" customHeight="1">
      <c r="A991" s="187"/>
      <c r="B991" s="187"/>
      <c r="C991" s="185"/>
      <c r="D991" s="358"/>
      <c r="E991" s="358"/>
      <c r="F991" s="358"/>
      <c r="G991" s="358"/>
      <c r="H991" s="358"/>
      <c r="I991" s="187"/>
      <c r="J991" s="187"/>
      <c r="K991" s="187"/>
      <c r="L991" s="185"/>
      <c r="M991" s="185"/>
      <c r="N991" s="185"/>
      <c r="O991" s="185"/>
      <c r="P991" s="185"/>
      <c r="Q991" s="185"/>
      <c r="R991" s="185"/>
      <c r="S991" s="185"/>
    </row>
    <row r="992" spans="1:19" ht="14.25" customHeight="1">
      <c r="A992" s="187"/>
      <c r="B992" s="187"/>
      <c r="C992" s="185"/>
      <c r="D992" s="358"/>
      <c r="E992" s="358"/>
      <c r="F992" s="358"/>
      <c r="G992" s="358"/>
      <c r="H992" s="358"/>
      <c r="I992" s="187"/>
      <c r="J992" s="187"/>
      <c r="K992" s="187"/>
      <c r="L992" s="185"/>
      <c r="M992" s="185"/>
      <c r="N992" s="185"/>
      <c r="O992" s="185"/>
      <c r="P992" s="185"/>
      <c r="Q992" s="185"/>
      <c r="R992" s="185"/>
      <c r="S992" s="185"/>
    </row>
    <row r="993" spans="1:19" ht="14.25" customHeight="1">
      <c r="A993" s="187"/>
      <c r="B993" s="187"/>
      <c r="C993" s="185"/>
      <c r="D993" s="358"/>
      <c r="E993" s="358"/>
      <c r="F993" s="358"/>
      <c r="G993" s="358"/>
      <c r="H993" s="358"/>
      <c r="I993" s="187"/>
      <c r="J993" s="187"/>
      <c r="K993" s="187"/>
      <c r="L993" s="185"/>
      <c r="M993" s="185"/>
      <c r="N993" s="185"/>
      <c r="O993" s="185"/>
      <c r="P993" s="185"/>
      <c r="Q993" s="185"/>
      <c r="R993" s="185"/>
      <c r="S993" s="185"/>
    </row>
    <row r="994" spans="1:19" ht="14.25" customHeight="1">
      <c r="A994" s="187"/>
      <c r="B994" s="187"/>
      <c r="C994" s="185"/>
      <c r="D994" s="358"/>
      <c r="E994" s="358"/>
      <c r="F994" s="358"/>
      <c r="G994" s="358"/>
      <c r="H994" s="358"/>
      <c r="I994" s="187"/>
      <c r="J994" s="187"/>
      <c r="K994" s="187"/>
      <c r="L994" s="185"/>
      <c r="M994" s="185"/>
      <c r="N994" s="185"/>
      <c r="O994" s="185"/>
      <c r="P994" s="185"/>
      <c r="Q994" s="185"/>
      <c r="R994" s="185"/>
      <c r="S994" s="185"/>
    </row>
    <row r="995" spans="1:19" ht="14.25" customHeight="1">
      <c r="A995" s="187"/>
      <c r="B995" s="187"/>
      <c r="C995" s="185"/>
      <c r="D995" s="358"/>
      <c r="E995" s="358"/>
      <c r="F995" s="358"/>
      <c r="G995" s="358"/>
      <c r="H995" s="358"/>
      <c r="I995" s="187"/>
      <c r="J995" s="187"/>
      <c r="K995" s="187"/>
      <c r="L995" s="185"/>
      <c r="M995" s="185"/>
      <c r="N995" s="185"/>
      <c r="O995" s="185"/>
      <c r="P995" s="185"/>
      <c r="Q995" s="185"/>
      <c r="R995" s="185"/>
      <c r="S995" s="185"/>
    </row>
    <row r="996" spans="1:19" ht="14.25" customHeight="1">
      <c r="A996" s="187"/>
      <c r="B996" s="187"/>
      <c r="C996" s="185"/>
      <c r="D996" s="358"/>
      <c r="E996" s="358"/>
      <c r="F996" s="358"/>
      <c r="G996" s="358"/>
      <c r="H996" s="358"/>
      <c r="I996" s="187"/>
      <c r="J996" s="187"/>
      <c r="K996" s="187"/>
      <c r="L996" s="185"/>
      <c r="M996" s="185"/>
      <c r="N996" s="185"/>
      <c r="O996" s="185"/>
      <c r="P996" s="185"/>
      <c r="Q996" s="185"/>
      <c r="R996" s="185"/>
      <c r="S996" s="185"/>
    </row>
    <row r="997" spans="1:19" ht="14.25" customHeight="1">
      <c r="A997" s="187"/>
      <c r="B997" s="187"/>
      <c r="C997" s="185"/>
      <c r="D997" s="358"/>
      <c r="E997" s="358"/>
      <c r="F997" s="358"/>
      <c r="G997" s="358"/>
      <c r="H997" s="358"/>
      <c r="I997" s="187"/>
      <c r="J997" s="187"/>
      <c r="K997" s="187"/>
      <c r="L997" s="185"/>
      <c r="M997" s="185"/>
      <c r="N997" s="185"/>
      <c r="O997" s="185"/>
      <c r="P997" s="185"/>
      <c r="Q997" s="185"/>
      <c r="R997" s="185"/>
      <c r="S997" s="185"/>
    </row>
    <row r="998" spans="1:19" ht="14.25" customHeight="1">
      <c r="A998" s="187"/>
      <c r="B998" s="187"/>
      <c r="C998" s="185"/>
      <c r="D998" s="358"/>
      <c r="E998" s="358"/>
      <c r="F998" s="358"/>
      <c r="G998" s="358"/>
      <c r="H998" s="358"/>
      <c r="I998" s="187"/>
      <c r="J998" s="187"/>
      <c r="K998" s="187"/>
      <c r="L998" s="185"/>
      <c r="M998" s="185"/>
      <c r="N998" s="185"/>
      <c r="O998" s="185"/>
      <c r="P998" s="185"/>
      <c r="Q998" s="185"/>
      <c r="R998" s="185"/>
      <c r="S998" s="185"/>
    </row>
    <row r="999" spans="1:19" ht="14.25" customHeight="1">
      <c r="A999" s="187"/>
      <c r="B999" s="187"/>
      <c r="C999" s="185"/>
      <c r="D999" s="358"/>
      <c r="E999" s="358"/>
      <c r="F999" s="358"/>
      <c r="G999" s="358"/>
      <c r="H999" s="358"/>
      <c r="I999" s="187"/>
      <c r="J999" s="187"/>
      <c r="K999" s="187"/>
      <c r="L999" s="185"/>
      <c r="M999" s="185"/>
      <c r="N999" s="185"/>
      <c r="O999" s="185"/>
      <c r="P999" s="185"/>
      <c r="Q999" s="185"/>
      <c r="R999" s="185"/>
      <c r="S999" s="185"/>
    </row>
    <row r="1000" spans="1:19" ht="14.25" customHeight="1">
      <c r="A1000" s="187"/>
      <c r="B1000" s="187"/>
      <c r="C1000" s="185"/>
      <c r="D1000" s="358"/>
      <c r="E1000" s="358"/>
      <c r="F1000" s="358"/>
      <c r="G1000" s="358"/>
      <c r="H1000" s="358"/>
      <c r="I1000" s="187"/>
      <c r="J1000" s="187"/>
      <c r="K1000" s="187"/>
      <c r="L1000" s="185"/>
      <c r="M1000" s="185"/>
      <c r="N1000" s="185"/>
      <c r="O1000" s="185"/>
      <c r="P1000" s="185"/>
      <c r="Q1000" s="185"/>
      <c r="R1000" s="185"/>
      <c r="S1000" s="185"/>
    </row>
    <row r="1001" spans="1:19" ht="14.25" customHeight="1">
      <c r="A1001" s="187"/>
      <c r="B1001" s="187"/>
      <c r="C1001" s="185"/>
      <c r="D1001" s="358"/>
      <c r="E1001" s="358"/>
      <c r="F1001" s="358"/>
      <c r="G1001" s="358"/>
      <c r="H1001" s="358"/>
      <c r="I1001" s="187"/>
      <c r="J1001" s="187"/>
      <c r="K1001" s="187"/>
      <c r="L1001" s="185"/>
      <c r="M1001" s="185"/>
      <c r="N1001" s="185"/>
      <c r="O1001" s="185"/>
      <c r="P1001" s="185"/>
      <c r="Q1001" s="185"/>
      <c r="R1001" s="185"/>
      <c r="S1001" s="185"/>
    </row>
    <row r="1002" spans="1:19" ht="14.25" customHeight="1">
      <c r="A1002" s="187"/>
      <c r="B1002" s="187"/>
      <c r="C1002" s="185"/>
      <c r="D1002" s="358"/>
      <c r="E1002" s="358"/>
      <c r="F1002" s="358"/>
      <c r="G1002" s="358"/>
      <c r="H1002" s="358"/>
      <c r="I1002" s="187"/>
      <c r="J1002" s="187"/>
      <c r="K1002" s="187"/>
      <c r="L1002" s="185"/>
      <c r="M1002" s="185"/>
      <c r="N1002" s="185"/>
      <c r="O1002" s="185"/>
      <c r="P1002" s="185"/>
      <c r="Q1002" s="185"/>
      <c r="R1002" s="185"/>
      <c r="S1002" s="185"/>
    </row>
    <row r="1003" spans="1:19" ht="14.25" customHeight="1">
      <c r="A1003" s="187"/>
      <c r="B1003" s="187"/>
      <c r="C1003" s="185"/>
      <c r="D1003" s="358"/>
      <c r="E1003" s="358"/>
      <c r="F1003" s="358"/>
      <c r="G1003" s="358"/>
      <c r="H1003" s="358"/>
      <c r="I1003" s="187"/>
      <c r="J1003" s="187"/>
      <c r="K1003" s="187"/>
      <c r="L1003" s="185"/>
      <c r="M1003" s="185"/>
      <c r="N1003" s="185"/>
      <c r="O1003" s="185"/>
      <c r="P1003" s="185"/>
      <c r="Q1003" s="185"/>
      <c r="R1003" s="185"/>
      <c r="S1003" s="185"/>
    </row>
    <row r="1004" spans="1:19" ht="14.25" customHeight="1">
      <c r="A1004" s="187"/>
      <c r="B1004" s="187"/>
      <c r="C1004" s="185"/>
      <c r="D1004" s="358"/>
      <c r="E1004" s="358"/>
      <c r="F1004" s="358"/>
      <c r="G1004" s="358"/>
      <c r="H1004" s="358"/>
      <c r="I1004" s="187"/>
      <c r="J1004" s="187"/>
      <c r="K1004" s="187"/>
      <c r="L1004" s="185"/>
      <c r="M1004" s="185"/>
      <c r="N1004" s="185"/>
      <c r="O1004" s="185"/>
      <c r="P1004" s="185"/>
      <c r="Q1004" s="185"/>
      <c r="R1004" s="185"/>
      <c r="S1004" s="185"/>
    </row>
    <row r="1005" spans="1:19" ht="14.25" customHeight="1">
      <c r="A1005" s="187"/>
      <c r="B1005" s="187"/>
      <c r="C1005" s="185"/>
      <c r="D1005" s="358"/>
      <c r="E1005" s="358"/>
      <c r="F1005" s="358"/>
      <c r="G1005" s="358"/>
      <c r="H1005" s="358"/>
      <c r="I1005" s="187"/>
      <c r="J1005" s="187"/>
      <c r="K1005" s="187"/>
      <c r="L1005" s="185"/>
      <c r="M1005" s="185"/>
      <c r="N1005" s="185"/>
      <c r="O1005" s="185"/>
      <c r="P1005" s="185"/>
      <c r="Q1005" s="185"/>
      <c r="R1005" s="185"/>
      <c r="S1005" s="185"/>
    </row>
    <row r="1006" spans="1:19" ht="14.25" customHeight="1">
      <c r="A1006" s="187"/>
      <c r="B1006" s="187"/>
      <c r="C1006" s="185"/>
      <c r="D1006" s="358"/>
      <c r="E1006" s="358"/>
      <c r="F1006" s="358"/>
      <c r="G1006" s="358"/>
      <c r="H1006" s="358"/>
      <c r="I1006" s="187"/>
      <c r="J1006" s="187"/>
      <c r="K1006" s="187"/>
      <c r="L1006" s="185"/>
      <c r="M1006" s="185"/>
      <c r="N1006" s="185"/>
      <c r="O1006" s="185"/>
      <c r="P1006" s="185"/>
      <c r="Q1006" s="185"/>
      <c r="R1006" s="185"/>
      <c r="S1006" s="185"/>
    </row>
    <row r="1007" spans="1:19" ht="14.25" customHeight="1">
      <c r="A1007" s="187"/>
      <c r="B1007" s="187"/>
      <c r="C1007" s="185"/>
      <c r="D1007" s="358"/>
      <c r="E1007" s="358"/>
      <c r="F1007" s="358"/>
      <c r="G1007" s="358"/>
      <c r="H1007" s="358"/>
      <c r="I1007" s="187"/>
      <c r="J1007" s="187"/>
      <c r="K1007" s="187"/>
      <c r="L1007" s="185"/>
      <c r="M1007" s="185"/>
      <c r="N1007" s="185"/>
      <c r="O1007" s="185"/>
      <c r="P1007" s="185"/>
      <c r="Q1007" s="185"/>
      <c r="R1007" s="185"/>
      <c r="S1007" s="185"/>
    </row>
    <row r="1008" spans="1:19" ht="14.25" customHeight="1">
      <c r="A1008" s="187"/>
      <c r="B1008" s="187"/>
      <c r="C1008" s="185"/>
      <c r="D1008" s="358"/>
      <c r="E1008" s="358"/>
      <c r="F1008" s="358"/>
      <c r="G1008" s="358"/>
      <c r="H1008" s="358"/>
      <c r="I1008" s="187"/>
      <c r="J1008" s="187"/>
      <c r="K1008" s="187"/>
      <c r="L1008" s="185"/>
      <c r="M1008" s="185"/>
      <c r="N1008" s="185"/>
      <c r="O1008" s="185"/>
      <c r="P1008" s="185"/>
      <c r="Q1008" s="185"/>
      <c r="R1008" s="185"/>
      <c r="S1008" s="185"/>
    </row>
    <row r="1009" spans="1:19" ht="14.25" customHeight="1">
      <c r="A1009" s="187"/>
      <c r="B1009" s="187"/>
      <c r="C1009" s="185"/>
      <c r="D1009" s="358"/>
      <c r="E1009" s="358"/>
      <c r="F1009" s="358"/>
      <c r="G1009" s="358"/>
      <c r="H1009" s="358"/>
      <c r="I1009" s="187"/>
      <c r="J1009" s="187"/>
      <c r="K1009" s="187"/>
      <c r="L1009" s="185"/>
      <c r="M1009" s="185"/>
      <c r="N1009" s="185"/>
      <c r="O1009" s="185"/>
      <c r="P1009" s="185"/>
      <c r="Q1009" s="185"/>
      <c r="R1009" s="185"/>
      <c r="S1009" s="185"/>
    </row>
    <row r="1010" spans="1:19" ht="14.25" customHeight="1">
      <c r="A1010" s="187"/>
      <c r="B1010" s="187"/>
      <c r="C1010" s="185"/>
      <c r="D1010" s="358"/>
      <c r="E1010" s="358"/>
      <c r="F1010" s="358"/>
      <c r="G1010" s="358"/>
      <c r="H1010" s="358"/>
      <c r="I1010" s="187"/>
      <c r="J1010" s="187"/>
      <c r="K1010" s="187"/>
      <c r="L1010" s="185"/>
      <c r="M1010" s="185"/>
      <c r="N1010" s="185"/>
      <c r="O1010" s="185"/>
      <c r="P1010" s="185"/>
      <c r="Q1010" s="185"/>
      <c r="R1010" s="185"/>
      <c r="S1010" s="185"/>
    </row>
    <row r="1011" spans="1:19" ht="14.25" customHeight="1">
      <c r="A1011" s="187"/>
      <c r="B1011" s="187"/>
      <c r="C1011" s="185"/>
      <c r="D1011" s="358"/>
      <c r="E1011" s="358"/>
      <c r="F1011" s="358"/>
      <c r="G1011" s="358"/>
      <c r="H1011" s="358"/>
      <c r="I1011" s="187"/>
      <c r="J1011" s="187"/>
      <c r="K1011" s="187"/>
      <c r="L1011" s="185"/>
      <c r="M1011" s="185"/>
      <c r="N1011" s="185"/>
      <c r="O1011" s="185"/>
      <c r="P1011" s="185"/>
      <c r="Q1011" s="185"/>
      <c r="R1011" s="185"/>
      <c r="S1011" s="185"/>
    </row>
    <row r="1012" spans="1:19" ht="14.25" customHeight="1">
      <c r="A1012" s="187"/>
      <c r="B1012" s="187"/>
      <c r="C1012" s="185"/>
      <c r="D1012" s="358"/>
      <c r="E1012" s="358"/>
      <c r="F1012" s="358"/>
      <c r="G1012" s="358"/>
      <c r="H1012" s="358"/>
      <c r="I1012" s="187"/>
      <c r="J1012" s="187"/>
      <c r="K1012" s="187"/>
      <c r="L1012" s="185"/>
      <c r="M1012" s="185"/>
      <c r="N1012" s="185"/>
      <c r="O1012" s="185"/>
      <c r="P1012" s="185"/>
      <c r="Q1012" s="185"/>
      <c r="R1012" s="185"/>
      <c r="S1012" s="185"/>
    </row>
    <row r="1013" spans="1:19" ht="14.25" customHeight="1">
      <c r="A1013" s="187"/>
      <c r="B1013" s="187"/>
      <c r="C1013" s="185"/>
      <c r="D1013" s="358"/>
      <c r="E1013" s="358"/>
      <c r="F1013" s="358"/>
      <c r="G1013" s="358"/>
      <c r="H1013" s="358"/>
      <c r="I1013" s="187"/>
      <c r="J1013" s="187"/>
      <c r="K1013" s="187"/>
      <c r="L1013" s="185"/>
      <c r="M1013" s="185"/>
      <c r="N1013" s="185"/>
      <c r="O1013" s="185"/>
      <c r="P1013" s="185"/>
      <c r="Q1013" s="185"/>
      <c r="R1013" s="185"/>
      <c r="S1013" s="185"/>
    </row>
    <row r="1014" spans="1:19" ht="14.25" customHeight="1">
      <c r="A1014" s="187"/>
      <c r="B1014" s="187"/>
      <c r="C1014" s="185"/>
      <c r="D1014" s="358"/>
      <c r="E1014" s="358"/>
      <c r="F1014" s="358"/>
      <c r="G1014" s="358"/>
      <c r="H1014" s="358"/>
      <c r="I1014" s="187"/>
      <c r="J1014" s="187"/>
      <c r="K1014" s="187"/>
      <c r="L1014" s="185"/>
      <c r="M1014" s="185"/>
      <c r="N1014" s="185"/>
      <c r="O1014" s="185"/>
      <c r="P1014" s="185"/>
      <c r="Q1014" s="185"/>
      <c r="R1014" s="185"/>
      <c r="S1014" s="185"/>
    </row>
    <row r="1015" spans="1:19" ht="14.25" customHeight="1">
      <c r="A1015" s="187"/>
      <c r="B1015" s="187"/>
      <c r="C1015" s="185"/>
      <c r="D1015" s="358"/>
      <c r="E1015" s="358"/>
      <c r="F1015" s="358"/>
      <c r="G1015" s="358"/>
      <c r="H1015" s="358"/>
      <c r="I1015" s="187"/>
      <c r="J1015" s="187"/>
      <c r="K1015" s="187"/>
      <c r="L1015" s="185"/>
      <c r="M1015" s="185"/>
      <c r="N1015" s="185"/>
      <c r="O1015" s="185"/>
      <c r="P1015" s="185"/>
      <c r="Q1015" s="185"/>
      <c r="R1015" s="185"/>
      <c r="S1015" s="185"/>
    </row>
    <row r="1016" spans="1:19" ht="14.25" customHeight="1">
      <c r="A1016" s="187"/>
      <c r="B1016" s="187"/>
      <c r="C1016" s="185"/>
      <c r="D1016" s="358"/>
      <c r="E1016" s="358"/>
      <c r="F1016" s="358"/>
      <c r="G1016" s="358"/>
      <c r="H1016" s="358"/>
      <c r="I1016" s="187"/>
      <c r="J1016" s="187"/>
      <c r="K1016" s="187"/>
      <c r="L1016" s="185"/>
      <c r="M1016" s="185"/>
      <c r="N1016" s="185"/>
      <c r="O1016" s="185"/>
      <c r="P1016" s="185"/>
      <c r="Q1016" s="185"/>
      <c r="R1016" s="185"/>
      <c r="S1016" s="185"/>
    </row>
    <row r="1017" spans="1:19" ht="14.25" customHeight="1">
      <c r="A1017" s="187"/>
      <c r="B1017" s="187"/>
      <c r="C1017" s="185"/>
      <c r="D1017" s="358"/>
      <c r="E1017" s="358"/>
      <c r="F1017" s="358"/>
      <c r="G1017" s="358"/>
      <c r="H1017" s="358"/>
      <c r="I1017" s="187"/>
      <c r="J1017" s="187"/>
      <c r="K1017" s="187"/>
      <c r="L1017" s="185"/>
      <c r="M1017" s="185"/>
      <c r="N1017" s="185"/>
      <c r="O1017" s="185"/>
      <c r="P1017" s="185"/>
      <c r="Q1017" s="185"/>
      <c r="R1017" s="185"/>
      <c r="S1017" s="185"/>
    </row>
    <row r="1018" spans="1:19" ht="14.25" customHeight="1">
      <c r="A1018" s="187"/>
      <c r="B1018" s="187"/>
      <c r="C1018" s="185"/>
      <c r="D1018" s="358"/>
      <c r="E1018" s="358"/>
      <c r="F1018" s="358"/>
      <c r="G1018" s="358"/>
      <c r="H1018" s="358"/>
      <c r="I1018" s="187"/>
      <c r="J1018" s="187"/>
      <c r="K1018" s="187"/>
      <c r="L1018" s="185"/>
      <c r="M1018" s="185"/>
      <c r="N1018" s="185"/>
      <c r="O1018" s="185"/>
      <c r="P1018" s="185"/>
      <c r="Q1018" s="185"/>
      <c r="R1018" s="185"/>
      <c r="S1018" s="185"/>
    </row>
    <row r="1019" spans="1:19" ht="14.25" customHeight="1">
      <c r="A1019" s="187"/>
      <c r="B1019" s="187"/>
      <c r="C1019" s="185"/>
      <c r="D1019" s="358"/>
      <c r="E1019" s="358"/>
      <c r="F1019" s="358"/>
      <c r="G1019" s="358"/>
      <c r="H1019" s="358"/>
      <c r="I1019" s="187"/>
      <c r="J1019" s="187"/>
      <c r="K1019" s="187"/>
      <c r="L1019" s="185"/>
      <c r="M1019" s="185"/>
      <c r="N1019" s="185"/>
      <c r="O1019" s="185"/>
      <c r="P1019" s="185"/>
      <c r="Q1019" s="185"/>
      <c r="R1019" s="185"/>
      <c r="S1019" s="185"/>
    </row>
    <row r="1020" spans="1:19" ht="14.25" customHeight="1">
      <c r="A1020" s="187"/>
      <c r="B1020" s="187"/>
      <c r="C1020" s="185"/>
      <c r="D1020" s="358"/>
      <c r="E1020" s="358"/>
      <c r="F1020" s="358"/>
      <c r="G1020" s="358"/>
      <c r="H1020" s="358"/>
      <c r="I1020" s="187"/>
      <c r="J1020" s="187"/>
      <c r="K1020" s="187"/>
      <c r="L1020" s="185"/>
      <c r="M1020" s="185"/>
      <c r="N1020" s="185"/>
      <c r="O1020" s="185"/>
      <c r="P1020" s="185"/>
      <c r="Q1020" s="185"/>
      <c r="R1020" s="185"/>
      <c r="S1020" s="185"/>
    </row>
    <row r="1021" spans="1:19" ht="14.25" customHeight="1">
      <c r="A1021" s="187"/>
      <c r="B1021" s="187"/>
      <c r="C1021" s="185"/>
      <c r="D1021" s="358"/>
      <c r="E1021" s="358"/>
      <c r="F1021" s="358"/>
      <c r="G1021" s="358"/>
      <c r="H1021" s="358"/>
      <c r="I1021" s="187"/>
      <c r="J1021" s="187"/>
      <c r="K1021" s="187"/>
      <c r="L1021" s="185"/>
      <c r="M1021" s="185"/>
      <c r="N1021" s="185"/>
      <c r="O1021" s="185"/>
      <c r="P1021" s="185"/>
      <c r="Q1021" s="185"/>
      <c r="R1021" s="185"/>
      <c r="S1021" s="185"/>
    </row>
    <row r="1022" spans="1:19" ht="14.25" customHeight="1">
      <c r="A1022" s="187"/>
      <c r="B1022" s="187"/>
      <c r="C1022" s="185"/>
      <c r="D1022" s="358"/>
      <c r="E1022" s="358"/>
      <c r="F1022" s="358"/>
      <c r="G1022" s="358"/>
      <c r="H1022" s="358"/>
      <c r="I1022" s="187"/>
      <c r="J1022" s="187"/>
      <c r="K1022" s="187"/>
      <c r="L1022" s="185"/>
      <c r="M1022" s="185"/>
      <c r="N1022" s="185"/>
      <c r="O1022" s="185"/>
      <c r="P1022" s="185"/>
      <c r="Q1022" s="185"/>
      <c r="R1022" s="185"/>
      <c r="S1022" s="185"/>
    </row>
    <row r="1023" spans="1:19" ht="14.25" customHeight="1">
      <c r="A1023" s="187"/>
      <c r="B1023" s="187"/>
      <c r="C1023" s="185"/>
      <c r="D1023" s="358"/>
      <c r="E1023" s="358"/>
      <c r="F1023" s="358"/>
      <c r="G1023" s="358"/>
      <c r="H1023" s="358"/>
      <c r="I1023" s="187"/>
      <c r="J1023" s="187"/>
      <c r="K1023" s="187"/>
      <c r="L1023" s="185"/>
      <c r="M1023" s="185"/>
      <c r="N1023" s="185"/>
      <c r="O1023" s="185"/>
      <c r="P1023" s="185"/>
      <c r="Q1023" s="185"/>
      <c r="R1023" s="185"/>
      <c r="S1023" s="185"/>
    </row>
    <row r="1024" spans="1:19" ht="14.25" customHeight="1">
      <c r="A1024" s="187"/>
      <c r="B1024" s="187"/>
      <c r="C1024" s="185"/>
      <c r="D1024" s="358"/>
      <c r="E1024" s="358"/>
      <c r="F1024" s="358"/>
      <c r="G1024" s="358"/>
      <c r="H1024" s="358"/>
      <c r="I1024" s="187"/>
      <c r="J1024" s="187"/>
      <c r="K1024" s="187"/>
      <c r="L1024" s="185"/>
      <c r="M1024" s="185"/>
      <c r="N1024" s="185"/>
      <c r="O1024" s="185"/>
      <c r="P1024" s="185"/>
      <c r="Q1024" s="185"/>
      <c r="R1024" s="185"/>
      <c r="S1024" s="185"/>
    </row>
    <row r="1025" spans="1:19" ht="14.25" customHeight="1">
      <c r="A1025" s="187"/>
      <c r="B1025" s="187"/>
      <c r="C1025" s="185"/>
      <c r="D1025" s="358"/>
      <c r="E1025" s="358"/>
      <c r="F1025" s="358"/>
      <c r="G1025" s="358"/>
      <c r="H1025" s="358"/>
      <c r="I1025" s="187"/>
      <c r="J1025" s="187"/>
      <c r="K1025" s="187"/>
      <c r="L1025" s="185"/>
      <c r="M1025" s="185"/>
      <c r="N1025" s="185"/>
      <c r="O1025" s="185"/>
      <c r="P1025" s="185"/>
      <c r="Q1025" s="185"/>
      <c r="R1025" s="185"/>
      <c r="S1025" s="185"/>
    </row>
    <row r="1026" spans="1:19" ht="14.25" customHeight="1">
      <c r="A1026" s="187"/>
      <c r="B1026" s="187"/>
      <c r="C1026" s="185"/>
      <c r="D1026" s="358"/>
      <c r="E1026" s="358"/>
      <c r="F1026" s="358"/>
      <c r="G1026" s="358"/>
      <c r="H1026" s="358"/>
      <c r="I1026" s="187"/>
      <c r="J1026" s="187"/>
      <c r="K1026" s="187"/>
      <c r="L1026" s="185"/>
      <c r="M1026" s="185"/>
      <c r="N1026" s="185"/>
      <c r="O1026" s="185"/>
      <c r="P1026" s="185"/>
      <c r="Q1026" s="185"/>
      <c r="R1026" s="185"/>
      <c r="S1026" s="185"/>
    </row>
    <row r="1027" spans="1:19" ht="14.25" customHeight="1">
      <c r="A1027" s="187"/>
      <c r="B1027" s="187"/>
      <c r="C1027" s="185"/>
      <c r="D1027" s="358"/>
      <c r="E1027" s="358"/>
      <c r="F1027" s="358"/>
      <c r="G1027" s="358"/>
      <c r="H1027" s="358"/>
      <c r="I1027" s="187"/>
      <c r="J1027" s="187"/>
      <c r="K1027" s="187"/>
      <c r="L1027" s="185"/>
      <c r="M1027" s="185"/>
      <c r="N1027" s="185"/>
      <c r="O1027" s="185"/>
      <c r="P1027" s="185"/>
      <c r="Q1027" s="185"/>
      <c r="R1027" s="185"/>
      <c r="S1027" s="185"/>
    </row>
    <row r="1028" spans="1:19" ht="14.25" customHeight="1">
      <c r="A1028" s="187"/>
      <c r="B1028" s="187"/>
      <c r="C1028" s="185"/>
      <c r="D1028" s="358"/>
      <c r="E1028" s="358"/>
      <c r="F1028" s="358"/>
      <c r="G1028" s="358"/>
      <c r="H1028" s="358"/>
      <c r="I1028" s="187"/>
      <c r="J1028" s="187"/>
      <c r="K1028" s="187"/>
      <c r="L1028" s="185"/>
      <c r="M1028" s="185"/>
      <c r="N1028" s="185"/>
      <c r="O1028" s="185"/>
      <c r="P1028" s="185"/>
      <c r="Q1028" s="185"/>
      <c r="R1028" s="185"/>
      <c r="S1028" s="185"/>
    </row>
    <row r="1029" spans="1:19" ht="14.25" customHeight="1">
      <c r="A1029" s="187"/>
      <c r="B1029" s="187"/>
      <c r="C1029" s="185"/>
      <c r="D1029" s="358"/>
      <c r="E1029" s="358"/>
      <c r="F1029" s="358"/>
      <c r="G1029" s="358"/>
      <c r="H1029" s="358"/>
      <c r="I1029" s="187"/>
      <c r="J1029" s="187"/>
      <c r="K1029" s="187"/>
      <c r="L1029" s="185"/>
      <c r="M1029" s="185"/>
      <c r="N1029" s="185"/>
      <c r="O1029" s="185"/>
      <c r="P1029" s="185"/>
      <c r="Q1029" s="185"/>
      <c r="R1029" s="185"/>
      <c r="S1029" s="185"/>
    </row>
    <row r="1030" spans="1:19" ht="14.25" customHeight="1">
      <c r="A1030" s="187"/>
      <c r="B1030" s="187"/>
      <c r="C1030" s="185"/>
      <c r="D1030" s="358"/>
      <c r="E1030" s="358"/>
      <c r="F1030" s="358"/>
      <c r="G1030" s="358"/>
      <c r="H1030" s="358"/>
      <c r="I1030" s="187"/>
      <c r="J1030" s="187"/>
      <c r="K1030" s="187"/>
      <c r="L1030" s="185"/>
      <c r="M1030" s="185"/>
      <c r="N1030" s="185"/>
      <c r="O1030" s="185"/>
      <c r="P1030" s="185"/>
      <c r="Q1030" s="185"/>
      <c r="R1030" s="185"/>
      <c r="S1030" s="185"/>
    </row>
    <row r="1031" spans="1:19" ht="14.25" customHeight="1">
      <c r="A1031" s="187"/>
      <c r="B1031" s="187"/>
      <c r="C1031" s="185"/>
      <c r="D1031" s="358"/>
      <c r="E1031" s="358"/>
      <c r="F1031" s="358"/>
      <c r="G1031" s="358"/>
      <c r="H1031" s="358"/>
      <c r="I1031" s="187"/>
      <c r="J1031" s="187"/>
      <c r="K1031" s="187"/>
      <c r="L1031" s="185"/>
      <c r="M1031" s="185"/>
      <c r="N1031" s="185"/>
      <c r="O1031" s="185"/>
      <c r="P1031" s="185"/>
      <c r="Q1031" s="185"/>
      <c r="R1031" s="185"/>
      <c r="S1031" s="185"/>
    </row>
    <row r="1032" spans="1:19" ht="14.25" customHeight="1">
      <c r="A1032" s="187"/>
      <c r="B1032" s="187"/>
      <c r="C1032" s="185"/>
      <c r="D1032" s="358"/>
      <c r="E1032" s="358"/>
      <c r="F1032" s="358"/>
      <c r="G1032" s="358"/>
      <c r="H1032" s="358"/>
      <c r="I1032" s="187"/>
      <c r="J1032" s="187"/>
      <c r="K1032" s="187"/>
      <c r="L1032" s="185"/>
      <c r="M1032" s="185"/>
      <c r="N1032" s="185"/>
      <c r="O1032" s="185"/>
      <c r="P1032" s="185"/>
      <c r="Q1032" s="185"/>
      <c r="R1032" s="185"/>
      <c r="S1032" s="185"/>
    </row>
    <row r="1033" spans="1:19" ht="14.25" customHeight="1">
      <c r="A1033" s="187"/>
      <c r="B1033" s="187"/>
      <c r="C1033" s="185"/>
      <c r="D1033" s="358"/>
      <c r="E1033" s="358"/>
      <c r="F1033" s="358"/>
      <c r="G1033" s="358"/>
      <c r="H1033" s="358"/>
      <c r="I1033" s="187"/>
      <c r="J1033" s="187"/>
      <c r="K1033" s="187"/>
      <c r="L1033" s="185"/>
      <c r="M1033" s="185"/>
      <c r="N1033" s="185"/>
      <c r="O1033" s="185"/>
      <c r="P1033" s="185"/>
      <c r="Q1033" s="185"/>
      <c r="R1033" s="185"/>
      <c r="S1033" s="185"/>
    </row>
    <row r="1034" spans="1:19" ht="14.25" customHeight="1">
      <c r="A1034" s="187"/>
      <c r="B1034" s="187"/>
      <c r="C1034" s="185"/>
      <c r="D1034" s="358"/>
      <c r="E1034" s="358"/>
      <c r="F1034" s="358"/>
      <c r="G1034" s="358"/>
      <c r="H1034" s="358"/>
      <c r="I1034" s="187"/>
      <c r="J1034" s="187"/>
      <c r="K1034" s="187"/>
      <c r="L1034" s="185"/>
      <c r="M1034" s="185"/>
      <c r="N1034" s="185"/>
      <c r="O1034" s="185"/>
      <c r="P1034" s="185"/>
      <c r="Q1034" s="185"/>
      <c r="R1034" s="185"/>
      <c r="S1034" s="185"/>
    </row>
    <row r="1035" spans="1:19" ht="14.25" customHeight="1">
      <c r="A1035" s="187"/>
      <c r="B1035" s="187"/>
      <c r="C1035" s="185"/>
      <c r="D1035" s="358"/>
      <c r="E1035" s="358"/>
      <c r="F1035" s="358"/>
      <c r="G1035" s="358"/>
      <c r="H1035" s="358"/>
      <c r="I1035" s="187"/>
      <c r="J1035" s="187"/>
      <c r="K1035" s="187"/>
      <c r="L1035" s="185"/>
      <c r="M1035" s="185"/>
      <c r="N1035" s="185"/>
      <c r="O1035" s="185"/>
      <c r="P1035" s="185"/>
      <c r="Q1035" s="185"/>
      <c r="R1035" s="185"/>
      <c r="S1035" s="185"/>
    </row>
    <row r="1036" spans="1:19" ht="14.25" customHeight="1">
      <c r="A1036" s="187"/>
      <c r="B1036" s="187"/>
      <c r="C1036" s="185"/>
      <c r="D1036" s="358"/>
      <c r="E1036" s="358"/>
      <c r="F1036" s="358"/>
      <c r="G1036" s="358"/>
      <c r="H1036" s="358"/>
      <c r="I1036" s="187"/>
      <c r="J1036" s="187"/>
      <c r="K1036" s="187"/>
      <c r="L1036" s="185"/>
      <c r="M1036" s="185"/>
      <c r="N1036" s="185"/>
      <c r="O1036" s="185"/>
      <c r="P1036" s="185"/>
      <c r="Q1036" s="185"/>
      <c r="R1036" s="185"/>
      <c r="S1036" s="185"/>
    </row>
    <row r="1037" spans="1:19" ht="14.25" customHeight="1">
      <c r="A1037" s="187"/>
      <c r="B1037" s="187"/>
      <c r="C1037" s="185"/>
      <c r="D1037" s="358"/>
      <c r="E1037" s="358"/>
      <c r="F1037" s="358"/>
      <c r="G1037" s="358"/>
      <c r="H1037" s="358"/>
      <c r="I1037" s="187"/>
      <c r="J1037" s="187"/>
      <c r="K1037" s="187"/>
      <c r="L1037" s="185"/>
      <c r="M1037" s="185"/>
      <c r="N1037" s="185"/>
      <c r="O1037" s="185"/>
      <c r="P1037" s="185"/>
      <c r="Q1037" s="185"/>
      <c r="R1037" s="185"/>
      <c r="S1037" s="185"/>
    </row>
    <row r="1038" spans="1:19" ht="14.25" customHeight="1">
      <c r="A1038" s="187"/>
      <c r="B1038" s="187"/>
      <c r="C1038" s="185"/>
      <c r="D1038" s="358"/>
      <c r="E1038" s="358"/>
      <c r="F1038" s="358"/>
      <c r="G1038" s="358"/>
      <c r="H1038" s="358"/>
      <c r="I1038" s="187"/>
      <c r="J1038" s="187"/>
      <c r="K1038" s="187"/>
      <c r="L1038" s="185"/>
      <c r="M1038" s="185"/>
      <c r="N1038" s="185"/>
      <c r="O1038" s="185"/>
      <c r="P1038" s="185"/>
      <c r="Q1038" s="185"/>
      <c r="R1038" s="185"/>
      <c r="S1038" s="185"/>
    </row>
    <row r="1039" spans="1:19" ht="14.25" customHeight="1">
      <c r="A1039" s="187"/>
      <c r="B1039" s="187"/>
      <c r="C1039" s="185"/>
      <c r="D1039" s="358"/>
      <c r="E1039" s="358"/>
      <c r="F1039" s="358"/>
      <c r="G1039" s="358"/>
      <c r="H1039" s="358"/>
      <c r="I1039" s="187"/>
      <c r="J1039" s="187"/>
      <c r="K1039" s="187"/>
      <c r="L1039" s="185"/>
      <c r="M1039" s="185"/>
      <c r="N1039" s="185"/>
      <c r="O1039" s="185"/>
      <c r="P1039" s="185"/>
      <c r="Q1039" s="185"/>
      <c r="R1039" s="185"/>
      <c r="S1039" s="185"/>
    </row>
    <row r="1040" spans="1:19" ht="14.25" customHeight="1">
      <c r="A1040" s="187"/>
      <c r="B1040" s="187"/>
      <c r="C1040" s="185"/>
      <c r="D1040" s="358"/>
      <c r="E1040" s="358"/>
      <c r="F1040" s="358"/>
      <c r="G1040" s="358"/>
      <c r="H1040" s="358"/>
      <c r="I1040" s="187"/>
      <c r="J1040" s="187"/>
      <c r="K1040" s="187"/>
      <c r="L1040" s="185"/>
      <c r="M1040" s="185"/>
      <c r="N1040" s="185"/>
      <c r="O1040" s="185"/>
      <c r="P1040" s="185"/>
      <c r="Q1040" s="185"/>
      <c r="R1040" s="185"/>
      <c r="S1040" s="185"/>
    </row>
    <row r="1041" spans="1:19" ht="14.25" customHeight="1">
      <c r="A1041" s="187"/>
      <c r="B1041" s="187"/>
      <c r="C1041" s="185"/>
      <c r="D1041" s="358"/>
      <c r="E1041" s="358"/>
      <c r="F1041" s="358"/>
      <c r="G1041" s="358"/>
      <c r="H1041" s="358"/>
      <c r="I1041" s="187"/>
      <c r="J1041" s="187"/>
      <c r="K1041" s="187"/>
      <c r="L1041" s="185"/>
      <c r="M1041" s="185"/>
      <c r="N1041" s="185"/>
      <c r="O1041" s="185"/>
      <c r="P1041" s="185"/>
      <c r="Q1041" s="185"/>
      <c r="R1041" s="185"/>
      <c r="S1041" s="185"/>
    </row>
    <row r="1042" spans="1:19" ht="14.25" customHeight="1">
      <c r="A1042" s="187"/>
      <c r="B1042" s="187"/>
      <c r="C1042" s="185"/>
      <c r="D1042" s="358"/>
      <c r="E1042" s="358"/>
      <c r="F1042" s="358"/>
      <c r="G1042" s="358"/>
      <c r="H1042" s="358"/>
      <c r="I1042" s="187"/>
      <c r="J1042" s="187"/>
      <c r="K1042" s="187"/>
      <c r="L1042" s="185"/>
      <c r="M1042" s="185"/>
      <c r="N1042" s="185"/>
      <c r="O1042" s="185"/>
      <c r="P1042" s="185"/>
      <c r="Q1042" s="185"/>
      <c r="R1042" s="185"/>
      <c r="S1042" s="185"/>
    </row>
    <row r="1043" spans="1:19" ht="14.25" customHeight="1">
      <c r="A1043" s="187"/>
      <c r="B1043" s="187"/>
      <c r="C1043" s="185"/>
      <c r="D1043" s="358"/>
      <c r="E1043" s="358"/>
      <c r="F1043" s="358"/>
      <c r="G1043" s="358"/>
      <c r="H1043" s="358"/>
      <c r="I1043" s="187"/>
      <c r="J1043" s="187"/>
      <c r="K1043" s="187"/>
      <c r="L1043" s="185"/>
      <c r="M1043" s="185"/>
      <c r="N1043" s="185"/>
      <c r="O1043" s="185"/>
      <c r="P1043" s="185"/>
      <c r="Q1043" s="185"/>
      <c r="R1043" s="185"/>
      <c r="S1043" s="185"/>
    </row>
    <row r="1044" spans="1:19" ht="14.25" customHeight="1">
      <c r="A1044" s="187"/>
      <c r="B1044" s="187"/>
      <c r="C1044" s="185"/>
      <c r="D1044" s="358"/>
      <c r="E1044" s="358"/>
      <c r="F1044" s="358"/>
      <c r="G1044" s="358"/>
      <c r="H1044" s="358"/>
      <c r="I1044" s="187"/>
      <c r="J1044" s="187"/>
      <c r="K1044" s="187"/>
      <c r="L1044" s="185"/>
      <c r="M1044" s="185"/>
      <c r="N1044" s="185"/>
      <c r="O1044" s="185"/>
      <c r="P1044" s="185"/>
      <c r="Q1044" s="185"/>
      <c r="R1044" s="185"/>
      <c r="S1044" s="185"/>
    </row>
    <row r="1045" spans="1:19" ht="14.25" customHeight="1">
      <c r="A1045" s="187"/>
      <c r="B1045" s="187"/>
      <c r="C1045" s="185"/>
      <c r="D1045" s="358"/>
      <c r="E1045" s="358"/>
      <c r="F1045" s="358"/>
      <c r="G1045" s="358"/>
      <c r="H1045" s="358"/>
      <c r="I1045" s="187"/>
      <c r="J1045" s="187"/>
      <c r="K1045" s="187"/>
      <c r="L1045" s="185"/>
      <c r="M1045" s="185"/>
      <c r="N1045" s="185"/>
      <c r="O1045" s="185"/>
      <c r="P1045" s="185"/>
      <c r="Q1045" s="185"/>
      <c r="R1045" s="185"/>
      <c r="S1045" s="185"/>
    </row>
    <row r="1046" spans="1:19" ht="14.25" customHeight="1">
      <c r="A1046" s="187"/>
      <c r="B1046" s="187"/>
      <c r="C1046" s="185"/>
      <c r="D1046" s="358"/>
      <c r="E1046" s="358"/>
      <c r="F1046" s="358"/>
      <c r="G1046" s="358"/>
      <c r="H1046" s="358"/>
      <c r="I1046" s="187"/>
      <c r="J1046" s="187"/>
      <c r="K1046" s="187"/>
      <c r="L1046" s="185"/>
      <c r="M1046" s="185"/>
      <c r="N1046" s="185"/>
      <c r="O1046" s="185"/>
      <c r="P1046" s="185"/>
      <c r="Q1046" s="185"/>
      <c r="R1046" s="185"/>
      <c r="S1046" s="185"/>
    </row>
    <row r="1047" spans="1:19" ht="14.25" customHeight="1">
      <c r="A1047" s="187"/>
      <c r="B1047" s="187"/>
      <c r="C1047" s="185"/>
      <c r="D1047" s="358"/>
      <c r="E1047" s="358"/>
      <c r="F1047" s="358"/>
      <c r="G1047" s="358"/>
      <c r="H1047" s="358"/>
      <c r="I1047" s="187"/>
      <c r="J1047" s="187"/>
      <c r="K1047" s="187"/>
      <c r="L1047" s="185"/>
      <c r="M1047" s="185"/>
      <c r="N1047" s="185"/>
      <c r="O1047" s="185"/>
      <c r="P1047" s="185"/>
      <c r="Q1047" s="185"/>
      <c r="R1047" s="185"/>
      <c r="S1047" s="185"/>
    </row>
    <row r="1048" spans="1:19" ht="14.25" customHeight="1">
      <c r="A1048" s="187"/>
      <c r="B1048" s="187"/>
      <c r="C1048" s="185"/>
      <c r="D1048" s="358"/>
      <c r="E1048" s="358"/>
      <c r="F1048" s="358"/>
      <c r="G1048" s="358"/>
      <c r="H1048" s="358"/>
      <c r="I1048" s="187"/>
      <c r="J1048" s="187"/>
      <c r="K1048" s="187"/>
      <c r="L1048" s="185"/>
      <c r="M1048" s="185"/>
      <c r="N1048" s="185"/>
      <c r="O1048" s="185"/>
      <c r="P1048" s="185"/>
      <c r="Q1048" s="185"/>
      <c r="R1048" s="185"/>
      <c r="S1048" s="185"/>
    </row>
    <row r="1049" spans="1:19" ht="14.25" customHeight="1">
      <c r="A1049" s="187"/>
      <c r="B1049" s="187"/>
      <c r="C1049" s="185"/>
      <c r="D1049" s="358"/>
      <c r="E1049" s="358"/>
      <c r="F1049" s="358"/>
      <c r="G1049" s="358"/>
      <c r="H1049" s="358"/>
      <c r="I1049" s="187"/>
      <c r="J1049" s="187"/>
      <c r="K1049" s="187"/>
      <c r="L1049" s="185"/>
      <c r="M1049" s="185"/>
      <c r="N1049" s="185"/>
      <c r="O1049" s="185"/>
      <c r="P1049" s="185"/>
      <c r="Q1049" s="185"/>
      <c r="R1049" s="185"/>
      <c r="S1049" s="185"/>
    </row>
    <row r="1050" spans="1:19" ht="14.25" customHeight="1">
      <c r="A1050" s="187"/>
      <c r="B1050" s="187"/>
      <c r="C1050" s="185"/>
      <c r="D1050" s="358"/>
      <c r="E1050" s="358"/>
      <c r="F1050" s="358"/>
      <c r="G1050" s="358"/>
      <c r="H1050" s="358"/>
      <c r="I1050" s="187"/>
      <c r="J1050" s="187"/>
      <c r="K1050" s="187"/>
      <c r="L1050" s="185"/>
      <c r="M1050" s="185"/>
      <c r="N1050" s="185"/>
      <c r="O1050" s="185"/>
      <c r="P1050" s="185"/>
      <c r="Q1050" s="185"/>
      <c r="R1050" s="185"/>
      <c r="S1050" s="185"/>
    </row>
    <row r="1051" spans="1:19" ht="14.25" customHeight="1">
      <c r="A1051" s="187"/>
      <c r="B1051" s="187"/>
      <c r="C1051" s="185"/>
      <c r="D1051" s="358"/>
      <c r="E1051" s="358"/>
      <c r="F1051" s="358"/>
      <c r="G1051" s="358"/>
      <c r="H1051" s="358"/>
      <c r="I1051" s="187"/>
      <c r="J1051" s="187"/>
      <c r="K1051" s="187"/>
      <c r="L1051" s="185"/>
      <c r="M1051" s="185"/>
      <c r="N1051" s="185"/>
      <c r="O1051" s="185"/>
      <c r="P1051" s="185"/>
      <c r="Q1051" s="185"/>
      <c r="R1051" s="185"/>
      <c r="S1051" s="185"/>
    </row>
    <row r="1052" spans="1:19" ht="14.25" customHeight="1">
      <c r="A1052" s="187"/>
      <c r="B1052" s="187"/>
      <c r="C1052" s="185"/>
      <c r="D1052" s="358"/>
      <c r="E1052" s="358"/>
      <c r="F1052" s="358"/>
      <c r="G1052" s="358"/>
      <c r="H1052" s="358"/>
      <c r="I1052" s="187"/>
      <c r="J1052" s="187"/>
      <c r="K1052" s="187"/>
      <c r="L1052" s="185"/>
      <c r="M1052" s="185"/>
      <c r="N1052" s="185"/>
      <c r="O1052" s="185"/>
      <c r="P1052" s="185"/>
      <c r="Q1052" s="185"/>
      <c r="R1052" s="185"/>
      <c r="S1052" s="185"/>
    </row>
    <row r="1053" spans="1:19" ht="14.25" customHeight="1">
      <c r="A1053" s="187"/>
      <c r="B1053" s="187"/>
      <c r="C1053" s="185"/>
      <c r="D1053" s="358"/>
      <c r="E1053" s="358"/>
      <c r="F1053" s="358"/>
      <c r="G1053" s="358"/>
      <c r="H1053" s="358"/>
      <c r="I1053" s="187"/>
      <c r="J1053" s="187"/>
      <c r="K1053" s="187"/>
      <c r="L1053" s="185"/>
      <c r="M1053" s="185"/>
      <c r="N1053" s="185"/>
      <c r="O1053" s="185"/>
      <c r="P1053" s="185"/>
      <c r="Q1053" s="185"/>
      <c r="R1053" s="185"/>
      <c r="S1053" s="185"/>
    </row>
    <row r="1054" spans="1:19" ht="14.25" customHeight="1">
      <c r="A1054" s="187"/>
      <c r="B1054" s="187"/>
      <c r="C1054" s="185"/>
      <c r="D1054" s="358"/>
      <c r="E1054" s="358"/>
      <c r="F1054" s="358"/>
      <c r="G1054" s="358"/>
      <c r="H1054" s="358"/>
      <c r="I1054" s="187"/>
      <c r="J1054" s="187"/>
      <c r="K1054" s="187"/>
      <c r="L1054" s="185"/>
      <c r="M1054" s="185"/>
      <c r="N1054" s="185"/>
      <c r="O1054" s="185"/>
      <c r="P1054" s="185"/>
      <c r="Q1054" s="185"/>
      <c r="R1054" s="185"/>
      <c r="S1054" s="185"/>
    </row>
    <row r="1055" spans="1:19" ht="14.25" customHeight="1">
      <c r="A1055" s="187"/>
      <c r="B1055" s="187"/>
      <c r="C1055" s="185"/>
      <c r="D1055" s="358"/>
      <c r="E1055" s="358"/>
      <c r="F1055" s="358"/>
      <c r="G1055" s="358"/>
      <c r="H1055" s="358"/>
      <c r="I1055" s="187"/>
      <c r="J1055" s="187"/>
      <c r="K1055" s="187"/>
      <c r="L1055" s="185"/>
      <c r="M1055" s="185"/>
      <c r="N1055" s="185"/>
      <c r="O1055" s="185"/>
      <c r="P1055" s="185"/>
      <c r="Q1055" s="185"/>
      <c r="R1055" s="185"/>
      <c r="S1055" s="185"/>
    </row>
    <row r="1056" spans="1:19" ht="14.25" customHeight="1">
      <c r="A1056" s="187"/>
      <c r="B1056" s="187"/>
      <c r="C1056" s="185"/>
      <c r="D1056" s="358"/>
      <c r="E1056" s="358"/>
      <c r="F1056" s="358"/>
      <c r="G1056" s="358"/>
      <c r="H1056" s="358"/>
      <c r="I1056" s="187"/>
      <c r="J1056" s="187"/>
      <c r="K1056" s="187"/>
      <c r="L1056" s="185"/>
      <c r="M1056" s="185"/>
      <c r="N1056" s="185"/>
      <c r="O1056" s="185"/>
      <c r="P1056" s="185"/>
      <c r="Q1056" s="185"/>
      <c r="R1056" s="185"/>
      <c r="S1056" s="185"/>
    </row>
    <row r="1057" spans="1:19" ht="14.25" customHeight="1">
      <c r="A1057" s="187"/>
      <c r="B1057" s="187"/>
      <c r="C1057" s="185"/>
      <c r="D1057" s="358"/>
      <c r="E1057" s="358"/>
      <c r="F1057" s="358"/>
      <c r="G1057" s="358"/>
      <c r="H1057" s="358"/>
      <c r="I1057" s="187"/>
      <c r="J1057" s="187"/>
      <c r="K1057" s="187"/>
      <c r="L1057" s="185"/>
      <c r="M1057" s="185"/>
      <c r="N1057" s="185"/>
      <c r="O1057" s="185"/>
      <c r="P1057" s="185"/>
      <c r="Q1057" s="185"/>
      <c r="R1057" s="185"/>
      <c r="S1057" s="185"/>
    </row>
    <row r="1058" spans="1:19" ht="14.25" customHeight="1">
      <c r="A1058" s="187"/>
      <c r="B1058" s="187"/>
      <c r="C1058" s="185"/>
      <c r="D1058" s="358"/>
      <c r="E1058" s="358"/>
      <c r="F1058" s="358"/>
      <c r="G1058" s="358"/>
      <c r="H1058" s="358"/>
      <c r="I1058" s="187"/>
      <c r="J1058" s="187"/>
      <c r="K1058" s="187"/>
      <c r="L1058" s="185"/>
      <c r="M1058" s="185"/>
      <c r="N1058" s="185"/>
      <c r="O1058" s="185"/>
      <c r="P1058" s="185"/>
      <c r="Q1058" s="185"/>
      <c r="R1058" s="185"/>
      <c r="S1058" s="185"/>
    </row>
    <row r="1059" spans="1:19" ht="14.25" customHeight="1">
      <c r="A1059" s="187"/>
      <c r="B1059" s="187"/>
      <c r="C1059" s="185"/>
      <c r="D1059" s="358"/>
      <c r="E1059" s="358"/>
      <c r="F1059" s="358"/>
      <c r="G1059" s="358"/>
      <c r="H1059" s="358"/>
      <c r="I1059" s="187"/>
      <c r="J1059" s="187"/>
      <c r="K1059" s="187"/>
      <c r="L1059" s="185"/>
      <c r="M1059" s="185"/>
      <c r="N1059" s="185"/>
      <c r="O1059" s="185"/>
      <c r="P1059" s="185"/>
      <c r="Q1059" s="185"/>
      <c r="R1059" s="185"/>
      <c r="S1059" s="185"/>
    </row>
    <row r="1060" spans="1:19" ht="14.25" customHeight="1">
      <c r="A1060" s="187"/>
      <c r="B1060" s="187"/>
      <c r="C1060" s="185"/>
      <c r="D1060" s="358"/>
      <c r="E1060" s="358"/>
      <c r="F1060" s="358"/>
      <c r="G1060" s="358"/>
      <c r="H1060" s="358"/>
      <c r="I1060" s="187"/>
      <c r="J1060" s="187"/>
      <c r="K1060" s="187"/>
      <c r="L1060" s="185"/>
      <c r="M1060" s="185"/>
      <c r="N1060" s="185"/>
      <c r="O1060" s="185"/>
      <c r="P1060" s="185"/>
      <c r="Q1060" s="185"/>
      <c r="R1060" s="185"/>
      <c r="S1060" s="185"/>
    </row>
    <row r="1061" spans="1:19" ht="14.25" customHeight="1">
      <c r="A1061" s="187"/>
      <c r="B1061" s="187"/>
      <c r="C1061" s="185"/>
      <c r="D1061" s="358"/>
      <c r="E1061" s="358"/>
      <c r="F1061" s="358"/>
      <c r="G1061" s="358"/>
      <c r="H1061" s="358"/>
      <c r="I1061" s="187"/>
      <c r="J1061" s="187"/>
      <c r="K1061" s="187"/>
      <c r="L1061" s="185"/>
      <c r="M1061" s="185"/>
      <c r="N1061" s="185"/>
      <c r="O1061" s="185"/>
      <c r="P1061" s="185"/>
      <c r="Q1061" s="185"/>
      <c r="R1061" s="185"/>
      <c r="S1061" s="185"/>
    </row>
    <row r="1062" spans="1:19" ht="14.25" customHeight="1">
      <c r="A1062" s="187"/>
      <c r="B1062" s="187"/>
      <c r="C1062" s="185"/>
      <c r="D1062" s="358"/>
      <c r="E1062" s="358"/>
      <c r="F1062" s="358"/>
      <c r="G1062" s="358"/>
      <c r="H1062" s="358"/>
      <c r="I1062" s="187"/>
      <c r="J1062" s="187"/>
      <c r="K1062" s="187"/>
      <c r="L1062" s="185"/>
      <c r="M1062" s="185"/>
      <c r="N1062" s="185"/>
      <c r="O1062" s="185"/>
      <c r="P1062" s="185"/>
      <c r="Q1062" s="185"/>
      <c r="R1062" s="185"/>
      <c r="S1062" s="185"/>
    </row>
    <row r="1063" spans="1:19" ht="14.25" customHeight="1">
      <c r="A1063" s="187"/>
      <c r="B1063" s="187"/>
      <c r="C1063" s="185"/>
      <c r="D1063" s="358"/>
      <c r="E1063" s="358"/>
      <c r="F1063" s="358"/>
      <c r="G1063" s="358"/>
      <c r="H1063" s="358"/>
      <c r="I1063" s="187"/>
      <c r="J1063" s="187"/>
      <c r="K1063" s="187"/>
      <c r="L1063" s="185"/>
      <c r="M1063" s="185"/>
      <c r="N1063" s="185"/>
      <c r="O1063" s="185"/>
      <c r="P1063" s="185"/>
      <c r="Q1063" s="185"/>
      <c r="R1063" s="185"/>
      <c r="S1063" s="185"/>
    </row>
    <row r="1064" spans="1:19" ht="14.25" customHeight="1">
      <c r="A1064" s="187"/>
      <c r="B1064" s="187"/>
      <c r="C1064" s="185"/>
      <c r="D1064" s="358"/>
      <c r="E1064" s="358"/>
      <c r="F1064" s="358"/>
      <c r="G1064" s="358"/>
      <c r="H1064" s="358"/>
      <c r="I1064" s="187"/>
      <c r="J1064" s="187"/>
      <c r="K1064" s="187"/>
      <c r="L1064" s="185"/>
      <c r="M1064" s="185"/>
      <c r="N1064" s="185"/>
      <c r="O1064" s="185"/>
      <c r="P1064" s="185"/>
      <c r="Q1064" s="185"/>
      <c r="R1064" s="185"/>
      <c r="S1064" s="185"/>
    </row>
    <row r="1065" spans="1:19" ht="14.25" customHeight="1">
      <c r="A1065" s="187"/>
      <c r="B1065" s="187"/>
      <c r="C1065" s="185"/>
      <c r="D1065" s="358"/>
      <c r="E1065" s="358"/>
      <c r="F1065" s="358"/>
      <c r="G1065" s="358"/>
      <c r="H1065" s="358"/>
      <c r="I1065" s="187"/>
      <c r="J1065" s="187"/>
      <c r="K1065" s="187"/>
      <c r="L1065" s="185"/>
      <c r="M1065" s="185"/>
      <c r="N1065" s="185"/>
      <c r="O1065" s="185"/>
      <c r="P1065" s="185"/>
      <c r="Q1065" s="185"/>
      <c r="R1065" s="185"/>
      <c r="S1065" s="185"/>
    </row>
    <row r="1066" spans="1:19" ht="14.25" customHeight="1">
      <c r="A1066" s="187"/>
      <c r="B1066" s="187"/>
      <c r="C1066" s="185"/>
      <c r="D1066" s="358"/>
      <c r="E1066" s="358"/>
      <c r="F1066" s="358"/>
      <c r="G1066" s="358"/>
      <c r="H1066" s="358"/>
      <c r="I1066" s="187"/>
      <c r="J1066" s="187"/>
      <c r="K1066" s="187"/>
      <c r="L1066" s="185"/>
      <c r="M1066" s="185"/>
      <c r="N1066" s="185"/>
      <c r="O1066" s="185"/>
      <c r="P1066" s="185"/>
      <c r="Q1066" s="185"/>
      <c r="R1066" s="185"/>
      <c r="S1066" s="185"/>
    </row>
    <row r="1067" spans="1:19" ht="14.25" customHeight="1">
      <c r="A1067" s="187"/>
      <c r="B1067" s="187"/>
      <c r="C1067" s="185"/>
      <c r="D1067" s="358"/>
      <c r="E1067" s="358"/>
      <c r="F1067" s="358"/>
      <c r="G1067" s="358"/>
      <c r="H1067" s="358"/>
      <c r="I1067" s="187"/>
      <c r="J1067" s="187"/>
      <c r="K1067" s="187"/>
      <c r="L1067" s="185"/>
      <c r="M1067" s="185"/>
      <c r="N1067" s="185"/>
      <c r="O1067" s="185"/>
      <c r="P1067" s="185"/>
      <c r="Q1067" s="185"/>
      <c r="R1067" s="185"/>
      <c r="S1067" s="185"/>
    </row>
    <row r="1068" spans="1:19" ht="14.25" customHeight="1">
      <c r="A1068" s="187"/>
      <c r="B1068" s="187"/>
      <c r="C1068" s="185"/>
      <c r="D1068" s="358"/>
      <c r="E1068" s="358"/>
      <c r="F1068" s="358"/>
      <c r="G1068" s="358"/>
      <c r="H1068" s="358"/>
      <c r="I1068" s="187"/>
      <c r="J1068" s="187"/>
      <c r="K1068" s="187"/>
      <c r="L1068" s="185"/>
      <c r="M1068" s="185"/>
      <c r="N1068" s="185"/>
      <c r="O1068" s="185"/>
      <c r="P1068" s="185"/>
      <c r="Q1068" s="185"/>
      <c r="R1068" s="185"/>
      <c r="S1068" s="185"/>
    </row>
    <row r="1069" spans="1:19" ht="14.25" customHeight="1">
      <c r="A1069" s="187"/>
      <c r="B1069" s="187"/>
      <c r="C1069" s="185"/>
      <c r="D1069" s="358"/>
      <c r="E1069" s="358"/>
      <c r="F1069" s="358"/>
      <c r="G1069" s="358"/>
      <c r="H1069" s="358"/>
      <c r="I1069" s="187"/>
      <c r="J1069" s="187"/>
      <c r="K1069" s="187"/>
      <c r="L1069" s="185"/>
      <c r="M1069" s="185"/>
      <c r="N1069" s="185"/>
      <c r="O1069" s="185"/>
      <c r="P1069" s="185"/>
      <c r="Q1069" s="185"/>
      <c r="R1069" s="185"/>
      <c r="S1069" s="185"/>
    </row>
    <row r="1070" spans="1:19" ht="14.25" customHeight="1">
      <c r="A1070" s="187"/>
      <c r="B1070" s="187"/>
      <c r="C1070" s="185"/>
      <c r="D1070" s="358"/>
      <c r="E1070" s="358"/>
      <c r="F1070" s="358"/>
      <c r="G1070" s="358"/>
      <c r="H1070" s="358"/>
      <c r="I1070" s="187"/>
      <c r="J1070" s="187"/>
      <c r="K1070" s="187"/>
      <c r="L1070" s="185"/>
      <c r="M1070" s="185"/>
      <c r="N1070" s="185"/>
      <c r="O1070" s="185"/>
      <c r="P1070" s="185"/>
      <c r="Q1070" s="185"/>
      <c r="R1070" s="185"/>
      <c r="S1070" s="185"/>
    </row>
    <row r="1071" spans="1:19" ht="14.25" customHeight="1">
      <c r="A1071" s="187"/>
      <c r="B1071" s="187"/>
      <c r="C1071" s="185"/>
      <c r="D1071" s="358"/>
      <c r="E1071" s="358"/>
      <c r="F1071" s="358"/>
      <c r="G1071" s="358"/>
      <c r="H1071" s="358"/>
      <c r="I1071" s="187"/>
      <c r="J1071" s="187"/>
      <c r="K1071" s="187"/>
      <c r="L1071" s="185"/>
      <c r="M1071" s="185"/>
      <c r="N1071" s="185"/>
      <c r="O1071" s="185"/>
      <c r="P1071" s="185"/>
      <c r="Q1071" s="185"/>
      <c r="R1071" s="185"/>
      <c r="S1071" s="185"/>
    </row>
    <row r="1072" spans="1:19" ht="14.25" customHeight="1">
      <c r="A1072" s="187"/>
      <c r="B1072" s="187"/>
      <c r="C1072" s="185"/>
      <c r="D1072" s="358"/>
      <c r="E1072" s="358"/>
      <c r="F1072" s="358"/>
      <c r="G1072" s="358"/>
      <c r="H1072" s="358"/>
      <c r="I1072" s="187"/>
      <c r="J1072" s="187"/>
      <c r="K1072" s="187"/>
      <c r="L1072" s="185"/>
      <c r="M1072" s="185"/>
      <c r="N1072" s="185"/>
      <c r="O1072" s="185"/>
      <c r="P1072" s="185"/>
      <c r="Q1072" s="185"/>
      <c r="R1072" s="185"/>
      <c r="S1072" s="185"/>
    </row>
    <row r="1073" spans="1:19" ht="14.25" customHeight="1">
      <c r="A1073" s="187"/>
      <c r="B1073" s="187"/>
      <c r="C1073" s="185"/>
      <c r="D1073" s="358"/>
      <c r="E1073" s="358"/>
      <c r="F1073" s="358"/>
      <c r="G1073" s="358"/>
      <c r="H1073" s="358"/>
      <c r="I1073" s="187"/>
      <c r="J1073" s="187"/>
      <c r="K1073" s="187"/>
      <c r="L1073" s="185"/>
      <c r="M1073" s="185"/>
      <c r="N1073" s="185"/>
      <c r="O1073" s="185"/>
      <c r="P1073" s="185"/>
      <c r="Q1073" s="185"/>
      <c r="R1073" s="185"/>
      <c r="S1073" s="185"/>
    </row>
    <row r="1074" spans="1:19" ht="14.25" customHeight="1">
      <c r="A1074" s="187"/>
      <c r="B1074" s="187"/>
      <c r="C1074" s="185"/>
      <c r="D1074" s="358"/>
      <c r="E1074" s="358"/>
      <c r="F1074" s="358"/>
      <c r="G1074" s="358"/>
      <c r="H1074" s="358"/>
      <c r="I1074" s="187"/>
      <c r="J1074" s="187"/>
      <c r="K1074" s="187"/>
      <c r="L1074" s="185"/>
      <c r="M1074" s="185"/>
      <c r="N1074" s="185"/>
      <c r="O1074" s="185"/>
      <c r="P1074" s="185"/>
      <c r="Q1074" s="185"/>
      <c r="R1074" s="185"/>
      <c r="S1074" s="185"/>
    </row>
    <row r="1075" spans="1:19" ht="14.25" customHeight="1">
      <c r="A1075" s="187"/>
      <c r="B1075" s="187"/>
      <c r="C1075" s="185"/>
      <c r="D1075" s="358"/>
      <c r="E1075" s="358"/>
      <c r="F1075" s="358"/>
      <c r="G1075" s="358"/>
      <c r="H1075" s="358"/>
      <c r="I1075" s="187"/>
      <c r="J1075" s="187"/>
      <c r="K1075" s="187"/>
      <c r="L1075" s="185"/>
      <c r="M1075" s="185"/>
      <c r="N1075" s="185"/>
      <c r="O1075" s="185"/>
      <c r="P1075" s="185"/>
      <c r="Q1075" s="185"/>
      <c r="R1075" s="185"/>
      <c r="S1075" s="185"/>
    </row>
    <row r="1076" spans="1:19" ht="14.25" customHeight="1">
      <c r="A1076" s="187"/>
      <c r="B1076" s="187"/>
      <c r="C1076" s="185"/>
      <c r="D1076" s="358"/>
      <c r="E1076" s="358"/>
      <c r="F1076" s="358"/>
      <c r="G1076" s="358"/>
      <c r="H1076" s="358"/>
      <c r="I1076" s="187"/>
      <c r="J1076" s="187"/>
      <c r="K1076" s="187"/>
      <c r="L1076" s="185"/>
      <c r="M1076" s="185"/>
      <c r="N1076" s="185"/>
      <c r="O1076" s="185"/>
      <c r="P1076" s="185"/>
      <c r="Q1076" s="185"/>
      <c r="R1076" s="185"/>
      <c r="S1076" s="185"/>
    </row>
    <row r="1077" spans="1:19" ht="14.25" customHeight="1">
      <c r="A1077" s="187"/>
      <c r="B1077" s="187"/>
      <c r="C1077" s="185"/>
      <c r="D1077" s="358"/>
      <c r="E1077" s="358"/>
      <c r="F1077" s="358"/>
      <c r="G1077" s="358"/>
      <c r="H1077" s="358"/>
      <c r="I1077" s="187"/>
      <c r="J1077" s="187"/>
      <c r="K1077" s="187"/>
      <c r="L1077" s="185"/>
      <c r="M1077" s="185"/>
      <c r="N1077" s="185"/>
      <c r="O1077" s="185"/>
      <c r="P1077" s="185"/>
      <c r="Q1077" s="185"/>
      <c r="R1077" s="185"/>
      <c r="S1077" s="185"/>
    </row>
    <row r="1078" spans="1:19" ht="14.25" customHeight="1">
      <c r="A1078" s="187"/>
      <c r="B1078" s="187"/>
      <c r="C1078" s="185"/>
      <c r="D1078" s="358"/>
      <c r="E1078" s="358"/>
      <c r="F1078" s="358"/>
      <c r="G1078" s="358"/>
      <c r="H1078" s="358"/>
      <c r="I1078" s="187"/>
      <c r="J1078" s="187"/>
      <c r="K1078" s="187"/>
      <c r="L1078" s="185"/>
      <c r="M1078" s="185"/>
      <c r="N1078" s="185"/>
      <c r="O1078" s="185"/>
      <c r="P1078" s="185"/>
      <c r="Q1078" s="185"/>
      <c r="R1078" s="185"/>
      <c r="S1078" s="185"/>
    </row>
    <row r="1079" spans="1:19" ht="14.25" customHeight="1">
      <c r="A1079" s="187"/>
      <c r="B1079" s="187"/>
      <c r="C1079" s="185"/>
      <c r="D1079" s="358"/>
      <c r="E1079" s="358"/>
      <c r="F1079" s="358"/>
      <c r="G1079" s="358"/>
      <c r="H1079" s="358"/>
      <c r="I1079" s="187"/>
      <c r="J1079" s="187"/>
      <c r="K1079" s="187"/>
      <c r="L1079" s="185"/>
      <c r="M1079" s="185"/>
      <c r="N1079" s="185"/>
      <c r="O1079" s="185"/>
      <c r="P1079" s="185"/>
      <c r="Q1079" s="185"/>
      <c r="R1079" s="185"/>
      <c r="S1079" s="185"/>
    </row>
    <row r="1080" spans="1:19" ht="14.25" customHeight="1">
      <c r="L1080" s="185"/>
      <c r="M1080" s="185"/>
      <c r="N1080" s="185"/>
      <c r="O1080" s="185"/>
      <c r="P1080" s="185"/>
      <c r="Q1080" s="185"/>
      <c r="R1080" s="185"/>
      <c r="S1080" s="185"/>
    </row>
    <row r="1081" spans="1:19" ht="14.25" customHeight="1">
      <c r="M1081" s="185"/>
      <c r="N1081" s="185"/>
      <c r="O1081" s="185"/>
      <c r="P1081" s="185"/>
      <c r="Q1081" s="185"/>
      <c r="R1081" s="185"/>
      <c r="S1081" s="185"/>
    </row>
    <row r="1082" spans="1:19" ht="15" customHeight="1">
      <c r="M1082" s="185"/>
      <c r="N1082" s="185"/>
    </row>
    <row r="1083" spans="1:19" ht="15" customHeight="1">
      <c r="M1083" s="185"/>
      <c r="N1083" s="185"/>
    </row>
    <row r="1084" spans="1:19" ht="15" customHeight="1">
      <c r="M1084" s="185"/>
      <c r="N1084" s="185"/>
    </row>
    <row r="1085" spans="1:19" ht="15" customHeight="1">
      <c r="M1085" s="185"/>
      <c r="N1085" s="185"/>
    </row>
    <row r="1086" spans="1:19" ht="15" customHeight="1">
      <c r="M1086" s="185"/>
      <c r="N1086" s="185"/>
    </row>
    <row r="1087" spans="1:19" ht="15" customHeight="1">
      <c r="M1087" s="185"/>
    </row>
  </sheetData>
  <mergeCells count="11">
    <mergeCell ref="M3:O3"/>
    <mergeCell ref="A95:H95"/>
    <mergeCell ref="A484:H484"/>
    <mergeCell ref="A1:H1"/>
    <mergeCell ref="A2:H2"/>
    <mergeCell ref="A3:H3"/>
    <mergeCell ref="A4:H4"/>
    <mergeCell ref="A6:C6"/>
    <mergeCell ref="F6:H6"/>
    <mergeCell ref="A472:H472"/>
    <mergeCell ref="I470:K471"/>
  </mergeCells>
  <conditionalFormatting sqref="A1">
    <cfRule type="cellIs" dxfId="13" priority="1" stopIfTrue="1" operator="between">
      <formula>"a"</formula>
      <formula>"h"</formula>
    </cfRule>
  </conditionalFormatting>
  <conditionalFormatting sqref="A2:B4">
    <cfRule type="cellIs" dxfId="12" priority="3" stopIfTrue="1" operator="between">
      <formula>"a"</formula>
      <formula>"h"</formula>
    </cfRule>
  </conditionalFormatting>
  <hyperlinks>
    <hyperlink ref="A4" r:id="rId1" xr:uid="{00000000-0004-0000-1200-000001000000}"/>
  </hyperlinks>
  <pageMargins left="0.23622047244094491" right="0.23622047244094491" top="0" bottom="7.874015748031496E-2" header="0" footer="0"/>
  <pageSetup paperSize="9" scale="68" fitToHeight="0" orientation="portrait" blackAndWhite="1" r:id="rId2"/>
  <headerFooter>
    <oddFooter>&amp;L&amp;A&amp;C&amp;B Confidential&amp;B&amp;RPage &amp;P</oddFooter>
  </headerFooter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3EED-865F-4F20-B599-1745DCE6090D}">
  <sheetPr>
    <pageSetUpPr fitToPage="1"/>
  </sheetPr>
  <dimension ref="A1:R104"/>
  <sheetViews>
    <sheetView workbookViewId="0">
      <selection activeCell="M106" sqref="M106"/>
    </sheetView>
  </sheetViews>
  <sheetFormatPr defaultRowHeight="15"/>
  <cols>
    <col min="1" max="1" width="8.85546875" customWidth="1"/>
    <col min="2" max="2" width="37.42578125" customWidth="1"/>
    <col min="3" max="3" width="13.85546875" customWidth="1"/>
    <col min="4" max="4" width="13.28515625" customWidth="1"/>
    <col min="5" max="5" width="10.7109375" customWidth="1"/>
    <col min="6" max="6" width="10.5703125" customWidth="1"/>
    <col min="7" max="7" width="11.5703125" customWidth="1"/>
    <col min="8" max="8" width="11.85546875" customWidth="1"/>
    <col min="15" max="15" width="13.140625" customWidth="1"/>
  </cols>
  <sheetData>
    <row r="1" spans="1:18" ht="47.25" thickBot="1">
      <c r="A1" s="5732" t="s">
        <v>2499</v>
      </c>
      <c r="B1" s="5358"/>
      <c r="C1" s="5358"/>
      <c r="D1" s="5358"/>
      <c r="E1" s="5358"/>
      <c r="F1" s="5358"/>
      <c r="G1" s="5358"/>
      <c r="H1" s="5359"/>
      <c r="I1" s="2400" t="s">
        <v>50</v>
      </c>
      <c r="J1" s="187"/>
      <c r="K1" s="187"/>
      <c r="L1" s="185"/>
      <c r="O1" s="185"/>
      <c r="P1" s="185"/>
      <c r="Q1" s="185" t="s">
        <v>3537</v>
      </c>
      <c r="R1" s="185"/>
    </row>
    <row r="2" spans="1:18" ht="15.75" thickBot="1">
      <c r="A2" s="5733" t="s">
        <v>3770</v>
      </c>
      <c r="B2" s="5346"/>
      <c r="C2" s="5346"/>
      <c r="D2" s="5346"/>
      <c r="E2" s="5346"/>
      <c r="F2" s="5346"/>
      <c r="G2" s="5346"/>
      <c r="H2" s="5397"/>
      <c r="I2" s="187"/>
      <c r="J2" s="187"/>
      <c r="K2" s="187"/>
      <c r="L2" s="185"/>
      <c r="M2" s="1015"/>
      <c r="N2" s="1015"/>
      <c r="Q2" s="1017" t="s">
        <v>103</v>
      </c>
      <c r="R2" s="1018" t="s">
        <v>3141</v>
      </c>
    </row>
    <row r="3" spans="1:18" ht="16.5" thickTop="1" thickBot="1">
      <c r="A3" s="5734" t="s">
        <v>1170</v>
      </c>
      <c r="B3" s="5349"/>
      <c r="C3" s="5349"/>
      <c r="D3" s="5349"/>
      <c r="E3" s="5349"/>
      <c r="F3" s="5349"/>
      <c r="G3" s="5349"/>
      <c r="H3" s="5399"/>
      <c r="I3" s="187"/>
      <c r="J3" s="187"/>
      <c r="K3" s="187"/>
      <c r="L3" s="185"/>
      <c r="M3" s="5606" t="s">
        <v>3765</v>
      </c>
      <c r="N3" s="5607"/>
      <c r="O3" s="5608"/>
      <c r="Q3" s="1019" t="s">
        <v>79</v>
      </c>
      <c r="R3" s="1020" t="s">
        <v>3142</v>
      </c>
    </row>
    <row r="4" spans="1:18" ht="16.5" thickTop="1" thickBot="1">
      <c r="A4" s="5735" t="s">
        <v>141</v>
      </c>
      <c r="B4" s="5352"/>
      <c r="C4" s="5352"/>
      <c r="D4" s="5352"/>
      <c r="E4" s="5352"/>
      <c r="F4" s="5352"/>
      <c r="G4" s="5352"/>
      <c r="H4" s="5469"/>
      <c r="I4" s="187"/>
      <c r="J4" s="187"/>
      <c r="K4" s="187"/>
      <c r="L4" s="185"/>
      <c r="M4" s="1024" t="s">
        <v>67</v>
      </c>
      <c r="N4" s="1025"/>
      <c r="O4" s="1026" t="s">
        <v>68</v>
      </c>
      <c r="Q4" s="1019" t="s">
        <v>1977</v>
      </c>
      <c r="R4" s="1020" t="s">
        <v>3145</v>
      </c>
    </row>
    <row r="5" spans="1:18">
      <c r="A5" s="187"/>
      <c r="B5" s="187"/>
      <c r="C5" s="185"/>
      <c r="D5" s="358"/>
      <c r="E5" s="358"/>
      <c r="F5" s="358"/>
      <c r="G5" s="358"/>
      <c r="H5" s="358"/>
      <c r="I5" s="187"/>
      <c r="J5" s="187"/>
      <c r="K5" s="187"/>
      <c r="L5" s="185"/>
      <c r="M5" s="1027" t="s">
        <v>3124</v>
      </c>
      <c r="N5" s="1944" t="s">
        <v>3125</v>
      </c>
      <c r="O5" s="1028" t="s">
        <v>72</v>
      </c>
      <c r="Q5" s="1019" t="s">
        <v>70</v>
      </c>
      <c r="R5" s="1020" t="s">
        <v>3143</v>
      </c>
    </row>
    <row r="6" spans="1:18" ht="31.5" customHeight="1" thickBot="1">
      <c r="A6" s="5752" t="s">
        <v>4550</v>
      </c>
      <c r="B6" s="5752"/>
      <c r="C6" s="5752"/>
      <c r="D6" s="1212"/>
      <c r="E6" s="1212"/>
      <c r="F6" s="5753" t="str">
        <f>'Summary Sheet'!C7</f>
        <v>Date 16.06.2026</v>
      </c>
      <c r="G6" s="5355"/>
      <c r="H6" s="5355"/>
      <c r="I6" s="187"/>
      <c r="J6" s="187"/>
      <c r="K6" s="187"/>
      <c r="L6" s="185"/>
      <c r="M6" s="1029" t="s">
        <v>3126</v>
      </c>
      <c r="N6" s="1030" t="s">
        <v>3127</v>
      </c>
      <c r="O6" s="1031" t="s">
        <v>74</v>
      </c>
      <c r="Q6" s="1021" t="s">
        <v>96</v>
      </c>
      <c r="R6" s="1022" t="s">
        <v>3144</v>
      </c>
    </row>
    <row r="7" spans="1:18" ht="15.75" thickBot="1"/>
    <row r="8" spans="1:18" ht="27" thickBot="1">
      <c r="A8" s="2077" t="s">
        <v>4610</v>
      </c>
      <c r="B8" s="2077" t="s">
        <v>4611</v>
      </c>
      <c r="C8" s="2077" t="s">
        <v>4612</v>
      </c>
      <c r="D8" s="2915" t="s">
        <v>4613</v>
      </c>
      <c r="E8" s="2077" t="s">
        <v>58</v>
      </c>
      <c r="F8" s="2077" t="s">
        <v>522</v>
      </c>
      <c r="G8" s="2077" t="s">
        <v>60</v>
      </c>
      <c r="H8" s="2915" t="s">
        <v>61</v>
      </c>
    </row>
    <row r="9" spans="1:18" ht="21.75" customHeight="1" thickBot="1">
      <c r="A9" s="5758" t="s">
        <v>4614</v>
      </c>
      <c r="B9" s="5759"/>
      <c r="C9" s="5759"/>
      <c r="D9" s="5759"/>
      <c r="E9" s="5759"/>
      <c r="F9" s="5759"/>
      <c r="G9" s="5759"/>
      <c r="H9" s="5760"/>
    </row>
    <row r="10" spans="1:18">
      <c r="A10" s="658">
        <v>1</v>
      </c>
      <c r="B10" s="2916" t="s">
        <v>4615</v>
      </c>
      <c r="C10" s="2917" t="s">
        <v>4616</v>
      </c>
      <c r="D10" s="2934">
        <v>3.9</v>
      </c>
      <c r="E10" s="1579">
        <f>D10+D10*H10</f>
        <v>4.6020000000000003</v>
      </c>
      <c r="F10" s="1581" t="s">
        <v>76</v>
      </c>
      <c r="G10" s="918">
        <v>1000</v>
      </c>
      <c r="H10" s="2919">
        <v>0.18</v>
      </c>
    </row>
    <row r="11" spans="1:18">
      <c r="A11" s="128">
        <v>2</v>
      </c>
      <c r="B11" s="896" t="s">
        <v>4617</v>
      </c>
      <c r="C11" s="903" t="s">
        <v>4618</v>
      </c>
      <c r="D11" s="2931">
        <v>4.3499999999999996</v>
      </c>
      <c r="E11" s="913">
        <f t="shared" ref="E11:E13" si="0">D11+D11*H11</f>
        <v>5.1329999999999991</v>
      </c>
      <c r="F11" s="632" t="s">
        <v>76</v>
      </c>
      <c r="G11" s="665">
        <v>1000</v>
      </c>
      <c r="H11" s="2921">
        <v>0.18</v>
      </c>
    </row>
    <row r="12" spans="1:18">
      <c r="A12" s="128">
        <v>3</v>
      </c>
      <c r="B12" s="896" t="s">
        <v>4619</v>
      </c>
      <c r="C12" s="903" t="s">
        <v>4620</v>
      </c>
      <c r="D12" s="2931">
        <v>5.3</v>
      </c>
      <c r="E12" s="913">
        <f t="shared" si="0"/>
        <v>6.2539999999999996</v>
      </c>
      <c r="F12" s="632" t="s">
        <v>76</v>
      </c>
      <c r="G12" s="665">
        <v>1000</v>
      </c>
      <c r="H12" s="2921">
        <v>0.18</v>
      </c>
    </row>
    <row r="13" spans="1:18" ht="15.75" thickBot="1">
      <c r="A13" s="133">
        <v>4</v>
      </c>
      <c r="B13" s="932" t="s">
        <v>4621</v>
      </c>
      <c r="C13" s="904" t="s">
        <v>4622</v>
      </c>
      <c r="D13" s="2933">
        <v>6.35</v>
      </c>
      <c r="E13" s="914">
        <f t="shared" si="0"/>
        <v>7.4929999999999994</v>
      </c>
      <c r="F13" s="635" t="s">
        <v>76</v>
      </c>
      <c r="G13" s="666">
        <v>1000</v>
      </c>
      <c r="H13" s="2922">
        <v>0.18</v>
      </c>
    </row>
    <row r="14" spans="1:18" ht="21" customHeight="1" thickBot="1">
      <c r="A14" s="5758" t="s">
        <v>4623</v>
      </c>
      <c r="B14" s="5759"/>
      <c r="C14" s="5759"/>
      <c r="D14" s="5759"/>
      <c r="E14" s="5759"/>
      <c r="F14" s="5759"/>
      <c r="G14" s="5759"/>
      <c r="H14" s="5760"/>
    </row>
    <row r="15" spans="1:18">
      <c r="A15" s="658">
        <v>5</v>
      </c>
      <c r="B15" s="2916" t="s">
        <v>4624</v>
      </c>
      <c r="C15" s="900">
        <v>150</v>
      </c>
      <c r="D15" s="2918">
        <v>1.75</v>
      </c>
      <c r="E15" s="1579">
        <f>D15+D15*H15</f>
        <v>2.0649999999999999</v>
      </c>
      <c r="F15" s="1581" t="s">
        <v>76</v>
      </c>
      <c r="G15" s="918">
        <v>1600</v>
      </c>
      <c r="H15" s="2919">
        <v>0.18</v>
      </c>
    </row>
    <row r="16" spans="1:18">
      <c r="A16" s="128">
        <v>6</v>
      </c>
      <c r="B16" s="896" t="s">
        <v>4625</v>
      </c>
      <c r="C16" s="898">
        <v>220</v>
      </c>
      <c r="D16" s="2920">
        <v>2.0499999999999998</v>
      </c>
      <c r="E16" s="913">
        <f t="shared" ref="E16:E42" si="1">D16+D16*H16</f>
        <v>2.4189999999999996</v>
      </c>
      <c r="F16" s="632" t="s">
        <v>76</v>
      </c>
      <c r="G16" s="665">
        <v>1600</v>
      </c>
      <c r="H16" s="2921">
        <v>0.18</v>
      </c>
    </row>
    <row r="17" spans="1:8">
      <c r="A17" s="128">
        <v>7</v>
      </c>
      <c r="B17" s="896" t="s">
        <v>4626</v>
      </c>
      <c r="C17" s="898">
        <v>300</v>
      </c>
      <c r="D17" s="2920">
        <v>2.4</v>
      </c>
      <c r="E17" s="913">
        <f t="shared" si="1"/>
        <v>2.8319999999999999</v>
      </c>
      <c r="F17" s="1581" t="s">
        <v>76</v>
      </c>
      <c r="G17" s="665">
        <v>1600</v>
      </c>
      <c r="H17" s="2921">
        <v>0.18</v>
      </c>
    </row>
    <row r="18" spans="1:8">
      <c r="A18" s="128">
        <v>8</v>
      </c>
      <c r="B18" s="896" t="s">
        <v>4627</v>
      </c>
      <c r="C18" s="898">
        <v>350</v>
      </c>
      <c r="D18" s="2920">
        <v>2.65</v>
      </c>
      <c r="E18" s="913">
        <f t="shared" si="1"/>
        <v>3.1269999999999998</v>
      </c>
      <c r="F18" s="632" t="s">
        <v>76</v>
      </c>
      <c r="G18" s="665">
        <v>1600</v>
      </c>
      <c r="H18" s="2921">
        <v>0.18</v>
      </c>
    </row>
    <row r="19" spans="1:8">
      <c r="A19" s="128">
        <v>9</v>
      </c>
      <c r="B19" s="896" t="s">
        <v>4628</v>
      </c>
      <c r="C19" s="898">
        <v>200</v>
      </c>
      <c r="D19" s="2920">
        <v>1.85</v>
      </c>
      <c r="E19" s="913">
        <f t="shared" si="1"/>
        <v>2.1830000000000003</v>
      </c>
      <c r="F19" s="1581" t="s">
        <v>76</v>
      </c>
      <c r="G19" s="665">
        <v>1500</v>
      </c>
      <c r="H19" s="2921">
        <v>0.18</v>
      </c>
    </row>
    <row r="20" spans="1:8">
      <c r="A20" s="128">
        <v>10</v>
      </c>
      <c r="B20" s="896" t="s">
        <v>4629</v>
      </c>
      <c r="C20" s="898">
        <v>200</v>
      </c>
      <c r="D20" s="2920">
        <v>2.0499999999999998</v>
      </c>
      <c r="E20" s="913">
        <f t="shared" si="1"/>
        <v>2.4189999999999996</v>
      </c>
      <c r="F20" s="632" t="s">
        <v>76</v>
      </c>
      <c r="G20" s="665">
        <v>1500</v>
      </c>
      <c r="H20" s="2921">
        <v>0.18</v>
      </c>
    </row>
    <row r="21" spans="1:8">
      <c r="A21" s="128">
        <v>11</v>
      </c>
      <c r="B21" s="896" t="s">
        <v>4630</v>
      </c>
      <c r="C21" s="898">
        <v>300</v>
      </c>
      <c r="D21" s="2920">
        <v>2.15</v>
      </c>
      <c r="E21" s="913">
        <f t="shared" si="1"/>
        <v>2.5369999999999999</v>
      </c>
      <c r="F21" s="1581" t="s">
        <v>76</v>
      </c>
      <c r="G21" s="665">
        <v>1500</v>
      </c>
      <c r="H21" s="2921">
        <v>0.18</v>
      </c>
    </row>
    <row r="22" spans="1:8">
      <c r="A22" s="128">
        <v>12</v>
      </c>
      <c r="B22" s="896" t="s">
        <v>4631</v>
      </c>
      <c r="C22" s="898">
        <v>300</v>
      </c>
      <c r="D22" s="2920">
        <v>2.35</v>
      </c>
      <c r="E22" s="913">
        <f t="shared" si="1"/>
        <v>2.7730000000000001</v>
      </c>
      <c r="F22" s="632" t="s">
        <v>76</v>
      </c>
      <c r="G22" s="665">
        <v>1500</v>
      </c>
      <c r="H22" s="2921">
        <v>0.18</v>
      </c>
    </row>
    <row r="23" spans="1:8">
      <c r="A23" s="128">
        <v>13</v>
      </c>
      <c r="B23" s="896" t="s">
        <v>4632</v>
      </c>
      <c r="C23" s="898">
        <v>400</v>
      </c>
      <c r="D23" s="2931">
        <v>2.5</v>
      </c>
      <c r="E23" s="913">
        <f t="shared" si="1"/>
        <v>2.95</v>
      </c>
      <c r="F23" s="1581" t="s">
        <v>76</v>
      </c>
      <c r="G23" s="665">
        <v>1500</v>
      </c>
      <c r="H23" s="2921">
        <v>0.18</v>
      </c>
    </row>
    <row r="24" spans="1:8">
      <c r="A24" s="128">
        <v>14</v>
      </c>
      <c r="B24" s="896" t="s">
        <v>4633</v>
      </c>
      <c r="C24" s="898">
        <v>400</v>
      </c>
      <c r="D24" s="2931">
        <v>2.7</v>
      </c>
      <c r="E24" s="913">
        <f t="shared" si="1"/>
        <v>3.1859999999999999</v>
      </c>
      <c r="F24" s="632" t="s">
        <v>76</v>
      </c>
      <c r="G24" s="665">
        <v>1500</v>
      </c>
      <c r="H24" s="2921">
        <v>0.18</v>
      </c>
    </row>
    <row r="25" spans="1:8">
      <c r="A25" s="128">
        <v>15</v>
      </c>
      <c r="B25" s="896" t="s">
        <v>4551</v>
      </c>
      <c r="C25" s="898">
        <v>240</v>
      </c>
      <c r="D25" s="2931">
        <v>2.0499999999999998</v>
      </c>
      <c r="E25" s="913">
        <f t="shared" si="1"/>
        <v>2.4189999999999996</v>
      </c>
      <c r="F25" s="1581" t="s">
        <v>76</v>
      </c>
      <c r="G25" s="665">
        <v>1500</v>
      </c>
      <c r="H25" s="2921">
        <v>0.18</v>
      </c>
    </row>
    <row r="26" spans="1:8">
      <c r="A26" s="128">
        <v>16</v>
      </c>
      <c r="B26" s="2923" t="s">
        <v>4552</v>
      </c>
      <c r="C26" s="898">
        <v>240</v>
      </c>
      <c r="D26" s="2931">
        <v>2.2000000000000002</v>
      </c>
      <c r="E26" s="913">
        <f t="shared" si="1"/>
        <v>2.5960000000000001</v>
      </c>
      <c r="F26" s="632" t="s">
        <v>76</v>
      </c>
      <c r="G26" s="665">
        <v>1500</v>
      </c>
      <c r="H26" s="2921">
        <v>0.18</v>
      </c>
    </row>
    <row r="27" spans="1:8">
      <c r="A27" s="128">
        <v>17</v>
      </c>
      <c r="B27" s="2923" t="s">
        <v>4553</v>
      </c>
      <c r="C27" s="898">
        <v>350</v>
      </c>
      <c r="D27" s="2931">
        <v>2.4500000000000002</v>
      </c>
      <c r="E27" s="913">
        <f t="shared" si="1"/>
        <v>2.891</v>
      </c>
      <c r="F27" s="1581" t="s">
        <v>76</v>
      </c>
      <c r="G27" s="665">
        <v>1500</v>
      </c>
      <c r="H27" s="2921">
        <v>0.18</v>
      </c>
    </row>
    <row r="28" spans="1:8">
      <c r="A28" s="128">
        <v>18</v>
      </c>
      <c r="B28" s="2923" t="s">
        <v>4554</v>
      </c>
      <c r="C28" s="898">
        <v>475</v>
      </c>
      <c r="D28" s="2931">
        <v>3.1</v>
      </c>
      <c r="E28" s="913">
        <f t="shared" si="1"/>
        <v>3.6579999999999999</v>
      </c>
      <c r="F28" s="632" t="s">
        <v>76</v>
      </c>
      <c r="G28" s="665">
        <v>1500</v>
      </c>
      <c r="H28" s="2921">
        <v>0.18</v>
      </c>
    </row>
    <row r="29" spans="1:8">
      <c r="A29" s="128">
        <v>19</v>
      </c>
      <c r="B29" s="2923" t="s">
        <v>4555</v>
      </c>
      <c r="C29" s="898">
        <v>530</v>
      </c>
      <c r="D29" s="2931">
        <v>3.25</v>
      </c>
      <c r="E29" s="913">
        <f t="shared" si="1"/>
        <v>3.835</v>
      </c>
      <c r="F29" s="1581" t="s">
        <v>76</v>
      </c>
      <c r="G29" s="665">
        <v>1500</v>
      </c>
      <c r="H29" s="2921">
        <v>0.18</v>
      </c>
    </row>
    <row r="30" spans="1:8">
      <c r="A30" s="128">
        <v>20</v>
      </c>
      <c r="B30" s="2923" t="s">
        <v>4556</v>
      </c>
      <c r="C30" s="898">
        <v>250</v>
      </c>
      <c r="D30" s="2931">
        <v>2.25</v>
      </c>
      <c r="E30" s="913">
        <f t="shared" si="1"/>
        <v>2.6549999999999998</v>
      </c>
      <c r="F30" s="632" t="s">
        <v>76</v>
      </c>
      <c r="G30" s="665">
        <v>1500</v>
      </c>
      <c r="H30" s="2921">
        <v>0.18</v>
      </c>
    </row>
    <row r="31" spans="1:8">
      <c r="A31" s="128">
        <v>21</v>
      </c>
      <c r="B31" s="2923" t="s">
        <v>4557</v>
      </c>
      <c r="C31" s="898">
        <v>250</v>
      </c>
      <c r="D31" s="2931">
        <v>2.35</v>
      </c>
      <c r="E31" s="913">
        <f t="shared" si="1"/>
        <v>2.7730000000000001</v>
      </c>
      <c r="F31" s="1581" t="s">
        <v>76</v>
      </c>
      <c r="G31" s="665">
        <v>1500</v>
      </c>
      <c r="H31" s="2921">
        <v>0.18</v>
      </c>
    </row>
    <row r="32" spans="1:8">
      <c r="A32" s="128">
        <v>22</v>
      </c>
      <c r="B32" s="2923" t="s">
        <v>4558</v>
      </c>
      <c r="C32" s="898">
        <v>250</v>
      </c>
      <c r="D32" s="2931">
        <v>2.4500000000000002</v>
      </c>
      <c r="E32" s="913">
        <f t="shared" si="1"/>
        <v>2.891</v>
      </c>
      <c r="F32" s="632" t="s">
        <v>76</v>
      </c>
      <c r="G32" s="665">
        <v>1500</v>
      </c>
      <c r="H32" s="2921">
        <v>0.18</v>
      </c>
    </row>
    <row r="33" spans="1:8">
      <c r="A33" s="128">
        <v>23</v>
      </c>
      <c r="B33" s="2923" t="s">
        <v>4559</v>
      </c>
      <c r="C33" s="898">
        <v>375</v>
      </c>
      <c r="D33" s="2931">
        <v>2.5499999999999998</v>
      </c>
      <c r="E33" s="913">
        <f t="shared" si="1"/>
        <v>3.0089999999999999</v>
      </c>
      <c r="F33" s="1581" t="s">
        <v>76</v>
      </c>
      <c r="G33" s="665">
        <v>1500</v>
      </c>
      <c r="H33" s="2921">
        <v>0.18</v>
      </c>
    </row>
    <row r="34" spans="1:8">
      <c r="A34" s="128">
        <v>24</v>
      </c>
      <c r="B34" s="2923" t="s">
        <v>4560</v>
      </c>
      <c r="C34" s="898">
        <v>375</v>
      </c>
      <c r="D34" s="2931">
        <v>2.7</v>
      </c>
      <c r="E34" s="913">
        <f t="shared" si="1"/>
        <v>3.1859999999999999</v>
      </c>
      <c r="F34" s="632" t="s">
        <v>76</v>
      </c>
      <c r="G34" s="665">
        <v>1500</v>
      </c>
      <c r="H34" s="2921">
        <v>0.18</v>
      </c>
    </row>
    <row r="35" spans="1:8">
      <c r="A35" s="128">
        <v>25</v>
      </c>
      <c r="B35" s="2923" t="s">
        <v>4561</v>
      </c>
      <c r="C35" s="898">
        <v>500</v>
      </c>
      <c r="D35" s="2931">
        <v>3</v>
      </c>
      <c r="E35" s="913">
        <f t="shared" si="1"/>
        <v>3.54</v>
      </c>
      <c r="F35" s="1581" t="s">
        <v>76</v>
      </c>
      <c r="G35" s="665">
        <v>1500</v>
      </c>
      <c r="H35" s="2921">
        <v>0.18</v>
      </c>
    </row>
    <row r="36" spans="1:8">
      <c r="A36" s="128">
        <v>26</v>
      </c>
      <c r="B36" s="2923" t="s">
        <v>4562</v>
      </c>
      <c r="C36" s="898">
        <v>500</v>
      </c>
      <c r="D36" s="2931">
        <v>3.1</v>
      </c>
      <c r="E36" s="913">
        <f t="shared" si="1"/>
        <v>3.6579999999999999</v>
      </c>
      <c r="F36" s="632" t="s">
        <v>76</v>
      </c>
      <c r="G36" s="665">
        <v>1500</v>
      </c>
      <c r="H36" s="2921">
        <v>0.18</v>
      </c>
    </row>
    <row r="37" spans="1:8">
      <c r="A37" s="128">
        <v>27</v>
      </c>
      <c r="B37" s="2923" t="s">
        <v>4563</v>
      </c>
      <c r="C37" s="898">
        <v>500</v>
      </c>
      <c r="D37" s="2931">
        <v>3.2</v>
      </c>
      <c r="E37" s="913">
        <f t="shared" si="1"/>
        <v>3.7760000000000002</v>
      </c>
      <c r="F37" s="1581" t="s">
        <v>76</v>
      </c>
      <c r="G37" s="665">
        <v>1500</v>
      </c>
      <c r="H37" s="2921">
        <v>0.18</v>
      </c>
    </row>
    <row r="38" spans="1:8">
      <c r="A38" s="128">
        <v>28</v>
      </c>
      <c r="B38" s="2923" t="s">
        <v>4564</v>
      </c>
      <c r="C38" s="898">
        <v>700</v>
      </c>
      <c r="D38" s="2931">
        <v>3.55</v>
      </c>
      <c r="E38" s="913">
        <f t="shared" si="1"/>
        <v>4.1890000000000001</v>
      </c>
      <c r="F38" s="632" t="s">
        <v>76</v>
      </c>
      <c r="G38" s="665">
        <v>1500</v>
      </c>
      <c r="H38" s="2921">
        <v>0.18</v>
      </c>
    </row>
    <row r="39" spans="1:8">
      <c r="A39" s="128">
        <v>29</v>
      </c>
      <c r="B39" s="2923" t="s">
        <v>4565</v>
      </c>
      <c r="C39" s="898">
        <v>700</v>
      </c>
      <c r="D39" s="2931">
        <v>3.9</v>
      </c>
      <c r="E39" s="913">
        <f t="shared" si="1"/>
        <v>4.6020000000000003</v>
      </c>
      <c r="F39" s="1581" t="s">
        <v>76</v>
      </c>
      <c r="G39" s="665">
        <v>1500</v>
      </c>
      <c r="H39" s="2921">
        <v>0.18</v>
      </c>
    </row>
    <row r="40" spans="1:8">
      <c r="A40" s="128">
        <v>30</v>
      </c>
      <c r="B40" s="2923" t="s">
        <v>4566</v>
      </c>
      <c r="C40" s="898">
        <v>500</v>
      </c>
      <c r="D40" s="2931">
        <v>3.15</v>
      </c>
      <c r="E40" s="913">
        <f t="shared" si="1"/>
        <v>3.7169999999999996</v>
      </c>
      <c r="F40" s="632" t="s">
        <v>76</v>
      </c>
      <c r="G40" s="665">
        <v>1200</v>
      </c>
      <c r="H40" s="2921">
        <v>0.18</v>
      </c>
    </row>
    <row r="41" spans="1:8">
      <c r="A41" s="128">
        <v>31</v>
      </c>
      <c r="B41" s="2923" t="s">
        <v>4567</v>
      </c>
      <c r="C41" s="898">
        <v>750</v>
      </c>
      <c r="D41" s="2931">
        <v>3.5</v>
      </c>
      <c r="E41" s="913">
        <f t="shared" si="1"/>
        <v>4.13</v>
      </c>
      <c r="F41" s="1581" t="s">
        <v>76</v>
      </c>
      <c r="G41" s="665">
        <v>1200</v>
      </c>
      <c r="H41" s="2921">
        <v>0.18</v>
      </c>
    </row>
    <row r="42" spans="1:8" ht="15.75" thickBot="1">
      <c r="A42" s="128">
        <v>32</v>
      </c>
      <c r="B42" s="2923" t="s">
        <v>4568</v>
      </c>
      <c r="C42" s="898">
        <v>500</v>
      </c>
      <c r="D42" s="2931">
        <v>3.4</v>
      </c>
      <c r="E42" s="913">
        <f t="shared" si="1"/>
        <v>4.0119999999999996</v>
      </c>
      <c r="F42" s="632" t="s">
        <v>76</v>
      </c>
      <c r="G42" s="665">
        <v>1200</v>
      </c>
      <c r="H42" s="2921">
        <v>0.18</v>
      </c>
    </row>
    <row r="43" spans="1:8" ht="16.5" customHeight="1" thickBot="1">
      <c r="A43" s="5766" t="s">
        <v>4656</v>
      </c>
      <c r="B43" s="5767"/>
      <c r="C43" s="5767"/>
      <c r="D43" s="5767"/>
      <c r="E43" s="5767"/>
      <c r="F43" s="5767"/>
      <c r="G43" s="5767"/>
      <c r="H43" s="5768"/>
    </row>
    <row r="44" spans="1:8" ht="29.25" thickBot="1">
      <c r="A44" s="2924" t="s">
        <v>4607</v>
      </c>
      <c r="B44" s="2925" t="s">
        <v>4608</v>
      </c>
      <c r="C44" s="2925" t="s">
        <v>4609</v>
      </c>
      <c r="D44" s="2926" t="s">
        <v>4634</v>
      </c>
      <c r="E44" s="713" t="s">
        <v>58</v>
      </c>
      <c r="F44" s="713" t="s">
        <v>522</v>
      </c>
      <c r="G44" s="713" t="s">
        <v>60</v>
      </c>
      <c r="H44" s="716" t="s">
        <v>61</v>
      </c>
    </row>
    <row r="45" spans="1:8">
      <c r="A45" s="658">
        <v>33</v>
      </c>
      <c r="B45" s="2916" t="s">
        <v>4569</v>
      </c>
      <c r="C45" s="900">
        <v>500</v>
      </c>
      <c r="D45" s="2934">
        <v>4.45</v>
      </c>
      <c r="E45" s="1579">
        <f t="shared" ref="E45:E81" si="2">D45+D45*H45</f>
        <v>5.2510000000000003</v>
      </c>
      <c r="F45" s="1581" t="s">
        <v>76</v>
      </c>
      <c r="G45" s="918">
        <v>1200</v>
      </c>
      <c r="H45" s="2919">
        <v>0.18</v>
      </c>
    </row>
    <row r="46" spans="1:8">
      <c r="A46" s="128">
        <v>34</v>
      </c>
      <c r="B46" s="896" t="s">
        <v>4570</v>
      </c>
      <c r="C46" s="898">
        <v>500</v>
      </c>
      <c r="D46" s="2931">
        <v>4.45</v>
      </c>
      <c r="E46" s="913">
        <f t="shared" si="2"/>
        <v>5.2510000000000003</v>
      </c>
      <c r="F46" s="632" t="s">
        <v>76</v>
      </c>
      <c r="G46" s="665">
        <v>1200</v>
      </c>
      <c r="H46" s="2921">
        <v>0.18</v>
      </c>
    </row>
    <row r="47" spans="1:8">
      <c r="A47" s="128">
        <v>35</v>
      </c>
      <c r="B47" s="896" t="s">
        <v>4571</v>
      </c>
      <c r="C47" s="898">
        <v>750</v>
      </c>
      <c r="D47" s="2931">
        <v>4.3</v>
      </c>
      <c r="E47" s="913">
        <f t="shared" si="2"/>
        <v>5.0739999999999998</v>
      </c>
      <c r="F47" s="1581" t="s">
        <v>76</v>
      </c>
      <c r="G47" s="665">
        <v>1200</v>
      </c>
      <c r="H47" s="2921">
        <v>0.18</v>
      </c>
    </row>
    <row r="48" spans="1:8">
      <c r="A48" s="128">
        <v>36</v>
      </c>
      <c r="B48" s="896" t="s">
        <v>4572</v>
      </c>
      <c r="C48" s="898">
        <v>1000</v>
      </c>
      <c r="D48" s="2931">
        <v>4.8</v>
      </c>
      <c r="E48" s="913">
        <f t="shared" si="2"/>
        <v>5.6639999999999997</v>
      </c>
      <c r="F48" s="632" t="s">
        <v>76</v>
      </c>
      <c r="G48" s="665">
        <v>1200</v>
      </c>
      <c r="H48" s="2921">
        <v>0.18</v>
      </c>
    </row>
    <row r="49" spans="1:8">
      <c r="A49" s="128">
        <v>37</v>
      </c>
      <c r="B49" s="896" t="s">
        <v>4573</v>
      </c>
      <c r="C49" s="898">
        <v>500</v>
      </c>
      <c r="D49" s="2931">
        <v>3.6</v>
      </c>
      <c r="E49" s="913">
        <f t="shared" si="2"/>
        <v>4.2480000000000002</v>
      </c>
      <c r="F49" s="1581" t="s">
        <v>76</v>
      </c>
      <c r="G49" s="665">
        <v>900</v>
      </c>
      <c r="H49" s="2921">
        <v>0.18</v>
      </c>
    </row>
    <row r="50" spans="1:8">
      <c r="A50" s="128">
        <v>38</v>
      </c>
      <c r="B50" s="896" t="s">
        <v>4574</v>
      </c>
      <c r="C50" s="898">
        <v>600</v>
      </c>
      <c r="D50" s="2931">
        <v>3.85</v>
      </c>
      <c r="E50" s="913">
        <f t="shared" si="2"/>
        <v>4.5430000000000001</v>
      </c>
      <c r="F50" s="1581" t="s">
        <v>76</v>
      </c>
      <c r="G50" s="665">
        <v>900</v>
      </c>
      <c r="H50" s="2921">
        <v>0.18</v>
      </c>
    </row>
    <row r="51" spans="1:8">
      <c r="A51" s="128">
        <v>39</v>
      </c>
      <c r="B51" s="896" t="s">
        <v>4575</v>
      </c>
      <c r="C51" s="898">
        <v>600</v>
      </c>
      <c r="D51" s="2931">
        <v>4.3</v>
      </c>
      <c r="E51" s="913">
        <f t="shared" si="2"/>
        <v>5.0739999999999998</v>
      </c>
      <c r="F51" s="632" t="s">
        <v>76</v>
      </c>
      <c r="G51" s="665">
        <v>900</v>
      </c>
      <c r="H51" s="2921">
        <v>0.18</v>
      </c>
    </row>
    <row r="52" spans="1:8">
      <c r="A52" s="128">
        <v>40</v>
      </c>
      <c r="B52" s="896" t="s">
        <v>4576</v>
      </c>
      <c r="C52" s="898">
        <v>750</v>
      </c>
      <c r="D52" s="2931">
        <v>4.45</v>
      </c>
      <c r="E52" s="913">
        <f t="shared" si="2"/>
        <v>5.2510000000000003</v>
      </c>
      <c r="F52" s="1581" t="s">
        <v>76</v>
      </c>
      <c r="G52" s="665">
        <v>900</v>
      </c>
      <c r="H52" s="2921">
        <v>0.18</v>
      </c>
    </row>
    <row r="53" spans="1:8">
      <c r="A53" s="128">
        <v>41</v>
      </c>
      <c r="B53" s="896" t="s">
        <v>4577</v>
      </c>
      <c r="C53" s="898">
        <v>750</v>
      </c>
      <c r="D53" s="2931">
        <v>5</v>
      </c>
      <c r="E53" s="913">
        <f t="shared" si="2"/>
        <v>5.9</v>
      </c>
      <c r="F53" s="1581" t="s">
        <v>76</v>
      </c>
      <c r="G53" s="665">
        <v>900</v>
      </c>
      <c r="H53" s="2921">
        <v>0.18</v>
      </c>
    </row>
    <row r="54" spans="1:8">
      <c r="A54" s="128">
        <v>42</v>
      </c>
      <c r="B54" s="896" t="s">
        <v>4578</v>
      </c>
      <c r="C54" s="898">
        <v>900</v>
      </c>
      <c r="D54" s="2931">
        <v>4.5999999999999996</v>
      </c>
      <c r="E54" s="913">
        <f t="shared" si="2"/>
        <v>5.4279999999999999</v>
      </c>
      <c r="F54" s="632" t="s">
        <v>76</v>
      </c>
      <c r="G54" s="665">
        <v>900</v>
      </c>
      <c r="H54" s="2921">
        <v>0.18</v>
      </c>
    </row>
    <row r="55" spans="1:8">
      <c r="A55" s="128">
        <v>43</v>
      </c>
      <c r="B55" s="896" t="s">
        <v>4579</v>
      </c>
      <c r="C55" s="898">
        <v>1000</v>
      </c>
      <c r="D55" s="2931">
        <v>4.8</v>
      </c>
      <c r="E55" s="913">
        <f t="shared" si="2"/>
        <v>5.6639999999999997</v>
      </c>
      <c r="F55" s="1581" t="s">
        <v>76</v>
      </c>
      <c r="G55" s="665">
        <v>900</v>
      </c>
      <c r="H55" s="2921">
        <v>0.18</v>
      </c>
    </row>
    <row r="56" spans="1:8">
      <c r="A56" s="128">
        <v>44</v>
      </c>
      <c r="B56" s="896" t="s">
        <v>4580</v>
      </c>
      <c r="C56" s="898">
        <v>1000</v>
      </c>
      <c r="D56" s="2931">
        <v>5.3</v>
      </c>
      <c r="E56" s="913">
        <f t="shared" si="2"/>
        <v>6.2539999999999996</v>
      </c>
      <c r="F56" s="1581" t="s">
        <v>76</v>
      </c>
      <c r="G56" s="665">
        <v>900</v>
      </c>
      <c r="H56" s="2921">
        <v>0.18</v>
      </c>
    </row>
    <row r="57" spans="1:8">
      <c r="A57" s="128">
        <v>45</v>
      </c>
      <c r="B57" s="896" t="s">
        <v>4581</v>
      </c>
      <c r="C57" s="898">
        <v>1250</v>
      </c>
      <c r="D57" s="2931">
        <v>5.3</v>
      </c>
      <c r="E57" s="913">
        <f t="shared" si="2"/>
        <v>6.2539999999999996</v>
      </c>
      <c r="F57" s="632" t="s">
        <v>76</v>
      </c>
      <c r="G57" s="665">
        <v>900</v>
      </c>
      <c r="H57" s="2921">
        <v>0.18</v>
      </c>
    </row>
    <row r="58" spans="1:8">
      <c r="A58" s="128">
        <v>46</v>
      </c>
      <c r="B58" s="896" t="s">
        <v>4582</v>
      </c>
      <c r="C58" s="898">
        <v>1250</v>
      </c>
      <c r="D58" s="2931">
        <v>5.75</v>
      </c>
      <c r="E58" s="913">
        <f t="shared" si="2"/>
        <v>6.7850000000000001</v>
      </c>
      <c r="F58" s="1581" t="s">
        <v>76</v>
      </c>
      <c r="G58" s="665">
        <v>900</v>
      </c>
      <c r="H58" s="2921">
        <v>0.18</v>
      </c>
    </row>
    <row r="59" spans="1:8">
      <c r="A59" s="128">
        <v>47</v>
      </c>
      <c r="B59" s="896" t="s">
        <v>4583</v>
      </c>
      <c r="C59" s="898">
        <v>600</v>
      </c>
      <c r="D59" s="2931">
        <v>4.3</v>
      </c>
      <c r="E59" s="913">
        <f t="shared" si="2"/>
        <v>5.0739999999999998</v>
      </c>
      <c r="F59" s="1581" t="s">
        <v>76</v>
      </c>
      <c r="G59" s="665">
        <v>900</v>
      </c>
      <c r="H59" s="2921">
        <v>0.18</v>
      </c>
    </row>
    <row r="60" spans="1:8">
      <c r="A60" s="128">
        <v>48</v>
      </c>
      <c r="B60" s="896" t="s">
        <v>4584</v>
      </c>
      <c r="C60" s="898">
        <v>600</v>
      </c>
      <c r="D60" s="2931">
        <v>4.5999999999999996</v>
      </c>
      <c r="E60" s="913">
        <f t="shared" si="2"/>
        <v>5.4279999999999999</v>
      </c>
      <c r="F60" s="632" t="s">
        <v>76</v>
      </c>
      <c r="G60" s="665">
        <v>900</v>
      </c>
      <c r="H60" s="2921">
        <v>0.18</v>
      </c>
    </row>
    <row r="61" spans="1:8">
      <c r="A61" s="128">
        <v>49</v>
      </c>
      <c r="B61" s="896" t="s">
        <v>4585</v>
      </c>
      <c r="C61" s="898">
        <v>850</v>
      </c>
      <c r="D61" s="2931">
        <v>5</v>
      </c>
      <c r="E61" s="913">
        <f t="shared" si="2"/>
        <v>5.9</v>
      </c>
      <c r="F61" s="1581" t="s">
        <v>76</v>
      </c>
      <c r="G61" s="665">
        <v>900</v>
      </c>
      <c r="H61" s="2921">
        <v>0.18</v>
      </c>
    </row>
    <row r="62" spans="1:8">
      <c r="A62" s="128">
        <v>50</v>
      </c>
      <c r="B62" s="896" t="s">
        <v>4586</v>
      </c>
      <c r="C62" s="898">
        <v>850</v>
      </c>
      <c r="D62" s="2931">
        <v>5.25</v>
      </c>
      <c r="E62" s="913">
        <f t="shared" si="2"/>
        <v>6.1950000000000003</v>
      </c>
      <c r="F62" s="1581" t="s">
        <v>76</v>
      </c>
      <c r="G62" s="665">
        <v>900</v>
      </c>
      <c r="H62" s="2921">
        <v>0.18</v>
      </c>
    </row>
    <row r="63" spans="1:8">
      <c r="A63" s="128">
        <v>51</v>
      </c>
      <c r="B63" s="896" t="s">
        <v>4587</v>
      </c>
      <c r="C63" s="898">
        <v>1150</v>
      </c>
      <c r="D63" s="2931">
        <v>5.75</v>
      </c>
      <c r="E63" s="913">
        <f t="shared" si="2"/>
        <v>6.7850000000000001</v>
      </c>
      <c r="F63" s="632" t="s">
        <v>76</v>
      </c>
      <c r="G63" s="665">
        <v>800</v>
      </c>
      <c r="H63" s="2921">
        <v>0.18</v>
      </c>
    </row>
    <row r="64" spans="1:8">
      <c r="A64" s="128">
        <v>52</v>
      </c>
      <c r="B64" s="896" t="s">
        <v>4588</v>
      </c>
      <c r="C64" s="898">
        <v>1150</v>
      </c>
      <c r="D64" s="2931">
        <v>6</v>
      </c>
      <c r="E64" s="913">
        <f t="shared" si="2"/>
        <v>7.08</v>
      </c>
      <c r="F64" s="1581" t="s">
        <v>76</v>
      </c>
      <c r="G64" s="665">
        <v>800</v>
      </c>
      <c r="H64" s="2921">
        <v>0.18</v>
      </c>
    </row>
    <row r="65" spans="1:8">
      <c r="A65" s="128">
        <v>53</v>
      </c>
      <c r="B65" s="896" t="s">
        <v>4589</v>
      </c>
      <c r="C65" s="898">
        <v>1400</v>
      </c>
      <c r="D65" s="2931">
        <v>5.95</v>
      </c>
      <c r="E65" s="913">
        <f t="shared" si="2"/>
        <v>7.0209999999999999</v>
      </c>
      <c r="F65" s="1581" t="s">
        <v>76</v>
      </c>
      <c r="G65" s="665">
        <v>800</v>
      </c>
      <c r="H65" s="2921">
        <v>0.18</v>
      </c>
    </row>
    <row r="66" spans="1:8">
      <c r="A66" s="128">
        <v>54</v>
      </c>
      <c r="B66" s="896" t="s">
        <v>4590</v>
      </c>
      <c r="C66" s="898">
        <v>550</v>
      </c>
      <c r="D66" s="2931">
        <v>4.3</v>
      </c>
      <c r="E66" s="913">
        <f t="shared" si="2"/>
        <v>5.0739999999999998</v>
      </c>
      <c r="F66" s="632" t="s">
        <v>76</v>
      </c>
      <c r="G66" s="665">
        <v>800</v>
      </c>
      <c r="H66" s="2921">
        <v>0.18</v>
      </c>
    </row>
    <row r="67" spans="1:8">
      <c r="A67" s="128">
        <v>55</v>
      </c>
      <c r="B67" s="896" t="s">
        <v>4591</v>
      </c>
      <c r="C67" s="898">
        <v>700</v>
      </c>
      <c r="D67" s="2931">
        <v>4.7</v>
      </c>
      <c r="E67" s="913">
        <f t="shared" si="2"/>
        <v>5.5460000000000003</v>
      </c>
      <c r="F67" s="1581" t="s">
        <v>76</v>
      </c>
      <c r="G67" s="665">
        <v>800</v>
      </c>
      <c r="H67" s="2921">
        <v>0.18</v>
      </c>
    </row>
    <row r="68" spans="1:8">
      <c r="A68" s="128">
        <v>56</v>
      </c>
      <c r="B68" s="896" t="s">
        <v>4592</v>
      </c>
      <c r="C68" s="898">
        <v>950</v>
      </c>
      <c r="D68" s="2931">
        <v>5.0999999999999996</v>
      </c>
      <c r="E68" s="913">
        <f t="shared" si="2"/>
        <v>6.0179999999999998</v>
      </c>
      <c r="F68" s="1581" t="s">
        <v>76</v>
      </c>
      <c r="G68" s="665">
        <v>800</v>
      </c>
      <c r="H68" s="2921">
        <v>0.18</v>
      </c>
    </row>
    <row r="69" spans="1:8">
      <c r="A69" s="128">
        <v>57</v>
      </c>
      <c r="B69" s="896" t="s">
        <v>4593</v>
      </c>
      <c r="C69" s="898">
        <v>700</v>
      </c>
      <c r="D69" s="2931">
        <v>3.9</v>
      </c>
      <c r="E69" s="913">
        <f t="shared" si="2"/>
        <v>4.6020000000000003</v>
      </c>
      <c r="F69" s="632" t="s">
        <v>76</v>
      </c>
      <c r="G69" s="665">
        <v>1000</v>
      </c>
      <c r="H69" s="2921">
        <v>0.18</v>
      </c>
    </row>
    <row r="70" spans="1:8">
      <c r="A70" s="128">
        <v>58</v>
      </c>
      <c r="B70" s="896" t="s">
        <v>4594</v>
      </c>
      <c r="C70" s="898">
        <v>850</v>
      </c>
      <c r="D70" s="2931">
        <v>4.3</v>
      </c>
      <c r="E70" s="913">
        <f t="shared" si="2"/>
        <v>5.0739999999999998</v>
      </c>
      <c r="F70" s="1581" t="s">
        <v>76</v>
      </c>
      <c r="G70" s="665">
        <v>1000</v>
      </c>
      <c r="H70" s="2921">
        <v>0.18</v>
      </c>
    </row>
    <row r="71" spans="1:8">
      <c r="A71" s="128">
        <v>59</v>
      </c>
      <c r="B71" s="896" t="s">
        <v>4595</v>
      </c>
      <c r="C71" s="898">
        <v>1000</v>
      </c>
      <c r="D71" s="2931">
        <v>4.8</v>
      </c>
      <c r="E71" s="913">
        <f t="shared" si="2"/>
        <v>5.6639999999999997</v>
      </c>
      <c r="F71" s="1581" t="s">
        <v>76</v>
      </c>
      <c r="G71" s="665">
        <v>1000</v>
      </c>
      <c r="H71" s="2921">
        <v>0.18</v>
      </c>
    </row>
    <row r="72" spans="1:8">
      <c r="A72" s="128">
        <v>60</v>
      </c>
      <c r="B72" s="896" t="s">
        <v>4596</v>
      </c>
      <c r="C72" s="898">
        <v>1300</v>
      </c>
      <c r="D72" s="2931">
        <v>5.75</v>
      </c>
      <c r="E72" s="913">
        <f t="shared" si="2"/>
        <v>6.7850000000000001</v>
      </c>
      <c r="F72" s="632" t="s">
        <v>76</v>
      </c>
      <c r="G72" s="665">
        <v>1000</v>
      </c>
      <c r="H72" s="2921">
        <v>0.18</v>
      </c>
    </row>
    <row r="73" spans="1:8">
      <c r="A73" s="128">
        <v>61</v>
      </c>
      <c r="B73" s="896" t="s">
        <v>4597</v>
      </c>
      <c r="C73" s="898">
        <v>1000</v>
      </c>
      <c r="D73" s="2931">
        <v>6</v>
      </c>
      <c r="E73" s="913">
        <f t="shared" si="2"/>
        <v>7.08</v>
      </c>
      <c r="F73" s="1581" t="s">
        <v>76</v>
      </c>
      <c r="G73" s="665">
        <v>600</v>
      </c>
      <c r="H73" s="2921">
        <v>0.18</v>
      </c>
    </row>
    <row r="74" spans="1:8">
      <c r="A74" s="128">
        <v>62</v>
      </c>
      <c r="B74" s="896" t="s">
        <v>4598</v>
      </c>
      <c r="C74" s="898">
        <v>1000</v>
      </c>
      <c r="D74" s="2931">
        <v>6.5</v>
      </c>
      <c r="E74" s="913">
        <f t="shared" si="2"/>
        <v>7.67</v>
      </c>
      <c r="F74" s="1581" t="s">
        <v>76</v>
      </c>
      <c r="G74" s="665">
        <v>600</v>
      </c>
      <c r="H74" s="2921">
        <v>0.18</v>
      </c>
    </row>
    <row r="75" spans="1:8">
      <c r="A75" s="128">
        <v>63</v>
      </c>
      <c r="B75" s="896" t="s">
        <v>4599</v>
      </c>
      <c r="C75" s="898">
        <v>1250</v>
      </c>
      <c r="D75" s="2931">
        <v>6.4</v>
      </c>
      <c r="E75" s="913">
        <f t="shared" si="2"/>
        <v>7.5520000000000005</v>
      </c>
      <c r="F75" s="632" t="s">
        <v>76</v>
      </c>
      <c r="G75" s="665">
        <v>600</v>
      </c>
      <c r="H75" s="2921">
        <v>0.18</v>
      </c>
    </row>
    <row r="76" spans="1:8">
      <c r="A76" s="128">
        <v>64</v>
      </c>
      <c r="B76" s="896" t="s">
        <v>4600</v>
      </c>
      <c r="C76" s="898">
        <v>1250</v>
      </c>
      <c r="D76" s="2931">
        <v>7</v>
      </c>
      <c r="E76" s="913">
        <f t="shared" si="2"/>
        <v>8.26</v>
      </c>
      <c r="F76" s="1581" t="s">
        <v>76</v>
      </c>
      <c r="G76" s="665">
        <v>600</v>
      </c>
      <c r="H76" s="2921">
        <v>0.18</v>
      </c>
    </row>
    <row r="77" spans="1:8">
      <c r="A77" s="128">
        <v>65</v>
      </c>
      <c r="B77" s="896" t="s">
        <v>4601</v>
      </c>
      <c r="C77" s="898">
        <v>1500</v>
      </c>
      <c r="D77" s="2931">
        <v>7.15</v>
      </c>
      <c r="E77" s="913">
        <f t="shared" si="2"/>
        <v>8.4370000000000012</v>
      </c>
      <c r="F77" s="1581" t="s">
        <v>76</v>
      </c>
      <c r="G77" s="665">
        <v>600</v>
      </c>
      <c r="H77" s="2921">
        <v>0.18</v>
      </c>
    </row>
    <row r="78" spans="1:8">
      <c r="A78" s="128">
        <v>66</v>
      </c>
      <c r="B78" s="896" t="s">
        <v>4602</v>
      </c>
      <c r="C78" s="898">
        <v>1500</v>
      </c>
      <c r="D78" s="2931">
        <v>7.35</v>
      </c>
      <c r="E78" s="913">
        <f t="shared" si="2"/>
        <v>8.673</v>
      </c>
      <c r="F78" s="632" t="s">
        <v>76</v>
      </c>
      <c r="G78" s="665">
        <v>600</v>
      </c>
      <c r="H78" s="2921">
        <v>0.18</v>
      </c>
    </row>
    <row r="79" spans="1:8">
      <c r="A79" s="128">
        <v>67</v>
      </c>
      <c r="B79" s="896" t="s">
        <v>4603</v>
      </c>
      <c r="C79" s="898">
        <v>1750</v>
      </c>
      <c r="D79" s="2931">
        <v>7.45</v>
      </c>
      <c r="E79" s="913">
        <f t="shared" si="2"/>
        <v>8.7910000000000004</v>
      </c>
      <c r="F79" s="1581" t="s">
        <v>76</v>
      </c>
      <c r="G79" s="665">
        <v>600</v>
      </c>
      <c r="H79" s="2921">
        <v>0.18</v>
      </c>
    </row>
    <row r="80" spans="1:8">
      <c r="A80" s="128">
        <v>68</v>
      </c>
      <c r="B80" s="896" t="s">
        <v>4604</v>
      </c>
      <c r="C80" s="898">
        <v>1750</v>
      </c>
      <c r="D80" s="2931">
        <v>7.6</v>
      </c>
      <c r="E80" s="913">
        <f t="shared" si="2"/>
        <v>8.968</v>
      </c>
      <c r="F80" s="1581" t="s">
        <v>76</v>
      </c>
      <c r="G80" s="665">
        <v>600</v>
      </c>
      <c r="H80" s="2921">
        <v>0.18</v>
      </c>
    </row>
    <row r="81" spans="1:8" ht="15.75" thickBot="1">
      <c r="A81" s="128">
        <v>69</v>
      </c>
      <c r="B81" s="896" t="s">
        <v>4605</v>
      </c>
      <c r="C81" s="898">
        <v>800</v>
      </c>
      <c r="D81" s="2931">
        <v>6.6</v>
      </c>
      <c r="E81" s="913">
        <f t="shared" si="2"/>
        <v>7.7879999999999994</v>
      </c>
      <c r="F81" s="632" t="s">
        <v>76</v>
      </c>
      <c r="G81" s="665">
        <v>600</v>
      </c>
      <c r="H81" s="2921">
        <v>0.18</v>
      </c>
    </row>
    <row r="82" spans="1:8" ht="15.75" customHeight="1" thickBot="1">
      <c r="A82" s="5761" t="s">
        <v>4657</v>
      </c>
      <c r="B82" s="5762"/>
      <c r="C82" s="5762"/>
      <c r="D82" s="5762"/>
      <c r="E82" s="5762"/>
      <c r="F82" s="5762"/>
      <c r="G82" s="5762"/>
      <c r="H82" s="5763"/>
    </row>
    <row r="83" spans="1:8" ht="30" thickBot="1">
      <c r="A83" s="2928" t="s">
        <v>4607</v>
      </c>
      <c r="B83" s="2937" t="s">
        <v>4608</v>
      </c>
      <c r="C83" s="2929" t="s">
        <v>4609</v>
      </c>
      <c r="D83" s="2930" t="s">
        <v>4732</v>
      </c>
      <c r="E83" s="1213" t="s">
        <v>58</v>
      </c>
      <c r="F83" s="1213" t="s">
        <v>522</v>
      </c>
      <c r="G83" s="1213" t="s">
        <v>60</v>
      </c>
      <c r="H83" s="1214" t="s">
        <v>61</v>
      </c>
    </row>
    <row r="84" spans="1:8">
      <c r="A84" s="658">
        <v>70</v>
      </c>
      <c r="B84" s="2916" t="s">
        <v>4635</v>
      </c>
      <c r="C84" s="658">
        <v>1250</v>
      </c>
      <c r="D84" s="2927">
        <v>6.3</v>
      </c>
      <c r="E84" s="1579">
        <f t="shared" ref="E84:E88" si="3">D84+D84*H84</f>
        <v>7.4339999999999993</v>
      </c>
      <c r="F84" s="1581" t="s">
        <v>76</v>
      </c>
      <c r="G84" s="2935">
        <v>600</v>
      </c>
      <c r="H84" s="2936">
        <v>0.18</v>
      </c>
    </row>
    <row r="85" spans="1:8">
      <c r="A85" s="128">
        <v>71</v>
      </c>
      <c r="B85" s="896" t="s">
        <v>4636</v>
      </c>
      <c r="C85" s="898">
        <v>1500</v>
      </c>
      <c r="D85" s="2931">
        <v>7.15</v>
      </c>
      <c r="E85" s="913">
        <f t="shared" si="3"/>
        <v>8.4370000000000012</v>
      </c>
      <c r="F85" s="632" t="s">
        <v>76</v>
      </c>
      <c r="G85" s="665">
        <v>600</v>
      </c>
      <c r="H85" s="2921">
        <v>0.18</v>
      </c>
    </row>
    <row r="86" spans="1:8">
      <c r="A86" s="128">
        <v>72</v>
      </c>
      <c r="B86" s="896" t="s">
        <v>4637</v>
      </c>
      <c r="C86" s="898">
        <v>2000</v>
      </c>
      <c r="D86" s="2931">
        <v>8.6</v>
      </c>
      <c r="E86" s="913">
        <f t="shared" si="3"/>
        <v>10.148</v>
      </c>
      <c r="F86" s="632" t="s">
        <v>76</v>
      </c>
      <c r="G86" s="665">
        <v>400</v>
      </c>
      <c r="H86" s="2921">
        <v>0.18</v>
      </c>
    </row>
    <row r="87" spans="1:8">
      <c r="A87" s="128">
        <v>73</v>
      </c>
      <c r="B87" s="896" t="s">
        <v>4638</v>
      </c>
      <c r="C87" s="898">
        <v>2250</v>
      </c>
      <c r="D87" s="2931">
        <v>8.9</v>
      </c>
      <c r="E87" s="913">
        <f t="shared" si="3"/>
        <v>10.502000000000001</v>
      </c>
      <c r="F87" s="632" t="s">
        <v>76</v>
      </c>
      <c r="G87" s="665">
        <v>400</v>
      </c>
      <c r="H87" s="2921">
        <v>0.18</v>
      </c>
    </row>
    <row r="88" spans="1:8" ht="15.75" thickBot="1">
      <c r="A88" s="133">
        <v>74</v>
      </c>
      <c r="B88" s="932" t="s">
        <v>4639</v>
      </c>
      <c r="C88" s="2932"/>
      <c r="D88" s="2933">
        <v>4.8</v>
      </c>
      <c r="E88" s="914">
        <f t="shared" si="3"/>
        <v>5.6639999999999997</v>
      </c>
      <c r="F88" s="635" t="s">
        <v>76</v>
      </c>
      <c r="G88" s="666">
        <v>600</v>
      </c>
      <c r="H88" s="2922">
        <v>0.18</v>
      </c>
    </row>
    <row r="89" spans="1:8" ht="15" customHeight="1" thickBot="1">
      <c r="A89" s="5758" t="s">
        <v>4658</v>
      </c>
      <c r="B89" s="5759"/>
      <c r="C89" s="5759"/>
      <c r="D89" s="5759"/>
      <c r="E89" s="5759"/>
      <c r="F89" s="5759"/>
      <c r="G89" s="5759"/>
      <c r="H89" s="5760"/>
    </row>
    <row r="90" spans="1:8">
      <c r="A90" s="918">
        <v>75</v>
      </c>
      <c r="B90" s="2938" t="s">
        <v>4640</v>
      </c>
      <c r="C90" s="2939" t="s">
        <v>4641</v>
      </c>
      <c r="D90" s="2934">
        <v>2.6</v>
      </c>
      <c r="E90" s="1579">
        <f t="shared" ref="E90:E92" si="4">D90+D90*H90</f>
        <v>3.0680000000000001</v>
      </c>
      <c r="F90" s="1581" t="s">
        <v>76</v>
      </c>
      <c r="G90" s="1578"/>
      <c r="H90" s="2919">
        <v>0.18</v>
      </c>
    </row>
    <row r="91" spans="1:8">
      <c r="A91" s="665">
        <v>76</v>
      </c>
      <c r="B91" s="864" t="s">
        <v>4642</v>
      </c>
      <c r="C91" s="863" t="s">
        <v>4643</v>
      </c>
      <c r="D91" s="2931">
        <v>4.8</v>
      </c>
      <c r="E91" s="913">
        <f t="shared" si="4"/>
        <v>5.6639999999999997</v>
      </c>
      <c r="F91" s="632" t="s">
        <v>76</v>
      </c>
      <c r="G91" s="1225"/>
      <c r="H91" s="2921">
        <v>0.18</v>
      </c>
    </row>
    <row r="92" spans="1:8" ht="15.75" thickBot="1">
      <c r="A92" s="666">
        <v>77</v>
      </c>
      <c r="B92" s="934" t="s">
        <v>4644</v>
      </c>
      <c r="C92" s="933" t="s">
        <v>4645</v>
      </c>
      <c r="D92" s="2933">
        <v>9.85</v>
      </c>
      <c r="E92" s="914">
        <f t="shared" si="4"/>
        <v>11.622999999999999</v>
      </c>
      <c r="F92" s="635" t="s">
        <v>76</v>
      </c>
      <c r="G92" s="666">
        <v>400</v>
      </c>
      <c r="H92" s="2922">
        <v>0.18</v>
      </c>
    </row>
    <row r="93" spans="1:8" ht="15.75" customHeight="1" thickBot="1">
      <c r="A93" s="5761" t="s">
        <v>4646</v>
      </c>
      <c r="B93" s="5762"/>
      <c r="C93" s="5762"/>
      <c r="D93" s="5762"/>
      <c r="E93" s="5762"/>
      <c r="F93" s="5762"/>
      <c r="G93" s="5762"/>
      <c r="H93" s="5763"/>
    </row>
    <row r="94" spans="1:8">
      <c r="A94" s="918">
        <v>78</v>
      </c>
      <c r="B94" s="2938" t="s">
        <v>4647</v>
      </c>
      <c r="C94" s="2939" t="s">
        <v>4616</v>
      </c>
      <c r="D94" s="2934">
        <v>3.75</v>
      </c>
      <c r="E94" s="1579">
        <f t="shared" ref="E94:E99" si="5">D94+D94*H94</f>
        <v>4.4249999999999998</v>
      </c>
      <c r="F94" s="1581" t="s">
        <v>76</v>
      </c>
      <c r="G94" s="918">
        <v>1200</v>
      </c>
      <c r="H94" s="2919">
        <v>0.18</v>
      </c>
    </row>
    <row r="95" spans="1:8">
      <c r="A95" s="665">
        <v>79</v>
      </c>
      <c r="B95" s="864" t="s">
        <v>4648</v>
      </c>
      <c r="C95" s="863" t="s">
        <v>4618</v>
      </c>
      <c r="D95" s="2931">
        <v>4</v>
      </c>
      <c r="E95" s="913">
        <f t="shared" si="5"/>
        <v>4.72</v>
      </c>
      <c r="F95" s="632" t="s">
        <v>76</v>
      </c>
      <c r="G95" s="665">
        <v>1200</v>
      </c>
      <c r="H95" s="2921">
        <v>0.18</v>
      </c>
    </row>
    <row r="96" spans="1:8">
      <c r="A96" s="665">
        <v>80</v>
      </c>
      <c r="B96" s="864" t="s">
        <v>4659</v>
      </c>
      <c r="C96" s="863" t="s">
        <v>4649</v>
      </c>
      <c r="D96" s="2931">
        <v>4.3499999999999996</v>
      </c>
      <c r="E96" s="913">
        <f t="shared" si="5"/>
        <v>5.1329999999999991</v>
      </c>
      <c r="F96" s="632" t="s">
        <v>76</v>
      </c>
      <c r="G96" s="665">
        <v>1200</v>
      </c>
      <c r="H96" s="2921">
        <v>0.18</v>
      </c>
    </row>
    <row r="97" spans="1:8">
      <c r="A97" s="665">
        <v>81</v>
      </c>
      <c r="B97" s="864" t="s">
        <v>4650</v>
      </c>
      <c r="C97" s="863" t="s">
        <v>4651</v>
      </c>
      <c r="D97" s="2931">
        <v>5.45</v>
      </c>
      <c r="E97" s="913">
        <f t="shared" si="5"/>
        <v>6.431</v>
      </c>
      <c r="F97" s="632" t="s">
        <v>76</v>
      </c>
      <c r="G97" s="665">
        <v>800</v>
      </c>
      <c r="H97" s="2921">
        <v>0.18</v>
      </c>
    </row>
    <row r="98" spans="1:8">
      <c r="A98" s="665">
        <v>82</v>
      </c>
      <c r="B98" s="864" t="s">
        <v>4652</v>
      </c>
      <c r="C98" s="863" t="s">
        <v>4653</v>
      </c>
      <c r="D98" s="2931">
        <v>6.1</v>
      </c>
      <c r="E98" s="913">
        <f t="shared" si="5"/>
        <v>7.1979999999999995</v>
      </c>
      <c r="F98" s="635" t="s">
        <v>76</v>
      </c>
      <c r="G98" s="665">
        <v>800</v>
      </c>
      <c r="H98" s="2921">
        <v>0.18</v>
      </c>
    </row>
    <row r="99" spans="1:8" ht="15.75" thickBot="1">
      <c r="A99" s="666">
        <v>83</v>
      </c>
      <c r="B99" s="934" t="s">
        <v>4654</v>
      </c>
      <c r="C99" s="933" t="s">
        <v>4655</v>
      </c>
      <c r="D99" s="2933">
        <v>6.75</v>
      </c>
      <c r="E99" s="914">
        <f t="shared" si="5"/>
        <v>7.9649999999999999</v>
      </c>
      <c r="F99" s="635" t="s">
        <v>76</v>
      </c>
      <c r="G99" s="666">
        <v>800</v>
      </c>
      <c r="H99" s="2922">
        <v>0.18</v>
      </c>
    </row>
    <row r="100" spans="1:8" ht="15.75" customHeight="1" thickBot="1">
      <c r="A100" s="5764" t="s">
        <v>4702</v>
      </c>
      <c r="B100" s="5765"/>
      <c r="C100" s="5216"/>
      <c r="D100" s="4173" t="s">
        <v>4732</v>
      </c>
      <c r="E100" s="4174" t="s">
        <v>58</v>
      </c>
      <c r="F100" s="4174" t="s">
        <v>522</v>
      </c>
      <c r="G100" s="4174" t="s">
        <v>60</v>
      </c>
      <c r="H100" s="4175" t="s">
        <v>61</v>
      </c>
    </row>
    <row r="101" spans="1:8">
      <c r="A101" s="3105"/>
      <c r="B101" s="4176" t="s">
        <v>4703</v>
      </c>
      <c r="C101" s="4177"/>
      <c r="D101" s="4177">
        <v>2.4500000000000002</v>
      </c>
      <c r="E101" s="3483">
        <f t="shared" ref="E101:E102" si="6">D101+D101*H101</f>
        <v>2.891</v>
      </c>
      <c r="F101" s="2369" t="s">
        <v>76</v>
      </c>
      <c r="G101" s="3412">
        <v>1200</v>
      </c>
      <c r="H101" s="4178">
        <v>0.18</v>
      </c>
    </row>
    <row r="102" spans="1:8">
      <c r="A102" s="1187"/>
      <c r="B102" s="3415" t="s">
        <v>4704</v>
      </c>
      <c r="C102" s="4179"/>
      <c r="D102" s="4179">
        <v>1</v>
      </c>
      <c r="E102" s="1528">
        <f t="shared" si="6"/>
        <v>1.18</v>
      </c>
      <c r="F102" s="1529" t="s">
        <v>76</v>
      </c>
      <c r="G102" s="3224">
        <v>1200</v>
      </c>
      <c r="H102" s="4180">
        <v>0.18</v>
      </c>
    </row>
    <row r="103" spans="1:8">
      <c r="A103" s="1187"/>
      <c r="B103" s="3415" t="s">
        <v>4705</v>
      </c>
      <c r="C103" s="4179"/>
      <c r="D103" s="4179">
        <v>3.1</v>
      </c>
      <c r="E103" s="1528">
        <f t="shared" ref="E103:E104" si="7">D103+D103*H103</f>
        <v>3.6579999999999999</v>
      </c>
      <c r="F103" s="1529" t="s">
        <v>76</v>
      </c>
      <c r="G103" s="3224">
        <v>1200</v>
      </c>
      <c r="H103" s="4180">
        <v>0.18</v>
      </c>
    </row>
    <row r="104" spans="1:8">
      <c r="A104" s="1187"/>
      <c r="B104" s="3415" t="s">
        <v>4706</v>
      </c>
      <c r="C104" s="4179"/>
      <c r="D104" s="4179">
        <v>1</v>
      </c>
      <c r="E104" s="1528">
        <f t="shared" si="7"/>
        <v>1.18</v>
      </c>
      <c r="F104" s="1529" t="s">
        <v>76</v>
      </c>
      <c r="G104" s="3224">
        <v>1200</v>
      </c>
      <c r="H104" s="4180">
        <v>0.18</v>
      </c>
    </row>
  </sheetData>
  <mergeCells count="14">
    <mergeCell ref="A100:B100"/>
    <mergeCell ref="A93:H93"/>
    <mergeCell ref="A6:C6"/>
    <mergeCell ref="F6:H6"/>
    <mergeCell ref="M3:O3"/>
    <mergeCell ref="A4:H4"/>
    <mergeCell ref="A9:H9"/>
    <mergeCell ref="A14:H14"/>
    <mergeCell ref="A43:H43"/>
    <mergeCell ref="A1:H1"/>
    <mergeCell ref="A2:H2"/>
    <mergeCell ref="A3:H3"/>
    <mergeCell ref="A89:H89"/>
    <mergeCell ref="A82:H82"/>
  </mergeCells>
  <conditionalFormatting sqref="A1:B4">
    <cfRule type="cellIs" dxfId="11" priority="1" stopIfTrue="1" operator="between">
      <formula>"a"</formula>
      <formula>"h"</formula>
    </cfRule>
  </conditionalFormatting>
  <hyperlinks>
    <hyperlink ref="I1" location="'Summary sheet'!A1" display="summary sheet" xr:uid="{55AD9202-5294-46B6-89B0-DAE67F242AC1}"/>
    <hyperlink ref="A4" r:id="rId1" xr:uid="{1FC68E7D-008B-4DCE-9F2B-CDE87EEB26EA}"/>
  </hyperlinks>
  <pageMargins left="0.57999999999999996" right="0.7" top="0.28000000000000003" bottom="0.28999999999999998" header="0.25" footer="0.3"/>
  <pageSetup paperSize="9" scale="41" fitToHeight="0" orientation="portrait" r:id="rId2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1023"/>
  <sheetViews>
    <sheetView topLeftCell="A7" zoomScaleNormal="100" workbookViewId="0">
      <selection activeCell="P19" sqref="P19"/>
    </sheetView>
  </sheetViews>
  <sheetFormatPr defaultColWidth="14.42578125" defaultRowHeight="15" customHeight="1"/>
  <cols>
    <col min="1" max="1" width="13.7109375" customWidth="1"/>
    <col min="2" max="2" width="64.140625" customWidth="1"/>
    <col min="3" max="3" width="10" customWidth="1"/>
    <col min="4" max="4" width="13.140625" customWidth="1"/>
    <col min="5" max="5" width="9.140625" customWidth="1"/>
    <col min="6" max="6" width="11" customWidth="1"/>
    <col min="7" max="7" width="10.5703125" customWidth="1"/>
    <col min="8" max="9" width="9.140625" customWidth="1"/>
    <col min="10" max="10" width="1.85546875" customWidth="1"/>
    <col min="11" max="11" width="8.7109375" customWidth="1"/>
    <col min="12" max="12" width="9.42578125" customWidth="1"/>
    <col min="13" max="13" width="11.5703125" customWidth="1"/>
    <col min="14" max="14" width="1.42578125" customWidth="1"/>
    <col min="15" max="15" width="9.7109375" customWidth="1"/>
    <col min="16" max="16" width="6.5703125" customWidth="1"/>
    <col min="17" max="17" width="31.7109375" customWidth="1"/>
    <col min="18" max="25" width="8.7109375" customWidth="1"/>
  </cols>
  <sheetData>
    <row r="1" spans="1:16" ht="48" customHeight="1" thickBot="1">
      <c r="A1" s="5395" t="s">
        <v>2499</v>
      </c>
      <c r="B1" s="5358"/>
      <c r="C1" s="5358"/>
      <c r="D1" s="5358"/>
      <c r="E1" s="5358"/>
      <c r="F1" s="5358"/>
      <c r="G1" s="5359"/>
      <c r="H1" s="2489" t="s">
        <v>4235</v>
      </c>
      <c r="M1" s="185"/>
      <c r="N1" s="185"/>
      <c r="O1" s="185" t="s">
        <v>3537</v>
      </c>
      <c r="P1" s="185"/>
    </row>
    <row r="2" spans="1:16" ht="19.5" thickBot="1">
      <c r="A2" s="5790" t="s">
        <v>3770</v>
      </c>
      <c r="B2" s="5791"/>
      <c r="C2" s="5791"/>
      <c r="D2" s="5791"/>
      <c r="E2" s="5791"/>
      <c r="F2" s="5791"/>
      <c r="G2" s="5792"/>
      <c r="K2" s="1015"/>
      <c r="O2" s="1017" t="s">
        <v>103</v>
      </c>
      <c r="P2" s="1018" t="s">
        <v>3141</v>
      </c>
    </row>
    <row r="3" spans="1:16" ht="18.75" thickBot="1">
      <c r="A3" s="5793" t="s">
        <v>1595</v>
      </c>
      <c r="B3" s="5794"/>
      <c r="C3" s="5794"/>
      <c r="D3" s="5794"/>
      <c r="E3" s="5794"/>
      <c r="F3" s="5794"/>
      <c r="G3" s="5795"/>
      <c r="K3" s="5606" t="s">
        <v>3765</v>
      </c>
      <c r="L3" s="5607"/>
      <c r="M3" s="5608"/>
      <c r="O3" s="1019" t="s">
        <v>79</v>
      </c>
      <c r="P3" s="1020" t="s">
        <v>3142</v>
      </c>
    </row>
    <row r="4" spans="1:16" ht="18.75" thickBot="1">
      <c r="A4" s="5796" t="s">
        <v>141</v>
      </c>
      <c r="B4" s="5797"/>
      <c r="C4" s="5797"/>
      <c r="D4" s="5797"/>
      <c r="E4" s="5797"/>
      <c r="F4" s="5797"/>
      <c r="G4" s="5798"/>
      <c r="K4" s="1027" t="s">
        <v>67</v>
      </c>
      <c r="L4" s="1606"/>
      <c r="M4" s="1028" t="s">
        <v>68</v>
      </c>
      <c r="O4" s="1019" t="s">
        <v>1977</v>
      </c>
      <c r="P4" s="1020" t="s">
        <v>3145</v>
      </c>
    </row>
    <row r="5" spans="1:16" ht="15.75" thickBot="1">
      <c r="A5" s="2405"/>
      <c r="B5" s="2406"/>
      <c r="C5" s="2407"/>
      <c r="D5" s="2407"/>
      <c r="E5" s="2408"/>
      <c r="F5" s="5788" t="str">
        <f>'Summary Sheet'!C7</f>
        <v>Date 16.06.2026</v>
      </c>
      <c r="G5" s="5789"/>
      <c r="K5" s="1027" t="s">
        <v>3124</v>
      </c>
      <c r="L5" s="1023" t="s">
        <v>3125</v>
      </c>
      <c r="M5" s="1028" t="s">
        <v>72</v>
      </c>
      <c r="O5" s="1019" t="s">
        <v>70</v>
      </c>
      <c r="P5" s="1020" t="s">
        <v>3143</v>
      </c>
    </row>
    <row r="6" spans="1:16" ht="15.75" customHeight="1" thickBot="1">
      <c r="A6" s="5782" t="s">
        <v>1596</v>
      </c>
      <c r="B6" s="5393"/>
      <c r="C6" s="5393"/>
      <c r="D6" s="5393"/>
      <c r="E6" s="5393"/>
      <c r="F6" s="5393"/>
      <c r="G6" s="5783"/>
      <c r="K6" s="1029" t="s">
        <v>3126</v>
      </c>
      <c r="L6" s="1030" t="s">
        <v>3127</v>
      </c>
      <c r="M6" s="1022" t="s">
        <v>74</v>
      </c>
      <c r="O6" s="1021" t="s">
        <v>96</v>
      </c>
      <c r="P6" s="1022" t="s">
        <v>3144</v>
      </c>
    </row>
    <row r="7" spans="1:16" ht="27" thickBot="1">
      <c r="A7" s="367" t="s">
        <v>284</v>
      </c>
      <c r="B7" s="368" t="s">
        <v>56</v>
      </c>
      <c r="C7" s="151" t="s">
        <v>57</v>
      </c>
      <c r="D7" s="369" t="s">
        <v>58</v>
      </c>
      <c r="E7" s="370" t="s">
        <v>1146</v>
      </c>
      <c r="F7" s="370" t="s">
        <v>60</v>
      </c>
      <c r="G7" s="2466" t="s">
        <v>61</v>
      </c>
      <c r="H7" s="2488" t="s">
        <v>772</v>
      </c>
      <c r="I7" s="2488" t="s">
        <v>63</v>
      </c>
    </row>
    <row r="8" spans="1:16">
      <c r="A8" s="2411">
        <v>80</v>
      </c>
      <c r="B8" s="2412" t="s">
        <v>1597</v>
      </c>
      <c r="C8" s="2413">
        <v>52</v>
      </c>
      <c r="D8" s="2414">
        <f t="shared" ref="D8:D17" si="0">C8+C8*G8</f>
        <v>61.36</v>
      </c>
      <c r="E8" s="2415" t="s">
        <v>1598</v>
      </c>
      <c r="F8" s="2415">
        <v>4200</v>
      </c>
      <c r="G8" s="2467">
        <v>0.18</v>
      </c>
      <c r="H8" s="1593"/>
      <c r="I8" s="1593" t="s">
        <v>3126</v>
      </c>
      <c r="L8" s="717"/>
    </row>
    <row r="9" spans="1:16">
      <c r="A9" s="2416">
        <v>80</v>
      </c>
      <c r="B9" s="2417" t="s">
        <v>1599</v>
      </c>
      <c r="C9" s="2418">
        <v>71</v>
      </c>
      <c r="D9" s="2419">
        <f t="shared" si="0"/>
        <v>83.78</v>
      </c>
      <c r="E9" s="2420" t="s">
        <v>1598</v>
      </c>
      <c r="F9" s="2420">
        <v>4200</v>
      </c>
      <c r="G9" s="2468">
        <v>0.18</v>
      </c>
      <c r="H9" s="1593"/>
      <c r="I9" s="1593" t="s">
        <v>3126</v>
      </c>
      <c r="L9" s="717"/>
    </row>
    <row r="10" spans="1:16">
      <c r="A10" s="2416">
        <v>80</v>
      </c>
      <c r="B10" s="2417" t="s">
        <v>1600</v>
      </c>
      <c r="C10" s="2418">
        <v>76</v>
      </c>
      <c r="D10" s="2419">
        <f t="shared" si="0"/>
        <v>89.68</v>
      </c>
      <c r="E10" s="2420" t="s">
        <v>1598</v>
      </c>
      <c r="F10" s="2420">
        <v>4200</v>
      </c>
      <c r="G10" s="2468">
        <v>0.18</v>
      </c>
      <c r="H10" s="1593"/>
      <c r="I10" s="1593" t="s">
        <v>3126</v>
      </c>
      <c r="L10" s="717"/>
    </row>
    <row r="11" spans="1:16">
      <c r="A11" s="2416">
        <v>80</v>
      </c>
      <c r="B11" s="2417" t="s">
        <v>1601</v>
      </c>
      <c r="C11" s="2418">
        <v>90</v>
      </c>
      <c r="D11" s="2419">
        <f t="shared" si="0"/>
        <v>106.2</v>
      </c>
      <c r="E11" s="2420" t="s">
        <v>1598</v>
      </c>
      <c r="F11" s="2420">
        <v>4200</v>
      </c>
      <c r="G11" s="2468">
        <v>0.18</v>
      </c>
      <c r="H11" s="1593"/>
      <c r="I11" s="1593" t="s">
        <v>3126</v>
      </c>
      <c r="L11" s="717"/>
    </row>
    <row r="12" spans="1:16">
      <c r="A12" s="2416">
        <v>80</v>
      </c>
      <c r="B12" s="2417" t="s">
        <v>2552</v>
      </c>
      <c r="C12" s="2418">
        <v>87</v>
      </c>
      <c r="D12" s="2419">
        <f t="shared" si="0"/>
        <v>102.66</v>
      </c>
      <c r="E12" s="2420" t="s">
        <v>1598</v>
      </c>
      <c r="F12" s="2420">
        <v>4200</v>
      </c>
      <c r="G12" s="2468">
        <v>0.18</v>
      </c>
      <c r="H12" s="1593"/>
      <c r="I12" s="1593" t="s">
        <v>3126</v>
      </c>
      <c r="L12" s="717"/>
    </row>
    <row r="13" spans="1:16">
      <c r="A13" s="2416">
        <v>76</v>
      </c>
      <c r="B13" s="2417" t="s">
        <v>1602</v>
      </c>
      <c r="C13" s="2418">
        <v>53</v>
      </c>
      <c r="D13" s="2419">
        <f t="shared" si="0"/>
        <v>62.54</v>
      </c>
      <c r="E13" s="2420" t="s">
        <v>1598</v>
      </c>
      <c r="F13" s="2420">
        <v>6300</v>
      </c>
      <c r="G13" s="2468">
        <v>0.18</v>
      </c>
      <c r="H13" s="1593"/>
      <c r="I13" s="1593" t="s">
        <v>3126</v>
      </c>
      <c r="L13" s="717"/>
    </row>
    <row r="14" spans="1:16">
      <c r="A14" s="2416">
        <v>95</v>
      </c>
      <c r="B14" s="2417" t="s">
        <v>1603</v>
      </c>
      <c r="C14" s="2418">
        <v>139</v>
      </c>
      <c r="D14" s="2419">
        <f t="shared" si="0"/>
        <v>164.02</v>
      </c>
      <c r="E14" s="2420" t="s">
        <v>1598</v>
      </c>
      <c r="F14" s="2420">
        <v>2700</v>
      </c>
      <c r="G14" s="2468">
        <v>0.18</v>
      </c>
      <c r="H14" s="1593"/>
      <c r="I14" s="1593" t="s">
        <v>3126</v>
      </c>
      <c r="L14" s="717"/>
    </row>
    <row r="15" spans="1:16">
      <c r="A15" s="2416">
        <v>95</v>
      </c>
      <c r="B15" s="2417" t="s">
        <v>1604</v>
      </c>
      <c r="C15" s="2418">
        <v>100</v>
      </c>
      <c r="D15" s="2419">
        <f t="shared" si="0"/>
        <v>118</v>
      </c>
      <c r="E15" s="2420" t="s">
        <v>1598</v>
      </c>
      <c r="F15" s="2420">
        <v>3600</v>
      </c>
      <c r="G15" s="2468">
        <v>0.18</v>
      </c>
      <c r="H15" s="1593"/>
      <c r="I15" s="1593" t="s">
        <v>3126</v>
      </c>
      <c r="L15" s="717"/>
    </row>
    <row r="16" spans="1:16">
      <c r="A16" s="2416">
        <v>95</v>
      </c>
      <c r="B16" s="2417" t="s">
        <v>1605</v>
      </c>
      <c r="C16" s="2418">
        <v>76</v>
      </c>
      <c r="D16" s="2419">
        <f t="shared" si="0"/>
        <v>89.68</v>
      </c>
      <c r="E16" s="2420" t="s">
        <v>1598</v>
      </c>
      <c r="F16" s="2420">
        <v>3600</v>
      </c>
      <c r="G16" s="2468">
        <v>0.18</v>
      </c>
      <c r="H16" s="1593"/>
      <c r="I16" s="1593" t="s">
        <v>3126</v>
      </c>
      <c r="L16" s="717"/>
    </row>
    <row r="17" spans="1:12">
      <c r="A17" s="2416">
        <v>95</v>
      </c>
      <c r="B17" s="2417" t="s">
        <v>1606</v>
      </c>
      <c r="C17" s="2418">
        <v>94</v>
      </c>
      <c r="D17" s="2419">
        <f t="shared" si="0"/>
        <v>110.92</v>
      </c>
      <c r="E17" s="2420" t="s">
        <v>1598</v>
      </c>
      <c r="F17" s="2420">
        <v>3600</v>
      </c>
      <c r="G17" s="2468">
        <v>0.18</v>
      </c>
      <c r="H17" s="1592" t="s">
        <v>244</v>
      </c>
      <c r="I17" s="1592" t="s">
        <v>264</v>
      </c>
      <c r="L17" s="717"/>
    </row>
    <row r="18" spans="1:12" ht="15.75" customHeight="1" thickBot="1">
      <c r="A18" s="5778" t="s">
        <v>2553</v>
      </c>
      <c r="B18" s="5777"/>
      <c r="C18" s="5777"/>
      <c r="D18" s="5777"/>
      <c r="E18" s="5777"/>
      <c r="F18" s="5777"/>
      <c r="G18" s="5777"/>
      <c r="H18" s="680"/>
      <c r="I18" s="680"/>
    </row>
    <row r="19" spans="1:12" ht="27" thickBot="1">
      <c r="A19" s="367" t="s">
        <v>284</v>
      </c>
      <c r="B19" s="368" t="s">
        <v>56</v>
      </c>
      <c r="C19" s="151" t="s">
        <v>57</v>
      </c>
      <c r="D19" s="369" t="s">
        <v>58</v>
      </c>
      <c r="E19" s="370" t="s">
        <v>1146</v>
      </c>
      <c r="F19" s="370" t="s">
        <v>60</v>
      </c>
      <c r="G19" s="2466" t="s">
        <v>61</v>
      </c>
      <c r="H19" s="680"/>
      <c r="I19" s="680"/>
    </row>
    <row r="20" spans="1:12">
      <c r="A20" s="2409">
        <v>80</v>
      </c>
      <c r="B20" s="695" t="s">
        <v>2554</v>
      </c>
      <c r="C20" s="696">
        <v>147.5</v>
      </c>
      <c r="D20" s="697">
        <f t="shared" ref="D20:D25" si="1">C20+C20*G20</f>
        <v>174.05</v>
      </c>
      <c r="E20" s="698" t="s">
        <v>1598</v>
      </c>
      <c r="F20" s="698">
        <v>2900</v>
      </c>
      <c r="G20" s="2469">
        <v>0.18</v>
      </c>
      <c r="H20" s="1593"/>
      <c r="I20" s="1593" t="s">
        <v>3126</v>
      </c>
    </row>
    <row r="21" spans="1:12" ht="15.75" customHeight="1">
      <c r="A21" s="2410">
        <v>80</v>
      </c>
      <c r="B21" s="699" t="s">
        <v>1607</v>
      </c>
      <c r="C21" s="371">
        <v>147.5</v>
      </c>
      <c r="D21" s="700">
        <f t="shared" si="1"/>
        <v>174.05</v>
      </c>
      <c r="E21" s="372" t="s">
        <v>1598</v>
      </c>
      <c r="F21" s="372">
        <v>2900</v>
      </c>
      <c r="G21" s="2470">
        <v>0.18</v>
      </c>
      <c r="H21" s="1593"/>
      <c r="I21" s="1593" t="s">
        <v>3126</v>
      </c>
    </row>
    <row r="22" spans="1:12" ht="15.75" customHeight="1">
      <c r="A22" s="2410">
        <v>80</v>
      </c>
      <c r="B22" s="699" t="s">
        <v>1608</v>
      </c>
      <c r="C22" s="371">
        <v>171</v>
      </c>
      <c r="D22" s="700">
        <f t="shared" si="1"/>
        <v>201.78</v>
      </c>
      <c r="E22" s="372" t="s">
        <v>1598</v>
      </c>
      <c r="F22" s="372">
        <v>2800</v>
      </c>
      <c r="G22" s="2470">
        <v>0.18</v>
      </c>
      <c r="H22" s="1593"/>
      <c r="I22" s="1593" t="s">
        <v>3126</v>
      </c>
    </row>
    <row r="23" spans="1:12" ht="15.75" customHeight="1">
      <c r="A23" s="2410">
        <v>95</v>
      </c>
      <c r="B23" s="699" t="s">
        <v>2555</v>
      </c>
      <c r="C23" s="371">
        <v>236</v>
      </c>
      <c r="D23" s="700">
        <f t="shared" si="1"/>
        <v>278.48</v>
      </c>
      <c r="E23" s="372" t="s">
        <v>1598</v>
      </c>
      <c r="F23" s="372">
        <v>2500</v>
      </c>
      <c r="G23" s="2470">
        <v>0.18</v>
      </c>
      <c r="H23" s="1593"/>
      <c r="I23" s="1593" t="s">
        <v>3126</v>
      </c>
    </row>
    <row r="24" spans="1:12" ht="15.75" customHeight="1">
      <c r="A24" s="2410">
        <v>95</v>
      </c>
      <c r="B24" s="699" t="s">
        <v>1609</v>
      </c>
      <c r="C24" s="371">
        <v>307</v>
      </c>
      <c r="D24" s="700">
        <f t="shared" si="1"/>
        <v>362.26</v>
      </c>
      <c r="E24" s="372" t="s">
        <v>1598</v>
      </c>
      <c r="F24" s="372">
        <v>1750</v>
      </c>
      <c r="G24" s="2470">
        <v>0.18</v>
      </c>
      <c r="H24" s="1593"/>
      <c r="I24" s="1593" t="s">
        <v>3126</v>
      </c>
    </row>
    <row r="25" spans="1:12" ht="15.75" customHeight="1">
      <c r="A25" s="2410">
        <v>95</v>
      </c>
      <c r="B25" s="699" t="s">
        <v>2556</v>
      </c>
      <c r="C25" s="371">
        <v>236</v>
      </c>
      <c r="D25" s="700">
        <f t="shared" si="1"/>
        <v>278.48</v>
      </c>
      <c r="E25" s="372" t="s">
        <v>1598</v>
      </c>
      <c r="F25" s="372">
        <v>2500</v>
      </c>
      <c r="G25" s="2470">
        <v>0.18</v>
      </c>
      <c r="H25" s="1593"/>
      <c r="I25" s="1593" t="s">
        <v>3126</v>
      </c>
    </row>
    <row r="26" spans="1:12" ht="15.75" customHeight="1">
      <c r="A26" s="5785" t="s">
        <v>2557</v>
      </c>
      <c r="B26" s="5777"/>
      <c r="C26" s="5777"/>
      <c r="D26" s="5777"/>
      <c r="E26" s="5777"/>
      <c r="F26" s="5777"/>
      <c r="G26" s="5777"/>
      <c r="H26" s="680"/>
      <c r="I26" s="680"/>
    </row>
    <row r="27" spans="1:12" ht="15.75" customHeight="1">
      <c r="A27" s="5786" t="s">
        <v>4234</v>
      </c>
      <c r="B27" s="5671"/>
      <c r="C27" s="5671"/>
      <c r="D27" s="5671"/>
      <c r="E27" s="5671"/>
      <c r="F27" s="5671"/>
      <c r="G27" s="5671"/>
      <c r="H27" s="680"/>
      <c r="I27" s="680"/>
    </row>
    <row r="28" spans="1:12" ht="15.75" customHeight="1" thickBot="1">
      <c r="A28" s="5787" t="s">
        <v>1610</v>
      </c>
      <c r="B28" s="5777"/>
      <c r="C28" s="5777"/>
      <c r="D28" s="5777"/>
      <c r="E28" s="5777"/>
      <c r="F28" s="5777"/>
      <c r="G28" s="5777"/>
      <c r="H28" s="680"/>
      <c r="I28" s="680"/>
    </row>
    <row r="29" spans="1:12" ht="26.25" thickBot="1">
      <c r="A29" s="367" t="s">
        <v>284</v>
      </c>
      <c r="B29" s="368" t="s">
        <v>56</v>
      </c>
      <c r="C29" s="151" t="s">
        <v>57</v>
      </c>
      <c r="D29" s="152" t="s">
        <v>58</v>
      </c>
      <c r="E29" s="151" t="s">
        <v>1146</v>
      </c>
      <c r="F29" s="370" t="s">
        <v>60</v>
      </c>
      <c r="G29" s="2466" t="s">
        <v>61</v>
      </c>
      <c r="H29" s="680"/>
      <c r="I29" s="680"/>
    </row>
    <row r="30" spans="1:12" ht="15" customHeight="1">
      <c r="A30" s="2411">
        <v>76</v>
      </c>
      <c r="B30" s="2421" t="s">
        <v>1611</v>
      </c>
      <c r="C30" s="2413">
        <v>111</v>
      </c>
      <c r="D30" s="2414">
        <f t="shared" ref="D30:D33" si="2">C30+C30*G30</f>
        <v>130.97999999999999</v>
      </c>
      <c r="E30" s="2415" t="s">
        <v>1598</v>
      </c>
      <c r="F30" s="2415">
        <v>2500</v>
      </c>
      <c r="G30" s="2467">
        <v>0.18</v>
      </c>
      <c r="H30" s="1593"/>
      <c r="I30" s="1593" t="s">
        <v>3126</v>
      </c>
    </row>
    <row r="31" spans="1:12" ht="15" customHeight="1">
      <c r="A31" s="2416">
        <v>76</v>
      </c>
      <c r="B31" s="2422" t="s">
        <v>1612</v>
      </c>
      <c r="C31" s="2418">
        <v>124</v>
      </c>
      <c r="D31" s="2419">
        <f t="shared" si="2"/>
        <v>146.32</v>
      </c>
      <c r="E31" s="2420" t="s">
        <v>1598</v>
      </c>
      <c r="F31" s="2420">
        <v>2500</v>
      </c>
      <c r="G31" s="2468">
        <v>0.18</v>
      </c>
      <c r="H31" s="1593"/>
      <c r="I31" s="1593" t="s">
        <v>3126</v>
      </c>
    </row>
    <row r="32" spans="1:12" ht="16.5" customHeight="1">
      <c r="A32" s="2416">
        <v>76</v>
      </c>
      <c r="B32" s="2422" t="s">
        <v>1613</v>
      </c>
      <c r="C32" s="2418">
        <v>137</v>
      </c>
      <c r="D32" s="2419">
        <f t="shared" si="2"/>
        <v>161.66</v>
      </c>
      <c r="E32" s="2420" t="s">
        <v>1598</v>
      </c>
      <c r="F32" s="2420">
        <v>2500</v>
      </c>
      <c r="G32" s="2468">
        <v>0.18</v>
      </c>
      <c r="H32" s="1593"/>
      <c r="I32" s="1593" t="s">
        <v>3126</v>
      </c>
    </row>
    <row r="33" spans="1:9" ht="15.75" customHeight="1">
      <c r="A33" s="2416">
        <v>95</v>
      </c>
      <c r="B33" s="2422" t="s">
        <v>1614</v>
      </c>
      <c r="C33" s="2418">
        <v>243</v>
      </c>
      <c r="D33" s="2419">
        <f t="shared" si="2"/>
        <v>286.74</v>
      </c>
      <c r="E33" s="2420" t="s">
        <v>1598</v>
      </c>
      <c r="F33" s="2420">
        <v>1600</v>
      </c>
      <c r="G33" s="2468">
        <v>0.18</v>
      </c>
      <c r="H33" s="1593"/>
      <c r="I33" s="1593" t="s">
        <v>3126</v>
      </c>
    </row>
    <row r="34" spans="1:9" ht="15.75" customHeight="1" thickBot="1">
      <c r="A34" s="5787" t="s">
        <v>1615</v>
      </c>
      <c r="B34" s="5777"/>
      <c r="C34" s="5777"/>
      <c r="D34" s="5777"/>
      <c r="E34" s="5777"/>
      <c r="F34" s="5777"/>
      <c r="G34" s="5777"/>
      <c r="H34" s="680"/>
      <c r="I34" s="680"/>
    </row>
    <row r="35" spans="1:9" ht="26.25" customHeight="1" thickBot="1">
      <c r="A35" s="367" t="s">
        <v>284</v>
      </c>
      <c r="B35" s="368" t="s">
        <v>56</v>
      </c>
      <c r="C35" s="151" t="s">
        <v>57</v>
      </c>
      <c r="D35" s="369" t="s">
        <v>58</v>
      </c>
      <c r="E35" s="370" t="s">
        <v>1146</v>
      </c>
      <c r="F35" s="370" t="s">
        <v>60</v>
      </c>
      <c r="G35" s="2466" t="s">
        <v>61</v>
      </c>
      <c r="H35" s="680"/>
      <c r="I35" s="680"/>
    </row>
    <row r="36" spans="1:9" ht="15.75" customHeight="1">
      <c r="A36" s="2411">
        <v>119</v>
      </c>
      <c r="B36" s="2412" t="s">
        <v>1616</v>
      </c>
      <c r="C36" s="721">
        <v>260</v>
      </c>
      <c r="D36" s="2414">
        <f t="shared" ref="D36:D41" si="3">C36+C36*G36</f>
        <v>306.8</v>
      </c>
      <c r="E36" s="2415" t="s">
        <v>1598</v>
      </c>
      <c r="F36" s="2415">
        <v>650</v>
      </c>
      <c r="G36" s="2467">
        <v>0.18</v>
      </c>
      <c r="H36" s="1593" t="s">
        <v>593</v>
      </c>
      <c r="I36" s="1593" t="s">
        <v>3126</v>
      </c>
    </row>
    <row r="37" spans="1:9" ht="15.75" customHeight="1">
      <c r="A37" s="2416">
        <v>119</v>
      </c>
      <c r="B37" s="2417" t="s">
        <v>1617</v>
      </c>
      <c r="C37" s="725">
        <v>301</v>
      </c>
      <c r="D37" s="2419">
        <f t="shared" si="3"/>
        <v>355.18</v>
      </c>
      <c r="E37" s="2420" t="s">
        <v>1598</v>
      </c>
      <c r="F37" s="2420">
        <v>650</v>
      </c>
      <c r="G37" s="2468">
        <v>0.18</v>
      </c>
      <c r="H37" s="1593"/>
      <c r="I37" s="1593" t="s">
        <v>3126</v>
      </c>
    </row>
    <row r="38" spans="1:9" ht="15.75" customHeight="1">
      <c r="A38" s="2416">
        <v>119</v>
      </c>
      <c r="B38" s="2417" t="s">
        <v>1618</v>
      </c>
      <c r="C38" s="725">
        <v>342</v>
      </c>
      <c r="D38" s="2419">
        <f t="shared" si="3"/>
        <v>403.56</v>
      </c>
      <c r="E38" s="2420" t="s">
        <v>1598</v>
      </c>
      <c r="F38" s="2420">
        <v>500</v>
      </c>
      <c r="G38" s="2468">
        <v>0.18</v>
      </c>
      <c r="H38" s="1593"/>
      <c r="I38" s="1593" t="s">
        <v>3126</v>
      </c>
    </row>
    <row r="39" spans="1:9" ht="15.75" customHeight="1">
      <c r="A39" s="2416">
        <v>119</v>
      </c>
      <c r="B39" s="2417" t="s">
        <v>1619</v>
      </c>
      <c r="C39" s="725">
        <v>401</v>
      </c>
      <c r="D39" s="2419">
        <f t="shared" si="3"/>
        <v>473.18</v>
      </c>
      <c r="E39" s="2420" t="s">
        <v>1598</v>
      </c>
      <c r="F39" s="2420">
        <v>500</v>
      </c>
      <c r="G39" s="2468">
        <v>0.18</v>
      </c>
      <c r="H39" s="1593"/>
      <c r="I39" s="1593" t="s">
        <v>3126</v>
      </c>
    </row>
    <row r="40" spans="1:9" ht="15.75" customHeight="1">
      <c r="A40" s="2416">
        <v>119</v>
      </c>
      <c r="B40" s="2417" t="s">
        <v>1620</v>
      </c>
      <c r="C40" s="725">
        <v>419</v>
      </c>
      <c r="D40" s="2419">
        <f t="shared" si="3"/>
        <v>494.42</v>
      </c>
      <c r="E40" s="2420" t="s">
        <v>1598</v>
      </c>
      <c r="F40" s="2420">
        <v>500</v>
      </c>
      <c r="G40" s="2468">
        <v>0.18</v>
      </c>
      <c r="H40" s="1593"/>
      <c r="I40" s="1593" t="s">
        <v>3126</v>
      </c>
    </row>
    <row r="41" spans="1:9" ht="15.75" customHeight="1">
      <c r="A41" s="2416">
        <v>119</v>
      </c>
      <c r="B41" s="2417" t="s">
        <v>1621</v>
      </c>
      <c r="C41" s="725">
        <v>502</v>
      </c>
      <c r="D41" s="2419">
        <f t="shared" si="3"/>
        <v>592.36</v>
      </c>
      <c r="E41" s="2420" t="s">
        <v>1598</v>
      </c>
      <c r="F41" s="2420">
        <v>500</v>
      </c>
      <c r="G41" s="2468">
        <v>0.18</v>
      </c>
      <c r="H41" s="1593"/>
      <c r="I41" s="1593" t="s">
        <v>3126</v>
      </c>
    </row>
    <row r="42" spans="1:9" ht="15.75" customHeight="1" thickBot="1">
      <c r="A42" s="5769" t="s">
        <v>1622</v>
      </c>
      <c r="B42" s="5588"/>
      <c r="C42" s="5588"/>
      <c r="D42" s="5588"/>
      <c r="E42" s="5588"/>
      <c r="F42" s="5588"/>
      <c r="G42" s="5588"/>
      <c r="H42" s="680"/>
      <c r="I42" s="680"/>
    </row>
    <row r="43" spans="1:9" ht="27" thickBot="1">
      <c r="A43" s="367" t="s">
        <v>284</v>
      </c>
      <c r="B43" s="368" t="s">
        <v>56</v>
      </c>
      <c r="C43" s="151" t="s">
        <v>57</v>
      </c>
      <c r="D43" s="369" t="s">
        <v>58</v>
      </c>
      <c r="E43" s="370" t="s">
        <v>1146</v>
      </c>
      <c r="F43" s="370" t="s">
        <v>60</v>
      </c>
      <c r="G43" s="2466" t="s">
        <v>61</v>
      </c>
      <c r="H43" s="680"/>
      <c r="I43" s="680"/>
    </row>
    <row r="44" spans="1:9" ht="15.75" customHeight="1">
      <c r="A44" s="2411">
        <v>115</v>
      </c>
      <c r="B44" s="2421" t="s">
        <v>1623</v>
      </c>
      <c r="C44" s="721">
        <v>360</v>
      </c>
      <c r="D44" s="2414">
        <f t="shared" ref="D44:D49" si="4">C44+C44*G44</f>
        <v>424.8</v>
      </c>
      <c r="E44" s="2415" t="s">
        <v>1598</v>
      </c>
      <c r="F44" s="2415">
        <v>600</v>
      </c>
      <c r="G44" s="2467">
        <v>0.18</v>
      </c>
      <c r="H44" s="1593"/>
      <c r="I44" s="1593" t="s">
        <v>3126</v>
      </c>
    </row>
    <row r="45" spans="1:9" ht="15.75" customHeight="1">
      <c r="A45" s="2416">
        <v>115</v>
      </c>
      <c r="B45" s="2422" t="s">
        <v>1624</v>
      </c>
      <c r="C45" s="725">
        <v>401</v>
      </c>
      <c r="D45" s="2419">
        <f t="shared" si="4"/>
        <v>473.18</v>
      </c>
      <c r="E45" s="2420" t="s">
        <v>1598</v>
      </c>
      <c r="F45" s="2420">
        <v>600</v>
      </c>
      <c r="G45" s="2468">
        <v>0.18</v>
      </c>
      <c r="H45" s="1593"/>
      <c r="I45" s="1593" t="s">
        <v>3126</v>
      </c>
    </row>
    <row r="46" spans="1:9" ht="15.75" customHeight="1">
      <c r="A46" s="2416">
        <v>115</v>
      </c>
      <c r="B46" s="2422" t="s">
        <v>1625</v>
      </c>
      <c r="C46" s="725">
        <v>502</v>
      </c>
      <c r="D46" s="2419">
        <f t="shared" si="4"/>
        <v>592.36</v>
      </c>
      <c r="E46" s="2420" t="s">
        <v>1598</v>
      </c>
      <c r="F46" s="2420">
        <v>600</v>
      </c>
      <c r="G46" s="2468">
        <v>0.18</v>
      </c>
      <c r="H46" s="1593"/>
      <c r="I46" s="1593" t="s">
        <v>3126</v>
      </c>
    </row>
    <row r="47" spans="1:9" ht="15.75" customHeight="1">
      <c r="A47" s="2416">
        <v>115</v>
      </c>
      <c r="B47" s="2422" t="s">
        <v>1626</v>
      </c>
      <c r="C47" s="725">
        <v>602</v>
      </c>
      <c r="D47" s="2419">
        <f t="shared" si="4"/>
        <v>710.36</v>
      </c>
      <c r="E47" s="2420" t="s">
        <v>1598</v>
      </c>
      <c r="F47" s="2420">
        <v>600</v>
      </c>
      <c r="G47" s="2468">
        <v>0.18</v>
      </c>
      <c r="H47" s="1593"/>
      <c r="I47" s="1593" t="s">
        <v>3126</v>
      </c>
    </row>
    <row r="48" spans="1:9" ht="15.75" customHeight="1">
      <c r="A48" s="2416">
        <v>115</v>
      </c>
      <c r="B48" s="2422" t="s">
        <v>1627</v>
      </c>
      <c r="C48" s="725">
        <v>684</v>
      </c>
      <c r="D48" s="2419">
        <f t="shared" si="4"/>
        <v>807.12</v>
      </c>
      <c r="E48" s="2420" t="s">
        <v>1598</v>
      </c>
      <c r="F48" s="2420">
        <v>500</v>
      </c>
      <c r="G48" s="2468">
        <v>0.18</v>
      </c>
      <c r="H48" s="1593"/>
      <c r="I48" s="1593" t="s">
        <v>3126</v>
      </c>
    </row>
    <row r="49" spans="1:9" ht="15.75" customHeight="1" thickBot="1">
      <c r="A49" s="2423">
        <v>115</v>
      </c>
      <c r="B49" s="2424" t="s">
        <v>1628</v>
      </c>
      <c r="C49" s="729">
        <v>170</v>
      </c>
      <c r="D49" s="2426">
        <f t="shared" si="4"/>
        <v>200.6</v>
      </c>
      <c r="E49" s="2427" t="s">
        <v>1598</v>
      </c>
      <c r="F49" s="2427">
        <v>1000</v>
      </c>
      <c r="G49" s="2471">
        <v>0.18</v>
      </c>
      <c r="H49" s="1593"/>
      <c r="I49" s="1593" t="s">
        <v>3126</v>
      </c>
    </row>
    <row r="50" spans="1:9" ht="15.75" customHeight="1" thickBot="1">
      <c r="A50" s="5770" t="s">
        <v>1629</v>
      </c>
      <c r="B50" s="5461"/>
      <c r="C50" s="5461"/>
      <c r="D50" s="5461"/>
      <c r="E50" s="5461"/>
      <c r="F50" s="5461"/>
      <c r="G50" s="5461"/>
      <c r="H50" s="680"/>
      <c r="I50" s="680"/>
    </row>
    <row r="51" spans="1:9" ht="27" thickBot="1">
      <c r="A51" s="367" t="s">
        <v>284</v>
      </c>
      <c r="B51" s="368" t="s">
        <v>1630</v>
      </c>
      <c r="C51" s="151" t="s">
        <v>57</v>
      </c>
      <c r="D51" s="369" t="s">
        <v>58</v>
      </c>
      <c r="E51" s="370" t="s">
        <v>1146</v>
      </c>
      <c r="F51" s="370" t="s">
        <v>60</v>
      </c>
      <c r="G51" s="2466" t="s">
        <v>61</v>
      </c>
      <c r="H51" s="680"/>
      <c r="I51" s="680"/>
    </row>
    <row r="52" spans="1:9" ht="15.75" customHeight="1">
      <c r="A52" s="2428"/>
      <c r="B52" s="2412" t="s">
        <v>1631</v>
      </c>
      <c r="C52" s="2413">
        <v>198.25</v>
      </c>
      <c r="D52" s="2414">
        <f t="shared" ref="D52:D57" si="5">C52+C52*G52</f>
        <v>233.935</v>
      </c>
      <c r="E52" s="2415" t="s">
        <v>1598</v>
      </c>
      <c r="F52" s="2415">
        <v>1600</v>
      </c>
      <c r="G52" s="2467">
        <v>0.18</v>
      </c>
      <c r="H52" s="1593"/>
      <c r="I52" s="1593" t="s">
        <v>3126</v>
      </c>
    </row>
    <row r="53" spans="1:9" ht="15.75" customHeight="1">
      <c r="A53" s="2429"/>
      <c r="B53" s="2417" t="s">
        <v>1632</v>
      </c>
      <c r="C53" s="2418">
        <v>226.55</v>
      </c>
      <c r="D53" s="2419">
        <f t="shared" si="5"/>
        <v>267.32900000000001</v>
      </c>
      <c r="E53" s="2420" t="s">
        <v>1598</v>
      </c>
      <c r="F53" s="2420">
        <v>1600</v>
      </c>
      <c r="G53" s="2468">
        <v>0.18</v>
      </c>
      <c r="H53" s="1593"/>
      <c r="I53" s="1593" t="s">
        <v>3126</v>
      </c>
    </row>
    <row r="54" spans="1:9" ht="17.25" customHeight="1">
      <c r="A54" s="2429"/>
      <c r="B54" s="2417" t="s">
        <v>1633</v>
      </c>
      <c r="C54" s="2418">
        <v>252.55</v>
      </c>
      <c r="D54" s="2419">
        <f t="shared" si="5"/>
        <v>298.00900000000001</v>
      </c>
      <c r="E54" s="2420" t="s">
        <v>1598</v>
      </c>
      <c r="F54" s="2420">
        <v>1600</v>
      </c>
      <c r="G54" s="2468">
        <v>0.18</v>
      </c>
      <c r="H54" s="1593"/>
      <c r="I54" s="1593" t="s">
        <v>3126</v>
      </c>
    </row>
    <row r="55" spans="1:9" ht="15.75" customHeight="1">
      <c r="A55" s="2429" t="s">
        <v>1634</v>
      </c>
      <c r="B55" s="2417" t="s">
        <v>1635</v>
      </c>
      <c r="C55" s="2418">
        <v>350.45</v>
      </c>
      <c r="D55" s="2419">
        <f t="shared" si="5"/>
        <v>413.53100000000001</v>
      </c>
      <c r="E55" s="2420" t="s">
        <v>1598</v>
      </c>
      <c r="F55" s="2420">
        <v>900</v>
      </c>
      <c r="G55" s="2468">
        <v>0.18</v>
      </c>
      <c r="H55" s="1593"/>
      <c r="I55" s="1593" t="s">
        <v>3126</v>
      </c>
    </row>
    <row r="56" spans="1:9" ht="15.75" customHeight="1">
      <c r="A56" s="2429" t="s">
        <v>1636</v>
      </c>
      <c r="B56" s="2417" t="s">
        <v>1637</v>
      </c>
      <c r="C56" s="2418">
        <v>401.2</v>
      </c>
      <c r="D56" s="2419">
        <f t="shared" si="5"/>
        <v>473.416</v>
      </c>
      <c r="E56" s="2420" t="s">
        <v>1598</v>
      </c>
      <c r="F56" s="2420">
        <v>900</v>
      </c>
      <c r="G56" s="2468">
        <v>0.18</v>
      </c>
      <c r="H56" s="1593"/>
      <c r="I56" s="1593" t="s">
        <v>3126</v>
      </c>
    </row>
    <row r="57" spans="1:9" ht="15.75" customHeight="1" thickBot="1">
      <c r="A57" s="2429" t="s">
        <v>1638</v>
      </c>
      <c r="B57" s="2417" t="s">
        <v>1639</v>
      </c>
      <c r="C57" s="2418">
        <v>454.3</v>
      </c>
      <c r="D57" s="2419">
        <f t="shared" si="5"/>
        <v>536.07400000000007</v>
      </c>
      <c r="E57" s="2420" t="s">
        <v>1598</v>
      </c>
      <c r="F57" s="2420">
        <v>900</v>
      </c>
      <c r="G57" s="2468">
        <v>0.18</v>
      </c>
      <c r="H57" s="1593"/>
      <c r="I57" s="1593" t="s">
        <v>3126</v>
      </c>
    </row>
    <row r="58" spans="1:9" ht="27" customHeight="1" thickBot="1">
      <c r="A58" s="367" t="s">
        <v>284</v>
      </c>
      <c r="B58" s="368" t="s">
        <v>1640</v>
      </c>
      <c r="C58" s="151" t="s">
        <v>57</v>
      </c>
      <c r="D58" s="152" t="s">
        <v>58</v>
      </c>
      <c r="E58" s="151" t="s">
        <v>1146</v>
      </c>
      <c r="F58" s="370" t="s">
        <v>60</v>
      </c>
      <c r="G58" s="2466" t="s">
        <v>61</v>
      </c>
      <c r="H58" s="680"/>
      <c r="I58" s="680"/>
    </row>
    <row r="59" spans="1:9" ht="15.75" customHeight="1">
      <c r="A59" s="2430" t="s">
        <v>4224</v>
      </c>
      <c r="B59" s="2412" t="s">
        <v>4225</v>
      </c>
      <c r="C59" s="725">
        <v>110</v>
      </c>
      <c r="D59" s="2419">
        <f t="shared" ref="D59:D74" si="6">C59+C59*G59</f>
        <v>129.80000000000001</v>
      </c>
      <c r="E59" s="2420" t="s">
        <v>1598</v>
      </c>
      <c r="F59" s="2415">
        <v>2400</v>
      </c>
      <c r="G59" s="2468">
        <v>0.18</v>
      </c>
      <c r="H59" s="1593"/>
      <c r="I59" s="1593" t="s">
        <v>3126</v>
      </c>
    </row>
    <row r="60" spans="1:9" ht="15.75" customHeight="1">
      <c r="A60" s="2430" t="s">
        <v>4226</v>
      </c>
      <c r="B60" s="2412" t="s">
        <v>4227</v>
      </c>
      <c r="C60" s="725">
        <v>153</v>
      </c>
      <c r="D60" s="2419">
        <f t="shared" si="6"/>
        <v>180.54</v>
      </c>
      <c r="E60" s="2420" t="s">
        <v>1598</v>
      </c>
      <c r="F60" s="2415">
        <v>2100</v>
      </c>
      <c r="G60" s="2468">
        <v>0.18</v>
      </c>
      <c r="H60" s="1593"/>
      <c r="I60" s="1593" t="s">
        <v>3126</v>
      </c>
    </row>
    <row r="61" spans="1:9" ht="15.75" customHeight="1">
      <c r="A61" s="2464" t="s">
        <v>593</v>
      </c>
      <c r="B61" s="2412" t="s">
        <v>1631</v>
      </c>
      <c r="C61" s="721">
        <v>235</v>
      </c>
      <c r="D61" s="2414">
        <f t="shared" si="6"/>
        <v>277.3</v>
      </c>
      <c r="E61" s="2415" t="s">
        <v>1598</v>
      </c>
      <c r="F61" s="2415">
        <v>1600</v>
      </c>
      <c r="G61" s="2467">
        <v>0.18</v>
      </c>
      <c r="H61" s="1593"/>
      <c r="I61" s="1593" t="s">
        <v>3126</v>
      </c>
    </row>
    <row r="62" spans="1:9" ht="15.75" customHeight="1">
      <c r="A62" s="2428"/>
      <c r="B62" s="2422" t="s">
        <v>4228</v>
      </c>
      <c r="C62" s="721">
        <v>235</v>
      </c>
      <c r="D62" s="2414">
        <f t="shared" si="6"/>
        <v>277.3</v>
      </c>
      <c r="E62" s="2415" t="s">
        <v>1598</v>
      </c>
      <c r="F62" s="2415">
        <v>1600</v>
      </c>
      <c r="G62" s="2467">
        <v>0.18</v>
      </c>
      <c r="H62" s="1593"/>
      <c r="I62" s="1593" t="s">
        <v>3126</v>
      </c>
    </row>
    <row r="63" spans="1:9" ht="15.75" customHeight="1">
      <c r="A63" s="2429" t="s">
        <v>4222</v>
      </c>
      <c r="B63" s="2417" t="s">
        <v>1632</v>
      </c>
      <c r="C63" s="725">
        <v>263</v>
      </c>
      <c r="D63" s="2419">
        <f t="shared" si="6"/>
        <v>310.33999999999997</v>
      </c>
      <c r="E63" s="2420" t="s">
        <v>1598</v>
      </c>
      <c r="F63" s="2420">
        <v>1600</v>
      </c>
      <c r="G63" s="2468">
        <v>0.18</v>
      </c>
      <c r="H63" s="1593"/>
      <c r="I63" s="1593" t="s">
        <v>3126</v>
      </c>
    </row>
    <row r="64" spans="1:9" ht="15.75" customHeight="1">
      <c r="A64" s="2429"/>
      <c r="B64" s="2422" t="s">
        <v>4229</v>
      </c>
      <c r="C64" s="725">
        <v>263</v>
      </c>
      <c r="D64" s="2419">
        <f t="shared" si="6"/>
        <v>310.33999999999997</v>
      </c>
      <c r="E64" s="2420" t="s">
        <v>1598</v>
      </c>
      <c r="F64" s="2420">
        <v>1600</v>
      </c>
      <c r="G64" s="2468">
        <v>0.18</v>
      </c>
      <c r="H64" s="1593"/>
      <c r="I64" s="1593" t="s">
        <v>3126</v>
      </c>
    </row>
    <row r="65" spans="1:9" ht="15" customHeight="1">
      <c r="A65" s="2429" t="s">
        <v>4223</v>
      </c>
      <c r="B65" s="2417" t="s">
        <v>1633</v>
      </c>
      <c r="C65" s="725">
        <v>295</v>
      </c>
      <c r="D65" s="2419">
        <f t="shared" si="6"/>
        <v>348.1</v>
      </c>
      <c r="E65" s="2420" t="s">
        <v>1598</v>
      </c>
      <c r="F65" s="2420">
        <v>1600</v>
      </c>
      <c r="G65" s="2468">
        <v>0.18</v>
      </c>
      <c r="H65" s="1593"/>
      <c r="I65" s="1593" t="s">
        <v>3126</v>
      </c>
    </row>
    <row r="66" spans="1:9" ht="15" customHeight="1">
      <c r="A66" s="2429"/>
      <c r="B66" s="2422" t="s">
        <v>4230</v>
      </c>
      <c r="C66" s="725">
        <v>295</v>
      </c>
      <c r="D66" s="2419">
        <f t="shared" si="6"/>
        <v>348.1</v>
      </c>
      <c r="E66" s="2420" t="s">
        <v>1598</v>
      </c>
      <c r="F66" s="2420">
        <v>1600</v>
      </c>
      <c r="G66" s="2468">
        <v>0.18</v>
      </c>
      <c r="H66" s="1593"/>
      <c r="I66" s="1593" t="s">
        <v>3126</v>
      </c>
    </row>
    <row r="67" spans="1:9" ht="15.75" customHeight="1">
      <c r="A67" s="2429" t="s">
        <v>1634</v>
      </c>
      <c r="B67" s="2417" t="s">
        <v>1635</v>
      </c>
      <c r="C67" s="725">
        <v>412</v>
      </c>
      <c r="D67" s="2419">
        <f t="shared" si="6"/>
        <v>486.15999999999997</v>
      </c>
      <c r="E67" s="2420" t="s">
        <v>1598</v>
      </c>
      <c r="F67" s="2420">
        <v>900</v>
      </c>
      <c r="G67" s="2468">
        <v>0.18</v>
      </c>
      <c r="H67" s="1593"/>
      <c r="I67" s="1593" t="s">
        <v>3126</v>
      </c>
    </row>
    <row r="68" spans="1:9" ht="15.75" customHeight="1">
      <c r="A68" s="2429" t="s">
        <v>1636</v>
      </c>
      <c r="B68" s="2417" t="s">
        <v>1637</v>
      </c>
      <c r="C68" s="725">
        <v>471</v>
      </c>
      <c r="D68" s="2419">
        <f t="shared" si="6"/>
        <v>555.78</v>
      </c>
      <c r="E68" s="2420" t="s">
        <v>1598</v>
      </c>
      <c r="F68" s="2420">
        <v>900</v>
      </c>
      <c r="G68" s="2468">
        <v>0.18</v>
      </c>
      <c r="H68" s="1593"/>
      <c r="I68" s="1593" t="s">
        <v>3126</v>
      </c>
    </row>
    <row r="69" spans="1:9" ht="15.75" customHeight="1">
      <c r="A69" s="2429" t="s">
        <v>1638</v>
      </c>
      <c r="B69" s="2417" t="s">
        <v>1639</v>
      </c>
      <c r="C69" s="725">
        <v>530</v>
      </c>
      <c r="D69" s="2419">
        <f t="shared" si="6"/>
        <v>625.4</v>
      </c>
      <c r="E69" s="2420" t="s">
        <v>1598</v>
      </c>
      <c r="F69" s="2420">
        <v>900</v>
      </c>
      <c r="G69" s="2468">
        <v>0.18</v>
      </c>
      <c r="H69" s="1593"/>
      <c r="I69" s="1593" t="s">
        <v>3126</v>
      </c>
    </row>
    <row r="70" spans="1:9" ht="15.75" customHeight="1">
      <c r="A70" s="2431" t="s">
        <v>1641</v>
      </c>
      <c r="B70" s="2417" t="s">
        <v>1642</v>
      </c>
      <c r="C70" s="725">
        <v>687</v>
      </c>
      <c r="D70" s="2419">
        <f t="shared" si="6"/>
        <v>810.66</v>
      </c>
      <c r="E70" s="2420" t="s">
        <v>1598</v>
      </c>
      <c r="F70" s="2420">
        <v>600</v>
      </c>
      <c r="G70" s="2468">
        <v>0.18</v>
      </c>
      <c r="H70" s="1593"/>
      <c r="I70" s="1593" t="s">
        <v>3126</v>
      </c>
    </row>
    <row r="71" spans="1:9" ht="15.75" customHeight="1">
      <c r="A71" s="2431" t="s">
        <v>1643</v>
      </c>
      <c r="B71" s="2417" t="s">
        <v>1644</v>
      </c>
      <c r="C71" s="725">
        <v>745</v>
      </c>
      <c r="D71" s="2419">
        <f t="shared" si="6"/>
        <v>879.1</v>
      </c>
      <c r="E71" s="2420" t="s">
        <v>1598</v>
      </c>
      <c r="F71" s="2420">
        <v>600</v>
      </c>
      <c r="G71" s="2468">
        <v>0.18</v>
      </c>
      <c r="H71" s="1593"/>
      <c r="I71" s="1593" t="s">
        <v>3126</v>
      </c>
    </row>
    <row r="72" spans="1:9" ht="15.75" customHeight="1">
      <c r="A72" s="2431" t="s">
        <v>1645</v>
      </c>
      <c r="B72" s="2417" t="s">
        <v>1646</v>
      </c>
      <c r="C72" s="725">
        <v>922</v>
      </c>
      <c r="D72" s="2419">
        <f t="shared" si="6"/>
        <v>1087.96</v>
      </c>
      <c r="E72" s="2420" t="s">
        <v>1598</v>
      </c>
      <c r="F72" s="2420">
        <v>500</v>
      </c>
      <c r="G72" s="2468">
        <v>0.18</v>
      </c>
      <c r="H72" s="1593"/>
      <c r="I72" s="1593" t="s">
        <v>3126</v>
      </c>
    </row>
    <row r="73" spans="1:9" ht="15.75" customHeight="1">
      <c r="A73" s="2431" t="s">
        <v>1647</v>
      </c>
      <c r="B73" s="2417" t="s">
        <v>1648</v>
      </c>
      <c r="C73" s="725">
        <v>1020</v>
      </c>
      <c r="D73" s="2419">
        <f t="shared" si="6"/>
        <v>1203.5999999999999</v>
      </c>
      <c r="E73" s="2420" t="s">
        <v>1598</v>
      </c>
      <c r="F73" s="2420">
        <v>500</v>
      </c>
      <c r="G73" s="2468">
        <v>0.18</v>
      </c>
      <c r="H73" s="1593"/>
      <c r="I73" s="1593" t="s">
        <v>3126</v>
      </c>
    </row>
    <row r="74" spans="1:9" ht="15.75" customHeight="1" thickBot="1">
      <c r="A74" s="2429" t="s">
        <v>1649</v>
      </c>
      <c r="B74" s="2417" t="s">
        <v>1650</v>
      </c>
      <c r="C74" s="725">
        <v>932</v>
      </c>
      <c r="D74" s="2419">
        <f t="shared" si="6"/>
        <v>1099.76</v>
      </c>
      <c r="E74" s="2420" t="s">
        <v>1598</v>
      </c>
      <c r="F74" s="2420">
        <v>600</v>
      </c>
      <c r="G74" s="2468">
        <v>0.18</v>
      </c>
      <c r="H74" s="1593"/>
      <c r="I74" s="1593" t="s">
        <v>3126</v>
      </c>
    </row>
    <row r="75" spans="1:9" ht="26.25" thickBot="1">
      <c r="A75" s="732" t="s">
        <v>284</v>
      </c>
      <c r="B75" s="733" t="s">
        <v>4231</v>
      </c>
      <c r="C75" s="734" t="s">
        <v>57</v>
      </c>
      <c r="D75" s="735" t="s">
        <v>58</v>
      </c>
      <c r="E75" s="734" t="s">
        <v>1146</v>
      </c>
      <c r="F75" s="736" t="s">
        <v>60</v>
      </c>
      <c r="G75" s="2472" t="s">
        <v>61</v>
      </c>
      <c r="H75" s="680"/>
      <c r="I75" s="680"/>
    </row>
    <row r="76" spans="1:9" ht="15.75" customHeight="1">
      <c r="A76" s="2465" t="s">
        <v>4220</v>
      </c>
      <c r="B76" s="720" t="s">
        <v>4221</v>
      </c>
      <c r="C76" s="721">
        <v>194</v>
      </c>
      <c r="D76" s="722">
        <f t="shared" ref="D76:D85" si="7">C76+C76*G76</f>
        <v>228.92000000000002</v>
      </c>
      <c r="E76" s="723" t="s">
        <v>1598</v>
      </c>
      <c r="F76" s="723">
        <v>1600</v>
      </c>
      <c r="G76" s="2473">
        <v>0.18</v>
      </c>
      <c r="H76" s="1593"/>
      <c r="I76" s="1593" t="s">
        <v>3126</v>
      </c>
    </row>
    <row r="77" spans="1:9" ht="15.75" customHeight="1">
      <c r="A77" s="730" t="s">
        <v>4222</v>
      </c>
      <c r="B77" s="724" t="s">
        <v>4232</v>
      </c>
      <c r="C77" s="725">
        <v>222</v>
      </c>
      <c r="D77" s="726">
        <f t="shared" si="7"/>
        <v>261.95999999999998</v>
      </c>
      <c r="E77" s="727" t="s">
        <v>1598</v>
      </c>
      <c r="F77" s="727">
        <v>1600</v>
      </c>
      <c r="G77" s="2474">
        <v>0.18</v>
      </c>
      <c r="H77" s="1593"/>
      <c r="I77" s="1593" t="s">
        <v>3126</v>
      </c>
    </row>
    <row r="78" spans="1:9" ht="15.75" customHeight="1">
      <c r="A78" s="730" t="s">
        <v>4223</v>
      </c>
      <c r="B78" s="724" t="s">
        <v>4233</v>
      </c>
      <c r="C78" s="725">
        <v>247</v>
      </c>
      <c r="D78" s="726">
        <f t="shared" si="7"/>
        <v>291.45999999999998</v>
      </c>
      <c r="E78" s="727" t="s">
        <v>1598</v>
      </c>
      <c r="F78" s="727">
        <v>1600</v>
      </c>
      <c r="G78" s="2474">
        <v>0.18</v>
      </c>
      <c r="H78" s="1593"/>
      <c r="I78" s="1593" t="s">
        <v>3126</v>
      </c>
    </row>
    <row r="79" spans="1:9" ht="15.75" customHeight="1">
      <c r="A79" s="730" t="s">
        <v>1634</v>
      </c>
      <c r="B79" s="724" t="s">
        <v>1635</v>
      </c>
      <c r="C79" s="725">
        <v>344</v>
      </c>
      <c r="D79" s="726">
        <f t="shared" si="7"/>
        <v>405.92</v>
      </c>
      <c r="E79" s="727" t="s">
        <v>1598</v>
      </c>
      <c r="F79" s="727">
        <v>900</v>
      </c>
      <c r="G79" s="2474">
        <v>0.18</v>
      </c>
      <c r="H79" s="1593"/>
      <c r="I79" s="1593" t="s">
        <v>3126</v>
      </c>
    </row>
    <row r="80" spans="1:9" ht="15.75" customHeight="1">
      <c r="A80" s="730" t="s">
        <v>1636</v>
      </c>
      <c r="B80" s="724" t="s">
        <v>1637</v>
      </c>
      <c r="C80" s="725">
        <v>393</v>
      </c>
      <c r="D80" s="726">
        <f t="shared" si="7"/>
        <v>463.74</v>
      </c>
      <c r="E80" s="727" t="s">
        <v>1598</v>
      </c>
      <c r="F80" s="727">
        <v>900</v>
      </c>
      <c r="G80" s="2474">
        <v>0.18</v>
      </c>
      <c r="H80" s="1593"/>
      <c r="I80" s="1593" t="s">
        <v>3126</v>
      </c>
    </row>
    <row r="81" spans="1:13" ht="15.75" customHeight="1">
      <c r="A81" s="730" t="s">
        <v>1638</v>
      </c>
      <c r="B81" s="724" t="s">
        <v>1639</v>
      </c>
      <c r="C81" s="725">
        <v>445</v>
      </c>
      <c r="D81" s="726">
        <f t="shared" si="7"/>
        <v>525.1</v>
      </c>
      <c r="E81" s="727" t="s">
        <v>1598</v>
      </c>
      <c r="F81" s="727">
        <v>900</v>
      </c>
      <c r="G81" s="2474">
        <v>0.18</v>
      </c>
      <c r="H81" s="1593"/>
      <c r="I81" s="1593" t="s">
        <v>3126</v>
      </c>
    </row>
    <row r="82" spans="1:13" ht="15.75" customHeight="1">
      <c r="A82" s="731" t="s">
        <v>1641</v>
      </c>
      <c r="B82" s="724" t="s">
        <v>1642</v>
      </c>
      <c r="C82" s="725">
        <v>597</v>
      </c>
      <c r="D82" s="726">
        <f t="shared" si="7"/>
        <v>704.46</v>
      </c>
      <c r="E82" s="727" t="s">
        <v>1598</v>
      </c>
      <c r="F82" s="727">
        <v>600</v>
      </c>
      <c r="G82" s="2474">
        <v>0.18</v>
      </c>
      <c r="H82" s="1593"/>
      <c r="I82" s="1593" t="s">
        <v>3126</v>
      </c>
    </row>
    <row r="83" spans="1:13" ht="15.75" customHeight="1">
      <c r="A83" s="731" t="s">
        <v>1643</v>
      </c>
      <c r="B83" s="724" t="s">
        <v>1644</v>
      </c>
      <c r="C83" s="725">
        <v>643</v>
      </c>
      <c r="D83" s="726">
        <f t="shared" si="7"/>
        <v>758.74</v>
      </c>
      <c r="E83" s="727" t="s">
        <v>1598</v>
      </c>
      <c r="F83" s="727">
        <v>600</v>
      </c>
      <c r="G83" s="2474">
        <v>0.18</v>
      </c>
      <c r="H83" s="1593"/>
      <c r="I83" s="1593" t="s">
        <v>3126</v>
      </c>
    </row>
    <row r="84" spans="1:13" ht="15.75" customHeight="1">
      <c r="A84" s="731" t="s">
        <v>1645</v>
      </c>
      <c r="B84" s="724" t="s">
        <v>1646</v>
      </c>
      <c r="C84" s="725">
        <v>804</v>
      </c>
      <c r="D84" s="726">
        <f t="shared" si="7"/>
        <v>948.72</v>
      </c>
      <c r="E84" s="727" t="s">
        <v>1598</v>
      </c>
      <c r="F84" s="727">
        <v>500</v>
      </c>
      <c r="G84" s="2474">
        <v>0.18</v>
      </c>
      <c r="H84" s="1593"/>
      <c r="I84" s="1593" t="s">
        <v>3126</v>
      </c>
    </row>
    <row r="85" spans="1:13" ht="15.75" customHeight="1">
      <c r="A85" s="731" t="s">
        <v>1647</v>
      </c>
      <c r="B85" s="724" t="s">
        <v>1648</v>
      </c>
      <c r="C85" s="725">
        <v>890</v>
      </c>
      <c r="D85" s="726">
        <f t="shared" si="7"/>
        <v>1050.2</v>
      </c>
      <c r="E85" s="727" t="s">
        <v>1598</v>
      </c>
      <c r="F85" s="727">
        <v>500</v>
      </c>
      <c r="G85" s="2474">
        <v>0.18</v>
      </c>
      <c r="H85" s="1593"/>
      <c r="I85" s="1593" t="s">
        <v>3126</v>
      </c>
    </row>
    <row r="86" spans="1:13" ht="15.75" customHeight="1" thickBot="1">
      <c r="A86" s="5784" t="s">
        <v>1651</v>
      </c>
      <c r="B86" s="5777"/>
      <c r="C86" s="5777"/>
      <c r="D86" s="5777"/>
      <c r="E86" s="5777"/>
      <c r="F86" s="5777"/>
      <c r="G86" s="5777"/>
      <c r="H86" s="680"/>
      <c r="I86" s="680"/>
    </row>
    <row r="87" spans="1:13" ht="15.75" customHeight="1" thickBot="1">
      <c r="A87" s="5780" t="s">
        <v>1652</v>
      </c>
      <c r="B87" s="5461"/>
      <c r="C87" s="5461"/>
      <c r="D87" s="5461"/>
      <c r="E87" s="5461"/>
      <c r="F87" s="5461"/>
      <c r="G87" s="5461"/>
      <c r="H87" s="680"/>
      <c r="I87" s="680"/>
    </row>
    <row r="88" spans="1:13" ht="26.25" customHeight="1" thickBot="1">
      <c r="A88" s="2432" t="s">
        <v>284</v>
      </c>
      <c r="B88" s="2433" t="s">
        <v>56</v>
      </c>
      <c r="C88" s="2434" t="s">
        <v>57</v>
      </c>
      <c r="D88" s="2435" t="s">
        <v>58</v>
      </c>
      <c r="E88" s="2434" t="s">
        <v>1146</v>
      </c>
      <c r="F88" s="2436" t="s">
        <v>60</v>
      </c>
      <c r="G88" s="2475" t="s">
        <v>61</v>
      </c>
      <c r="H88" s="680"/>
      <c r="I88" s="680"/>
    </row>
    <row r="89" spans="1:13" ht="15.75" customHeight="1">
      <c r="A89" s="2437"/>
      <c r="B89" s="2421" t="s">
        <v>1653</v>
      </c>
      <c r="C89" s="2413">
        <v>319</v>
      </c>
      <c r="D89" s="2414">
        <f t="shared" ref="D89:D102" si="8">C89+C89*G89</f>
        <v>376.42</v>
      </c>
      <c r="E89" s="2415" t="s">
        <v>1598</v>
      </c>
      <c r="F89" s="2415">
        <v>900</v>
      </c>
      <c r="G89" s="2467">
        <v>0.18</v>
      </c>
      <c r="H89" s="1593"/>
      <c r="I89" s="1593" t="s">
        <v>3126</v>
      </c>
      <c r="M89" s="717"/>
    </row>
    <row r="90" spans="1:13" ht="15.75" customHeight="1">
      <c r="A90" s="2438"/>
      <c r="B90" s="2422" t="s">
        <v>1654</v>
      </c>
      <c r="C90" s="2418">
        <v>201</v>
      </c>
      <c r="D90" s="2419">
        <f t="shared" si="8"/>
        <v>237.18</v>
      </c>
      <c r="E90" s="2420" t="s">
        <v>1598</v>
      </c>
      <c r="F90" s="2420">
        <v>900</v>
      </c>
      <c r="G90" s="2468">
        <v>0.18</v>
      </c>
      <c r="H90" s="1593"/>
      <c r="I90" s="1593" t="s">
        <v>3126</v>
      </c>
      <c r="M90" s="717"/>
    </row>
    <row r="91" spans="1:13" ht="15.75" customHeight="1">
      <c r="A91" s="2438"/>
      <c r="B91" s="2422" t="s">
        <v>2603</v>
      </c>
      <c r="C91" s="2439">
        <v>413</v>
      </c>
      <c r="D91" s="2419">
        <f t="shared" si="8"/>
        <v>487.34000000000003</v>
      </c>
      <c r="E91" s="2420" t="s">
        <v>1598</v>
      </c>
      <c r="F91" s="2420">
        <v>900</v>
      </c>
      <c r="G91" s="2468">
        <v>0.18</v>
      </c>
      <c r="H91" s="1593"/>
      <c r="I91" s="1593" t="s">
        <v>3126</v>
      </c>
      <c r="M91" s="717"/>
    </row>
    <row r="92" spans="1:13" ht="15.75" customHeight="1">
      <c r="A92" s="2438"/>
      <c r="B92" s="2422" t="s">
        <v>2604</v>
      </c>
      <c r="C92" s="2439">
        <v>277</v>
      </c>
      <c r="D92" s="2419">
        <f t="shared" si="8"/>
        <v>326.86</v>
      </c>
      <c r="E92" s="2420" t="s">
        <v>1598</v>
      </c>
      <c r="F92" s="2420">
        <v>900</v>
      </c>
      <c r="G92" s="2468">
        <v>0.18</v>
      </c>
      <c r="H92" s="1593"/>
      <c r="I92" s="1593" t="s">
        <v>3126</v>
      </c>
      <c r="M92" s="717"/>
    </row>
    <row r="93" spans="1:13" ht="18" customHeight="1">
      <c r="A93" s="2438"/>
      <c r="B93" s="2422" t="s">
        <v>1655</v>
      </c>
      <c r="C93" s="2418">
        <v>496</v>
      </c>
      <c r="D93" s="2419">
        <f t="shared" si="8"/>
        <v>585.28</v>
      </c>
      <c r="E93" s="2420" t="s">
        <v>1598</v>
      </c>
      <c r="F93" s="2420">
        <v>900</v>
      </c>
      <c r="G93" s="2468">
        <v>0.18</v>
      </c>
      <c r="H93" s="1593"/>
      <c r="I93" s="1593" t="s">
        <v>3126</v>
      </c>
      <c r="M93" s="717"/>
    </row>
    <row r="94" spans="1:13" ht="15.75" customHeight="1">
      <c r="A94" s="2438"/>
      <c r="B94" s="2422" t="s">
        <v>1656</v>
      </c>
      <c r="C94" s="2418">
        <v>312</v>
      </c>
      <c r="D94" s="2419">
        <f t="shared" si="8"/>
        <v>368.15999999999997</v>
      </c>
      <c r="E94" s="2420" t="s">
        <v>1598</v>
      </c>
      <c r="F94" s="2420">
        <v>900</v>
      </c>
      <c r="G94" s="2468">
        <v>0.18</v>
      </c>
      <c r="H94" s="1593"/>
      <c r="I94" s="1593" t="s">
        <v>3126</v>
      </c>
      <c r="M94" s="717"/>
    </row>
    <row r="95" spans="1:13" ht="15.75" customHeight="1">
      <c r="A95" s="2438"/>
      <c r="B95" s="2422" t="s">
        <v>2605</v>
      </c>
      <c r="C95" s="2439">
        <v>413</v>
      </c>
      <c r="D95" s="2419">
        <f t="shared" si="8"/>
        <v>487.34000000000003</v>
      </c>
      <c r="E95" s="2420" t="s">
        <v>1598</v>
      </c>
      <c r="F95" s="2420">
        <v>900</v>
      </c>
      <c r="G95" s="2468">
        <v>0.18</v>
      </c>
      <c r="H95" s="1593"/>
      <c r="I95" s="1593" t="s">
        <v>3126</v>
      </c>
      <c r="M95" s="717"/>
    </row>
    <row r="96" spans="1:13" ht="15.75" customHeight="1">
      <c r="A96" s="2438"/>
      <c r="B96" s="2422" t="s">
        <v>2606</v>
      </c>
      <c r="C96" s="2439">
        <v>277</v>
      </c>
      <c r="D96" s="2419">
        <f t="shared" si="8"/>
        <v>326.86</v>
      </c>
      <c r="E96" s="2420" t="s">
        <v>1598</v>
      </c>
      <c r="F96" s="2420">
        <v>900</v>
      </c>
      <c r="G96" s="2468">
        <v>0.18</v>
      </c>
      <c r="H96" s="1593"/>
      <c r="I96" s="1593" t="s">
        <v>3126</v>
      </c>
      <c r="M96" s="717"/>
    </row>
    <row r="97" spans="1:13" ht="15.75" customHeight="1">
      <c r="A97" s="2438"/>
      <c r="B97" s="2422" t="s">
        <v>1657</v>
      </c>
      <c r="C97" s="2418">
        <v>460</v>
      </c>
      <c r="D97" s="2419">
        <f t="shared" si="8"/>
        <v>542.79999999999995</v>
      </c>
      <c r="E97" s="2420" t="s">
        <v>1598</v>
      </c>
      <c r="F97" s="2420">
        <v>900</v>
      </c>
      <c r="G97" s="2468">
        <v>0.18</v>
      </c>
      <c r="H97" s="1593"/>
      <c r="I97" s="1593" t="s">
        <v>3126</v>
      </c>
      <c r="M97" s="717"/>
    </row>
    <row r="98" spans="1:13" ht="15.75" customHeight="1">
      <c r="A98" s="2438"/>
      <c r="B98" s="2422" t="s">
        <v>1658</v>
      </c>
      <c r="C98" s="2418">
        <v>283</v>
      </c>
      <c r="D98" s="2419">
        <f t="shared" si="8"/>
        <v>333.94</v>
      </c>
      <c r="E98" s="2420" t="s">
        <v>1598</v>
      </c>
      <c r="F98" s="2420">
        <v>900</v>
      </c>
      <c r="G98" s="2468">
        <v>0.18</v>
      </c>
      <c r="H98" s="1593"/>
      <c r="I98" s="1593" t="s">
        <v>3126</v>
      </c>
      <c r="M98" s="717"/>
    </row>
    <row r="99" spans="1:13" ht="15.75" customHeight="1">
      <c r="A99" s="737"/>
      <c r="B99" s="728" t="s">
        <v>4218</v>
      </c>
      <c r="C99" s="725">
        <v>460</v>
      </c>
      <c r="D99" s="726">
        <f t="shared" si="8"/>
        <v>542.79999999999995</v>
      </c>
      <c r="E99" s="727" t="s">
        <v>1598</v>
      </c>
      <c r="F99" s="727">
        <v>900</v>
      </c>
      <c r="G99" s="2474">
        <v>0.18</v>
      </c>
      <c r="H99" s="1593"/>
      <c r="I99" s="1593" t="s">
        <v>3126</v>
      </c>
      <c r="M99" s="717"/>
    </row>
    <row r="100" spans="1:13" ht="15.75" customHeight="1">
      <c r="A100" s="737"/>
      <c r="B100" s="728" t="s">
        <v>4219</v>
      </c>
      <c r="C100" s="725">
        <v>257</v>
      </c>
      <c r="D100" s="726">
        <f t="shared" si="8"/>
        <v>303.26</v>
      </c>
      <c r="E100" s="727" t="s">
        <v>1598</v>
      </c>
      <c r="F100" s="727">
        <v>900</v>
      </c>
      <c r="G100" s="2474">
        <v>0.18</v>
      </c>
      <c r="H100" s="1593"/>
      <c r="I100" s="1593" t="s">
        <v>3126</v>
      </c>
      <c r="M100" s="717"/>
    </row>
    <row r="101" spans="1:13" ht="15.75" customHeight="1">
      <c r="A101" s="2438"/>
      <c r="B101" s="2422" t="s">
        <v>1659</v>
      </c>
      <c r="C101" s="2418">
        <v>673</v>
      </c>
      <c r="D101" s="2419">
        <f t="shared" si="8"/>
        <v>794.14</v>
      </c>
      <c r="E101" s="2420" t="s">
        <v>1598</v>
      </c>
      <c r="F101" s="2420">
        <v>600</v>
      </c>
      <c r="G101" s="2468">
        <v>0.18</v>
      </c>
      <c r="H101" s="1593"/>
      <c r="I101" s="1593" t="s">
        <v>3126</v>
      </c>
    </row>
    <row r="102" spans="1:13" ht="22.5" customHeight="1" thickBot="1">
      <c r="A102" s="2440"/>
      <c r="B102" s="2424" t="s">
        <v>1660</v>
      </c>
      <c r="C102" s="2425">
        <v>378</v>
      </c>
      <c r="D102" s="2426">
        <f t="shared" si="8"/>
        <v>446.03999999999996</v>
      </c>
      <c r="E102" s="2427" t="s">
        <v>1598</v>
      </c>
      <c r="F102" s="2427">
        <v>600</v>
      </c>
      <c r="G102" s="2471">
        <v>0.18</v>
      </c>
      <c r="H102" s="1593"/>
      <c r="I102" s="1593" t="s">
        <v>3126</v>
      </c>
    </row>
    <row r="103" spans="1:13" ht="15.75" customHeight="1" thickBot="1">
      <c r="A103" s="5780" t="s">
        <v>1661</v>
      </c>
      <c r="B103" s="5461"/>
      <c r="C103" s="5461"/>
      <c r="D103" s="5461"/>
      <c r="E103" s="5461"/>
      <c r="F103" s="5461"/>
      <c r="G103" s="5461"/>
      <c r="H103" s="680"/>
      <c r="I103" s="680"/>
    </row>
    <row r="104" spans="1:13" ht="15.75" customHeight="1" thickBot="1">
      <c r="A104" s="738" t="s">
        <v>284</v>
      </c>
      <c r="B104" s="739" t="s">
        <v>1662</v>
      </c>
      <c r="C104" s="740" t="s">
        <v>57</v>
      </c>
      <c r="D104" s="741" t="s">
        <v>58</v>
      </c>
      <c r="E104" s="740" t="s">
        <v>1146</v>
      </c>
      <c r="F104" s="740" t="s">
        <v>60</v>
      </c>
      <c r="G104" s="2476" t="s">
        <v>61</v>
      </c>
      <c r="H104" s="680"/>
      <c r="I104" s="680"/>
    </row>
    <row r="105" spans="1:13" ht="15.75" customHeight="1">
      <c r="A105" s="2411">
        <v>135</v>
      </c>
      <c r="B105" s="2412" t="s">
        <v>1663</v>
      </c>
      <c r="C105" s="2413">
        <v>275</v>
      </c>
      <c r="D105" s="2414">
        <f t="shared" ref="D105:D113" si="9">C105+C105*G105</f>
        <v>324.5</v>
      </c>
      <c r="E105" s="2415" t="s">
        <v>1598</v>
      </c>
      <c r="F105" s="2415">
        <v>800</v>
      </c>
      <c r="G105" s="2467">
        <v>0.18</v>
      </c>
      <c r="H105" s="1593"/>
      <c r="I105" s="1593" t="s">
        <v>3126</v>
      </c>
      <c r="L105" s="717"/>
    </row>
    <row r="106" spans="1:13" ht="15.75" customHeight="1">
      <c r="A106" s="2416">
        <v>135</v>
      </c>
      <c r="B106" s="2417" t="s">
        <v>1664</v>
      </c>
      <c r="C106" s="2418">
        <v>142</v>
      </c>
      <c r="D106" s="2419">
        <f t="shared" si="9"/>
        <v>167.56</v>
      </c>
      <c r="E106" s="2420" t="s">
        <v>1598</v>
      </c>
      <c r="F106" s="2420">
        <v>1550</v>
      </c>
      <c r="G106" s="2468">
        <v>0.18</v>
      </c>
      <c r="H106" s="1593"/>
      <c r="I106" s="1593" t="s">
        <v>3126</v>
      </c>
      <c r="L106" s="717"/>
    </row>
    <row r="107" spans="1:13" ht="15.75" customHeight="1">
      <c r="A107" s="2416">
        <v>135</v>
      </c>
      <c r="B107" s="2417" t="s">
        <v>1665</v>
      </c>
      <c r="C107" s="2418">
        <v>336</v>
      </c>
      <c r="D107" s="2419">
        <f t="shared" si="9"/>
        <v>396.48</v>
      </c>
      <c r="E107" s="2420" t="s">
        <v>1598</v>
      </c>
      <c r="F107" s="2420">
        <v>800</v>
      </c>
      <c r="G107" s="2468">
        <v>0.18</v>
      </c>
      <c r="H107" s="1593"/>
      <c r="I107" s="1593" t="s">
        <v>3126</v>
      </c>
      <c r="L107" s="717"/>
    </row>
    <row r="108" spans="1:13" ht="15.75" customHeight="1">
      <c r="A108" s="2416">
        <v>135</v>
      </c>
      <c r="B108" s="2417" t="s">
        <v>1666</v>
      </c>
      <c r="C108" s="2418">
        <v>209</v>
      </c>
      <c r="D108" s="2419">
        <f t="shared" si="9"/>
        <v>246.62</v>
      </c>
      <c r="E108" s="2420" t="s">
        <v>1598</v>
      </c>
      <c r="F108" s="2420">
        <v>1500</v>
      </c>
      <c r="G108" s="2468">
        <v>0.18</v>
      </c>
      <c r="H108" s="1593"/>
      <c r="I108" s="1593" t="s">
        <v>3126</v>
      </c>
      <c r="L108" s="717"/>
    </row>
    <row r="109" spans="1:13" ht="15.75" customHeight="1">
      <c r="A109" s="2416">
        <v>135</v>
      </c>
      <c r="B109" s="2417" t="s">
        <v>1667</v>
      </c>
      <c r="C109" s="2418">
        <v>389</v>
      </c>
      <c r="D109" s="2419">
        <f t="shared" si="9"/>
        <v>459.02</v>
      </c>
      <c r="E109" s="2420" t="s">
        <v>1598</v>
      </c>
      <c r="F109" s="2420">
        <v>800</v>
      </c>
      <c r="G109" s="2468">
        <v>0.18</v>
      </c>
      <c r="H109" s="1594" t="s">
        <v>3143</v>
      </c>
      <c r="I109" s="1594" t="s">
        <v>3124</v>
      </c>
      <c r="L109" s="717"/>
    </row>
    <row r="110" spans="1:13" ht="15.75" customHeight="1">
      <c r="A110" s="2416">
        <v>135</v>
      </c>
      <c r="B110" s="2417" t="s">
        <v>1668</v>
      </c>
      <c r="C110" s="2418">
        <v>250</v>
      </c>
      <c r="D110" s="2419">
        <f t="shared" si="9"/>
        <v>295</v>
      </c>
      <c r="E110" s="2420" t="s">
        <v>1598</v>
      </c>
      <c r="F110" s="2420">
        <v>1500</v>
      </c>
      <c r="G110" s="2468">
        <v>0.18</v>
      </c>
      <c r="H110" s="1594" t="s">
        <v>3143</v>
      </c>
      <c r="I110" s="1594" t="s">
        <v>3124</v>
      </c>
      <c r="L110" s="717"/>
    </row>
    <row r="111" spans="1:13" ht="15.75" customHeight="1">
      <c r="A111" s="2416">
        <v>135</v>
      </c>
      <c r="B111" s="2417" t="s">
        <v>1669</v>
      </c>
      <c r="C111" s="2418">
        <v>474</v>
      </c>
      <c r="D111" s="2419">
        <f t="shared" si="9"/>
        <v>559.31999999999994</v>
      </c>
      <c r="E111" s="2420" t="s">
        <v>1598</v>
      </c>
      <c r="F111" s="2420">
        <v>750</v>
      </c>
      <c r="G111" s="2468">
        <v>0.18</v>
      </c>
      <c r="H111" s="1593"/>
      <c r="I111" s="1593" t="s">
        <v>3126</v>
      </c>
      <c r="L111" s="717"/>
    </row>
    <row r="112" spans="1:13" ht="15.75" customHeight="1">
      <c r="A112" s="2416">
        <v>135</v>
      </c>
      <c r="B112" s="2417" t="s">
        <v>1670</v>
      </c>
      <c r="C112" s="2418">
        <v>347</v>
      </c>
      <c r="D112" s="2419">
        <f t="shared" si="9"/>
        <v>409.46</v>
      </c>
      <c r="E112" s="2420" t="s">
        <v>1598</v>
      </c>
      <c r="F112" s="2420">
        <v>1250</v>
      </c>
      <c r="G112" s="2468">
        <v>0.18</v>
      </c>
      <c r="H112" s="1593"/>
      <c r="I112" s="1593" t="s">
        <v>3126</v>
      </c>
      <c r="L112" s="717"/>
    </row>
    <row r="113" spans="1:12" ht="15.75" customHeight="1" thickBot="1">
      <c r="A113" s="2423">
        <v>135</v>
      </c>
      <c r="B113" s="2441" t="s">
        <v>1671</v>
      </c>
      <c r="C113" s="2425">
        <v>144</v>
      </c>
      <c r="D113" s="2426">
        <f t="shared" si="9"/>
        <v>169.92</v>
      </c>
      <c r="E113" s="2427" t="s">
        <v>1598</v>
      </c>
      <c r="F113" s="2427">
        <v>2000</v>
      </c>
      <c r="G113" s="2471">
        <v>0.18</v>
      </c>
      <c r="H113" s="1593"/>
      <c r="I113" s="1593" t="s">
        <v>3126</v>
      </c>
      <c r="L113" s="717"/>
    </row>
    <row r="114" spans="1:12" ht="15.75" customHeight="1" thickBot="1">
      <c r="A114" s="5780" t="s">
        <v>1672</v>
      </c>
      <c r="B114" s="5461"/>
      <c r="C114" s="5461"/>
      <c r="D114" s="5461"/>
      <c r="E114" s="5461"/>
      <c r="F114" s="5461"/>
      <c r="G114" s="5461"/>
      <c r="H114" s="1954"/>
      <c r="I114" s="1954"/>
    </row>
    <row r="115" spans="1:12" ht="27" thickBot="1">
      <c r="A115" s="367" t="s">
        <v>284</v>
      </c>
      <c r="B115" s="368" t="s">
        <v>56</v>
      </c>
      <c r="C115" s="151" t="s">
        <v>57</v>
      </c>
      <c r="D115" s="369" t="s">
        <v>58</v>
      </c>
      <c r="E115" s="370" t="s">
        <v>1146</v>
      </c>
      <c r="F115" s="370" t="s">
        <v>60</v>
      </c>
      <c r="G115" s="2466" t="s">
        <v>61</v>
      </c>
      <c r="H115" s="1954"/>
      <c r="I115" s="1954"/>
    </row>
    <row r="116" spans="1:12" ht="15.75" customHeight="1">
      <c r="A116" s="2411">
        <v>123</v>
      </c>
      <c r="B116" s="2412" t="s">
        <v>1673</v>
      </c>
      <c r="C116" s="2413">
        <v>157</v>
      </c>
      <c r="D116" s="2414">
        <f t="shared" ref="D116:D120" si="10">C116+C116*G116</f>
        <v>185.26</v>
      </c>
      <c r="E116" s="2415" t="s">
        <v>1598</v>
      </c>
      <c r="F116" s="2415">
        <v>1500</v>
      </c>
      <c r="G116" s="2467">
        <v>0.18</v>
      </c>
      <c r="H116" s="1593"/>
      <c r="I116" s="1593" t="s">
        <v>3126</v>
      </c>
    </row>
    <row r="117" spans="1:12" ht="15.75" customHeight="1">
      <c r="A117" s="2416">
        <v>123</v>
      </c>
      <c r="B117" s="2417" t="s">
        <v>1674</v>
      </c>
      <c r="C117" s="2418">
        <v>168</v>
      </c>
      <c r="D117" s="2419">
        <f t="shared" si="10"/>
        <v>198.24</v>
      </c>
      <c r="E117" s="2420" t="s">
        <v>1598</v>
      </c>
      <c r="F117" s="2420">
        <v>1500</v>
      </c>
      <c r="G117" s="2468">
        <v>0.18</v>
      </c>
      <c r="H117" s="1593"/>
      <c r="I117" s="1593" t="s">
        <v>3126</v>
      </c>
    </row>
    <row r="118" spans="1:12" ht="15.75" customHeight="1">
      <c r="A118" s="2416">
        <v>123</v>
      </c>
      <c r="B118" s="2417" t="s">
        <v>1675</v>
      </c>
      <c r="C118" s="2418">
        <v>224</v>
      </c>
      <c r="D118" s="2419">
        <f t="shared" si="10"/>
        <v>264.32</v>
      </c>
      <c r="E118" s="2420" t="s">
        <v>1598</v>
      </c>
      <c r="F118" s="2420">
        <v>1500</v>
      </c>
      <c r="G118" s="2468">
        <v>0.18</v>
      </c>
      <c r="H118" s="1593"/>
      <c r="I118" s="1593" t="s">
        <v>3126</v>
      </c>
    </row>
    <row r="119" spans="1:12" ht="15.75" customHeight="1">
      <c r="A119" s="2416">
        <v>123</v>
      </c>
      <c r="B119" s="2417" t="s">
        <v>1676</v>
      </c>
      <c r="C119" s="2418">
        <v>271</v>
      </c>
      <c r="D119" s="2419">
        <f t="shared" si="10"/>
        <v>319.77999999999997</v>
      </c>
      <c r="E119" s="2420" t="s">
        <v>1598</v>
      </c>
      <c r="F119" s="2420">
        <v>1200</v>
      </c>
      <c r="G119" s="2468">
        <v>0.18</v>
      </c>
      <c r="H119" s="1593"/>
      <c r="I119" s="1593" t="s">
        <v>3126</v>
      </c>
    </row>
    <row r="120" spans="1:12" ht="15.75" customHeight="1" thickBot="1">
      <c r="A120" s="2423">
        <v>123</v>
      </c>
      <c r="B120" s="2424" t="s">
        <v>1677</v>
      </c>
      <c r="C120" s="2425">
        <v>117</v>
      </c>
      <c r="D120" s="2426">
        <f t="shared" si="10"/>
        <v>138.06</v>
      </c>
      <c r="E120" s="2427" t="s">
        <v>1598</v>
      </c>
      <c r="F120" s="2427">
        <v>1500</v>
      </c>
      <c r="G120" s="2471">
        <v>0.18</v>
      </c>
      <c r="H120" s="1593"/>
      <c r="I120" s="1593" t="s">
        <v>3126</v>
      </c>
    </row>
    <row r="121" spans="1:12" ht="15.75" customHeight="1" thickBot="1">
      <c r="A121" s="5780" t="s">
        <v>1678</v>
      </c>
      <c r="B121" s="5461"/>
      <c r="C121" s="5461"/>
      <c r="D121" s="5461"/>
      <c r="E121" s="5461"/>
      <c r="F121" s="5461"/>
      <c r="G121" s="5461"/>
      <c r="H121" s="1954"/>
      <c r="I121" s="1954"/>
    </row>
    <row r="122" spans="1:12" ht="27" thickBot="1">
      <c r="A122" s="367" t="s">
        <v>284</v>
      </c>
      <c r="B122" s="368" t="s">
        <v>56</v>
      </c>
      <c r="C122" s="151" t="s">
        <v>57</v>
      </c>
      <c r="D122" s="369" t="s">
        <v>58</v>
      </c>
      <c r="E122" s="370" t="s">
        <v>1146</v>
      </c>
      <c r="F122" s="370" t="s">
        <v>60</v>
      </c>
      <c r="G122" s="2466" t="s">
        <v>61</v>
      </c>
      <c r="H122" s="1954"/>
      <c r="I122" s="1954"/>
    </row>
    <row r="123" spans="1:12" ht="15.75" customHeight="1">
      <c r="A123" s="2411">
        <v>123</v>
      </c>
      <c r="B123" s="2421" t="s">
        <v>1679</v>
      </c>
      <c r="C123" s="2442">
        <v>146</v>
      </c>
      <c r="D123" s="2414">
        <f t="shared" ref="D123:D127" si="11">C123+C123*G123</f>
        <v>172.28</v>
      </c>
      <c r="E123" s="2415" t="s">
        <v>1598</v>
      </c>
      <c r="F123" s="2415">
        <v>1800</v>
      </c>
      <c r="G123" s="2467">
        <v>0.18</v>
      </c>
      <c r="H123" s="1593"/>
      <c r="I123" s="1593" t="s">
        <v>3126</v>
      </c>
    </row>
    <row r="124" spans="1:12" ht="15.75" customHeight="1">
      <c r="A124" s="2416">
        <v>123</v>
      </c>
      <c r="B124" s="2422" t="s">
        <v>1680</v>
      </c>
      <c r="C124" s="2443">
        <v>214</v>
      </c>
      <c r="D124" s="2419">
        <f t="shared" si="11"/>
        <v>252.51999999999998</v>
      </c>
      <c r="E124" s="2420" t="s">
        <v>1598</v>
      </c>
      <c r="F124" s="2420">
        <v>1800</v>
      </c>
      <c r="G124" s="2468">
        <v>0.18</v>
      </c>
      <c r="H124" s="1593"/>
      <c r="I124" s="1593" t="s">
        <v>3126</v>
      </c>
    </row>
    <row r="125" spans="1:12" ht="15.75" customHeight="1">
      <c r="A125" s="2416">
        <v>123</v>
      </c>
      <c r="B125" s="2422" t="s">
        <v>1681</v>
      </c>
      <c r="C125" s="2443">
        <v>304</v>
      </c>
      <c r="D125" s="2419">
        <f t="shared" si="11"/>
        <v>358.72</v>
      </c>
      <c r="E125" s="2420" t="s">
        <v>1598</v>
      </c>
      <c r="F125" s="2420">
        <v>1500</v>
      </c>
      <c r="G125" s="2468">
        <v>0.18</v>
      </c>
      <c r="H125" s="1593"/>
      <c r="I125" s="1593" t="s">
        <v>3126</v>
      </c>
    </row>
    <row r="126" spans="1:12" ht="15.75" customHeight="1">
      <c r="A126" s="2416">
        <v>123</v>
      </c>
      <c r="B126" s="2422" t="s">
        <v>1682</v>
      </c>
      <c r="C126" s="2443">
        <v>350</v>
      </c>
      <c r="D126" s="2419">
        <f t="shared" si="11"/>
        <v>413</v>
      </c>
      <c r="E126" s="2420" t="s">
        <v>1598</v>
      </c>
      <c r="F126" s="2420">
        <v>1500</v>
      </c>
      <c r="G126" s="2468">
        <v>0.18</v>
      </c>
      <c r="H126" s="1593"/>
      <c r="I126" s="1593" t="s">
        <v>3126</v>
      </c>
    </row>
    <row r="127" spans="1:12" ht="15.75" customHeight="1">
      <c r="A127" s="2416">
        <v>123</v>
      </c>
      <c r="B127" s="2422" t="s">
        <v>1677</v>
      </c>
      <c r="C127" s="2443">
        <v>117</v>
      </c>
      <c r="D127" s="2419">
        <f t="shared" si="11"/>
        <v>138.06</v>
      </c>
      <c r="E127" s="2420" t="s">
        <v>1598</v>
      </c>
      <c r="F127" s="2420">
        <v>1500</v>
      </c>
      <c r="G127" s="2468">
        <v>0.18</v>
      </c>
      <c r="H127" s="1593"/>
      <c r="I127" s="1593" t="s">
        <v>3126</v>
      </c>
    </row>
    <row r="128" spans="1:12" ht="15.75" customHeight="1" thickBot="1">
      <c r="A128" s="5781" t="s">
        <v>1683</v>
      </c>
      <c r="B128" s="5384"/>
      <c r="C128" s="5384"/>
      <c r="D128" s="5384"/>
      <c r="E128" s="5384"/>
      <c r="F128" s="5384"/>
      <c r="G128" s="5384"/>
      <c r="H128" s="680"/>
      <c r="I128" s="680"/>
    </row>
    <row r="129" spans="1:12" ht="27" thickBot="1">
      <c r="A129" s="367" t="s">
        <v>284</v>
      </c>
      <c r="B129" s="368" t="s">
        <v>56</v>
      </c>
      <c r="C129" s="151" t="s">
        <v>57</v>
      </c>
      <c r="D129" s="369" t="s">
        <v>58</v>
      </c>
      <c r="E129" s="370" t="s">
        <v>1146</v>
      </c>
      <c r="F129" s="370" t="s">
        <v>60</v>
      </c>
      <c r="G129" s="2466" t="s">
        <v>61</v>
      </c>
      <c r="H129" s="680"/>
      <c r="I129" s="680"/>
    </row>
    <row r="130" spans="1:12" ht="15.75" customHeight="1">
      <c r="A130" s="742" t="s">
        <v>1684</v>
      </c>
      <c r="B130" s="743" t="s">
        <v>1685</v>
      </c>
      <c r="C130" s="744">
        <v>225</v>
      </c>
      <c r="D130" s="697">
        <f t="shared" ref="D130:D138" si="12">C130+C130*G130</f>
        <v>265.5</v>
      </c>
      <c r="E130" s="698" t="s">
        <v>1598</v>
      </c>
      <c r="F130" s="698">
        <v>900</v>
      </c>
      <c r="G130" s="2469">
        <v>0.18</v>
      </c>
      <c r="H130" s="1593"/>
      <c r="I130" s="1593" t="s">
        <v>3126</v>
      </c>
      <c r="L130" s="717"/>
    </row>
    <row r="131" spans="1:12" ht="15.75" customHeight="1">
      <c r="A131" s="376" t="s">
        <v>1684</v>
      </c>
      <c r="B131" s="373" t="s">
        <v>1686</v>
      </c>
      <c r="C131" s="377">
        <v>266</v>
      </c>
      <c r="D131" s="700">
        <f t="shared" si="12"/>
        <v>313.88</v>
      </c>
      <c r="E131" s="372" t="s">
        <v>1598</v>
      </c>
      <c r="F131" s="372">
        <v>900</v>
      </c>
      <c r="G131" s="2470">
        <v>0.18</v>
      </c>
      <c r="H131" s="1593"/>
      <c r="I131" s="1593" t="s">
        <v>3126</v>
      </c>
      <c r="L131" s="717"/>
    </row>
    <row r="132" spans="1:12" ht="15.75" customHeight="1">
      <c r="A132" s="376" t="s">
        <v>1684</v>
      </c>
      <c r="B132" s="373" t="s">
        <v>1687</v>
      </c>
      <c r="C132" s="377">
        <v>271</v>
      </c>
      <c r="D132" s="700">
        <f t="shared" si="12"/>
        <v>319.77999999999997</v>
      </c>
      <c r="E132" s="372" t="s">
        <v>1598</v>
      </c>
      <c r="F132" s="372">
        <v>900</v>
      </c>
      <c r="G132" s="2470">
        <v>0.18</v>
      </c>
      <c r="H132" s="1593"/>
      <c r="I132" s="1593" t="s">
        <v>3126</v>
      </c>
      <c r="L132" s="717"/>
    </row>
    <row r="133" spans="1:12" ht="15.75" customHeight="1">
      <c r="A133" s="376" t="s">
        <v>1684</v>
      </c>
      <c r="B133" s="373" t="s">
        <v>1688</v>
      </c>
      <c r="C133" s="377">
        <v>310</v>
      </c>
      <c r="D133" s="700">
        <f t="shared" si="12"/>
        <v>365.8</v>
      </c>
      <c r="E133" s="372" t="s">
        <v>1598</v>
      </c>
      <c r="F133" s="372">
        <v>900</v>
      </c>
      <c r="G133" s="2470">
        <v>0.18</v>
      </c>
      <c r="H133" s="1593"/>
      <c r="I133" s="1593" t="s">
        <v>3126</v>
      </c>
      <c r="L133" s="717"/>
    </row>
    <row r="134" spans="1:12" ht="15.75" customHeight="1">
      <c r="A134" s="376" t="s">
        <v>1684</v>
      </c>
      <c r="B134" s="373" t="s">
        <v>1689</v>
      </c>
      <c r="C134" s="377">
        <v>400</v>
      </c>
      <c r="D134" s="700">
        <f t="shared" si="12"/>
        <v>472</v>
      </c>
      <c r="E134" s="372" t="s">
        <v>1598</v>
      </c>
      <c r="F134" s="372">
        <v>800</v>
      </c>
      <c r="G134" s="2470">
        <v>0.18</v>
      </c>
      <c r="H134" s="1593"/>
      <c r="I134" s="1593" t="s">
        <v>3126</v>
      </c>
      <c r="L134" s="717"/>
    </row>
    <row r="135" spans="1:12" ht="15.75" customHeight="1">
      <c r="A135" s="376" t="s">
        <v>1684</v>
      </c>
      <c r="B135" s="373" t="s">
        <v>1690</v>
      </c>
      <c r="C135" s="377">
        <v>400</v>
      </c>
      <c r="D135" s="700">
        <f t="shared" si="12"/>
        <v>472</v>
      </c>
      <c r="E135" s="372" t="s">
        <v>1598</v>
      </c>
      <c r="F135" s="372">
        <v>800</v>
      </c>
      <c r="G135" s="2470">
        <v>0.18</v>
      </c>
      <c r="H135" s="1593"/>
      <c r="I135" s="1593" t="s">
        <v>3126</v>
      </c>
      <c r="L135" s="717"/>
    </row>
    <row r="136" spans="1:12" ht="15.75" customHeight="1">
      <c r="A136" s="376" t="s">
        <v>1684</v>
      </c>
      <c r="B136" s="373" t="s">
        <v>1691</v>
      </c>
      <c r="C136" s="377">
        <v>231</v>
      </c>
      <c r="D136" s="700">
        <f t="shared" si="12"/>
        <v>272.58</v>
      </c>
      <c r="E136" s="372" t="s">
        <v>1598</v>
      </c>
      <c r="F136" s="372">
        <v>2200</v>
      </c>
      <c r="G136" s="2470">
        <v>0.18</v>
      </c>
      <c r="H136" s="1593"/>
      <c r="I136" s="1593" t="s">
        <v>3126</v>
      </c>
      <c r="L136" s="717"/>
    </row>
    <row r="137" spans="1:12" ht="15" customHeight="1">
      <c r="A137" s="376" t="s">
        <v>1684</v>
      </c>
      <c r="B137" s="373" t="s">
        <v>1692</v>
      </c>
      <c r="C137" s="377">
        <v>264</v>
      </c>
      <c r="D137" s="700">
        <f t="shared" si="12"/>
        <v>311.52</v>
      </c>
      <c r="E137" s="372" t="s">
        <v>1598</v>
      </c>
      <c r="F137" s="372">
        <v>900</v>
      </c>
      <c r="G137" s="2470">
        <v>0.18</v>
      </c>
      <c r="H137" s="1593"/>
      <c r="I137" s="1593" t="s">
        <v>3126</v>
      </c>
      <c r="L137" s="717"/>
    </row>
    <row r="138" spans="1:12" ht="15.75" customHeight="1" thickBot="1">
      <c r="A138" s="745" t="s">
        <v>1684</v>
      </c>
      <c r="B138" s="374" t="s">
        <v>1693</v>
      </c>
      <c r="C138" s="377">
        <v>264</v>
      </c>
      <c r="D138" s="746">
        <f t="shared" si="12"/>
        <v>311.52</v>
      </c>
      <c r="E138" s="375" t="s">
        <v>1598</v>
      </c>
      <c r="F138" s="375">
        <v>900</v>
      </c>
      <c r="G138" s="2477">
        <v>0.18</v>
      </c>
      <c r="H138" s="1593"/>
      <c r="I138" s="1593" t="s">
        <v>3126</v>
      </c>
      <c r="L138" s="717"/>
    </row>
    <row r="139" spans="1:12" ht="15.75" customHeight="1" thickBot="1">
      <c r="A139" s="5780" t="s">
        <v>1694</v>
      </c>
      <c r="B139" s="5461"/>
      <c r="C139" s="5461"/>
      <c r="D139" s="5461"/>
      <c r="E139" s="5461"/>
      <c r="F139" s="5461"/>
      <c r="G139" s="5461"/>
      <c r="H139" s="680"/>
      <c r="I139" s="680"/>
    </row>
    <row r="140" spans="1:12" ht="26.25" thickBot="1">
      <c r="A140" s="150" t="s">
        <v>284</v>
      </c>
      <c r="B140" s="747" t="s">
        <v>56</v>
      </c>
      <c r="C140" s="151" t="s">
        <v>57</v>
      </c>
      <c r="D140" s="152" t="s">
        <v>58</v>
      </c>
      <c r="E140" s="151" t="s">
        <v>1146</v>
      </c>
      <c r="F140" s="151" t="s">
        <v>60</v>
      </c>
      <c r="G140" s="2478" t="s">
        <v>61</v>
      </c>
      <c r="H140" s="680"/>
      <c r="I140" s="680"/>
    </row>
    <row r="141" spans="1:12" ht="15.75" customHeight="1">
      <c r="A141" s="2411">
        <v>80</v>
      </c>
      <c r="B141" s="2412" t="s">
        <v>1695</v>
      </c>
      <c r="C141" s="2413">
        <v>63</v>
      </c>
      <c r="D141" s="2444">
        <f t="shared" ref="D141:D193" si="13">C141+C141*G141</f>
        <v>74.34</v>
      </c>
      <c r="E141" s="2415" t="s">
        <v>1598</v>
      </c>
      <c r="F141" s="2415">
        <v>6400</v>
      </c>
      <c r="G141" s="2479">
        <v>0.18</v>
      </c>
      <c r="H141" s="1593"/>
      <c r="I141" s="1593" t="s">
        <v>3126</v>
      </c>
      <c r="L141" s="717"/>
    </row>
    <row r="142" spans="1:12" ht="15.75" customHeight="1">
      <c r="A142" s="2416">
        <v>80</v>
      </c>
      <c r="B142" s="2417" t="s">
        <v>1696</v>
      </c>
      <c r="C142" s="2418">
        <v>51</v>
      </c>
      <c r="D142" s="2445">
        <f t="shared" si="13"/>
        <v>60.18</v>
      </c>
      <c r="E142" s="2420" t="s">
        <v>1598</v>
      </c>
      <c r="F142" s="2420">
        <v>6400</v>
      </c>
      <c r="G142" s="2480">
        <v>0.18</v>
      </c>
      <c r="H142" s="1593"/>
      <c r="I142" s="1593" t="s">
        <v>3126</v>
      </c>
      <c r="L142" s="717"/>
    </row>
    <row r="143" spans="1:12" ht="15.75" customHeight="1">
      <c r="A143" s="2416">
        <v>80</v>
      </c>
      <c r="B143" s="2417" t="s">
        <v>1697</v>
      </c>
      <c r="C143" s="2418">
        <v>55</v>
      </c>
      <c r="D143" s="2445">
        <f t="shared" si="13"/>
        <v>64.900000000000006</v>
      </c>
      <c r="E143" s="2420" t="s">
        <v>1598</v>
      </c>
      <c r="F143" s="2420">
        <v>6400</v>
      </c>
      <c r="G143" s="2480">
        <v>0.18</v>
      </c>
      <c r="H143" s="1593"/>
      <c r="I143" s="1593" t="s">
        <v>3126</v>
      </c>
      <c r="L143" s="717"/>
    </row>
    <row r="144" spans="1:12" ht="15.75" customHeight="1">
      <c r="A144" s="2416">
        <v>80</v>
      </c>
      <c r="B144" s="2417" t="s">
        <v>1698</v>
      </c>
      <c r="C144" s="2418">
        <v>72</v>
      </c>
      <c r="D144" s="2445">
        <f t="shared" si="13"/>
        <v>84.96</v>
      </c>
      <c r="E144" s="2420" t="s">
        <v>1598</v>
      </c>
      <c r="F144" s="2420">
        <v>4200</v>
      </c>
      <c r="G144" s="2480">
        <v>0.18</v>
      </c>
      <c r="H144" s="1593"/>
      <c r="I144" s="1593" t="s">
        <v>3126</v>
      </c>
      <c r="L144" s="717"/>
    </row>
    <row r="145" spans="1:12" ht="15.75" customHeight="1">
      <c r="A145" s="2416">
        <v>80</v>
      </c>
      <c r="B145" s="2417" t="s">
        <v>1699</v>
      </c>
      <c r="C145" s="2418">
        <v>86</v>
      </c>
      <c r="D145" s="2445">
        <f t="shared" si="13"/>
        <v>101.48</v>
      </c>
      <c r="E145" s="2420" t="s">
        <v>1598</v>
      </c>
      <c r="F145" s="2420">
        <v>6400</v>
      </c>
      <c r="G145" s="2480">
        <v>0.18</v>
      </c>
      <c r="H145" s="1593"/>
      <c r="I145" s="1593" t="s">
        <v>3126</v>
      </c>
      <c r="L145" s="717"/>
    </row>
    <row r="146" spans="1:12" ht="15.75" customHeight="1">
      <c r="A146" s="2416">
        <v>80</v>
      </c>
      <c r="B146" s="2417" t="s">
        <v>1700</v>
      </c>
      <c r="C146" s="2418">
        <v>90</v>
      </c>
      <c r="D146" s="2445">
        <f t="shared" si="13"/>
        <v>106.2</v>
      </c>
      <c r="E146" s="2420" t="s">
        <v>1598</v>
      </c>
      <c r="F146" s="2420">
        <v>4200</v>
      </c>
      <c r="G146" s="2480">
        <v>0.18</v>
      </c>
      <c r="H146" s="1593"/>
      <c r="I146" s="1593" t="s">
        <v>3126</v>
      </c>
      <c r="L146" s="717"/>
    </row>
    <row r="147" spans="1:12" ht="15.75" customHeight="1">
      <c r="A147" s="2416">
        <v>80</v>
      </c>
      <c r="B147" s="2417" t="s">
        <v>1599</v>
      </c>
      <c r="C147" s="2418">
        <v>78</v>
      </c>
      <c r="D147" s="2445">
        <f t="shared" si="13"/>
        <v>92.039999999999992</v>
      </c>
      <c r="E147" s="2420" t="s">
        <v>1598</v>
      </c>
      <c r="F147" s="2420">
        <v>4200</v>
      </c>
      <c r="G147" s="2480">
        <v>0.18</v>
      </c>
      <c r="H147" s="1593"/>
      <c r="I147" s="1593" t="s">
        <v>3126</v>
      </c>
      <c r="L147" s="717"/>
    </row>
    <row r="148" spans="1:12" ht="15.75" customHeight="1">
      <c r="A148" s="2416">
        <v>80</v>
      </c>
      <c r="B148" s="2417" t="s">
        <v>1701</v>
      </c>
      <c r="C148" s="2418">
        <v>84</v>
      </c>
      <c r="D148" s="2445">
        <f t="shared" si="13"/>
        <v>99.12</v>
      </c>
      <c r="E148" s="2420" t="s">
        <v>1598</v>
      </c>
      <c r="F148" s="2420">
        <v>4200</v>
      </c>
      <c r="G148" s="2480">
        <v>0.18</v>
      </c>
      <c r="H148" s="1593"/>
      <c r="I148" s="1593" t="s">
        <v>3126</v>
      </c>
      <c r="L148" s="717"/>
    </row>
    <row r="149" spans="1:12" ht="15.75" customHeight="1">
      <c r="A149" s="2416">
        <v>80</v>
      </c>
      <c r="B149" s="2417" t="s">
        <v>1702</v>
      </c>
      <c r="C149" s="2418">
        <v>74</v>
      </c>
      <c r="D149" s="2445">
        <f t="shared" si="13"/>
        <v>87.32</v>
      </c>
      <c r="E149" s="2420" t="s">
        <v>1598</v>
      </c>
      <c r="F149" s="2420">
        <v>4200</v>
      </c>
      <c r="G149" s="2480">
        <v>0.18</v>
      </c>
      <c r="H149" s="1593"/>
      <c r="I149" s="1593" t="s">
        <v>3126</v>
      </c>
      <c r="L149" s="717"/>
    </row>
    <row r="150" spans="1:12" ht="15.75" customHeight="1">
      <c r="A150" s="2416">
        <v>80</v>
      </c>
      <c r="B150" s="2417" t="s">
        <v>1600</v>
      </c>
      <c r="C150" s="2418">
        <v>94</v>
      </c>
      <c r="D150" s="2445">
        <f t="shared" si="13"/>
        <v>110.92</v>
      </c>
      <c r="E150" s="2420" t="s">
        <v>1598</v>
      </c>
      <c r="F150" s="2420">
        <v>4200</v>
      </c>
      <c r="G150" s="2480">
        <v>0.18</v>
      </c>
      <c r="H150" s="1593"/>
      <c r="I150" s="1593" t="s">
        <v>3126</v>
      </c>
      <c r="L150" s="717"/>
    </row>
    <row r="151" spans="1:12" ht="15.75" customHeight="1">
      <c r="A151" s="2416">
        <v>80</v>
      </c>
      <c r="B151" s="2417" t="s">
        <v>1703</v>
      </c>
      <c r="C151" s="2418">
        <v>94</v>
      </c>
      <c r="D151" s="2445">
        <f t="shared" si="13"/>
        <v>110.92</v>
      </c>
      <c r="E151" s="2420" t="s">
        <v>1598</v>
      </c>
      <c r="F151" s="2420">
        <v>4200</v>
      </c>
      <c r="G151" s="2480">
        <v>0.18</v>
      </c>
      <c r="H151" s="1593"/>
      <c r="I151" s="1593" t="s">
        <v>3126</v>
      </c>
      <c r="L151" s="717"/>
    </row>
    <row r="152" spans="1:12" ht="15.75" customHeight="1">
      <c r="A152" s="2416">
        <v>80</v>
      </c>
      <c r="B152" s="2417" t="s">
        <v>1704</v>
      </c>
      <c r="C152" s="2418">
        <v>84</v>
      </c>
      <c r="D152" s="2445">
        <f t="shared" si="13"/>
        <v>99.12</v>
      </c>
      <c r="E152" s="2420" t="s">
        <v>1598</v>
      </c>
      <c r="F152" s="2420">
        <v>4200</v>
      </c>
      <c r="G152" s="2480">
        <v>0.18</v>
      </c>
      <c r="H152" s="1593"/>
      <c r="I152" s="1593" t="s">
        <v>3126</v>
      </c>
      <c r="L152" s="717"/>
    </row>
    <row r="153" spans="1:12" ht="15.75" customHeight="1">
      <c r="A153" s="2416">
        <v>80</v>
      </c>
      <c r="B153" s="2417" t="s">
        <v>1705</v>
      </c>
      <c r="C153" s="2418">
        <v>97</v>
      </c>
      <c r="D153" s="2445">
        <f t="shared" si="13"/>
        <v>114.46000000000001</v>
      </c>
      <c r="E153" s="2420" t="s">
        <v>1598</v>
      </c>
      <c r="F153" s="2420">
        <v>4200</v>
      </c>
      <c r="G153" s="2480">
        <v>0.18</v>
      </c>
      <c r="H153" s="1593"/>
      <c r="I153" s="1593" t="s">
        <v>3126</v>
      </c>
      <c r="L153" s="717"/>
    </row>
    <row r="154" spans="1:12" ht="15.75" customHeight="1">
      <c r="A154" s="2416">
        <v>80</v>
      </c>
      <c r="B154" s="2417" t="s">
        <v>1706</v>
      </c>
      <c r="C154" s="2418">
        <v>105</v>
      </c>
      <c r="D154" s="2445">
        <f t="shared" si="13"/>
        <v>123.9</v>
      </c>
      <c r="E154" s="2420" t="s">
        <v>1598</v>
      </c>
      <c r="F154" s="2420">
        <v>4200</v>
      </c>
      <c r="G154" s="2480">
        <v>0.18</v>
      </c>
      <c r="H154" s="1593"/>
      <c r="I154" s="1593" t="s">
        <v>3126</v>
      </c>
      <c r="L154" s="717"/>
    </row>
    <row r="155" spans="1:12" ht="15.75" customHeight="1">
      <c r="A155" s="2416">
        <v>80</v>
      </c>
      <c r="B155" s="2417" t="s">
        <v>1707</v>
      </c>
      <c r="C155" s="2418">
        <v>98</v>
      </c>
      <c r="D155" s="2445">
        <f t="shared" si="13"/>
        <v>115.64</v>
      </c>
      <c r="E155" s="2420" t="s">
        <v>1598</v>
      </c>
      <c r="F155" s="2420">
        <v>4200</v>
      </c>
      <c r="G155" s="2480">
        <v>0.18</v>
      </c>
      <c r="H155" s="1593"/>
      <c r="I155" s="1593" t="s">
        <v>3126</v>
      </c>
      <c r="L155" s="717"/>
    </row>
    <row r="156" spans="1:12" ht="15.75" customHeight="1">
      <c r="A156" s="2416">
        <v>80</v>
      </c>
      <c r="B156" s="2417" t="s">
        <v>1601</v>
      </c>
      <c r="C156" s="2418">
        <v>113</v>
      </c>
      <c r="D156" s="2445">
        <f t="shared" si="13"/>
        <v>133.34</v>
      </c>
      <c r="E156" s="2420" t="s">
        <v>1598</v>
      </c>
      <c r="F156" s="2420">
        <v>4200</v>
      </c>
      <c r="G156" s="2480">
        <v>0.18</v>
      </c>
      <c r="H156" s="1593"/>
      <c r="I156" s="1593" t="s">
        <v>3126</v>
      </c>
      <c r="L156" s="717"/>
    </row>
    <row r="157" spans="1:12" ht="15.75" customHeight="1">
      <c r="A157" s="2416">
        <v>80</v>
      </c>
      <c r="B157" s="2417" t="s">
        <v>1708</v>
      </c>
      <c r="C157" s="2418">
        <v>114</v>
      </c>
      <c r="D157" s="2445">
        <f t="shared" si="13"/>
        <v>134.52000000000001</v>
      </c>
      <c r="E157" s="2420" t="s">
        <v>1598</v>
      </c>
      <c r="F157" s="2420">
        <v>4200</v>
      </c>
      <c r="G157" s="2480">
        <v>0.18</v>
      </c>
      <c r="H157" s="1593"/>
      <c r="I157" s="1593" t="s">
        <v>3126</v>
      </c>
      <c r="L157" s="717"/>
    </row>
    <row r="158" spans="1:12" ht="15.75" customHeight="1">
      <c r="A158" s="2416">
        <v>80</v>
      </c>
      <c r="B158" s="2417" t="s">
        <v>1709</v>
      </c>
      <c r="C158" s="2418">
        <v>94</v>
      </c>
      <c r="D158" s="2445">
        <f t="shared" si="13"/>
        <v>110.92</v>
      </c>
      <c r="E158" s="2420" t="s">
        <v>1598</v>
      </c>
      <c r="F158" s="2420">
        <v>4200</v>
      </c>
      <c r="G158" s="2480">
        <v>0.18</v>
      </c>
      <c r="H158" s="1593"/>
      <c r="I158" s="1593" t="s">
        <v>3126</v>
      </c>
      <c r="L158" s="717"/>
    </row>
    <row r="159" spans="1:12" ht="15.75" customHeight="1">
      <c r="A159" s="2416">
        <v>80</v>
      </c>
      <c r="B159" s="2417" t="s">
        <v>1710</v>
      </c>
      <c r="C159" s="2418">
        <v>117</v>
      </c>
      <c r="D159" s="2445">
        <f t="shared" si="13"/>
        <v>138.06</v>
      </c>
      <c r="E159" s="2420" t="s">
        <v>1598</v>
      </c>
      <c r="F159" s="2420">
        <v>4200</v>
      </c>
      <c r="G159" s="2480">
        <v>0.18</v>
      </c>
      <c r="H159" s="1593"/>
      <c r="I159" s="1593" t="s">
        <v>3126</v>
      </c>
      <c r="L159" s="717"/>
    </row>
    <row r="160" spans="1:12" ht="15.75" customHeight="1">
      <c r="A160" s="2416">
        <v>80</v>
      </c>
      <c r="B160" s="2417" t="s">
        <v>1711</v>
      </c>
      <c r="C160" s="2418">
        <v>97</v>
      </c>
      <c r="D160" s="2445">
        <f t="shared" si="13"/>
        <v>114.46000000000001</v>
      </c>
      <c r="E160" s="2420" t="s">
        <v>1598</v>
      </c>
      <c r="F160" s="2420">
        <v>4200</v>
      </c>
      <c r="G160" s="2480">
        <v>0.18</v>
      </c>
      <c r="H160" s="1593"/>
      <c r="I160" s="1593" t="s">
        <v>3126</v>
      </c>
      <c r="L160" s="717"/>
    </row>
    <row r="161" spans="1:12" ht="15.75" customHeight="1">
      <c r="A161" s="2416">
        <v>80</v>
      </c>
      <c r="B161" s="2417" t="s">
        <v>1712</v>
      </c>
      <c r="C161" s="2418">
        <v>85</v>
      </c>
      <c r="D161" s="2445">
        <f t="shared" si="13"/>
        <v>100.3</v>
      </c>
      <c r="E161" s="2420" t="s">
        <v>1598</v>
      </c>
      <c r="F161" s="2420">
        <v>4200</v>
      </c>
      <c r="G161" s="2480">
        <v>0.18</v>
      </c>
      <c r="H161" s="1593"/>
      <c r="I161" s="1593" t="s">
        <v>3126</v>
      </c>
      <c r="L161" s="717"/>
    </row>
    <row r="162" spans="1:12" ht="15.75" customHeight="1">
      <c r="A162" s="2416">
        <v>80</v>
      </c>
      <c r="B162" s="2417" t="s">
        <v>1713</v>
      </c>
      <c r="C162" s="2418">
        <v>83</v>
      </c>
      <c r="D162" s="2445">
        <f t="shared" si="13"/>
        <v>97.94</v>
      </c>
      <c r="E162" s="2420" t="s">
        <v>1598</v>
      </c>
      <c r="F162" s="2420">
        <v>4200</v>
      </c>
      <c r="G162" s="2480">
        <v>0.18</v>
      </c>
      <c r="H162" s="1593"/>
      <c r="I162" s="1593" t="s">
        <v>3126</v>
      </c>
      <c r="L162" s="717"/>
    </row>
    <row r="163" spans="1:12" ht="15.75" customHeight="1">
      <c r="A163" s="2416">
        <v>80</v>
      </c>
      <c r="B163" s="2417" t="s">
        <v>1714</v>
      </c>
      <c r="C163" s="2418">
        <v>72</v>
      </c>
      <c r="D163" s="2445">
        <f t="shared" si="13"/>
        <v>84.96</v>
      </c>
      <c r="E163" s="2420" t="s">
        <v>1598</v>
      </c>
      <c r="F163" s="2420">
        <v>4200</v>
      </c>
      <c r="G163" s="2480">
        <v>0.18</v>
      </c>
      <c r="H163" s="1593"/>
      <c r="I163" s="1593" t="s">
        <v>3126</v>
      </c>
      <c r="L163" s="717"/>
    </row>
    <row r="164" spans="1:12" ht="15.75" customHeight="1">
      <c r="A164" s="2416">
        <v>80</v>
      </c>
      <c r="B164" s="2417" t="s">
        <v>1715</v>
      </c>
      <c r="C164" s="2418">
        <v>120</v>
      </c>
      <c r="D164" s="2445">
        <f t="shared" si="13"/>
        <v>141.6</v>
      </c>
      <c r="E164" s="2420" t="s">
        <v>1598</v>
      </c>
      <c r="F164" s="2420">
        <v>4200</v>
      </c>
      <c r="G164" s="2480">
        <v>0.18</v>
      </c>
      <c r="H164" s="1593"/>
      <c r="I164" s="1593" t="s">
        <v>3126</v>
      </c>
      <c r="L164" s="717"/>
    </row>
    <row r="165" spans="1:12" ht="15.75" customHeight="1">
      <c r="A165" s="2416">
        <v>80</v>
      </c>
      <c r="B165" s="2417" t="s">
        <v>1716</v>
      </c>
      <c r="C165" s="2418">
        <v>63</v>
      </c>
      <c r="D165" s="2445">
        <f t="shared" si="13"/>
        <v>74.34</v>
      </c>
      <c r="E165" s="2420" t="s">
        <v>1598</v>
      </c>
      <c r="F165" s="2446" t="s">
        <v>1717</v>
      </c>
      <c r="G165" s="2480">
        <v>0.18</v>
      </c>
      <c r="H165" s="1593"/>
      <c r="I165" s="1593" t="s">
        <v>3126</v>
      </c>
      <c r="L165" s="717"/>
    </row>
    <row r="166" spans="1:12" ht="15.75" customHeight="1">
      <c r="A166" s="2416">
        <v>62</v>
      </c>
      <c r="B166" s="2417" t="s">
        <v>1718</v>
      </c>
      <c r="C166" s="2418">
        <v>47</v>
      </c>
      <c r="D166" s="2445">
        <f t="shared" si="13"/>
        <v>55.46</v>
      </c>
      <c r="E166" s="2420" t="s">
        <v>1598</v>
      </c>
      <c r="F166" s="2420">
        <v>20000</v>
      </c>
      <c r="G166" s="2480">
        <v>0.18</v>
      </c>
      <c r="H166" s="1593"/>
      <c r="I166" s="1593" t="s">
        <v>3126</v>
      </c>
      <c r="L166" s="717"/>
    </row>
    <row r="167" spans="1:12" ht="15.75" customHeight="1">
      <c r="A167" s="2416">
        <v>67</v>
      </c>
      <c r="B167" s="2417" t="s">
        <v>1719</v>
      </c>
      <c r="C167" s="2418">
        <v>52</v>
      </c>
      <c r="D167" s="2445">
        <f t="shared" si="13"/>
        <v>61.36</v>
      </c>
      <c r="E167" s="2420" t="s">
        <v>1598</v>
      </c>
      <c r="F167" s="2420">
        <v>9000</v>
      </c>
      <c r="G167" s="2480">
        <v>0.18</v>
      </c>
      <c r="H167" s="1593"/>
      <c r="I167" s="1593" t="s">
        <v>3126</v>
      </c>
      <c r="L167" s="717"/>
    </row>
    <row r="168" spans="1:12" ht="15.75" customHeight="1">
      <c r="A168" s="2416">
        <v>67</v>
      </c>
      <c r="B168" s="2417" t="s">
        <v>1720</v>
      </c>
      <c r="C168" s="2418">
        <v>73</v>
      </c>
      <c r="D168" s="2445">
        <f t="shared" si="13"/>
        <v>86.14</v>
      </c>
      <c r="E168" s="2420" t="s">
        <v>1598</v>
      </c>
      <c r="F168" s="2420">
        <v>8100</v>
      </c>
      <c r="G168" s="2480">
        <v>0.18</v>
      </c>
      <c r="H168" s="1593"/>
      <c r="I168" s="1593" t="s">
        <v>3126</v>
      </c>
      <c r="L168" s="717"/>
    </row>
    <row r="169" spans="1:12" ht="15.75" customHeight="1">
      <c r="A169" s="2416">
        <v>69</v>
      </c>
      <c r="B169" s="2417" t="s">
        <v>1721</v>
      </c>
      <c r="C169" s="2418">
        <v>65</v>
      </c>
      <c r="D169" s="2445">
        <f t="shared" si="13"/>
        <v>76.7</v>
      </c>
      <c r="E169" s="2420" t="s">
        <v>1598</v>
      </c>
      <c r="F169" s="2420">
        <v>7200</v>
      </c>
      <c r="G169" s="2480">
        <v>0.18</v>
      </c>
      <c r="H169" s="1593"/>
      <c r="I169" s="1593" t="s">
        <v>3126</v>
      </c>
      <c r="L169" s="717"/>
    </row>
    <row r="170" spans="1:12" ht="15.75" customHeight="1">
      <c r="A170" s="2416">
        <v>71</v>
      </c>
      <c r="B170" s="2417" t="s">
        <v>1722</v>
      </c>
      <c r="C170" s="2418">
        <v>46</v>
      </c>
      <c r="D170" s="2445">
        <f t="shared" si="13"/>
        <v>54.28</v>
      </c>
      <c r="E170" s="2420" t="s">
        <v>1598</v>
      </c>
      <c r="F170" s="2420">
        <v>7200</v>
      </c>
      <c r="G170" s="2480">
        <v>0.18</v>
      </c>
      <c r="H170" s="1593"/>
      <c r="I170" s="1593" t="s">
        <v>3126</v>
      </c>
      <c r="L170" s="717"/>
    </row>
    <row r="171" spans="1:12" ht="15.75" customHeight="1">
      <c r="A171" s="2416">
        <v>76</v>
      </c>
      <c r="B171" s="2417" t="s">
        <v>1723</v>
      </c>
      <c r="C171" s="2418">
        <v>50</v>
      </c>
      <c r="D171" s="2445">
        <f t="shared" si="13"/>
        <v>59</v>
      </c>
      <c r="E171" s="2420" t="s">
        <v>1598</v>
      </c>
      <c r="F171" s="2420">
        <v>6300</v>
      </c>
      <c r="G171" s="2480">
        <v>0.18</v>
      </c>
      <c r="H171" s="1593"/>
      <c r="I171" s="1593" t="s">
        <v>3126</v>
      </c>
      <c r="L171" s="717"/>
    </row>
    <row r="172" spans="1:12" ht="15.75" customHeight="1">
      <c r="A172" s="2416">
        <v>76</v>
      </c>
      <c r="B172" s="2417" t="s">
        <v>1724</v>
      </c>
      <c r="C172" s="2418">
        <v>68</v>
      </c>
      <c r="D172" s="2445">
        <f t="shared" si="13"/>
        <v>80.239999999999995</v>
      </c>
      <c r="E172" s="2420" t="s">
        <v>1598</v>
      </c>
      <c r="F172" s="2420">
        <v>6300</v>
      </c>
      <c r="G172" s="2480">
        <v>0.18</v>
      </c>
      <c r="H172" s="1593"/>
      <c r="I172" s="1593" t="s">
        <v>3126</v>
      </c>
      <c r="L172" s="717"/>
    </row>
    <row r="173" spans="1:12" ht="15.75" customHeight="1">
      <c r="A173" s="2416">
        <v>76</v>
      </c>
      <c r="B173" s="2417" t="s">
        <v>1725</v>
      </c>
      <c r="C173" s="2418">
        <v>50</v>
      </c>
      <c r="D173" s="2445">
        <f t="shared" si="13"/>
        <v>59</v>
      </c>
      <c r="E173" s="2420" t="s">
        <v>1598</v>
      </c>
      <c r="F173" s="2420">
        <v>6300</v>
      </c>
      <c r="G173" s="2480">
        <v>0.18</v>
      </c>
      <c r="H173" s="1593"/>
      <c r="I173" s="1593" t="s">
        <v>3126</v>
      </c>
      <c r="L173" s="717"/>
    </row>
    <row r="174" spans="1:12" ht="15.75" customHeight="1">
      <c r="A174" s="2416">
        <v>76</v>
      </c>
      <c r="B174" s="2417" t="s">
        <v>1726</v>
      </c>
      <c r="C174" s="2418">
        <v>86</v>
      </c>
      <c r="D174" s="2445">
        <f t="shared" si="13"/>
        <v>101.48</v>
      </c>
      <c r="E174" s="2420" t="s">
        <v>1598</v>
      </c>
      <c r="F174" s="2420">
        <v>6300</v>
      </c>
      <c r="G174" s="2480">
        <v>0.18</v>
      </c>
      <c r="H174" s="1593"/>
      <c r="I174" s="1593" t="s">
        <v>3126</v>
      </c>
      <c r="L174" s="717"/>
    </row>
    <row r="175" spans="1:12" ht="15.75" customHeight="1">
      <c r="A175" s="2416">
        <v>95</v>
      </c>
      <c r="B175" s="2417" t="s">
        <v>1727</v>
      </c>
      <c r="C175" s="2418">
        <v>64</v>
      </c>
      <c r="D175" s="2445">
        <f t="shared" si="13"/>
        <v>75.52</v>
      </c>
      <c r="E175" s="2420" t="s">
        <v>1598</v>
      </c>
      <c r="F175" s="2420">
        <v>7200</v>
      </c>
      <c r="G175" s="2480">
        <v>0.18</v>
      </c>
      <c r="H175" s="1593"/>
      <c r="I175" s="1593" t="s">
        <v>3126</v>
      </c>
      <c r="L175" s="717"/>
    </row>
    <row r="176" spans="1:12" ht="15.75" customHeight="1">
      <c r="A176" s="2416">
        <v>95</v>
      </c>
      <c r="B176" s="2417" t="s">
        <v>1728</v>
      </c>
      <c r="C176" s="2418">
        <v>81</v>
      </c>
      <c r="D176" s="2445">
        <f t="shared" si="13"/>
        <v>95.58</v>
      </c>
      <c r="E176" s="2420" t="s">
        <v>1598</v>
      </c>
      <c r="F176" s="2420">
        <v>3600</v>
      </c>
      <c r="G176" s="2480">
        <v>0.18</v>
      </c>
      <c r="H176" s="1593"/>
      <c r="I176" s="1593" t="s">
        <v>3126</v>
      </c>
      <c r="L176" s="717"/>
    </row>
    <row r="177" spans="1:12" ht="15.75" customHeight="1">
      <c r="A177" s="2416">
        <v>95</v>
      </c>
      <c r="B177" s="2417" t="s">
        <v>1605</v>
      </c>
      <c r="C177" s="2418">
        <v>86</v>
      </c>
      <c r="D177" s="2445">
        <f t="shared" si="13"/>
        <v>101.48</v>
      </c>
      <c r="E177" s="2420" t="s">
        <v>1598</v>
      </c>
      <c r="F177" s="2420">
        <v>3600</v>
      </c>
      <c r="G177" s="2480">
        <v>0.18</v>
      </c>
      <c r="H177" s="1593"/>
      <c r="I177" s="1593" t="s">
        <v>3126</v>
      </c>
      <c r="L177" s="717"/>
    </row>
    <row r="178" spans="1:12" ht="15.75" customHeight="1">
      <c r="A178" s="2416">
        <v>95</v>
      </c>
      <c r="B178" s="2417" t="s">
        <v>1606</v>
      </c>
      <c r="C178" s="2418">
        <v>90</v>
      </c>
      <c r="D178" s="2445">
        <f t="shared" si="13"/>
        <v>106.2</v>
      </c>
      <c r="E178" s="2420" t="s">
        <v>1598</v>
      </c>
      <c r="F178" s="2420">
        <v>3600</v>
      </c>
      <c r="G178" s="2480">
        <v>0.18</v>
      </c>
      <c r="H178" s="1593"/>
      <c r="I178" s="1593" t="s">
        <v>3126</v>
      </c>
      <c r="L178" s="717"/>
    </row>
    <row r="179" spans="1:12" ht="15.75" customHeight="1">
      <c r="A179" s="2416">
        <v>95</v>
      </c>
      <c r="B179" s="2417" t="s">
        <v>1729</v>
      </c>
      <c r="C179" s="2418">
        <v>94</v>
      </c>
      <c r="D179" s="2445">
        <f t="shared" si="13"/>
        <v>110.92</v>
      </c>
      <c r="E179" s="2420" t="s">
        <v>1598</v>
      </c>
      <c r="F179" s="2420">
        <v>3600</v>
      </c>
      <c r="G179" s="2480">
        <v>0.18</v>
      </c>
      <c r="H179" s="1594" t="s">
        <v>3143</v>
      </c>
      <c r="I179" s="1594" t="s">
        <v>3124</v>
      </c>
      <c r="L179" s="717"/>
    </row>
    <row r="180" spans="1:12" ht="15.75" customHeight="1">
      <c r="A180" s="2416">
        <v>95</v>
      </c>
      <c r="B180" s="2417" t="s">
        <v>1730</v>
      </c>
      <c r="C180" s="2418">
        <v>195</v>
      </c>
      <c r="D180" s="2445">
        <f t="shared" si="13"/>
        <v>230.1</v>
      </c>
      <c r="E180" s="2420" t="s">
        <v>1598</v>
      </c>
      <c r="F180" s="2420">
        <v>3000</v>
      </c>
      <c r="G180" s="2480">
        <v>0.18</v>
      </c>
      <c r="H180" s="1593"/>
      <c r="I180" s="1593" t="s">
        <v>3126</v>
      </c>
      <c r="L180" s="717"/>
    </row>
    <row r="181" spans="1:12" ht="15.75" customHeight="1">
      <c r="A181" s="2416">
        <v>95</v>
      </c>
      <c r="B181" s="2417" t="s">
        <v>1603</v>
      </c>
      <c r="C181" s="2418">
        <v>179</v>
      </c>
      <c r="D181" s="2445">
        <f t="shared" si="13"/>
        <v>211.22</v>
      </c>
      <c r="E181" s="2420" t="s">
        <v>1598</v>
      </c>
      <c r="F181" s="2420">
        <v>2700</v>
      </c>
      <c r="G181" s="2480">
        <v>0.18</v>
      </c>
      <c r="H181" s="1593"/>
      <c r="I181" s="1593" t="s">
        <v>3126</v>
      </c>
      <c r="L181" s="717"/>
    </row>
    <row r="182" spans="1:12" ht="15.75" customHeight="1">
      <c r="A182" s="2416">
        <v>95</v>
      </c>
      <c r="B182" s="2417" t="s">
        <v>1731</v>
      </c>
      <c r="C182" s="2418">
        <v>135</v>
      </c>
      <c r="D182" s="2445">
        <f t="shared" si="13"/>
        <v>159.30000000000001</v>
      </c>
      <c r="E182" s="2420" t="s">
        <v>1598</v>
      </c>
      <c r="F182" s="2420">
        <v>2700</v>
      </c>
      <c r="G182" s="2480">
        <v>0.18</v>
      </c>
      <c r="H182" s="1593"/>
      <c r="I182" s="1593" t="s">
        <v>3126</v>
      </c>
      <c r="L182" s="717"/>
    </row>
    <row r="183" spans="1:12" ht="15.75" customHeight="1">
      <c r="A183" s="2416">
        <v>95</v>
      </c>
      <c r="B183" s="2417" t="s">
        <v>1732</v>
      </c>
      <c r="C183" s="2418">
        <v>142</v>
      </c>
      <c r="D183" s="2445">
        <f t="shared" si="13"/>
        <v>167.56</v>
      </c>
      <c r="E183" s="2420" t="s">
        <v>1598</v>
      </c>
      <c r="F183" s="2420">
        <v>2700</v>
      </c>
      <c r="G183" s="2480">
        <v>0.18</v>
      </c>
      <c r="H183" s="1593"/>
      <c r="I183" s="1593" t="s">
        <v>3126</v>
      </c>
      <c r="L183" s="717"/>
    </row>
    <row r="184" spans="1:12" ht="15.75" customHeight="1">
      <c r="A184" s="2416">
        <v>95</v>
      </c>
      <c r="B184" s="2417" t="s">
        <v>1733</v>
      </c>
      <c r="C184" s="2418">
        <v>144</v>
      </c>
      <c r="D184" s="2445">
        <f t="shared" si="13"/>
        <v>169.92</v>
      </c>
      <c r="E184" s="2420" t="s">
        <v>1598</v>
      </c>
      <c r="F184" s="2420">
        <v>2700</v>
      </c>
      <c r="G184" s="2480">
        <v>0.18</v>
      </c>
      <c r="H184" s="1593"/>
      <c r="I184" s="1593" t="s">
        <v>3126</v>
      </c>
      <c r="L184" s="717"/>
    </row>
    <row r="185" spans="1:12" ht="15.75" customHeight="1">
      <c r="A185" s="2416">
        <v>95</v>
      </c>
      <c r="B185" s="2417" t="s">
        <v>1734</v>
      </c>
      <c r="C185" s="2418">
        <v>113</v>
      </c>
      <c r="D185" s="2445">
        <f t="shared" si="13"/>
        <v>133.34</v>
      </c>
      <c r="E185" s="2420" t="s">
        <v>1598</v>
      </c>
      <c r="F185" s="2420">
        <v>2700</v>
      </c>
      <c r="G185" s="2480">
        <v>0.18</v>
      </c>
      <c r="H185" s="1593"/>
      <c r="I185" s="1593" t="s">
        <v>3126</v>
      </c>
      <c r="L185" s="717"/>
    </row>
    <row r="186" spans="1:12" ht="15.75" customHeight="1">
      <c r="A186" s="2416">
        <v>95</v>
      </c>
      <c r="B186" s="2417" t="s">
        <v>1735</v>
      </c>
      <c r="C186" s="2418">
        <v>97</v>
      </c>
      <c r="D186" s="2445">
        <f t="shared" si="13"/>
        <v>114.46000000000001</v>
      </c>
      <c r="E186" s="2420" t="s">
        <v>1598</v>
      </c>
      <c r="F186" s="2420">
        <v>2900</v>
      </c>
      <c r="G186" s="2480">
        <v>0.18</v>
      </c>
      <c r="H186" s="1593"/>
      <c r="I186" s="1593" t="s">
        <v>3126</v>
      </c>
      <c r="L186" s="717"/>
    </row>
    <row r="187" spans="1:12" ht="15.75" customHeight="1">
      <c r="A187" s="2416">
        <v>95</v>
      </c>
      <c r="B187" s="2417" t="s">
        <v>1736</v>
      </c>
      <c r="C187" s="2418">
        <v>184</v>
      </c>
      <c r="D187" s="2445">
        <f t="shared" si="13"/>
        <v>217.12</v>
      </c>
      <c r="E187" s="2420" t="s">
        <v>1598</v>
      </c>
      <c r="F187" s="2420">
        <v>2700</v>
      </c>
      <c r="G187" s="2480">
        <v>0.18</v>
      </c>
      <c r="H187" s="1593"/>
      <c r="I187" s="1593" t="s">
        <v>3126</v>
      </c>
      <c r="L187" s="717"/>
    </row>
    <row r="188" spans="1:12" ht="15.75" customHeight="1">
      <c r="A188" s="2416">
        <v>95</v>
      </c>
      <c r="B188" s="2417" t="s">
        <v>1604</v>
      </c>
      <c r="C188" s="2418">
        <v>137</v>
      </c>
      <c r="D188" s="2445">
        <f t="shared" si="13"/>
        <v>161.66</v>
      </c>
      <c r="E188" s="2420" t="s">
        <v>1598</v>
      </c>
      <c r="F188" s="2420">
        <v>3600</v>
      </c>
      <c r="G188" s="2480">
        <v>0.18</v>
      </c>
      <c r="H188" s="1593"/>
      <c r="I188" s="1593" t="s">
        <v>3126</v>
      </c>
      <c r="L188" s="717"/>
    </row>
    <row r="189" spans="1:12" ht="15.75" customHeight="1">
      <c r="A189" s="2416">
        <v>95</v>
      </c>
      <c r="B189" s="2417" t="s">
        <v>1737</v>
      </c>
      <c r="C189" s="2418">
        <v>96</v>
      </c>
      <c r="D189" s="2445">
        <f t="shared" si="13"/>
        <v>113.28</v>
      </c>
      <c r="E189" s="2420" t="s">
        <v>1598</v>
      </c>
      <c r="F189" s="2420">
        <v>3600</v>
      </c>
      <c r="G189" s="2480">
        <v>0.18</v>
      </c>
      <c r="H189" s="1593"/>
      <c r="I189" s="1593" t="s">
        <v>3126</v>
      </c>
      <c r="L189" s="717"/>
    </row>
    <row r="190" spans="1:12" ht="15.75" customHeight="1">
      <c r="A190" s="2416">
        <v>95</v>
      </c>
      <c r="B190" s="2417" t="s">
        <v>1738</v>
      </c>
      <c r="C190" s="2418">
        <v>179</v>
      </c>
      <c r="D190" s="2445">
        <f t="shared" si="13"/>
        <v>211.22</v>
      </c>
      <c r="E190" s="2420" t="s">
        <v>1598</v>
      </c>
      <c r="F190" s="2420">
        <v>2450</v>
      </c>
      <c r="G190" s="2480">
        <v>0.18</v>
      </c>
      <c r="H190" s="1593"/>
      <c r="I190" s="1593" t="s">
        <v>3126</v>
      </c>
      <c r="L190" s="717"/>
    </row>
    <row r="191" spans="1:12" ht="15.75" customHeight="1">
      <c r="A191" s="2416">
        <v>95</v>
      </c>
      <c r="B191" s="2417" t="s">
        <v>1739</v>
      </c>
      <c r="C191" s="2418">
        <v>135</v>
      </c>
      <c r="D191" s="2445">
        <f t="shared" si="13"/>
        <v>159.30000000000001</v>
      </c>
      <c r="E191" s="2420" t="s">
        <v>1598</v>
      </c>
      <c r="F191" s="2420">
        <v>2450</v>
      </c>
      <c r="G191" s="2480">
        <v>0.18</v>
      </c>
      <c r="H191" s="1593"/>
      <c r="I191" s="1593" t="s">
        <v>3126</v>
      </c>
      <c r="L191" s="717"/>
    </row>
    <row r="192" spans="1:12" ht="15.75" customHeight="1">
      <c r="A192" s="2416">
        <v>95</v>
      </c>
      <c r="B192" s="2417" t="s">
        <v>1740</v>
      </c>
      <c r="C192" s="2418">
        <v>126</v>
      </c>
      <c r="D192" s="2445">
        <f t="shared" si="13"/>
        <v>148.68</v>
      </c>
      <c r="E192" s="2420" t="s">
        <v>1598</v>
      </c>
      <c r="F192" s="2420">
        <v>2450</v>
      </c>
      <c r="G192" s="2480">
        <v>0.18</v>
      </c>
      <c r="H192" s="1593"/>
      <c r="I192" s="1593" t="s">
        <v>3126</v>
      </c>
      <c r="L192" s="717"/>
    </row>
    <row r="193" spans="1:12" ht="15.75" customHeight="1">
      <c r="A193" s="2447">
        <v>95</v>
      </c>
      <c r="B193" s="2448" t="s">
        <v>1741</v>
      </c>
      <c r="C193" s="2449">
        <v>66</v>
      </c>
      <c r="D193" s="2450">
        <f t="shared" si="13"/>
        <v>77.88</v>
      </c>
      <c r="E193" s="2451" t="s">
        <v>1598</v>
      </c>
      <c r="F193" s="2451">
        <v>7200</v>
      </c>
      <c r="G193" s="2481">
        <v>0.18</v>
      </c>
      <c r="H193" s="1593"/>
      <c r="I193" s="1593" t="s">
        <v>3126</v>
      </c>
      <c r="L193" s="717"/>
    </row>
    <row r="194" spans="1:12" ht="15.75" customHeight="1" thickBot="1">
      <c r="A194" s="5771" t="s">
        <v>1742</v>
      </c>
      <c r="B194" s="5772"/>
      <c r="C194" s="5772"/>
      <c r="D194" s="5772"/>
      <c r="E194" s="5772"/>
      <c r="F194" s="5772"/>
      <c r="G194" s="5772"/>
      <c r="H194" s="1954"/>
      <c r="I194" s="1954"/>
    </row>
    <row r="195" spans="1:12" ht="27" thickBot="1">
      <c r="A195" s="367" t="s">
        <v>284</v>
      </c>
      <c r="B195" s="368" t="s">
        <v>56</v>
      </c>
      <c r="C195" s="151" t="s">
        <v>57</v>
      </c>
      <c r="D195" s="369" t="s">
        <v>58</v>
      </c>
      <c r="E195" s="370" t="s">
        <v>1146</v>
      </c>
      <c r="F195" s="370" t="s">
        <v>60</v>
      </c>
      <c r="G195" s="2466" t="s">
        <v>61</v>
      </c>
      <c r="H195" s="1954"/>
      <c r="I195" s="1954"/>
    </row>
    <row r="196" spans="1:12" ht="15.75" customHeight="1">
      <c r="A196" s="5773"/>
      <c r="B196" s="379" t="s">
        <v>1743</v>
      </c>
      <c r="C196" s="380">
        <v>36</v>
      </c>
      <c r="D196" s="381">
        <f t="shared" ref="D196:D203" si="14">C196+C196*G196</f>
        <v>40.32</v>
      </c>
      <c r="E196" s="382" t="s">
        <v>1598</v>
      </c>
      <c r="F196" s="382">
        <v>10000</v>
      </c>
      <c r="G196" s="2482">
        <v>0.12</v>
      </c>
      <c r="H196" s="1593"/>
      <c r="I196" s="1593" t="s">
        <v>3126</v>
      </c>
    </row>
    <row r="197" spans="1:12" ht="15.75" customHeight="1">
      <c r="A197" s="5774"/>
      <c r="B197" s="699" t="s">
        <v>1744</v>
      </c>
      <c r="C197" s="371">
        <v>28.5</v>
      </c>
      <c r="D197" s="378">
        <f t="shared" si="14"/>
        <v>31.92</v>
      </c>
      <c r="E197" s="372" t="s">
        <v>1598</v>
      </c>
      <c r="F197" s="372">
        <v>10000</v>
      </c>
      <c r="G197" s="2483">
        <v>0.12</v>
      </c>
      <c r="H197" s="1593"/>
      <c r="I197" s="1593" t="s">
        <v>3126</v>
      </c>
    </row>
    <row r="198" spans="1:12" ht="15.75" customHeight="1">
      <c r="A198" s="5774"/>
      <c r="B198" s="699" t="s">
        <v>1745</v>
      </c>
      <c r="C198" s="371">
        <v>41.5</v>
      </c>
      <c r="D198" s="378">
        <f t="shared" si="14"/>
        <v>46.48</v>
      </c>
      <c r="E198" s="372" t="s">
        <v>1598</v>
      </c>
      <c r="F198" s="372">
        <v>10000</v>
      </c>
      <c r="G198" s="2483">
        <v>0.12</v>
      </c>
      <c r="H198" s="1593"/>
      <c r="I198" s="1593" t="s">
        <v>3126</v>
      </c>
    </row>
    <row r="199" spans="1:12" ht="15.75" customHeight="1">
      <c r="A199" s="5774"/>
      <c r="B199" s="699" t="s">
        <v>1746</v>
      </c>
      <c r="C199" s="371">
        <v>53.5</v>
      </c>
      <c r="D199" s="378">
        <f t="shared" si="14"/>
        <v>59.92</v>
      </c>
      <c r="E199" s="372" t="s">
        <v>1598</v>
      </c>
      <c r="F199" s="372">
        <v>5000</v>
      </c>
      <c r="G199" s="2483">
        <v>0.12</v>
      </c>
      <c r="H199" s="1593"/>
      <c r="I199" s="1593" t="s">
        <v>3126</v>
      </c>
    </row>
    <row r="200" spans="1:12" ht="15.75" customHeight="1">
      <c r="A200" s="5774"/>
      <c r="B200" s="699" t="s">
        <v>1747</v>
      </c>
      <c r="C200" s="371">
        <v>71</v>
      </c>
      <c r="D200" s="378">
        <f t="shared" si="14"/>
        <v>79.52</v>
      </c>
      <c r="E200" s="372" t="s">
        <v>1598</v>
      </c>
      <c r="F200" s="372">
        <v>5000</v>
      </c>
      <c r="G200" s="2483">
        <v>0.12</v>
      </c>
      <c r="H200" s="1593"/>
      <c r="I200" s="1593" t="s">
        <v>3126</v>
      </c>
    </row>
    <row r="201" spans="1:12" ht="15.75" customHeight="1">
      <c r="A201" s="5774"/>
      <c r="B201" s="699" t="s">
        <v>1748</v>
      </c>
      <c r="C201" s="371">
        <v>53.5</v>
      </c>
      <c r="D201" s="378">
        <f t="shared" si="14"/>
        <v>59.92</v>
      </c>
      <c r="E201" s="372" t="s">
        <v>1598</v>
      </c>
      <c r="F201" s="372">
        <v>10000</v>
      </c>
      <c r="G201" s="2483">
        <v>0.12</v>
      </c>
      <c r="H201" s="1593"/>
      <c r="I201" s="1593" t="s">
        <v>3126</v>
      </c>
    </row>
    <row r="202" spans="1:12" ht="15.75" customHeight="1">
      <c r="A202" s="5774"/>
      <c r="B202" s="699" t="s">
        <v>1749</v>
      </c>
      <c r="C202" s="371">
        <v>59</v>
      </c>
      <c r="D202" s="378">
        <f t="shared" si="14"/>
        <v>66.08</v>
      </c>
      <c r="E202" s="372" t="s">
        <v>1598</v>
      </c>
      <c r="F202" s="372">
        <v>10000</v>
      </c>
      <c r="G202" s="2483">
        <v>0.12</v>
      </c>
      <c r="H202" s="1593"/>
      <c r="I202" s="1593" t="s">
        <v>3126</v>
      </c>
    </row>
    <row r="203" spans="1:12" ht="15.75" customHeight="1" thickBot="1">
      <c r="A203" s="5775"/>
      <c r="B203" s="383" t="s">
        <v>1750</v>
      </c>
      <c r="C203" s="384">
        <v>71</v>
      </c>
      <c r="D203" s="385">
        <f t="shared" si="14"/>
        <v>79.52</v>
      </c>
      <c r="E203" s="386" t="s">
        <v>1598</v>
      </c>
      <c r="F203" s="386">
        <v>5000</v>
      </c>
      <c r="G203" s="2484">
        <v>0.12</v>
      </c>
      <c r="H203" s="1593"/>
      <c r="I203" s="1593" t="s">
        <v>3126</v>
      </c>
    </row>
    <row r="204" spans="1:12">
      <c r="A204" s="748"/>
      <c r="B204" s="4"/>
      <c r="C204" s="366"/>
      <c r="D204" s="366"/>
      <c r="F204" s="19"/>
      <c r="G204" s="2485"/>
      <c r="H204" s="680"/>
      <c r="I204" s="680"/>
    </row>
    <row r="205" spans="1:12" ht="15.75" customHeight="1" thickBot="1">
      <c r="A205" s="5776" t="s">
        <v>1751</v>
      </c>
      <c r="B205" s="5777"/>
      <c r="C205" s="5777"/>
      <c r="D205" s="5777"/>
      <c r="E205" s="5777"/>
      <c r="F205" s="5777"/>
      <c r="G205" s="5777"/>
      <c r="H205" s="680"/>
      <c r="I205" s="680"/>
    </row>
    <row r="206" spans="1:12" ht="27" thickBot="1">
      <c r="A206" s="367" t="s">
        <v>284</v>
      </c>
      <c r="B206" s="368" t="s">
        <v>56</v>
      </c>
      <c r="C206" s="151" t="s">
        <v>57</v>
      </c>
      <c r="D206" s="369" t="s">
        <v>58</v>
      </c>
      <c r="E206" s="370" t="s">
        <v>1146</v>
      </c>
      <c r="F206" s="370" t="s">
        <v>60</v>
      </c>
      <c r="G206" s="2466" t="s">
        <v>61</v>
      </c>
      <c r="H206" s="680"/>
      <c r="I206" s="680"/>
    </row>
    <row r="207" spans="1:12" ht="15.75" customHeight="1">
      <c r="A207" s="2452" t="s">
        <v>1752</v>
      </c>
      <c r="B207" s="2412" t="s">
        <v>1753</v>
      </c>
      <c r="C207" s="2413">
        <v>66.099999999999994</v>
      </c>
      <c r="D207" s="2414">
        <f t="shared" ref="D207:D212" si="15">C207+C207*G207</f>
        <v>77.99799999999999</v>
      </c>
      <c r="E207" s="2415" t="s">
        <v>1598</v>
      </c>
      <c r="F207" s="2415">
        <v>7500</v>
      </c>
      <c r="G207" s="2467">
        <v>0.18</v>
      </c>
      <c r="H207" s="1593"/>
      <c r="I207" s="1593" t="s">
        <v>3126</v>
      </c>
    </row>
    <row r="208" spans="1:12" ht="15.75" customHeight="1">
      <c r="A208" s="2431" t="s">
        <v>1754</v>
      </c>
      <c r="B208" s="2417" t="s">
        <v>1755</v>
      </c>
      <c r="C208" s="2418">
        <v>73.150000000000006</v>
      </c>
      <c r="D208" s="2419">
        <f t="shared" si="15"/>
        <v>86.317000000000007</v>
      </c>
      <c r="E208" s="2420" t="s">
        <v>1598</v>
      </c>
      <c r="F208" s="2420">
        <v>7350</v>
      </c>
      <c r="G208" s="2468">
        <v>0.18</v>
      </c>
      <c r="H208" s="1593"/>
      <c r="I208" s="1593" t="s">
        <v>3126</v>
      </c>
    </row>
    <row r="209" spans="1:9" ht="15.75" customHeight="1">
      <c r="A209" s="2431" t="s">
        <v>1756</v>
      </c>
      <c r="B209" s="2417" t="s">
        <v>1757</v>
      </c>
      <c r="C209" s="2413">
        <v>79.05</v>
      </c>
      <c r="D209" s="2414">
        <f t="shared" si="15"/>
        <v>93.278999999999996</v>
      </c>
      <c r="E209" s="2420" t="s">
        <v>1598</v>
      </c>
      <c r="F209" s="2420">
        <v>7350</v>
      </c>
      <c r="G209" s="2468">
        <v>0.18</v>
      </c>
      <c r="H209" s="1593"/>
      <c r="I209" s="1593" t="s">
        <v>3126</v>
      </c>
    </row>
    <row r="210" spans="1:9" ht="15.75" customHeight="1">
      <c r="A210" s="2431" t="s">
        <v>2607</v>
      </c>
      <c r="B210" s="2417" t="s">
        <v>2608</v>
      </c>
      <c r="C210" s="2413">
        <v>76.7</v>
      </c>
      <c r="D210" s="2414">
        <f t="shared" si="15"/>
        <v>90.506</v>
      </c>
      <c r="E210" s="2420" t="s">
        <v>1598</v>
      </c>
      <c r="F210" s="2420">
        <v>6300</v>
      </c>
      <c r="G210" s="2468">
        <v>0.18</v>
      </c>
      <c r="H210" s="1593"/>
      <c r="I210" s="1593" t="s">
        <v>3126</v>
      </c>
    </row>
    <row r="211" spans="1:9" ht="15.75" customHeight="1">
      <c r="A211" s="2431" t="s">
        <v>1758</v>
      </c>
      <c r="B211" s="2417" t="s">
        <v>1759</v>
      </c>
      <c r="C211" s="2418">
        <v>85</v>
      </c>
      <c r="D211" s="2419">
        <f t="shared" si="15"/>
        <v>100.3</v>
      </c>
      <c r="E211" s="2420" t="s">
        <v>1598</v>
      </c>
      <c r="F211" s="2420">
        <v>4200</v>
      </c>
      <c r="G211" s="2468">
        <v>0.18</v>
      </c>
      <c r="H211" s="1593"/>
      <c r="I211" s="1593" t="s">
        <v>3126</v>
      </c>
    </row>
    <row r="212" spans="1:9">
      <c r="A212" s="2431" t="s">
        <v>1760</v>
      </c>
      <c r="B212" s="2417" t="s">
        <v>1761</v>
      </c>
      <c r="C212" s="2413">
        <v>100.3</v>
      </c>
      <c r="D212" s="2414">
        <f t="shared" si="15"/>
        <v>118.354</v>
      </c>
      <c r="E212" s="2420" t="s">
        <v>1598</v>
      </c>
      <c r="F212" s="2420">
        <v>3600</v>
      </c>
      <c r="G212" s="2468">
        <v>0.18</v>
      </c>
      <c r="H212" s="1593"/>
      <c r="I212" s="1593" t="s">
        <v>3126</v>
      </c>
    </row>
    <row r="213" spans="1:9" ht="15.75" customHeight="1" thickBot="1">
      <c r="A213" s="5778" t="s">
        <v>1762</v>
      </c>
      <c r="B213" s="5777"/>
      <c r="C213" s="5777"/>
      <c r="D213" s="5777"/>
      <c r="E213" s="5777"/>
      <c r="F213" s="5777"/>
      <c r="G213" s="5777"/>
      <c r="H213" s="680"/>
      <c r="I213" s="680"/>
    </row>
    <row r="214" spans="1:9" ht="27" thickBot="1">
      <c r="A214" s="367" t="s">
        <v>284</v>
      </c>
      <c r="B214" s="368" t="s">
        <v>56</v>
      </c>
      <c r="C214" s="151" t="s">
        <v>57</v>
      </c>
      <c r="D214" s="369" t="s">
        <v>58</v>
      </c>
      <c r="E214" s="370" t="s">
        <v>1146</v>
      </c>
      <c r="F214" s="370" t="s">
        <v>60</v>
      </c>
      <c r="G214" s="2466" t="s">
        <v>61</v>
      </c>
      <c r="H214" s="680"/>
      <c r="I214" s="680"/>
    </row>
    <row r="215" spans="1:9" ht="15.75" customHeight="1">
      <c r="A215" s="2431" t="s">
        <v>1763</v>
      </c>
      <c r="B215" s="2422" t="s">
        <v>1764</v>
      </c>
      <c r="C215" s="2413">
        <v>290</v>
      </c>
      <c r="D215" s="2414">
        <f t="shared" ref="D215:D221" si="16">C215+C215*G215</f>
        <v>342.2</v>
      </c>
      <c r="E215" s="2415" t="s">
        <v>1598</v>
      </c>
      <c r="F215" s="2420">
        <v>1500</v>
      </c>
      <c r="G215" s="2467">
        <v>0.18</v>
      </c>
      <c r="H215" s="1593"/>
      <c r="I215" s="1593" t="s">
        <v>3126</v>
      </c>
    </row>
    <row r="216" spans="1:9" ht="15.75" customHeight="1">
      <c r="A216" s="2431" t="s">
        <v>1765</v>
      </c>
      <c r="B216" s="2422" t="s">
        <v>1766</v>
      </c>
      <c r="C216" s="2418">
        <v>484</v>
      </c>
      <c r="D216" s="2419">
        <f t="shared" si="16"/>
        <v>571.12</v>
      </c>
      <c r="E216" s="2420" t="s">
        <v>1598</v>
      </c>
      <c r="F216" s="2420">
        <v>1200</v>
      </c>
      <c r="G216" s="2468">
        <v>0.18</v>
      </c>
      <c r="H216" s="1593"/>
      <c r="I216" s="1593" t="s">
        <v>3126</v>
      </c>
    </row>
    <row r="217" spans="1:9" ht="15.75" customHeight="1">
      <c r="A217" s="2453" t="s">
        <v>1767</v>
      </c>
      <c r="B217" s="2454" t="s">
        <v>1768</v>
      </c>
      <c r="C217" s="2449">
        <v>457.84000000000003</v>
      </c>
      <c r="D217" s="2455">
        <f t="shared" si="16"/>
        <v>540.25120000000004</v>
      </c>
      <c r="E217" s="2451" t="s">
        <v>1598</v>
      </c>
      <c r="F217" s="2451">
        <v>750</v>
      </c>
      <c r="G217" s="2486">
        <v>0.18</v>
      </c>
      <c r="H217" s="1593"/>
      <c r="I217" s="1593" t="s">
        <v>3126</v>
      </c>
    </row>
    <row r="218" spans="1:9" ht="15.75" customHeight="1">
      <c r="A218" s="2453" t="s">
        <v>1769</v>
      </c>
      <c r="B218" s="2454" t="s">
        <v>1770</v>
      </c>
      <c r="C218" s="2449">
        <v>529</v>
      </c>
      <c r="D218" s="2455">
        <f t="shared" si="16"/>
        <v>624.22</v>
      </c>
      <c r="E218" s="2451" t="s">
        <v>1598</v>
      </c>
      <c r="F218" s="2451">
        <v>750</v>
      </c>
      <c r="G218" s="2486">
        <v>0.18</v>
      </c>
      <c r="H218" s="1593"/>
      <c r="I218" s="1593" t="s">
        <v>3126</v>
      </c>
    </row>
    <row r="219" spans="1:9" ht="15.75" customHeight="1">
      <c r="A219" s="2453" t="s">
        <v>1771</v>
      </c>
      <c r="B219" s="2454" t="s">
        <v>1772</v>
      </c>
      <c r="C219" s="2449">
        <v>620.70000000000005</v>
      </c>
      <c r="D219" s="2455">
        <f t="shared" si="16"/>
        <v>732.42600000000004</v>
      </c>
      <c r="E219" s="2451" t="s">
        <v>1598</v>
      </c>
      <c r="F219" s="2451">
        <v>600</v>
      </c>
      <c r="G219" s="2486">
        <v>0.18</v>
      </c>
      <c r="H219" s="1593"/>
      <c r="I219" s="1593" t="s">
        <v>3126</v>
      </c>
    </row>
    <row r="220" spans="1:9" ht="15.75" customHeight="1">
      <c r="A220" s="2431" t="s">
        <v>1773</v>
      </c>
      <c r="B220" s="2422" t="s">
        <v>1774</v>
      </c>
      <c r="C220" s="2418">
        <v>772.9</v>
      </c>
      <c r="D220" s="2419">
        <f t="shared" si="16"/>
        <v>912.02199999999993</v>
      </c>
      <c r="E220" s="2420" t="s">
        <v>1598</v>
      </c>
      <c r="F220" s="2420">
        <v>500</v>
      </c>
      <c r="G220" s="2468">
        <v>0.18</v>
      </c>
      <c r="H220" s="1593"/>
      <c r="I220" s="1593" t="s">
        <v>3126</v>
      </c>
    </row>
    <row r="221" spans="1:9">
      <c r="A221" s="2431" t="s">
        <v>1775</v>
      </c>
      <c r="B221" s="2422" t="s">
        <v>1776</v>
      </c>
      <c r="C221" s="2418">
        <v>860</v>
      </c>
      <c r="D221" s="2419">
        <f t="shared" si="16"/>
        <v>1014.8</v>
      </c>
      <c r="E221" s="2420" t="s">
        <v>1598</v>
      </c>
      <c r="F221" s="2420">
        <v>475</v>
      </c>
      <c r="G221" s="2468">
        <v>0.18</v>
      </c>
      <c r="H221" s="1593"/>
      <c r="I221" s="1593" t="s">
        <v>3126</v>
      </c>
    </row>
    <row r="222" spans="1:9" ht="15.75" customHeight="1" thickBot="1">
      <c r="A222" s="5779" t="s">
        <v>1777</v>
      </c>
      <c r="B222" s="5772"/>
      <c r="C222" s="5772"/>
      <c r="D222" s="5772"/>
      <c r="E222" s="5772"/>
      <c r="F222" s="5772"/>
      <c r="G222" s="5772"/>
      <c r="H222" s="680"/>
      <c r="I222" s="680"/>
    </row>
    <row r="223" spans="1:9" ht="31.5" customHeight="1" thickBot="1">
      <c r="A223" s="367" t="s">
        <v>284</v>
      </c>
      <c r="B223" s="368" t="s">
        <v>56</v>
      </c>
      <c r="C223" s="151" t="s">
        <v>57</v>
      </c>
      <c r="D223" s="369" t="s">
        <v>58</v>
      </c>
      <c r="E223" s="370" t="s">
        <v>1146</v>
      </c>
      <c r="F223" s="370" t="s">
        <v>60</v>
      </c>
      <c r="G223" s="2466" t="s">
        <v>61</v>
      </c>
      <c r="H223" s="680"/>
      <c r="I223" s="680"/>
    </row>
    <row r="224" spans="1:9" ht="15.75" customHeight="1">
      <c r="A224" s="2452" t="s">
        <v>1778</v>
      </c>
      <c r="B224" s="2412" t="s">
        <v>1779</v>
      </c>
      <c r="C224" s="2413">
        <v>133</v>
      </c>
      <c r="D224" s="2444">
        <f t="shared" ref="D224:D245" si="17">C224+C224*G224</f>
        <v>156.94</v>
      </c>
      <c r="E224" s="2415" t="s">
        <v>1598</v>
      </c>
      <c r="F224" s="2456">
        <v>2400</v>
      </c>
      <c r="G224" s="2467">
        <v>0.18</v>
      </c>
      <c r="H224" s="1593"/>
      <c r="I224" s="1593" t="s">
        <v>3126</v>
      </c>
    </row>
    <row r="225" spans="1:9" ht="15.75" customHeight="1">
      <c r="A225" s="2431" t="s">
        <v>1780</v>
      </c>
      <c r="B225" s="2417" t="s">
        <v>1781</v>
      </c>
      <c r="C225" s="2418">
        <v>188</v>
      </c>
      <c r="D225" s="2445">
        <f t="shared" si="17"/>
        <v>221.84</v>
      </c>
      <c r="E225" s="2420" t="s">
        <v>1598</v>
      </c>
      <c r="F225" s="2457">
        <v>2100</v>
      </c>
      <c r="G225" s="2468">
        <v>0.18</v>
      </c>
      <c r="H225" s="1593"/>
      <c r="I225" s="1593" t="s">
        <v>3126</v>
      </c>
    </row>
    <row r="226" spans="1:9" ht="15.75" customHeight="1">
      <c r="A226" s="2431" t="s">
        <v>4236</v>
      </c>
      <c r="B226" s="2417" t="s">
        <v>4237</v>
      </c>
      <c r="C226" s="2418">
        <v>175</v>
      </c>
      <c r="D226" s="2445">
        <f t="shared" si="17"/>
        <v>206.5</v>
      </c>
      <c r="E226" s="2420" t="s">
        <v>1598</v>
      </c>
      <c r="F226" s="2457">
        <v>1500</v>
      </c>
      <c r="G226" s="2468">
        <v>0.18</v>
      </c>
      <c r="H226" s="1593"/>
      <c r="I226" s="1593" t="s">
        <v>3126</v>
      </c>
    </row>
    <row r="227" spans="1:9" ht="15.75" customHeight="1">
      <c r="A227" s="2431" t="s">
        <v>1782</v>
      </c>
      <c r="B227" s="2417" t="s">
        <v>1783</v>
      </c>
      <c r="C227" s="2418">
        <v>184.08</v>
      </c>
      <c r="D227" s="2445">
        <f t="shared" si="17"/>
        <v>217.21440000000001</v>
      </c>
      <c r="E227" s="2420" t="s">
        <v>1598</v>
      </c>
      <c r="F227" s="2457">
        <v>2700</v>
      </c>
      <c r="G227" s="2468">
        <v>0.18</v>
      </c>
      <c r="H227" s="1593"/>
      <c r="I227" s="1593" t="s">
        <v>3126</v>
      </c>
    </row>
    <row r="228" spans="1:9" ht="15.75" customHeight="1">
      <c r="A228" s="2431" t="s">
        <v>1784</v>
      </c>
      <c r="B228" s="2417" t="s">
        <v>1785</v>
      </c>
      <c r="C228" s="2418">
        <v>214.75</v>
      </c>
      <c r="D228" s="2445">
        <f t="shared" si="17"/>
        <v>253.405</v>
      </c>
      <c r="E228" s="2420" t="s">
        <v>1598</v>
      </c>
      <c r="F228" s="2457">
        <v>3200</v>
      </c>
      <c r="G228" s="2468">
        <v>0.18</v>
      </c>
      <c r="H228" s="1593"/>
      <c r="I228" s="1593" t="s">
        <v>3126</v>
      </c>
    </row>
    <row r="229" spans="1:9" ht="15.75" customHeight="1">
      <c r="A229" s="2431" t="s">
        <v>1786</v>
      </c>
      <c r="B229" s="2417" t="s">
        <v>1787</v>
      </c>
      <c r="C229" s="2418">
        <v>300.89999999999998</v>
      </c>
      <c r="D229" s="2445">
        <f t="shared" si="17"/>
        <v>355.06199999999995</v>
      </c>
      <c r="E229" s="2420" t="s">
        <v>1598</v>
      </c>
      <c r="F229" s="2457">
        <v>1600</v>
      </c>
      <c r="G229" s="2468">
        <v>0.18</v>
      </c>
      <c r="H229" s="1593"/>
      <c r="I229" s="1593" t="s">
        <v>3126</v>
      </c>
    </row>
    <row r="230" spans="1:9" ht="15.75" customHeight="1">
      <c r="A230" s="2431" t="s">
        <v>1788</v>
      </c>
      <c r="B230" s="2417" t="s">
        <v>1789</v>
      </c>
      <c r="C230" s="2418">
        <v>462.05</v>
      </c>
      <c r="D230" s="2445">
        <f t="shared" si="17"/>
        <v>545.21900000000005</v>
      </c>
      <c r="E230" s="2420" t="s">
        <v>1598</v>
      </c>
      <c r="F230" s="2457">
        <v>1600</v>
      </c>
      <c r="G230" s="2468">
        <v>0.18</v>
      </c>
      <c r="H230" s="1593"/>
      <c r="I230" s="1593" t="s">
        <v>3126</v>
      </c>
    </row>
    <row r="231" spans="1:9" ht="15.75" customHeight="1">
      <c r="A231" s="2431" t="s">
        <v>1790</v>
      </c>
      <c r="B231" s="2417" t="s">
        <v>1791</v>
      </c>
      <c r="C231" s="2418">
        <v>944</v>
      </c>
      <c r="D231" s="2445">
        <f t="shared" si="17"/>
        <v>1113.92</v>
      </c>
      <c r="E231" s="2420" t="s">
        <v>1598</v>
      </c>
      <c r="F231" s="2457">
        <v>675</v>
      </c>
      <c r="G231" s="2467">
        <v>0.18</v>
      </c>
      <c r="H231" s="1593"/>
      <c r="I231" s="1593" t="s">
        <v>3126</v>
      </c>
    </row>
    <row r="232" spans="1:9" ht="15.75" customHeight="1">
      <c r="A232" s="2431" t="s">
        <v>1792</v>
      </c>
      <c r="B232" s="2417" t="s">
        <v>1793</v>
      </c>
      <c r="C232" s="2418">
        <v>247.8</v>
      </c>
      <c r="D232" s="2445">
        <f t="shared" si="17"/>
        <v>292.404</v>
      </c>
      <c r="E232" s="2420" t="s">
        <v>1598</v>
      </c>
      <c r="F232" s="2457">
        <v>1800</v>
      </c>
      <c r="G232" s="2468">
        <v>0.18</v>
      </c>
      <c r="H232" s="1593"/>
      <c r="I232" s="1593" t="s">
        <v>3126</v>
      </c>
    </row>
    <row r="233" spans="1:9" ht="15.75" customHeight="1">
      <c r="A233" s="2431" t="s">
        <v>1794</v>
      </c>
      <c r="B233" s="2417" t="s">
        <v>1795</v>
      </c>
      <c r="C233" s="2418">
        <v>232.35</v>
      </c>
      <c r="D233" s="2445">
        <f t="shared" si="17"/>
        <v>274.173</v>
      </c>
      <c r="E233" s="2420" t="s">
        <v>1598</v>
      </c>
      <c r="F233" s="2457">
        <v>1300</v>
      </c>
      <c r="G233" s="2468">
        <v>0.18</v>
      </c>
      <c r="H233" s="1593"/>
      <c r="I233" s="1593" t="s">
        <v>3126</v>
      </c>
    </row>
    <row r="234" spans="1:9" ht="15.75" customHeight="1">
      <c r="A234" s="2431" t="s">
        <v>1796</v>
      </c>
      <c r="B234" s="2417" t="s">
        <v>1797</v>
      </c>
      <c r="C234" s="2418">
        <v>406</v>
      </c>
      <c r="D234" s="2445">
        <f t="shared" si="17"/>
        <v>479.08</v>
      </c>
      <c r="E234" s="2420" t="s">
        <v>1598</v>
      </c>
      <c r="F234" s="2457">
        <v>1250</v>
      </c>
      <c r="G234" s="2468">
        <v>0.18</v>
      </c>
      <c r="H234" s="1593"/>
      <c r="I234" s="1593" t="s">
        <v>3126</v>
      </c>
    </row>
    <row r="235" spans="1:9" ht="15.75" customHeight="1">
      <c r="A235" s="2431" t="s">
        <v>1798</v>
      </c>
      <c r="B235" s="2417" t="s">
        <v>1799</v>
      </c>
      <c r="C235" s="2418">
        <v>335</v>
      </c>
      <c r="D235" s="2445">
        <f t="shared" si="17"/>
        <v>395.3</v>
      </c>
      <c r="E235" s="2420" t="s">
        <v>1598</v>
      </c>
      <c r="F235" s="2457">
        <v>1200</v>
      </c>
      <c r="G235" s="2468">
        <v>0.18</v>
      </c>
      <c r="H235" s="1593"/>
      <c r="I235" s="1593" t="s">
        <v>3126</v>
      </c>
    </row>
    <row r="236" spans="1:9" ht="15.75" customHeight="1">
      <c r="A236" s="2431" t="s">
        <v>1800</v>
      </c>
      <c r="B236" s="2417" t="s">
        <v>1801</v>
      </c>
      <c r="C236" s="2418">
        <v>425</v>
      </c>
      <c r="D236" s="2445">
        <f t="shared" si="17"/>
        <v>501.5</v>
      </c>
      <c r="E236" s="2420" t="s">
        <v>1598</v>
      </c>
      <c r="F236" s="2457">
        <v>1000</v>
      </c>
      <c r="G236" s="2468">
        <v>0.18</v>
      </c>
      <c r="H236" s="1593"/>
      <c r="I236" s="1593" t="s">
        <v>3126</v>
      </c>
    </row>
    <row r="237" spans="1:9" ht="15.75" customHeight="1">
      <c r="A237" s="2438"/>
      <c r="B237" s="2417" t="s">
        <v>1802</v>
      </c>
      <c r="C237" s="2418">
        <v>389.4</v>
      </c>
      <c r="D237" s="2445">
        <f t="shared" si="17"/>
        <v>459.49199999999996</v>
      </c>
      <c r="E237" s="2420" t="s">
        <v>1598</v>
      </c>
      <c r="F237" s="2457">
        <v>1600</v>
      </c>
      <c r="G237" s="2467">
        <v>0.18</v>
      </c>
      <c r="H237" s="1593"/>
      <c r="I237" s="1593" t="s">
        <v>3126</v>
      </c>
    </row>
    <row r="238" spans="1:9" ht="15.75" customHeight="1">
      <c r="A238" s="2431" t="s">
        <v>1803</v>
      </c>
      <c r="B238" s="2417" t="s">
        <v>1804</v>
      </c>
      <c r="C238" s="2418">
        <v>378</v>
      </c>
      <c r="D238" s="2445">
        <f t="shared" si="17"/>
        <v>446.03999999999996</v>
      </c>
      <c r="E238" s="2420" t="s">
        <v>1598</v>
      </c>
      <c r="F238" s="2457">
        <v>1250</v>
      </c>
      <c r="G238" s="2468">
        <v>0.18</v>
      </c>
      <c r="H238" s="1593"/>
      <c r="I238" s="1593" t="s">
        <v>3126</v>
      </c>
    </row>
    <row r="239" spans="1:9" ht="15.75" customHeight="1">
      <c r="A239" s="2431" t="s">
        <v>1805</v>
      </c>
      <c r="B239" s="2417" t="s">
        <v>1806</v>
      </c>
      <c r="C239" s="2418">
        <v>720</v>
      </c>
      <c r="D239" s="2445">
        <f t="shared" si="17"/>
        <v>849.6</v>
      </c>
      <c r="E239" s="2420" t="s">
        <v>1598</v>
      </c>
      <c r="F239" s="2457">
        <v>625</v>
      </c>
      <c r="G239" s="2468">
        <v>0.18</v>
      </c>
      <c r="H239" s="1593"/>
      <c r="I239" s="1593" t="s">
        <v>3126</v>
      </c>
    </row>
    <row r="240" spans="1:9" ht="15.75" customHeight="1">
      <c r="A240" s="2431" t="s">
        <v>1807</v>
      </c>
      <c r="B240" s="2417" t="s">
        <v>1808</v>
      </c>
      <c r="C240" s="2418">
        <v>501.5</v>
      </c>
      <c r="D240" s="2445">
        <f t="shared" si="17"/>
        <v>591.77</v>
      </c>
      <c r="E240" s="2420" t="s">
        <v>1598</v>
      </c>
      <c r="F240" s="2457">
        <v>750</v>
      </c>
      <c r="G240" s="2468">
        <v>0.18</v>
      </c>
      <c r="H240" s="1593"/>
      <c r="I240" s="1593" t="s">
        <v>3126</v>
      </c>
    </row>
    <row r="241" spans="1:9" ht="15.75" customHeight="1">
      <c r="A241" s="2431" t="s">
        <v>1809</v>
      </c>
      <c r="B241" s="2417" t="s">
        <v>1810</v>
      </c>
      <c r="C241" s="2418">
        <v>265.5</v>
      </c>
      <c r="D241" s="2445">
        <f t="shared" si="17"/>
        <v>313.29000000000002</v>
      </c>
      <c r="E241" s="2420" t="s">
        <v>1598</v>
      </c>
      <c r="F241" s="2457">
        <v>1200</v>
      </c>
      <c r="G241" s="2468">
        <v>0.18</v>
      </c>
      <c r="H241" s="1593"/>
      <c r="I241" s="1593" t="s">
        <v>3126</v>
      </c>
    </row>
    <row r="242" spans="1:9" ht="15.75" customHeight="1">
      <c r="A242" s="2431"/>
      <c r="B242" s="2417" t="s">
        <v>4238</v>
      </c>
      <c r="C242" s="2418">
        <v>389</v>
      </c>
      <c r="D242" s="2445">
        <f t="shared" si="17"/>
        <v>459.02</v>
      </c>
      <c r="E242" s="2420" t="s">
        <v>1598</v>
      </c>
      <c r="F242" s="2457">
        <v>1600</v>
      </c>
      <c r="G242" s="2468">
        <v>0.18</v>
      </c>
      <c r="H242" s="1593"/>
      <c r="I242" s="1593" t="s">
        <v>3126</v>
      </c>
    </row>
    <row r="243" spans="1:9" ht="15.75" customHeight="1">
      <c r="A243" s="2431" t="s">
        <v>1811</v>
      </c>
      <c r="B243" s="2417" t="s">
        <v>1812</v>
      </c>
      <c r="C243" s="2418">
        <v>584.1</v>
      </c>
      <c r="D243" s="2445">
        <f t="shared" si="17"/>
        <v>689.23800000000006</v>
      </c>
      <c r="E243" s="2420" t="s">
        <v>1598</v>
      </c>
      <c r="F243" s="2457">
        <v>375</v>
      </c>
      <c r="G243" s="2468">
        <v>0.18</v>
      </c>
      <c r="H243" s="1593"/>
      <c r="I243" s="1593" t="s">
        <v>3126</v>
      </c>
    </row>
    <row r="244" spans="1:9" ht="15.75" customHeight="1">
      <c r="A244" s="2431" t="s">
        <v>1813</v>
      </c>
      <c r="B244" s="2417" t="s">
        <v>1814</v>
      </c>
      <c r="C244" s="2418">
        <v>682.05</v>
      </c>
      <c r="D244" s="2445">
        <f t="shared" si="17"/>
        <v>804.81899999999996</v>
      </c>
      <c r="E244" s="2420" t="s">
        <v>1598</v>
      </c>
      <c r="F244" s="2457">
        <v>375</v>
      </c>
      <c r="G244" s="2467">
        <v>0.18</v>
      </c>
      <c r="H244" s="1593"/>
      <c r="I244" s="1593" t="s">
        <v>3126</v>
      </c>
    </row>
    <row r="245" spans="1:9" ht="15.75" customHeight="1">
      <c r="A245" s="2431" t="s">
        <v>1815</v>
      </c>
      <c r="B245" s="2417" t="s">
        <v>1816</v>
      </c>
      <c r="C245" s="2418">
        <v>672.6</v>
      </c>
      <c r="D245" s="2445">
        <f t="shared" si="17"/>
        <v>793.66800000000001</v>
      </c>
      <c r="E245" s="2420" t="s">
        <v>1598</v>
      </c>
      <c r="F245" s="2457">
        <v>300</v>
      </c>
      <c r="G245" s="2468">
        <v>0.18</v>
      </c>
      <c r="H245" s="1593"/>
      <c r="I245" s="1593" t="s">
        <v>3126</v>
      </c>
    </row>
    <row r="246" spans="1:9" ht="15.75" customHeight="1" thickBot="1">
      <c r="A246" s="5769" t="s">
        <v>1817</v>
      </c>
      <c r="B246" s="5588"/>
      <c r="C246" s="5588"/>
      <c r="D246" s="5588"/>
      <c r="E246" s="5588"/>
      <c r="F246" s="5588"/>
      <c r="G246" s="5588"/>
      <c r="H246" s="1954"/>
      <c r="I246" s="1954"/>
    </row>
    <row r="247" spans="1:9" ht="27" thickBot="1">
      <c r="A247" s="367" t="s">
        <v>284</v>
      </c>
      <c r="B247" s="368" t="s">
        <v>56</v>
      </c>
      <c r="C247" s="151" t="s">
        <v>57</v>
      </c>
      <c r="D247" s="369" t="s">
        <v>58</v>
      </c>
      <c r="E247" s="370" t="s">
        <v>1146</v>
      </c>
      <c r="F247" s="370" t="s">
        <v>60</v>
      </c>
      <c r="G247" s="2466" t="s">
        <v>61</v>
      </c>
      <c r="H247" s="1954"/>
      <c r="I247" s="1954"/>
    </row>
    <row r="248" spans="1:9" ht="15.75" customHeight="1">
      <c r="A248" s="2431" t="s">
        <v>1818</v>
      </c>
      <c r="B248" s="2422" t="s">
        <v>1819</v>
      </c>
      <c r="C248" s="2418">
        <v>70.8</v>
      </c>
      <c r="D248" s="2445">
        <f t="shared" ref="D248:D250" si="18">C248+C248*G248</f>
        <v>83.543999999999997</v>
      </c>
      <c r="E248" s="2415" t="s">
        <v>1598</v>
      </c>
      <c r="F248" s="2420">
        <v>9000</v>
      </c>
      <c r="G248" s="2467">
        <v>0.18</v>
      </c>
      <c r="H248" s="1594" t="s">
        <v>3143</v>
      </c>
      <c r="I248" s="1594" t="s">
        <v>3124</v>
      </c>
    </row>
    <row r="249" spans="1:9" ht="15.75" customHeight="1">
      <c r="A249" s="2431" t="s">
        <v>1820</v>
      </c>
      <c r="B249" s="2422" t="s">
        <v>1821</v>
      </c>
      <c r="C249" s="2418">
        <v>70.8</v>
      </c>
      <c r="D249" s="2445">
        <f t="shared" si="18"/>
        <v>83.543999999999997</v>
      </c>
      <c r="E249" s="2420" t="s">
        <v>1598</v>
      </c>
      <c r="F249" s="2420">
        <v>10000</v>
      </c>
      <c r="G249" s="2468">
        <v>0.18</v>
      </c>
      <c r="H249" s="1593"/>
      <c r="I249" s="1593" t="s">
        <v>3126</v>
      </c>
    </row>
    <row r="250" spans="1:9" ht="28.5" customHeight="1" thickBot="1">
      <c r="A250" s="2431" t="s">
        <v>1822</v>
      </c>
      <c r="B250" s="2422" t="s">
        <v>1823</v>
      </c>
      <c r="C250" s="2418">
        <v>41.3</v>
      </c>
      <c r="D250" s="2445">
        <f t="shared" si="18"/>
        <v>48.733999999999995</v>
      </c>
      <c r="E250" s="2420" t="s">
        <v>1598</v>
      </c>
      <c r="F250" s="2420">
        <v>10800</v>
      </c>
      <c r="G250" s="2468">
        <v>0.18</v>
      </c>
      <c r="H250" s="1593"/>
      <c r="I250" s="1593" t="s">
        <v>3126</v>
      </c>
    </row>
    <row r="251" spans="1:9" ht="15.75" customHeight="1" thickBot="1">
      <c r="A251" s="5770" t="s">
        <v>1824</v>
      </c>
      <c r="B251" s="5461"/>
      <c r="C251" s="5461"/>
      <c r="D251" s="5461"/>
      <c r="E251" s="5461"/>
      <c r="F251" s="5461"/>
      <c r="G251" s="5461"/>
      <c r="H251" s="1954"/>
      <c r="I251" s="1954"/>
    </row>
    <row r="252" spans="1:9" ht="27" thickBot="1">
      <c r="A252" s="367" t="s">
        <v>284</v>
      </c>
      <c r="B252" s="368" t="s">
        <v>56</v>
      </c>
      <c r="C252" s="151" t="s">
        <v>57</v>
      </c>
      <c r="D252" s="369" t="s">
        <v>58</v>
      </c>
      <c r="E252" s="370" t="s">
        <v>1146</v>
      </c>
      <c r="F252" s="370" t="s">
        <v>60</v>
      </c>
      <c r="G252" s="2466" t="s">
        <v>61</v>
      </c>
      <c r="H252" s="1954"/>
      <c r="I252" s="1954"/>
    </row>
    <row r="253" spans="1:9" ht="15.75" customHeight="1">
      <c r="A253" s="2431" t="s">
        <v>1825</v>
      </c>
      <c r="B253" s="2422" t="s">
        <v>1826</v>
      </c>
      <c r="C253" s="2413">
        <v>46.02</v>
      </c>
      <c r="D253" s="2445">
        <f t="shared" ref="D253:D267" si="19">C253+C253*G253</f>
        <v>54.303600000000003</v>
      </c>
      <c r="E253" s="2420" t="s">
        <v>1598</v>
      </c>
      <c r="F253" s="2420">
        <v>13500</v>
      </c>
      <c r="G253" s="2468">
        <v>0.18</v>
      </c>
      <c r="H253" s="1593"/>
      <c r="I253" s="1593" t="s">
        <v>3126</v>
      </c>
    </row>
    <row r="254" spans="1:9" ht="15.75" customHeight="1">
      <c r="A254" s="2431" t="s">
        <v>1827</v>
      </c>
      <c r="B254" s="2422" t="s">
        <v>1828</v>
      </c>
      <c r="C254" s="2418">
        <v>44.84</v>
      </c>
      <c r="D254" s="2445">
        <f t="shared" si="19"/>
        <v>52.911200000000008</v>
      </c>
      <c r="E254" s="2420" t="s">
        <v>1598</v>
      </c>
      <c r="F254" s="2420">
        <v>7250</v>
      </c>
      <c r="G254" s="2468">
        <v>0.18</v>
      </c>
      <c r="H254" s="1593"/>
      <c r="I254" s="1593" t="s">
        <v>3126</v>
      </c>
    </row>
    <row r="255" spans="1:9" ht="15.75" customHeight="1">
      <c r="A255" s="2431" t="s">
        <v>1829</v>
      </c>
      <c r="B255" s="2422" t="s">
        <v>1830</v>
      </c>
      <c r="C255" s="2418">
        <v>68.45</v>
      </c>
      <c r="D255" s="2445">
        <f t="shared" si="19"/>
        <v>149.221</v>
      </c>
      <c r="E255" s="2420" t="s">
        <v>1598</v>
      </c>
      <c r="F255" s="2420">
        <v>6750</v>
      </c>
      <c r="G255" s="2468">
        <v>1.18</v>
      </c>
      <c r="H255" s="1593"/>
      <c r="I255" s="1593" t="s">
        <v>3126</v>
      </c>
    </row>
    <row r="256" spans="1:9" ht="15.75" customHeight="1">
      <c r="A256" s="2431" t="s">
        <v>1831</v>
      </c>
      <c r="B256" s="2458" t="s">
        <v>1832</v>
      </c>
      <c r="C256" s="2418">
        <v>70.8</v>
      </c>
      <c r="D256" s="2445">
        <f t="shared" si="19"/>
        <v>225.14400000000001</v>
      </c>
      <c r="E256" s="2420" t="s">
        <v>1598</v>
      </c>
      <c r="F256" s="2420">
        <v>6250</v>
      </c>
      <c r="G256" s="2468">
        <v>2.1800000000000002</v>
      </c>
      <c r="H256" s="1593"/>
      <c r="I256" s="1593" t="s">
        <v>3126</v>
      </c>
    </row>
    <row r="257" spans="1:12" ht="15.75" customHeight="1">
      <c r="A257" s="2431" t="s">
        <v>1833</v>
      </c>
      <c r="B257" s="2458" t="s">
        <v>1834</v>
      </c>
      <c r="C257" s="2418">
        <v>92.05</v>
      </c>
      <c r="D257" s="2445">
        <f t="shared" si="19"/>
        <v>384.76900000000001</v>
      </c>
      <c r="E257" s="2420" t="s">
        <v>1598</v>
      </c>
      <c r="F257" s="2420">
        <v>5650</v>
      </c>
      <c r="G257" s="2468">
        <v>3.18</v>
      </c>
      <c r="H257" s="1593"/>
      <c r="I257" s="1593" t="s">
        <v>3126</v>
      </c>
    </row>
    <row r="258" spans="1:12" ht="15.75" customHeight="1">
      <c r="A258" s="2431" t="s">
        <v>1835</v>
      </c>
      <c r="B258" s="2422" t="s">
        <v>1836</v>
      </c>
      <c r="C258" s="2418">
        <v>206.5</v>
      </c>
      <c r="D258" s="2445">
        <f t="shared" si="19"/>
        <v>1069.67</v>
      </c>
      <c r="E258" s="2420" t="s">
        <v>1598</v>
      </c>
      <c r="F258" s="2420">
        <v>1500</v>
      </c>
      <c r="G258" s="2468">
        <v>4.18</v>
      </c>
      <c r="H258" s="1593"/>
      <c r="I258" s="1593" t="s">
        <v>3126</v>
      </c>
    </row>
    <row r="259" spans="1:12" ht="15.75" customHeight="1">
      <c r="A259" s="2431" t="s">
        <v>1837</v>
      </c>
      <c r="B259" s="2422" t="s">
        <v>1838</v>
      </c>
      <c r="C259" s="2418">
        <v>48.4</v>
      </c>
      <c r="D259" s="2445">
        <f t="shared" si="19"/>
        <v>299.11199999999997</v>
      </c>
      <c r="E259" s="2420" t="s">
        <v>1598</v>
      </c>
      <c r="F259" s="2420">
        <v>14000</v>
      </c>
      <c r="G259" s="2468">
        <v>5.18</v>
      </c>
      <c r="H259" s="1593"/>
      <c r="I259" s="1593" t="s">
        <v>3126</v>
      </c>
    </row>
    <row r="260" spans="1:12" ht="15.75" customHeight="1">
      <c r="A260" s="2431" t="s">
        <v>1839</v>
      </c>
      <c r="B260" s="2422" t="s">
        <v>1840</v>
      </c>
      <c r="C260" s="2418">
        <v>57.85</v>
      </c>
      <c r="D260" s="2445">
        <f t="shared" si="19"/>
        <v>415.363</v>
      </c>
      <c r="E260" s="2420" t="s">
        <v>1598</v>
      </c>
      <c r="F260" s="2420">
        <v>6300</v>
      </c>
      <c r="G260" s="2468">
        <v>6.18</v>
      </c>
      <c r="H260" s="1593"/>
      <c r="I260" s="1593" t="s">
        <v>3126</v>
      </c>
    </row>
    <row r="261" spans="1:12" ht="15.75" customHeight="1">
      <c r="A261" s="2431" t="s">
        <v>1841</v>
      </c>
      <c r="B261" s="2422" t="s">
        <v>1842</v>
      </c>
      <c r="C261" s="2418">
        <v>70.8</v>
      </c>
      <c r="D261" s="2445">
        <f t="shared" si="19"/>
        <v>579.14399999999989</v>
      </c>
      <c r="E261" s="2420" t="s">
        <v>1598</v>
      </c>
      <c r="F261" s="2420">
        <v>7200</v>
      </c>
      <c r="G261" s="2468">
        <v>7.18</v>
      </c>
      <c r="H261" s="1593"/>
      <c r="I261" s="1593" t="s">
        <v>3126</v>
      </c>
    </row>
    <row r="262" spans="1:12" ht="15.75" customHeight="1">
      <c r="A262" s="2431" t="s">
        <v>1843</v>
      </c>
      <c r="B262" s="2422" t="s">
        <v>1844</v>
      </c>
      <c r="C262" s="2418">
        <v>70.8</v>
      </c>
      <c r="D262" s="2445">
        <f t="shared" si="19"/>
        <v>649.94399999999996</v>
      </c>
      <c r="E262" s="2420" t="s">
        <v>1598</v>
      </c>
      <c r="F262" s="2420">
        <v>7200</v>
      </c>
      <c r="G262" s="2468">
        <v>8.18</v>
      </c>
      <c r="H262" s="1593"/>
      <c r="I262" s="1593" t="s">
        <v>3126</v>
      </c>
    </row>
    <row r="263" spans="1:12" ht="15.75" customHeight="1">
      <c r="A263" s="2431" t="s">
        <v>1845</v>
      </c>
      <c r="B263" s="2422" t="s">
        <v>1846</v>
      </c>
      <c r="C263" s="2418">
        <v>70.8</v>
      </c>
      <c r="D263" s="2445">
        <f t="shared" si="19"/>
        <v>720.74399999999991</v>
      </c>
      <c r="E263" s="2420" t="s">
        <v>1598</v>
      </c>
      <c r="F263" s="2420">
        <v>5600</v>
      </c>
      <c r="G263" s="2468">
        <v>9.18</v>
      </c>
      <c r="H263" s="1593"/>
      <c r="I263" s="1593" t="s">
        <v>3126</v>
      </c>
    </row>
    <row r="264" spans="1:12" ht="15.75" customHeight="1">
      <c r="A264" s="2431" t="s">
        <v>1847</v>
      </c>
      <c r="B264" s="2422" t="s">
        <v>1848</v>
      </c>
      <c r="C264" s="2418">
        <v>73.150000000000006</v>
      </c>
      <c r="D264" s="2445">
        <f t="shared" si="19"/>
        <v>817.81700000000001</v>
      </c>
      <c r="E264" s="2420" t="s">
        <v>1598</v>
      </c>
      <c r="F264" s="2420">
        <v>5600</v>
      </c>
      <c r="G264" s="2468">
        <v>10.18</v>
      </c>
      <c r="H264" s="1593"/>
      <c r="I264" s="1593" t="s">
        <v>3126</v>
      </c>
    </row>
    <row r="265" spans="1:12" ht="15.75" customHeight="1">
      <c r="A265" s="2431" t="s">
        <v>1849</v>
      </c>
      <c r="B265" s="2422" t="s">
        <v>1850</v>
      </c>
      <c r="C265" s="2418">
        <v>49.55</v>
      </c>
      <c r="D265" s="2445">
        <f t="shared" si="19"/>
        <v>603.51899999999989</v>
      </c>
      <c r="E265" s="2420" t="s">
        <v>1598</v>
      </c>
      <c r="F265" s="2420">
        <v>7000</v>
      </c>
      <c r="G265" s="2468">
        <v>11.18</v>
      </c>
      <c r="H265" s="1593"/>
      <c r="I265" s="1593" t="s">
        <v>3126</v>
      </c>
    </row>
    <row r="266" spans="1:12" ht="15.75" customHeight="1">
      <c r="A266" s="2431" t="s">
        <v>1851</v>
      </c>
      <c r="B266" s="2422" t="s">
        <v>1852</v>
      </c>
      <c r="C266" s="2418">
        <v>84.95</v>
      </c>
      <c r="D266" s="2445">
        <f t="shared" si="19"/>
        <v>1119.6410000000001</v>
      </c>
      <c r="E266" s="2420" t="s">
        <v>1598</v>
      </c>
      <c r="F266" s="2420">
        <v>5600</v>
      </c>
      <c r="G266" s="2468">
        <v>12.18</v>
      </c>
      <c r="H266" s="1593"/>
      <c r="I266" s="1593" t="s">
        <v>3126</v>
      </c>
    </row>
    <row r="267" spans="1:12" ht="16.5" customHeight="1" thickBot="1">
      <c r="A267" s="2431" t="s">
        <v>1853</v>
      </c>
      <c r="B267" s="2422" t="s">
        <v>1854</v>
      </c>
      <c r="C267" s="2418">
        <v>144</v>
      </c>
      <c r="D267" s="2445">
        <f t="shared" si="19"/>
        <v>2041.92</v>
      </c>
      <c r="E267" s="2420" t="s">
        <v>1598</v>
      </c>
      <c r="F267" s="2420">
        <v>2800</v>
      </c>
      <c r="G267" s="2468">
        <v>13.18</v>
      </c>
      <c r="H267" s="1593"/>
      <c r="I267" s="1593" t="s">
        <v>3126</v>
      </c>
    </row>
    <row r="268" spans="1:12" ht="15.75" customHeight="1" thickBot="1">
      <c r="A268" s="5770" t="s">
        <v>1855</v>
      </c>
      <c r="B268" s="5461"/>
      <c r="C268" s="5461"/>
      <c r="D268" s="5461"/>
      <c r="E268" s="5461"/>
      <c r="F268" s="5461"/>
      <c r="G268" s="5461"/>
      <c r="H268" s="680"/>
      <c r="I268" s="680"/>
    </row>
    <row r="269" spans="1:12" ht="26.25" thickBot="1">
      <c r="A269" s="749" t="s">
        <v>284</v>
      </c>
      <c r="B269" s="747" t="s">
        <v>56</v>
      </c>
      <c r="C269" s="151" t="s">
        <v>57</v>
      </c>
      <c r="D269" s="152" t="s">
        <v>58</v>
      </c>
      <c r="E269" s="151" t="s">
        <v>1146</v>
      </c>
      <c r="F269" s="151" t="s">
        <v>60</v>
      </c>
      <c r="G269" s="2478" t="s">
        <v>61</v>
      </c>
      <c r="H269" s="680"/>
      <c r="I269" s="680"/>
    </row>
    <row r="270" spans="1:12" ht="15.75" customHeight="1">
      <c r="A270" s="2431" t="s">
        <v>1856</v>
      </c>
      <c r="B270" s="2422" t="s">
        <v>1857</v>
      </c>
      <c r="C270" s="2413">
        <v>37.75</v>
      </c>
      <c r="D270" s="2445">
        <f t="shared" ref="D270:D279" si="20">C270+C270*G270</f>
        <v>44.545000000000002</v>
      </c>
      <c r="E270" s="2415" t="s">
        <v>1598</v>
      </c>
      <c r="F270" s="2420">
        <v>14000</v>
      </c>
      <c r="G270" s="2467">
        <v>0.18</v>
      </c>
      <c r="H270" s="1593"/>
      <c r="I270" s="1593" t="s">
        <v>3126</v>
      </c>
      <c r="L270" s="717"/>
    </row>
    <row r="271" spans="1:12" ht="15.75" customHeight="1">
      <c r="A271" s="2431" t="s">
        <v>1858</v>
      </c>
      <c r="B271" s="2422" t="s">
        <v>1859</v>
      </c>
      <c r="C271" s="2418">
        <v>47.2</v>
      </c>
      <c r="D271" s="2445">
        <f t="shared" si="20"/>
        <v>55.696000000000005</v>
      </c>
      <c r="E271" s="2420" t="s">
        <v>1598</v>
      </c>
      <c r="F271" s="2420">
        <v>14400</v>
      </c>
      <c r="G271" s="2468">
        <v>0.18</v>
      </c>
      <c r="H271" s="1593"/>
      <c r="I271" s="1593" t="s">
        <v>3126</v>
      </c>
      <c r="L271" s="717"/>
    </row>
    <row r="272" spans="1:12" ht="15.75" customHeight="1">
      <c r="A272" s="2431" t="s">
        <v>1860</v>
      </c>
      <c r="B272" s="2422" t="s">
        <v>1861</v>
      </c>
      <c r="C272" s="2418">
        <v>50</v>
      </c>
      <c r="D272" s="2445">
        <f t="shared" si="20"/>
        <v>59</v>
      </c>
      <c r="E272" s="2415" t="s">
        <v>1598</v>
      </c>
      <c r="F272" s="2420">
        <v>2500</v>
      </c>
      <c r="G272" s="2467">
        <v>0.18</v>
      </c>
      <c r="H272" s="1594" t="s">
        <v>3143</v>
      </c>
      <c r="I272" s="1594" t="s">
        <v>3124</v>
      </c>
      <c r="L272" s="717"/>
    </row>
    <row r="273" spans="1:12" ht="15.75" customHeight="1">
      <c r="A273" s="2431" t="s">
        <v>1862</v>
      </c>
      <c r="B273" s="2422" t="s">
        <v>1863</v>
      </c>
      <c r="C273" s="2418">
        <v>37</v>
      </c>
      <c r="D273" s="2445">
        <f t="shared" si="20"/>
        <v>43.66</v>
      </c>
      <c r="E273" s="2420" t="s">
        <v>1598</v>
      </c>
      <c r="F273" s="2420">
        <v>9800</v>
      </c>
      <c r="G273" s="2468">
        <v>0.18</v>
      </c>
      <c r="H273" s="1593"/>
      <c r="I273" s="1593" t="s">
        <v>3126</v>
      </c>
      <c r="L273" s="717"/>
    </row>
    <row r="274" spans="1:12" ht="15.75" customHeight="1">
      <c r="A274" s="2431" t="s">
        <v>1864</v>
      </c>
      <c r="B274" s="2422" t="s">
        <v>1865</v>
      </c>
      <c r="C274" s="2418">
        <v>43</v>
      </c>
      <c r="D274" s="2445">
        <f t="shared" si="20"/>
        <v>50.74</v>
      </c>
      <c r="E274" s="2415" t="s">
        <v>1598</v>
      </c>
      <c r="F274" s="2420">
        <v>7200</v>
      </c>
      <c r="G274" s="2467">
        <v>0.18</v>
      </c>
      <c r="H274" s="1594" t="s">
        <v>3143</v>
      </c>
      <c r="I274" s="1594" t="s">
        <v>3124</v>
      </c>
      <c r="L274" s="717"/>
    </row>
    <row r="275" spans="1:12" ht="15.75" customHeight="1">
      <c r="A275" s="2431" t="s">
        <v>1866</v>
      </c>
      <c r="B275" s="2422" t="s">
        <v>1867</v>
      </c>
      <c r="C275" s="2418">
        <v>43</v>
      </c>
      <c r="D275" s="2445">
        <f t="shared" si="20"/>
        <v>50.74</v>
      </c>
      <c r="E275" s="2420" t="s">
        <v>1598</v>
      </c>
      <c r="F275" s="2420">
        <v>5600</v>
      </c>
      <c r="G275" s="2468">
        <v>0.18</v>
      </c>
      <c r="H275" s="1593"/>
      <c r="I275" s="1593" t="s">
        <v>3126</v>
      </c>
      <c r="L275" s="717"/>
    </row>
    <row r="276" spans="1:12" ht="15.75" customHeight="1">
      <c r="A276" s="2431" t="s">
        <v>1868</v>
      </c>
      <c r="B276" s="2422" t="s">
        <v>1869</v>
      </c>
      <c r="C276" s="2418">
        <v>59</v>
      </c>
      <c r="D276" s="2445">
        <f t="shared" si="20"/>
        <v>69.62</v>
      </c>
      <c r="E276" s="2420" t="s">
        <v>1598</v>
      </c>
      <c r="F276" s="2420">
        <v>4200</v>
      </c>
      <c r="G276" s="2468">
        <v>0.18</v>
      </c>
      <c r="H276" s="1593"/>
      <c r="I276" s="1593" t="s">
        <v>3126</v>
      </c>
      <c r="L276" s="717"/>
    </row>
    <row r="277" spans="1:12" ht="15.75" customHeight="1">
      <c r="A277" s="2431" t="s">
        <v>1870</v>
      </c>
      <c r="B277" s="2422" t="s">
        <v>1871</v>
      </c>
      <c r="C277" s="2418">
        <v>63</v>
      </c>
      <c r="D277" s="2445">
        <f t="shared" si="20"/>
        <v>74.34</v>
      </c>
      <c r="E277" s="2420" t="s">
        <v>1598</v>
      </c>
      <c r="F277" s="2420">
        <v>3600</v>
      </c>
      <c r="G277" s="2468">
        <v>0.18</v>
      </c>
      <c r="H277" s="1593"/>
      <c r="I277" s="1593" t="s">
        <v>3126</v>
      </c>
      <c r="L277" s="717"/>
    </row>
    <row r="278" spans="1:12" ht="15.75" customHeight="1">
      <c r="A278" s="2431" t="s">
        <v>1870</v>
      </c>
      <c r="B278" s="2422" t="s">
        <v>1872</v>
      </c>
      <c r="C278" s="2418">
        <v>63</v>
      </c>
      <c r="D278" s="2445">
        <f t="shared" si="20"/>
        <v>74.34</v>
      </c>
      <c r="E278" s="2420" t="s">
        <v>1598</v>
      </c>
      <c r="F278" s="2420">
        <v>3600</v>
      </c>
      <c r="G278" s="2468">
        <v>0.18</v>
      </c>
      <c r="H278" s="1593"/>
      <c r="I278" s="1593" t="s">
        <v>3126</v>
      </c>
      <c r="L278" s="717"/>
    </row>
    <row r="279" spans="1:12" ht="15.75" customHeight="1" thickBot="1">
      <c r="A279" s="2459" t="s">
        <v>1873</v>
      </c>
      <c r="B279" s="2460" t="s">
        <v>1874</v>
      </c>
      <c r="C279" s="2461">
        <v>80.25</v>
      </c>
      <c r="D279" s="2462">
        <f t="shared" si="20"/>
        <v>94.694999999999993</v>
      </c>
      <c r="E279" s="2463" t="s">
        <v>1598</v>
      </c>
      <c r="F279" s="2463">
        <v>1600</v>
      </c>
      <c r="G279" s="2487">
        <v>0.18</v>
      </c>
      <c r="H279" s="1593"/>
      <c r="I279" s="1593" t="s">
        <v>3126</v>
      </c>
      <c r="L279" s="717"/>
    </row>
    <row r="280" spans="1:12" ht="15.75" customHeight="1">
      <c r="A280" s="19"/>
      <c r="B280" s="4"/>
      <c r="C280" s="366"/>
      <c r="D280" s="366"/>
      <c r="F280" s="19"/>
      <c r="G280" s="54"/>
    </row>
    <row r="281" spans="1:12" ht="15.75" customHeight="1">
      <c r="A281" s="19"/>
      <c r="B281" s="4"/>
      <c r="C281" s="366"/>
      <c r="D281" s="366"/>
      <c r="F281" s="19"/>
      <c r="G281" s="54"/>
    </row>
    <row r="282" spans="1:12" ht="15.75" customHeight="1">
      <c r="A282" s="19"/>
      <c r="B282" s="4"/>
      <c r="C282" s="366"/>
      <c r="D282" s="366"/>
      <c r="F282" s="19"/>
      <c r="G282" s="54"/>
    </row>
    <row r="283" spans="1:12" ht="15.75" customHeight="1">
      <c r="A283" s="19"/>
      <c r="B283" s="4"/>
      <c r="C283" s="366"/>
      <c r="D283" s="366"/>
      <c r="F283" s="19"/>
      <c r="G283" s="54"/>
    </row>
    <row r="284" spans="1:12" ht="15.75" customHeight="1">
      <c r="A284" s="19"/>
      <c r="B284" s="4"/>
      <c r="C284" s="366"/>
      <c r="D284" s="366"/>
      <c r="F284" s="19"/>
      <c r="G284" s="54"/>
    </row>
    <row r="285" spans="1:12" ht="15.75" customHeight="1">
      <c r="A285" s="19"/>
      <c r="B285" s="4"/>
      <c r="C285" s="366"/>
      <c r="D285" s="366"/>
      <c r="F285" s="19"/>
      <c r="G285" s="54"/>
    </row>
    <row r="286" spans="1:12" ht="15.75" customHeight="1">
      <c r="A286" s="19"/>
      <c r="B286" s="4"/>
      <c r="C286" s="366"/>
      <c r="D286" s="366"/>
      <c r="F286" s="19"/>
      <c r="G286" s="54"/>
    </row>
    <row r="287" spans="1:12" ht="15.75" customHeight="1">
      <c r="A287" s="19"/>
      <c r="B287" s="4"/>
      <c r="C287" s="366"/>
      <c r="D287" s="366"/>
      <c r="F287" s="19"/>
      <c r="G287" s="54"/>
    </row>
    <row r="288" spans="1:12" ht="15.75" customHeight="1">
      <c r="A288" s="19"/>
      <c r="B288" s="4"/>
      <c r="C288" s="366"/>
      <c r="D288" s="366"/>
      <c r="F288" s="19"/>
      <c r="G288" s="54"/>
    </row>
    <row r="289" spans="1:7" ht="15.75" customHeight="1">
      <c r="A289" s="19"/>
      <c r="B289" s="4"/>
      <c r="C289" s="366"/>
      <c r="D289" s="366"/>
      <c r="F289" s="19"/>
      <c r="G289" s="54"/>
    </row>
    <row r="290" spans="1:7" ht="15.75" customHeight="1">
      <c r="A290" s="19"/>
      <c r="B290" s="4"/>
      <c r="C290" s="366"/>
      <c r="D290" s="366"/>
      <c r="F290" s="19"/>
      <c r="G290" s="54"/>
    </row>
    <row r="291" spans="1:7" ht="15.75" customHeight="1">
      <c r="A291" s="19"/>
      <c r="B291" s="4"/>
      <c r="C291" s="366"/>
      <c r="D291" s="366"/>
      <c r="F291" s="19"/>
      <c r="G291" s="54"/>
    </row>
    <row r="292" spans="1:7" ht="15.75" customHeight="1">
      <c r="A292" s="19"/>
      <c r="B292" s="4"/>
      <c r="C292" s="366"/>
      <c r="D292" s="366"/>
      <c r="F292" s="19"/>
      <c r="G292" s="54"/>
    </row>
    <row r="293" spans="1:7" ht="15.75" customHeight="1">
      <c r="A293" s="19"/>
      <c r="B293" s="4"/>
      <c r="C293" s="366"/>
      <c r="D293" s="366"/>
      <c r="F293" s="19"/>
      <c r="G293" s="54"/>
    </row>
    <row r="294" spans="1:7" ht="15.75" customHeight="1">
      <c r="A294" s="19"/>
      <c r="B294" s="4"/>
      <c r="C294" s="366"/>
      <c r="D294" s="366"/>
      <c r="F294" s="19"/>
      <c r="G294" s="54"/>
    </row>
    <row r="295" spans="1:7" ht="15.75" customHeight="1">
      <c r="A295" s="19"/>
      <c r="B295" s="4"/>
      <c r="C295" s="366"/>
      <c r="D295" s="366"/>
      <c r="F295" s="19"/>
      <c r="G295" s="54"/>
    </row>
    <row r="296" spans="1:7" ht="15.75" customHeight="1">
      <c r="A296" s="19"/>
      <c r="B296" s="4"/>
      <c r="C296" s="366"/>
      <c r="D296" s="366"/>
      <c r="F296" s="19"/>
      <c r="G296" s="54"/>
    </row>
    <row r="297" spans="1:7" ht="15.75" customHeight="1">
      <c r="A297" s="19"/>
      <c r="B297" s="4"/>
      <c r="C297" s="366"/>
      <c r="D297" s="366"/>
      <c r="F297" s="19"/>
      <c r="G297" s="54"/>
    </row>
    <row r="298" spans="1:7" ht="15.75" customHeight="1">
      <c r="A298" s="19"/>
      <c r="B298" s="4"/>
      <c r="C298" s="366"/>
      <c r="D298" s="366"/>
      <c r="F298" s="19"/>
      <c r="G298" s="54"/>
    </row>
    <row r="299" spans="1:7" ht="15.75" customHeight="1">
      <c r="A299" s="19"/>
      <c r="B299" s="4"/>
      <c r="C299" s="366"/>
      <c r="D299" s="366"/>
      <c r="F299" s="19"/>
      <c r="G299" s="54"/>
    </row>
    <row r="300" spans="1:7" ht="15.75" customHeight="1">
      <c r="A300" s="19"/>
      <c r="B300" s="4"/>
      <c r="C300" s="366"/>
      <c r="D300" s="366"/>
      <c r="F300" s="19"/>
      <c r="G300" s="54"/>
    </row>
    <row r="301" spans="1:7" ht="15.75" customHeight="1">
      <c r="A301" s="19"/>
      <c r="B301" s="4"/>
      <c r="C301" s="366"/>
      <c r="D301" s="366"/>
      <c r="F301" s="19"/>
      <c r="G301" s="54"/>
    </row>
    <row r="302" spans="1:7" ht="15.75" customHeight="1">
      <c r="A302" s="19"/>
      <c r="B302" s="4"/>
      <c r="C302" s="366"/>
      <c r="D302" s="366"/>
      <c r="F302" s="19"/>
      <c r="G302" s="54"/>
    </row>
    <row r="303" spans="1:7" ht="15.75" customHeight="1">
      <c r="A303" s="19"/>
      <c r="B303" s="4"/>
      <c r="C303" s="366"/>
      <c r="D303" s="366"/>
      <c r="F303" s="19"/>
      <c r="G303" s="54"/>
    </row>
    <row r="304" spans="1:7" ht="15.75" customHeight="1">
      <c r="A304" s="19"/>
      <c r="B304" s="4"/>
      <c r="C304" s="366"/>
      <c r="D304" s="366"/>
      <c r="F304" s="19"/>
      <c r="G304" s="54"/>
    </row>
    <row r="305" spans="1:7" ht="15.75" customHeight="1">
      <c r="A305" s="19"/>
      <c r="B305" s="4"/>
      <c r="C305" s="366"/>
      <c r="D305" s="366"/>
      <c r="F305" s="19"/>
      <c r="G305" s="54"/>
    </row>
    <row r="306" spans="1:7" ht="15.75" customHeight="1">
      <c r="A306" s="19"/>
      <c r="B306" s="4"/>
      <c r="C306" s="366"/>
      <c r="D306" s="366"/>
      <c r="F306" s="19"/>
      <c r="G306" s="54"/>
    </row>
    <row r="307" spans="1:7" ht="15.75" customHeight="1">
      <c r="A307" s="19"/>
      <c r="B307" s="4"/>
      <c r="C307" s="366"/>
      <c r="D307" s="366"/>
      <c r="F307" s="19"/>
      <c r="G307" s="54"/>
    </row>
    <row r="308" spans="1:7" ht="15.75" customHeight="1">
      <c r="A308" s="19"/>
      <c r="B308" s="4"/>
      <c r="C308" s="366"/>
      <c r="D308" s="366"/>
      <c r="F308" s="19"/>
      <c r="G308" s="54"/>
    </row>
    <row r="309" spans="1:7" ht="15.75" customHeight="1">
      <c r="A309" s="19"/>
      <c r="B309" s="4"/>
      <c r="C309" s="366"/>
      <c r="D309" s="366"/>
      <c r="F309" s="19"/>
      <c r="G309" s="54"/>
    </row>
    <row r="310" spans="1:7" ht="15.75" customHeight="1">
      <c r="A310" s="19"/>
      <c r="B310" s="4"/>
      <c r="C310" s="366"/>
      <c r="D310" s="366"/>
      <c r="F310" s="19"/>
      <c r="G310" s="54"/>
    </row>
    <row r="311" spans="1:7" ht="15.75" customHeight="1">
      <c r="A311" s="19"/>
      <c r="B311" s="4"/>
      <c r="C311" s="366"/>
      <c r="D311" s="366"/>
      <c r="F311" s="19"/>
      <c r="G311" s="54"/>
    </row>
    <row r="312" spans="1:7" ht="15.75" customHeight="1">
      <c r="A312" s="19"/>
      <c r="B312" s="4"/>
      <c r="C312" s="366"/>
      <c r="D312" s="366"/>
      <c r="F312" s="19"/>
      <c r="G312" s="54"/>
    </row>
    <row r="313" spans="1:7" ht="15.75" customHeight="1">
      <c r="A313" s="19"/>
      <c r="B313" s="4"/>
      <c r="C313" s="366"/>
      <c r="D313" s="366"/>
      <c r="F313" s="19"/>
      <c r="G313" s="54"/>
    </row>
    <row r="314" spans="1:7" ht="15.75" customHeight="1">
      <c r="A314" s="19"/>
      <c r="B314" s="4"/>
      <c r="C314" s="366"/>
      <c r="D314" s="366"/>
      <c r="F314" s="19"/>
      <c r="G314" s="54"/>
    </row>
    <row r="315" spans="1:7" ht="15.75" customHeight="1">
      <c r="A315" s="19"/>
      <c r="B315" s="4"/>
      <c r="C315" s="366"/>
      <c r="D315" s="366"/>
      <c r="F315" s="19"/>
      <c r="G315" s="54"/>
    </row>
    <row r="316" spans="1:7" ht="15.75" customHeight="1">
      <c r="A316" s="19"/>
      <c r="B316" s="4"/>
      <c r="C316" s="366"/>
      <c r="D316" s="366"/>
      <c r="F316" s="19"/>
      <c r="G316" s="54"/>
    </row>
    <row r="317" spans="1:7" ht="15.75" customHeight="1">
      <c r="A317" s="19"/>
      <c r="B317" s="4"/>
      <c r="C317" s="366"/>
      <c r="D317" s="366"/>
      <c r="F317" s="19"/>
      <c r="G317" s="54"/>
    </row>
    <row r="318" spans="1:7" ht="15.75" customHeight="1">
      <c r="A318" s="19"/>
      <c r="B318" s="4"/>
      <c r="C318" s="366"/>
      <c r="D318" s="366"/>
      <c r="F318" s="19"/>
      <c r="G318" s="54"/>
    </row>
    <row r="319" spans="1:7" ht="15.75" customHeight="1">
      <c r="A319" s="19"/>
      <c r="B319" s="4"/>
      <c r="C319" s="366"/>
      <c r="D319" s="366"/>
      <c r="F319" s="19"/>
      <c r="G319" s="54"/>
    </row>
    <row r="320" spans="1:7" ht="15.75" customHeight="1">
      <c r="A320" s="19"/>
      <c r="B320" s="4"/>
      <c r="C320" s="366"/>
      <c r="D320" s="366"/>
      <c r="F320" s="19"/>
      <c r="G320" s="54"/>
    </row>
    <row r="321" spans="1:7" ht="15.75" customHeight="1">
      <c r="A321" s="19"/>
      <c r="B321" s="4"/>
      <c r="C321" s="366"/>
      <c r="D321" s="366"/>
      <c r="F321" s="19"/>
      <c r="G321" s="54"/>
    </row>
    <row r="322" spans="1:7" ht="15.75" customHeight="1">
      <c r="A322" s="19"/>
      <c r="B322" s="4"/>
      <c r="C322" s="366"/>
      <c r="D322" s="366"/>
      <c r="F322" s="19"/>
      <c r="G322" s="54"/>
    </row>
    <row r="323" spans="1:7" ht="15.75" customHeight="1">
      <c r="A323" s="19"/>
      <c r="B323" s="4"/>
      <c r="C323" s="366"/>
      <c r="D323" s="366"/>
      <c r="F323" s="19"/>
      <c r="G323" s="54"/>
    </row>
    <row r="324" spans="1:7" ht="15.75" customHeight="1">
      <c r="A324" s="19"/>
      <c r="B324" s="4"/>
      <c r="C324" s="366"/>
      <c r="D324" s="366"/>
      <c r="F324" s="19"/>
      <c r="G324" s="54"/>
    </row>
    <row r="325" spans="1:7" ht="15.75" customHeight="1">
      <c r="A325" s="19"/>
      <c r="B325" s="4"/>
      <c r="C325" s="366"/>
      <c r="D325" s="366"/>
      <c r="F325" s="19"/>
      <c r="G325" s="54"/>
    </row>
    <row r="326" spans="1:7" ht="15.75" customHeight="1">
      <c r="A326" s="19"/>
      <c r="B326" s="4"/>
      <c r="C326" s="366"/>
      <c r="D326" s="366"/>
      <c r="F326" s="19"/>
      <c r="G326" s="54"/>
    </row>
    <row r="327" spans="1:7" ht="15.75" customHeight="1">
      <c r="A327" s="19"/>
      <c r="B327" s="4"/>
      <c r="C327" s="366"/>
      <c r="D327" s="366"/>
      <c r="F327" s="19"/>
      <c r="G327" s="54"/>
    </row>
    <row r="328" spans="1:7" ht="15.75" customHeight="1">
      <c r="A328" s="19"/>
      <c r="B328" s="4"/>
      <c r="C328" s="366"/>
      <c r="D328" s="366"/>
      <c r="F328" s="19"/>
      <c r="G328" s="54"/>
    </row>
    <row r="329" spans="1:7" ht="15.75" customHeight="1">
      <c r="A329" s="19"/>
      <c r="B329" s="4"/>
      <c r="C329" s="366"/>
      <c r="D329" s="366"/>
      <c r="F329" s="19"/>
      <c r="G329" s="54"/>
    </row>
    <row r="330" spans="1:7" ht="15.75" customHeight="1">
      <c r="A330" s="19"/>
      <c r="B330" s="4"/>
      <c r="C330" s="366"/>
      <c r="D330" s="366"/>
      <c r="F330" s="19"/>
      <c r="G330" s="54"/>
    </row>
    <row r="331" spans="1:7" ht="15.75" customHeight="1">
      <c r="A331" s="19"/>
      <c r="B331" s="4"/>
      <c r="C331" s="366"/>
      <c r="D331" s="366"/>
      <c r="F331" s="19"/>
      <c r="G331" s="54"/>
    </row>
    <row r="332" spans="1:7" ht="15.75" customHeight="1">
      <c r="A332" s="19"/>
      <c r="B332" s="4"/>
      <c r="C332" s="366"/>
      <c r="D332" s="366"/>
      <c r="F332" s="19"/>
      <c r="G332" s="54"/>
    </row>
    <row r="333" spans="1:7" ht="15.75" customHeight="1">
      <c r="A333" s="19"/>
      <c r="B333" s="4"/>
      <c r="C333" s="366"/>
      <c r="D333" s="366"/>
      <c r="F333" s="19"/>
      <c r="G333" s="54"/>
    </row>
    <row r="334" spans="1:7" ht="15.75" customHeight="1">
      <c r="A334" s="19"/>
      <c r="B334" s="4"/>
      <c r="C334" s="366"/>
      <c r="D334" s="366"/>
      <c r="F334" s="19"/>
      <c r="G334" s="54"/>
    </row>
    <row r="335" spans="1:7" ht="15.75" customHeight="1">
      <c r="A335" s="19"/>
      <c r="B335" s="4"/>
      <c r="C335" s="366"/>
      <c r="D335" s="366"/>
      <c r="F335" s="19"/>
      <c r="G335" s="54"/>
    </row>
    <row r="336" spans="1:7" ht="15.75" customHeight="1">
      <c r="A336" s="19"/>
      <c r="B336" s="4"/>
      <c r="C336" s="366"/>
      <c r="D336" s="366"/>
      <c r="F336" s="19"/>
      <c r="G336" s="54"/>
    </row>
    <row r="337" spans="1:7" ht="15.75" customHeight="1">
      <c r="A337" s="19"/>
      <c r="B337" s="4"/>
      <c r="C337" s="366"/>
      <c r="D337" s="366"/>
      <c r="F337" s="19"/>
      <c r="G337" s="54"/>
    </row>
    <row r="338" spans="1:7" ht="15.75" customHeight="1">
      <c r="A338" s="19"/>
      <c r="B338" s="4"/>
      <c r="C338" s="366"/>
      <c r="D338" s="366"/>
      <c r="F338" s="19"/>
      <c r="G338" s="54"/>
    </row>
    <row r="339" spans="1:7" ht="15.75" customHeight="1">
      <c r="A339" s="19"/>
      <c r="B339" s="4"/>
      <c r="C339" s="366"/>
      <c r="D339" s="366"/>
      <c r="F339" s="19"/>
      <c r="G339" s="54"/>
    </row>
    <row r="340" spans="1:7" ht="15.75" customHeight="1">
      <c r="A340" s="19"/>
      <c r="B340" s="4"/>
      <c r="C340" s="366"/>
      <c r="D340" s="366"/>
      <c r="F340" s="19"/>
      <c r="G340" s="54"/>
    </row>
    <row r="341" spans="1:7" ht="15.75" customHeight="1">
      <c r="A341" s="19"/>
      <c r="B341" s="4"/>
      <c r="C341" s="366"/>
      <c r="D341" s="366"/>
      <c r="F341" s="19"/>
      <c r="G341" s="54"/>
    </row>
    <row r="342" spans="1:7" ht="15.75" customHeight="1">
      <c r="A342" s="19"/>
      <c r="B342" s="4"/>
      <c r="C342" s="366"/>
      <c r="D342" s="366"/>
      <c r="F342" s="19"/>
      <c r="G342" s="54"/>
    </row>
    <row r="343" spans="1:7" ht="15.75" customHeight="1">
      <c r="A343" s="19"/>
      <c r="B343" s="4"/>
      <c r="C343" s="366"/>
      <c r="D343" s="366"/>
      <c r="F343" s="19"/>
      <c r="G343" s="54"/>
    </row>
    <row r="344" spans="1:7" ht="15.75" customHeight="1">
      <c r="A344" s="19"/>
      <c r="B344" s="4"/>
      <c r="C344" s="366"/>
      <c r="D344" s="366"/>
      <c r="F344" s="19"/>
      <c r="G344" s="54"/>
    </row>
    <row r="345" spans="1:7" ht="15.75" customHeight="1">
      <c r="A345" s="19"/>
      <c r="B345" s="4"/>
      <c r="C345" s="366"/>
      <c r="D345" s="366"/>
      <c r="F345" s="19"/>
      <c r="G345" s="54"/>
    </row>
    <row r="346" spans="1:7" ht="15.75" customHeight="1">
      <c r="A346" s="19"/>
      <c r="B346" s="4"/>
      <c r="C346" s="366"/>
      <c r="D346" s="366"/>
      <c r="F346" s="19"/>
      <c r="G346" s="54"/>
    </row>
    <row r="347" spans="1:7" ht="15.75" customHeight="1">
      <c r="A347" s="19"/>
      <c r="B347" s="4"/>
      <c r="C347" s="366"/>
      <c r="D347" s="366"/>
      <c r="F347" s="19"/>
      <c r="G347" s="54"/>
    </row>
    <row r="348" spans="1:7" ht="15.75" customHeight="1">
      <c r="A348" s="19"/>
      <c r="B348" s="4"/>
      <c r="C348" s="366"/>
      <c r="D348" s="366"/>
      <c r="F348" s="19"/>
      <c r="G348" s="54"/>
    </row>
    <row r="349" spans="1:7" ht="15.75" customHeight="1">
      <c r="A349" s="19"/>
      <c r="B349" s="4"/>
      <c r="C349" s="366"/>
      <c r="D349" s="366"/>
      <c r="F349" s="19"/>
      <c r="G349" s="54"/>
    </row>
    <row r="350" spans="1:7" ht="15.75" customHeight="1">
      <c r="A350" s="19"/>
      <c r="B350" s="4"/>
      <c r="C350" s="366"/>
      <c r="D350" s="366"/>
      <c r="F350" s="19"/>
      <c r="G350" s="54"/>
    </row>
    <row r="351" spans="1:7" ht="15.75" customHeight="1">
      <c r="A351" s="19"/>
      <c r="B351" s="4"/>
      <c r="C351" s="366"/>
      <c r="D351" s="366"/>
      <c r="F351" s="19"/>
      <c r="G351" s="54"/>
    </row>
    <row r="352" spans="1:7" ht="15.75" customHeight="1">
      <c r="A352" s="19"/>
      <c r="B352" s="4"/>
      <c r="C352" s="366"/>
      <c r="D352" s="366"/>
      <c r="F352" s="19"/>
      <c r="G352" s="54"/>
    </row>
    <row r="353" spans="1:7" ht="15.75" customHeight="1">
      <c r="A353" s="19"/>
      <c r="B353" s="4"/>
      <c r="C353" s="366"/>
      <c r="D353" s="366"/>
      <c r="F353" s="19"/>
      <c r="G353" s="54"/>
    </row>
    <row r="354" spans="1:7" ht="15.75" customHeight="1">
      <c r="A354" s="19"/>
      <c r="B354" s="4"/>
      <c r="C354" s="366"/>
      <c r="D354" s="366"/>
      <c r="F354" s="19"/>
      <c r="G354" s="54"/>
    </row>
    <row r="355" spans="1:7" ht="15.75" customHeight="1">
      <c r="A355" s="19"/>
      <c r="B355" s="4"/>
      <c r="C355" s="366"/>
      <c r="D355" s="366"/>
      <c r="F355" s="19"/>
      <c r="G355" s="54"/>
    </row>
    <row r="356" spans="1:7" ht="15.75" customHeight="1">
      <c r="A356" s="19"/>
      <c r="B356" s="4"/>
      <c r="C356" s="366"/>
      <c r="D356" s="366"/>
      <c r="F356" s="19"/>
      <c r="G356" s="54"/>
    </row>
    <row r="357" spans="1:7" ht="15.75" customHeight="1">
      <c r="A357" s="19"/>
      <c r="B357" s="4"/>
      <c r="C357" s="366"/>
      <c r="D357" s="366"/>
      <c r="F357" s="19"/>
      <c r="G357" s="54"/>
    </row>
    <row r="358" spans="1:7" ht="15.75" customHeight="1">
      <c r="A358" s="19"/>
      <c r="B358" s="4"/>
      <c r="C358" s="366"/>
      <c r="D358" s="366"/>
      <c r="F358" s="19"/>
      <c r="G358" s="54"/>
    </row>
    <row r="359" spans="1:7" ht="15.75" customHeight="1">
      <c r="A359" s="19"/>
      <c r="B359" s="4"/>
      <c r="C359" s="366"/>
      <c r="D359" s="366"/>
      <c r="F359" s="19"/>
      <c r="G359" s="54"/>
    </row>
    <row r="360" spans="1:7" ht="15.75" customHeight="1">
      <c r="A360" s="19"/>
      <c r="B360" s="4"/>
      <c r="C360" s="366"/>
      <c r="D360" s="366"/>
      <c r="F360" s="19"/>
      <c r="G360" s="54"/>
    </row>
    <row r="361" spans="1:7" ht="15.75" customHeight="1">
      <c r="A361" s="19"/>
      <c r="B361" s="4"/>
      <c r="C361" s="366"/>
      <c r="D361" s="366"/>
      <c r="F361" s="19"/>
      <c r="G361" s="54"/>
    </row>
    <row r="362" spans="1:7" ht="15.75" customHeight="1">
      <c r="A362" s="19"/>
      <c r="B362" s="4"/>
      <c r="C362" s="366"/>
      <c r="D362" s="366"/>
      <c r="F362" s="19"/>
      <c r="G362" s="54"/>
    </row>
    <row r="363" spans="1:7" ht="15.75" customHeight="1">
      <c r="A363" s="19"/>
      <c r="B363" s="4"/>
      <c r="C363" s="366"/>
      <c r="D363" s="366"/>
      <c r="F363" s="19"/>
      <c r="G363" s="54"/>
    </row>
    <row r="364" spans="1:7" ht="15.75" customHeight="1">
      <c r="A364" s="19"/>
      <c r="B364" s="4"/>
      <c r="C364" s="366"/>
      <c r="D364" s="366"/>
      <c r="F364" s="19"/>
      <c r="G364" s="54"/>
    </row>
    <row r="365" spans="1:7" ht="15.75" customHeight="1">
      <c r="A365" s="19"/>
      <c r="B365" s="4"/>
      <c r="C365" s="366"/>
      <c r="D365" s="366"/>
      <c r="F365" s="19"/>
      <c r="G365" s="54"/>
    </row>
    <row r="366" spans="1:7" ht="15.75" customHeight="1">
      <c r="A366" s="19"/>
      <c r="B366" s="4"/>
      <c r="C366" s="366"/>
      <c r="D366" s="366"/>
      <c r="F366" s="19"/>
      <c r="G366" s="54"/>
    </row>
    <row r="367" spans="1:7" ht="15.75" customHeight="1">
      <c r="A367" s="19"/>
      <c r="B367" s="4"/>
      <c r="C367" s="366"/>
      <c r="D367" s="366"/>
      <c r="F367" s="19"/>
      <c r="G367" s="54"/>
    </row>
    <row r="368" spans="1:7" ht="15.75" customHeight="1">
      <c r="A368" s="19"/>
      <c r="B368" s="4"/>
      <c r="C368" s="366"/>
      <c r="D368" s="366"/>
      <c r="F368" s="19"/>
      <c r="G368" s="54"/>
    </row>
    <row r="369" spans="1:7" ht="15.75" customHeight="1">
      <c r="A369" s="19"/>
      <c r="B369" s="4"/>
      <c r="C369" s="366"/>
      <c r="D369" s="366"/>
      <c r="F369" s="19"/>
      <c r="G369" s="54"/>
    </row>
    <row r="370" spans="1:7" ht="15.75" customHeight="1">
      <c r="A370" s="19"/>
      <c r="B370" s="4"/>
      <c r="C370" s="366"/>
      <c r="D370" s="366"/>
      <c r="F370" s="19"/>
      <c r="G370" s="54"/>
    </row>
    <row r="371" spans="1:7" ht="15.75" customHeight="1">
      <c r="A371" s="19"/>
      <c r="B371" s="4"/>
      <c r="C371" s="366"/>
      <c r="D371" s="366"/>
      <c r="F371" s="19"/>
      <c r="G371" s="54"/>
    </row>
    <row r="372" spans="1:7" ht="15.75" customHeight="1">
      <c r="A372" s="19"/>
      <c r="B372" s="4"/>
      <c r="C372" s="366"/>
      <c r="D372" s="366"/>
      <c r="F372" s="19"/>
      <c r="G372" s="54"/>
    </row>
    <row r="373" spans="1:7" ht="15.75" customHeight="1">
      <c r="A373" s="19"/>
      <c r="B373" s="4"/>
      <c r="C373" s="366"/>
      <c r="D373" s="366"/>
      <c r="F373" s="19"/>
      <c r="G373" s="54"/>
    </row>
    <row r="374" spans="1:7" ht="15.75" customHeight="1">
      <c r="A374" s="19"/>
      <c r="B374" s="4"/>
      <c r="C374" s="366"/>
      <c r="D374" s="366"/>
      <c r="F374" s="19"/>
      <c r="G374" s="54"/>
    </row>
    <row r="375" spans="1:7" ht="15.75" customHeight="1">
      <c r="A375" s="19"/>
      <c r="B375" s="4"/>
      <c r="C375" s="366"/>
      <c r="D375" s="366"/>
      <c r="F375" s="19"/>
      <c r="G375" s="54"/>
    </row>
    <row r="376" spans="1:7" ht="15.75" customHeight="1">
      <c r="A376" s="19"/>
      <c r="B376" s="4"/>
      <c r="C376" s="366"/>
      <c r="D376" s="366"/>
      <c r="F376" s="19"/>
      <c r="G376" s="54"/>
    </row>
    <row r="377" spans="1:7" ht="15.75" customHeight="1">
      <c r="A377" s="19"/>
      <c r="B377" s="4"/>
      <c r="C377" s="366"/>
      <c r="D377" s="366"/>
      <c r="F377" s="19"/>
      <c r="G377" s="54"/>
    </row>
    <row r="378" spans="1:7" ht="15.75" customHeight="1">
      <c r="A378" s="19"/>
      <c r="B378" s="4"/>
      <c r="C378" s="366"/>
      <c r="D378" s="366"/>
      <c r="F378" s="19"/>
      <c r="G378" s="54"/>
    </row>
    <row r="379" spans="1:7" ht="15.75" customHeight="1">
      <c r="A379" s="19"/>
      <c r="B379" s="4"/>
      <c r="C379" s="366"/>
      <c r="D379" s="366"/>
      <c r="F379" s="19"/>
      <c r="G379" s="54"/>
    </row>
    <row r="380" spans="1:7" ht="15.75" customHeight="1">
      <c r="A380" s="19"/>
      <c r="B380" s="4"/>
      <c r="C380" s="366"/>
      <c r="D380" s="366"/>
      <c r="F380" s="19"/>
      <c r="G380" s="54"/>
    </row>
    <row r="381" spans="1:7" ht="15.75" customHeight="1">
      <c r="A381" s="19"/>
      <c r="B381" s="4"/>
      <c r="C381" s="366"/>
      <c r="D381" s="366"/>
      <c r="F381" s="19"/>
      <c r="G381" s="54"/>
    </row>
    <row r="382" spans="1:7" ht="15.75" customHeight="1">
      <c r="A382" s="19"/>
      <c r="B382" s="4"/>
      <c r="C382" s="366"/>
      <c r="D382" s="366"/>
      <c r="F382" s="19"/>
      <c r="G382" s="54"/>
    </row>
    <row r="383" spans="1:7" ht="15.75" customHeight="1">
      <c r="A383" s="19"/>
      <c r="B383" s="4"/>
      <c r="C383" s="366"/>
      <c r="D383" s="366"/>
      <c r="F383" s="19"/>
      <c r="G383" s="54"/>
    </row>
    <row r="384" spans="1:7" ht="15.75" customHeight="1">
      <c r="A384" s="19"/>
      <c r="B384" s="4"/>
      <c r="C384" s="366"/>
      <c r="D384" s="366"/>
      <c r="F384" s="19"/>
      <c r="G384" s="54"/>
    </row>
    <row r="385" spans="1:7" ht="15.75" customHeight="1">
      <c r="A385" s="19"/>
      <c r="B385" s="4"/>
      <c r="C385" s="366"/>
      <c r="D385" s="366"/>
      <c r="F385" s="19"/>
      <c r="G385" s="54"/>
    </row>
    <row r="386" spans="1:7" ht="15.75" customHeight="1">
      <c r="A386" s="19"/>
      <c r="B386" s="4"/>
      <c r="C386" s="366"/>
      <c r="D386" s="366"/>
      <c r="F386" s="19"/>
      <c r="G386" s="54"/>
    </row>
    <row r="387" spans="1:7" ht="15.75" customHeight="1">
      <c r="A387" s="19"/>
      <c r="B387" s="4"/>
      <c r="C387" s="366"/>
      <c r="D387" s="366"/>
      <c r="F387" s="19"/>
      <c r="G387" s="54"/>
    </row>
    <row r="388" spans="1:7" ht="15.75" customHeight="1">
      <c r="A388" s="19"/>
      <c r="B388" s="4"/>
      <c r="C388" s="366"/>
      <c r="D388" s="366"/>
      <c r="F388" s="19"/>
      <c r="G388" s="54"/>
    </row>
    <row r="389" spans="1:7" ht="15.75" customHeight="1">
      <c r="A389" s="19"/>
      <c r="B389" s="4"/>
      <c r="C389" s="366"/>
      <c r="D389" s="366"/>
      <c r="F389" s="19"/>
      <c r="G389" s="54"/>
    </row>
    <row r="390" spans="1:7" ht="15.75" customHeight="1">
      <c r="A390" s="19"/>
      <c r="B390" s="4"/>
      <c r="C390" s="366"/>
      <c r="D390" s="366"/>
      <c r="F390" s="19"/>
      <c r="G390" s="54"/>
    </row>
    <row r="391" spans="1:7" ht="15.75" customHeight="1">
      <c r="A391" s="19"/>
      <c r="B391" s="4"/>
      <c r="C391" s="366"/>
      <c r="D391" s="366"/>
      <c r="F391" s="19"/>
      <c r="G391" s="54"/>
    </row>
    <row r="392" spans="1:7" ht="15.75" customHeight="1">
      <c r="A392" s="19"/>
      <c r="B392" s="4"/>
      <c r="C392" s="366"/>
      <c r="D392" s="366"/>
      <c r="F392" s="19"/>
      <c r="G392" s="54"/>
    </row>
    <row r="393" spans="1:7" ht="15.75" customHeight="1">
      <c r="A393" s="19"/>
      <c r="B393" s="4"/>
      <c r="C393" s="366"/>
      <c r="D393" s="366"/>
      <c r="F393" s="19"/>
      <c r="G393" s="54"/>
    </row>
    <row r="394" spans="1:7" ht="15.75" customHeight="1">
      <c r="A394" s="19"/>
      <c r="B394" s="4"/>
      <c r="C394" s="366"/>
      <c r="D394" s="366"/>
      <c r="F394" s="19"/>
      <c r="G394" s="54"/>
    </row>
    <row r="395" spans="1:7" ht="15.75" customHeight="1">
      <c r="A395" s="19"/>
      <c r="B395" s="4"/>
      <c r="C395" s="366"/>
      <c r="D395" s="366"/>
      <c r="F395" s="19"/>
      <c r="G395" s="54"/>
    </row>
    <row r="396" spans="1:7" ht="15.75" customHeight="1">
      <c r="A396" s="19"/>
      <c r="B396" s="4"/>
      <c r="C396" s="366"/>
      <c r="D396" s="366"/>
      <c r="F396" s="19"/>
      <c r="G396" s="54"/>
    </row>
    <row r="397" spans="1:7" ht="15.75" customHeight="1">
      <c r="A397" s="19"/>
      <c r="B397" s="4"/>
      <c r="C397" s="366"/>
      <c r="D397" s="366"/>
      <c r="F397" s="19"/>
      <c r="G397" s="54"/>
    </row>
    <row r="398" spans="1:7" ht="15.75" customHeight="1">
      <c r="A398" s="19"/>
      <c r="B398" s="4"/>
      <c r="C398" s="366"/>
      <c r="D398" s="366"/>
      <c r="F398" s="19"/>
      <c r="G398" s="54"/>
    </row>
    <row r="399" spans="1:7" ht="15.75" customHeight="1">
      <c r="A399" s="19"/>
      <c r="B399" s="4"/>
      <c r="C399" s="366"/>
      <c r="D399" s="366"/>
      <c r="F399" s="19"/>
      <c r="G399" s="54"/>
    </row>
    <row r="400" spans="1:7" ht="15.75" customHeight="1">
      <c r="A400" s="19"/>
      <c r="B400" s="4"/>
      <c r="C400" s="366"/>
      <c r="D400" s="366"/>
      <c r="F400" s="19"/>
      <c r="G400" s="54"/>
    </row>
    <row r="401" spans="1:7" ht="15.75" customHeight="1">
      <c r="A401" s="19"/>
      <c r="B401" s="4"/>
      <c r="C401" s="366"/>
      <c r="D401" s="366"/>
      <c r="F401" s="19"/>
      <c r="G401" s="54"/>
    </row>
    <row r="402" spans="1:7" ht="15.75" customHeight="1">
      <c r="A402" s="19"/>
      <c r="B402" s="4"/>
      <c r="C402" s="366"/>
      <c r="D402" s="366"/>
      <c r="F402" s="19"/>
      <c r="G402" s="54"/>
    </row>
    <row r="403" spans="1:7" ht="15.75" customHeight="1">
      <c r="A403" s="19"/>
      <c r="B403" s="4"/>
      <c r="C403" s="366"/>
      <c r="D403" s="366"/>
      <c r="F403" s="19"/>
      <c r="G403" s="54"/>
    </row>
    <row r="404" spans="1:7" ht="15.75" customHeight="1">
      <c r="A404" s="19"/>
      <c r="B404" s="4"/>
      <c r="C404" s="366"/>
      <c r="D404" s="366"/>
      <c r="F404" s="19"/>
      <c r="G404" s="54"/>
    </row>
    <row r="405" spans="1:7" ht="15.75" customHeight="1">
      <c r="A405" s="19"/>
      <c r="B405" s="4"/>
      <c r="C405" s="366"/>
      <c r="D405" s="366"/>
      <c r="F405" s="19"/>
      <c r="G405" s="54"/>
    </row>
    <row r="406" spans="1:7" ht="15.75" customHeight="1">
      <c r="A406" s="19"/>
      <c r="B406" s="4"/>
      <c r="C406" s="366"/>
      <c r="D406" s="366"/>
      <c r="F406" s="19"/>
      <c r="G406" s="54"/>
    </row>
    <row r="407" spans="1:7" ht="15.75" customHeight="1">
      <c r="A407" s="19"/>
      <c r="B407" s="4"/>
      <c r="C407" s="366"/>
      <c r="D407" s="366"/>
      <c r="F407" s="19"/>
      <c r="G407" s="54"/>
    </row>
    <row r="408" spans="1:7" ht="15.75" customHeight="1">
      <c r="A408" s="19"/>
      <c r="B408" s="4"/>
      <c r="C408" s="366"/>
      <c r="D408" s="366"/>
      <c r="F408" s="19"/>
      <c r="G408" s="54"/>
    </row>
    <row r="409" spans="1:7" ht="15.75" customHeight="1">
      <c r="A409" s="19"/>
      <c r="B409" s="4"/>
      <c r="C409" s="366"/>
      <c r="D409" s="366"/>
      <c r="F409" s="19"/>
      <c r="G409" s="54"/>
    </row>
    <row r="410" spans="1:7" ht="15.75" customHeight="1">
      <c r="A410" s="19"/>
      <c r="B410" s="4"/>
      <c r="C410" s="366"/>
      <c r="D410" s="366"/>
      <c r="F410" s="19"/>
      <c r="G410" s="54"/>
    </row>
    <row r="411" spans="1:7" ht="15.75" customHeight="1">
      <c r="A411" s="19"/>
      <c r="B411" s="4"/>
      <c r="C411" s="366"/>
      <c r="D411" s="366"/>
      <c r="F411" s="19"/>
      <c r="G411" s="54"/>
    </row>
    <row r="412" spans="1:7" ht="15.75" customHeight="1">
      <c r="A412" s="19"/>
      <c r="B412" s="4"/>
      <c r="C412" s="366"/>
      <c r="D412" s="366"/>
      <c r="F412" s="19"/>
      <c r="G412" s="54"/>
    </row>
    <row r="413" spans="1:7" ht="15.75" customHeight="1">
      <c r="A413" s="19"/>
      <c r="B413" s="4"/>
      <c r="C413" s="366"/>
      <c r="D413" s="366"/>
      <c r="F413" s="19"/>
      <c r="G413" s="54"/>
    </row>
    <row r="414" spans="1:7" ht="15.75" customHeight="1">
      <c r="A414" s="19"/>
      <c r="B414" s="4"/>
      <c r="C414" s="366"/>
      <c r="D414" s="366"/>
      <c r="F414" s="19"/>
      <c r="G414" s="54"/>
    </row>
    <row r="415" spans="1:7" ht="15.75" customHeight="1">
      <c r="A415" s="19"/>
      <c r="B415" s="4"/>
      <c r="C415" s="366"/>
      <c r="D415" s="366"/>
      <c r="F415" s="19"/>
      <c r="G415" s="54"/>
    </row>
    <row r="416" spans="1:7" ht="15.75" customHeight="1">
      <c r="A416" s="19"/>
      <c r="B416" s="4"/>
      <c r="C416" s="366"/>
      <c r="D416" s="366"/>
      <c r="F416" s="19"/>
      <c r="G416" s="54"/>
    </row>
    <row r="417" spans="1:7" ht="15.75" customHeight="1">
      <c r="A417" s="19"/>
      <c r="B417" s="4"/>
      <c r="C417" s="366"/>
      <c r="D417" s="366"/>
      <c r="F417" s="19"/>
      <c r="G417" s="54"/>
    </row>
    <row r="418" spans="1:7" ht="15.75" customHeight="1">
      <c r="A418" s="19"/>
      <c r="B418" s="4"/>
      <c r="C418" s="366"/>
      <c r="D418" s="366"/>
      <c r="F418" s="19"/>
      <c r="G418" s="54"/>
    </row>
    <row r="419" spans="1:7" ht="15.75" customHeight="1">
      <c r="A419" s="19"/>
      <c r="B419" s="4"/>
      <c r="C419" s="366"/>
      <c r="D419" s="366"/>
      <c r="F419" s="19"/>
      <c r="G419" s="54"/>
    </row>
    <row r="420" spans="1:7" ht="15.75" customHeight="1">
      <c r="A420" s="19"/>
      <c r="B420" s="4"/>
      <c r="C420" s="366"/>
      <c r="D420" s="366"/>
      <c r="F420" s="19"/>
      <c r="G420" s="54"/>
    </row>
    <row r="421" spans="1:7" ht="15.75" customHeight="1">
      <c r="A421" s="19"/>
      <c r="B421" s="4"/>
      <c r="C421" s="366"/>
      <c r="D421" s="366"/>
      <c r="F421" s="19"/>
      <c r="G421" s="54"/>
    </row>
    <row r="422" spans="1:7" ht="15.75" customHeight="1">
      <c r="A422" s="19"/>
      <c r="B422" s="4"/>
      <c r="C422" s="366"/>
      <c r="D422" s="366"/>
      <c r="F422" s="19"/>
      <c r="G422" s="54"/>
    </row>
    <row r="423" spans="1:7" ht="15.75" customHeight="1">
      <c r="A423" s="19"/>
      <c r="B423" s="4"/>
      <c r="C423" s="366"/>
      <c r="D423" s="366"/>
      <c r="F423" s="19"/>
      <c r="G423" s="54"/>
    </row>
    <row r="424" spans="1:7" ht="15.75" customHeight="1">
      <c r="A424" s="19"/>
      <c r="B424" s="4"/>
      <c r="C424" s="366"/>
      <c r="D424" s="366"/>
      <c r="F424" s="19"/>
      <c r="G424" s="54"/>
    </row>
    <row r="425" spans="1:7" ht="15.75" customHeight="1">
      <c r="A425" s="19"/>
      <c r="B425" s="4"/>
      <c r="C425" s="366"/>
      <c r="D425" s="366"/>
      <c r="F425" s="19"/>
      <c r="G425" s="54"/>
    </row>
    <row r="426" spans="1:7" ht="15.75" customHeight="1">
      <c r="A426" s="19"/>
      <c r="B426" s="4"/>
      <c r="C426" s="366"/>
      <c r="D426" s="366"/>
      <c r="F426" s="19"/>
      <c r="G426" s="54"/>
    </row>
    <row r="427" spans="1:7" ht="15.75" customHeight="1">
      <c r="A427" s="19"/>
      <c r="B427" s="4"/>
      <c r="C427" s="366"/>
      <c r="D427" s="366"/>
      <c r="F427" s="19"/>
      <c r="G427" s="54"/>
    </row>
    <row r="428" spans="1:7" ht="15.75" customHeight="1">
      <c r="A428" s="19"/>
      <c r="B428" s="4"/>
      <c r="C428" s="366"/>
      <c r="D428" s="366"/>
      <c r="F428" s="19"/>
      <c r="G428" s="54"/>
    </row>
    <row r="429" spans="1:7" ht="15.75" customHeight="1">
      <c r="A429" s="19"/>
      <c r="B429" s="4"/>
      <c r="C429" s="366"/>
      <c r="D429" s="366"/>
      <c r="F429" s="19"/>
      <c r="G429" s="54"/>
    </row>
    <row r="430" spans="1:7" ht="15.75" customHeight="1">
      <c r="A430" s="19"/>
      <c r="B430" s="4"/>
      <c r="C430" s="366"/>
      <c r="D430" s="366"/>
      <c r="F430" s="19"/>
      <c r="G430" s="54"/>
    </row>
    <row r="431" spans="1:7" ht="15.75" customHeight="1">
      <c r="A431" s="19"/>
      <c r="B431" s="4"/>
      <c r="C431" s="366"/>
      <c r="D431" s="366"/>
      <c r="F431" s="19"/>
      <c r="G431" s="54"/>
    </row>
    <row r="432" spans="1:7" ht="15.75" customHeight="1">
      <c r="A432" s="19"/>
      <c r="B432" s="4"/>
      <c r="C432" s="366"/>
      <c r="D432" s="366"/>
      <c r="F432" s="19"/>
      <c r="G432" s="54"/>
    </row>
    <row r="433" spans="1:7" ht="15.75" customHeight="1">
      <c r="A433" s="19"/>
      <c r="B433" s="4"/>
      <c r="C433" s="366"/>
      <c r="D433" s="366"/>
      <c r="F433" s="19"/>
      <c r="G433" s="54"/>
    </row>
    <row r="434" spans="1:7" ht="15.75" customHeight="1">
      <c r="A434" s="19"/>
      <c r="B434" s="4"/>
      <c r="C434" s="366"/>
      <c r="D434" s="366"/>
      <c r="F434" s="19"/>
      <c r="G434" s="54"/>
    </row>
    <row r="435" spans="1:7" ht="15.75" customHeight="1">
      <c r="A435" s="19"/>
      <c r="B435" s="4"/>
      <c r="C435" s="366"/>
      <c r="D435" s="366"/>
      <c r="F435" s="19"/>
      <c r="G435" s="54"/>
    </row>
    <row r="436" spans="1:7" ht="15.75" customHeight="1">
      <c r="A436" s="19"/>
      <c r="B436" s="4"/>
      <c r="C436" s="366"/>
      <c r="D436" s="366"/>
      <c r="F436" s="19"/>
      <c r="G436" s="54"/>
    </row>
    <row r="437" spans="1:7" ht="15.75" customHeight="1">
      <c r="A437" s="19"/>
      <c r="B437" s="4"/>
      <c r="C437" s="366"/>
      <c r="D437" s="366"/>
      <c r="F437" s="19"/>
      <c r="G437" s="54"/>
    </row>
    <row r="438" spans="1:7" ht="15.75" customHeight="1">
      <c r="A438" s="19"/>
      <c r="B438" s="4"/>
      <c r="C438" s="366"/>
      <c r="D438" s="366"/>
      <c r="F438" s="19"/>
      <c r="G438" s="54"/>
    </row>
    <row r="439" spans="1:7" ht="15.75" customHeight="1">
      <c r="A439" s="19"/>
      <c r="B439" s="4"/>
      <c r="C439" s="366"/>
      <c r="D439" s="366"/>
      <c r="F439" s="19"/>
      <c r="G439" s="54"/>
    </row>
    <row r="440" spans="1:7" ht="15.75" customHeight="1">
      <c r="A440" s="19"/>
      <c r="B440" s="4"/>
      <c r="C440" s="366"/>
      <c r="D440" s="366"/>
      <c r="F440" s="19"/>
      <c r="G440" s="54"/>
    </row>
    <row r="441" spans="1:7" ht="15.75" customHeight="1">
      <c r="A441" s="19"/>
      <c r="B441" s="4"/>
      <c r="C441" s="366"/>
      <c r="D441" s="366"/>
      <c r="F441" s="19"/>
      <c r="G441" s="54"/>
    </row>
    <row r="442" spans="1:7" ht="15.75" customHeight="1">
      <c r="A442" s="19"/>
      <c r="B442" s="4"/>
      <c r="C442" s="366"/>
      <c r="D442" s="366"/>
      <c r="F442" s="19"/>
      <c r="G442" s="54"/>
    </row>
    <row r="443" spans="1:7" ht="15.75" customHeight="1">
      <c r="A443" s="19"/>
      <c r="B443" s="4"/>
      <c r="C443" s="366"/>
      <c r="D443" s="366"/>
      <c r="F443" s="19"/>
      <c r="G443" s="54"/>
    </row>
    <row r="444" spans="1:7" ht="15.75" customHeight="1">
      <c r="A444" s="19"/>
      <c r="B444" s="4"/>
      <c r="C444" s="366"/>
      <c r="D444" s="366"/>
      <c r="F444" s="19"/>
      <c r="G444" s="54"/>
    </row>
    <row r="445" spans="1:7" ht="15.75" customHeight="1">
      <c r="A445" s="19"/>
      <c r="B445" s="4"/>
      <c r="C445" s="366"/>
      <c r="D445" s="366"/>
      <c r="F445" s="19"/>
      <c r="G445" s="54"/>
    </row>
    <row r="446" spans="1:7" ht="15.75" customHeight="1">
      <c r="A446" s="19"/>
      <c r="B446" s="4"/>
      <c r="C446" s="366"/>
      <c r="D446" s="366"/>
      <c r="F446" s="19"/>
      <c r="G446" s="54"/>
    </row>
    <row r="447" spans="1:7" ht="15.75" customHeight="1">
      <c r="A447" s="19"/>
      <c r="B447" s="4"/>
      <c r="C447" s="366"/>
      <c r="D447" s="366"/>
      <c r="F447" s="19"/>
      <c r="G447" s="54"/>
    </row>
    <row r="448" spans="1:7" ht="15.75" customHeight="1">
      <c r="A448" s="19"/>
      <c r="B448" s="4"/>
      <c r="C448" s="366"/>
      <c r="D448" s="366"/>
      <c r="F448" s="19"/>
      <c r="G448" s="54"/>
    </row>
    <row r="449" spans="1:7" ht="15.75" customHeight="1">
      <c r="A449" s="19"/>
      <c r="B449" s="4"/>
      <c r="C449" s="366"/>
      <c r="D449" s="366"/>
      <c r="F449" s="19"/>
      <c r="G449" s="54"/>
    </row>
    <row r="450" spans="1:7" ht="15.75" customHeight="1">
      <c r="A450" s="19"/>
      <c r="B450" s="4"/>
      <c r="C450" s="366"/>
      <c r="D450" s="366"/>
      <c r="F450" s="19"/>
      <c r="G450" s="54"/>
    </row>
    <row r="451" spans="1:7" ht="15.75" customHeight="1">
      <c r="A451" s="19"/>
      <c r="B451" s="4"/>
      <c r="C451" s="366"/>
      <c r="D451" s="366"/>
      <c r="F451" s="19"/>
      <c r="G451" s="54"/>
    </row>
    <row r="452" spans="1:7" ht="15.75" customHeight="1">
      <c r="A452" s="19"/>
      <c r="B452" s="4"/>
      <c r="C452" s="366"/>
      <c r="D452" s="366"/>
      <c r="F452" s="19"/>
      <c r="G452" s="54"/>
    </row>
    <row r="453" spans="1:7" ht="15.75" customHeight="1">
      <c r="A453" s="19"/>
      <c r="B453" s="4"/>
      <c r="C453" s="366"/>
      <c r="D453" s="366"/>
      <c r="F453" s="19"/>
      <c r="G453" s="54"/>
    </row>
    <row r="454" spans="1:7" ht="15.75" customHeight="1">
      <c r="A454" s="19"/>
      <c r="B454" s="4"/>
      <c r="C454" s="366"/>
      <c r="D454" s="366"/>
      <c r="F454" s="19"/>
      <c r="G454" s="54"/>
    </row>
    <row r="455" spans="1:7" ht="15.75" customHeight="1">
      <c r="A455" s="19"/>
      <c r="B455" s="4"/>
      <c r="C455" s="366"/>
      <c r="D455" s="366"/>
      <c r="F455" s="19"/>
      <c r="G455" s="54"/>
    </row>
    <row r="456" spans="1:7" ht="15.75" customHeight="1">
      <c r="A456" s="19"/>
      <c r="B456" s="4"/>
      <c r="C456" s="366"/>
      <c r="D456" s="366"/>
      <c r="F456" s="19"/>
      <c r="G456" s="54"/>
    </row>
    <row r="457" spans="1:7" ht="15.75" customHeight="1">
      <c r="A457" s="19"/>
      <c r="B457" s="4"/>
      <c r="C457" s="366"/>
      <c r="D457" s="366"/>
      <c r="F457" s="19"/>
      <c r="G457" s="54"/>
    </row>
    <row r="458" spans="1:7" ht="15.75" customHeight="1">
      <c r="A458" s="19"/>
      <c r="B458" s="4"/>
      <c r="C458" s="366"/>
      <c r="D458" s="366"/>
      <c r="F458" s="19"/>
      <c r="G458" s="54"/>
    </row>
    <row r="459" spans="1:7" ht="15.75" customHeight="1">
      <c r="A459" s="19"/>
      <c r="B459" s="4"/>
      <c r="C459" s="366"/>
      <c r="D459" s="366"/>
      <c r="F459" s="19"/>
      <c r="G459" s="54"/>
    </row>
    <row r="460" spans="1:7" ht="15.75" customHeight="1">
      <c r="A460" s="19"/>
      <c r="B460" s="4"/>
      <c r="C460" s="366"/>
      <c r="D460" s="366"/>
      <c r="F460" s="19"/>
      <c r="G460" s="54"/>
    </row>
    <row r="461" spans="1:7" ht="15.75" customHeight="1">
      <c r="A461" s="19"/>
      <c r="B461" s="4"/>
      <c r="C461" s="366"/>
      <c r="D461" s="366"/>
      <c r="F461" s="19"/>
      <c r="G461" s="54"/>
    </row>
    <row r="462" spans="1:7" ht="15.75" customHeight="1">
      <c r="A462" s="19"/>
      <c r="B462" s="4"/>
      <c r="C462" s="366"/>
      <c r="D462" s="366"/>
      <c r="F462" s="19"/>
      <c r="G462" s="54"/>
    </row>
    <row r="463" spans="1:7" ht="15.75" customHeight="1">
      <c r="A463" s="19"/>
      <c r="B463" s="4"/>
      <c r="C463" s="366"/>
      <c r="D463" s="366"/>
      <c r="F463" s="19"/>
      <c r="G463" s="54"/>
    </row>
    <row r="464" spans="1:7" ht="15.75" customHeight="1">
      <c r="A464" s="19"/>
      <c r="B464" s="4"/>
      <c r="C464" s="366"/>
      <c r="D464" s="366"/>
      <c r="F464" s="19"/>
      <c r="G464" s="54"/>
    </row>
    <row r="465" spans="1:7" ht="15.75" customHeight="1">
      <c r="A465" s="19"/>
      <c r="B465" s="4"/>
      <c r="C465" s="366"/>
      <c r="D465" s="366"/>
      <c r="F465" s="19"/>
      <c r="G465" s="54"/>
    </row>
    <row r="466" spans="1:7" ht="15.75" customHeight="1">
      <c r="A466" s="19"/>
      <c r="B466" s="4"/>
      <c r="C466" s="366"/>
      <c r="D466" s="366"/>
      <c r="F466" s="19"/>
      <c r="G466" s="54"/>
    </row>
    <row r="467" spans="1:7" ht="15.75" customHeight="1">
      <c r="A467" s="19"/>
      <c r="B467" s="4"/>
      <c r="C467" s="366"/>
      <c r="D467" s="366"/>
      <c r="F467" s="19"/>
      <c r="G467" s="54"/>
    </row>
    <row r="468" spans="1:7" ht="15.75" customHeight="1">
      <c r="A468" s="19"/>
      <c r="B468" s="4"/>
      <c r="C468" s="366"/>
      <c r="D468" s="366"/>
      <c r="F468" s="19"/>
      <c r="G468" s="54"/>
    </row>
    <row r="469" spans="1:7" ht="15.75" customHeight="1">
      <c r="A469" s="19"/>
      <c r="B469" s="4"/>
      <c r="C469" s="366"/>
      <c r="D469" s="366"/>
      <c r="F469" s="19"/>
      <c r="G469" s="54"/>
    </row>
    <row r="470" spans="1:7" ht="15.75" customHeight="1">
      <c r="A470" s="19"/>
      <c r="B470" s="4"/>
      <c r="C470" s="366"/>
      <c r="D470" s="366"/>
      <c r="F470" s="19"/>
      <c r="G470" s="54"/>
    </row>
    <row r="471" spans="1:7" ht="15.75" customHeight="1">
      <c r="A471" s="19"/>
      <c r="B471" s="4"/>
      <c r="C471" s="366"/>
      <c r="D471" s="366"/>
      <c r="F471" s="19"/>
      <c r="G471" s="54"/>
    </row>
    <row r="472" spans="1:7" ht="15.75" customHeight="1">
      <c r="A472" s="19"/>
      <c r="B472" s="4"/>
      <c r="C472" s="366"/>
      <c r="D472" s="366"/>
      <c r="F472" s="19"/>
      <c r="G472" s="54"/>
    </row>
    <row r="473" spans="1:7" ht="15.75" customHeight="1">
      <c r="A473" s="19"/>
      <c r="B473" s="4"/>
      <c r="C473" s="366"/>
      <c r="D473" s="366"/>
      <c r="F473" s="19"/>
      <c r="G473" s="54"/>
    </row>
    <row r="474" spans="1:7" ht="15.75" customHeight="1">
      <c r="A474" s="19"/>
      <c r="B474" s="4"/>
      <c r="C474" s="366"/>
      <c r="D474" s="366"/>
      <c r="F474" s="19"/>
      <c r="G474" s="54"/>
    </row>
    <row r="475" spans="1:7" ht="15.75" customHeight="1">
      <c r="A475" s="19"/>
      <c r="B475" s="4"/>
      <c r="C475" s="366"/>
      <c r="D475" s="366"/>
      <c r="F475" s="19"/>
      <c r="G475" s="54"/>
    </row>
    <row r="476" spans="1:7" ht="15.75" customHeight="1">
      <c r="A476" s="19"/>
      <c r="B476" s="4"/>
      <c r="C476" s="366"/>
      <c r="D476" s="366"/>
      <c r="F476" s="19"/>
      <c r="G476" s="54"/>
    </row>
    <row r="477" spans="1:7" ht="15.75" customHeight="1">
      <c r="A477" s="19"/>
      <c r="B477" s="4"/>
      <c r="C477" s="366"/>
      <c r="D477" s="366"/>
      <c r="F477" s="19"/>
      <c r="G477" s="54"/>
    </row>
    <row r="478" spans="1:7" ht="15.75" customHeight="1">
      <c r="A478" s="19"/>
      <c r="B478" s="4"/>
      <c r="C478" s="366"/>
      <c r="D478" s="366"/>
      <c r="F478" s="19"/>
      <c r="G478" s="54"/>
    </row>
    <row r="479" spans="1:7" ht="15.75" customHeight="1">
      <c r="A479" s="19"/>
      <c r="B479" s="4"/>
      <c r="C479" s="366"/>
      <c r="D479" s="366"/>
      <c r="F479" s="19"/>
      <c r="G479" s="54"/>
    </row>
    <row r="480" spans="1:7" ht="15.75" customHeight="1">
      <c r="A480" s="19"/>
      <c r="B480" s="4"/>
      <c r="C480" s="366"/>
      <c r="D480" s="366"/>
      <c r="F480" s="19"/>
      <c r="G480" s="54"/>
    </row>
    <row r="481" spans="1:7" ht="15.75" customHeight="1">
      <c r="A481" s="19"/>
      <c r="B481" s="4"/>
      <c r="C481" s="366"/>
      <c r="D481" s="366"/>
      <c r="F481" s="19"/>
      <c r="G481" s="54"/>
    </row>
    <row r="482" spans="1:7" ht="15.75" customHeight="1">
      <c r="A482" s="19"/>
      <c r="B482" s="4"/>
      <c r="C482" s="366"/>
      <c r="D482" s="366"/>
      <c r="F482" s="19"/>
      <c r="G482" s="54"/>
    </row>
    <row r="483" spans="1:7" ht="15.75" customHeight="1">
      <c r="A483" s="19"/>
      <c r="B483" s="4"/>
      <c r="C483" s="366"/>
      <c r="D483" s="366"/>
      <c r="F483" s="19"/>
      <c r="G483" s="54"/>
    </row>
    <row r="484" spans="1:7" ht="15.75" customHeight="1">
      <c r="A484" s="19"/>
      <c r="B484" s="4"/>
      <c r="C484" s="366"/>
      <c r="D484" s="366"/>
      <c r="F484" s="19"/>
      <c r="G484" s="54"/>
    </row>
    <row r="485" spans="1:7" ht="15.75" customHeight="1">
      <c r="A485" s="19"/>
      <c r="B485" s="4"/>
      <c r="C485" s="366"/>
      <c r="D485" s="366"/>
      <c r="F485" s="19"/>
      <c r="G485" s="54"/>
    </row>
    <row r="486" spans="1:7" ht="15.75" customHeight="1">
      <c r="A486" s="19"/>
      <c r="B486" s="4"/>
      <c r="C486" s="366"/>
      <c r="D486" s="366"/>
      <c r="F486" s="19"/>
      <c r="G486" s="54"/>
    </row>
    <row r="487" spans="1:7" ht="15.75" customHeight="1">
      <c r="A487" s="19"/>
      <c r="B487" s="4"/>
      <c r="C487" s="366"/>
      <c r="D487" s="366"/>
      <c r="F487" s="19"/>
      <c r="G487" s="54"/>
    </row>
    <row r="488" spans="1:7" ht="15.75" customHeight="1">
      <c r="A488" s="19"/>
      <c r="B488" s="4"/>
      <c r="C488" s="366"/>
      <c r="D488" s="366"/>
      <c r="F488" s="19"/>
      <c r="G488" s="54"/>
    </row>
    <row r="489" spans="1:7" ht="15.75" customHeight="1">
      <c r="A489" s="19"/>
      <c r="B489" s="4"/>
      <c r="C489" s="366"/>
      <c r="D489" s="366"/>
      <c r="F489" s="19"/>
      <c r="G489" s="54"/>
    </row>
    <row r="490" spans="1:7" ht="15.75" customHeight="1">
      <c r="A490" s="19"/>
      <c r="B490" s="4"/>
      <c r="C490" s="366"/>
      <c r="D490" s="366"/>
      <c r="F490" s="19"/>
      <c r="G490" s="54"/>
    </row>
    <row r="491" spans="1:7" ht="15.75" customHeight="1">
      <c r="A491" s="19"/>
      <c r="B491" s="4"/>
      <c r="C491" s="366"/>
      <c r="D491" s="366"/>
      <c r="F491" s="19"/>
      <c r="G491" s="54"/>
    </row>
    <row r="492" spans="1:7" ht="15.75" customHeight="1">
      <c r="A492" s="19"/>
      <c r="B492" s="4"/>
      <c r="C492" s="366"/>
      <c r="D492" s="366"/>
      <c r="F492" s="19"/>
      <c r="G492" s="54"/>
    </row>
    <row r="493" spans="1:7" ht="15.75" customHeight="1">
      <c r="A493" s="19"/>
      <c r="B493" s="4"/>
      <c r="C493" s="366"/>
      <c r="D493" s="366"/>
      <c r="F493" s="19"/>
      <c r="G493" s="54"/>
    </row>
    <row r="494" spans="1:7" ht="15.75" customHeight="1">
      <c r="A494" s="19"/>
      <c r="B494" s="4"/>
      <c r="C494" s="366"/>
      <c r="D494" s="366"/>
      <c r="F494" s="19"/>
      <c r="G494" s="54"/>
    </row>
    <row r="495" spans="1:7" ht="15.75" customHeight="1">
      <c r="A495" s="19"/>
      <c r="B495" s="4"/>
      <c r="C495" s="366"/>
      <c r="D495" s="366"/>
      <c r="F495" s="19"/>
      <c r="G495" s="54"/>
    </row>
    <row r="496" spans="1:7" ht="15.75" customHeight="1">
      <c r="A496" s="19"/>
      <c r="B496" s="4"/>
      <c r="C496" s="366"/>
      <c r="D496" s="366"/>
      <c r="F496" s="19"/>
      <c r="G496" s="54"/>
    </row>
    <row r="497" spans="1:7" ht="15.75" customHeight="1">
      <c r="A497" s="19"/>
      <c r="B497" s="4"/>
      <c r="C497" s="366"/>
      <c r="D497" s="366"/>
      <c r="F497" s="19"/>
      <c r="G497" s="54"/>
    </row>
    <row r="498" spans="1:7" ht="15.75" customHeight="1">
      <c r="A498" s="19"/>
      <c r="B498" s="4"/>
      <c r="C498" s="366"/>
      <c r="D498" s="366"/>
      <c r="F498" s="19"/>
      <c r="G498" s="54"/>
    </row>
    <row r="499" spans="1:7" ht="15.75" customHeight="1">
      <c r="A499" s="19"/>
      <c r="B499" s="4"/>
      <c r="C499" s="366"/>
      <c r="D499" s="366"/>
      <c r="F499" s="19"/>
      <c r="G499" s="54"/>
    </row>
    <row r="500" spans="1:7" ht="15.75" customHeight="1">
      <c r="A500" s="19"/>
      <c r="B500" s="4"/>
      <c r="C500" s="366"/>
      <c r="D500" s="366"/>
      <c r="F500" s="19"/>
      <c r="G500" s="54"/>
    </row>
    <row r="501" spans="1:7" ht="15.75" customHeight="1">
      <c r="A501" s="19"/>
      <c r="B501" s="4"/>
      <c r="C501" s="366"/>
      <c r="D501" s="366"/>
      <c r="F501" s="19"/>
      <c r="G501" s="54"/>
    </row>
    <row r="502" spans="1:7" ht="15.75" customHeight="1">
      <c r="A502" s="19"/>
      <c r="B502" s="4"/>
      <c r="C502" s="366"/>
      <c r="D502" s="366"/>
      <c r="F502" s="19"/>
      <c r="G502" s="54"/>
    </row>
    <row r="503" spans="1:7" ht="15.75" customHeight="1">
      <c r="A503" s="19"/>
      <c r="B503" s="4"/>
      <c r="C503" s="366"/>
      <c r="D503" s="366"/>
      <c r="F503" s="19"/>
      <c r="G503" s="54"/>
    </row>
    <row r="504" spans="1:7" ht="15.75" customHeight="1">
      <c r="A504" s="19"/>
      <c r="B504" s="4"/>
      <c r="C504" s="366"/>
      <c r="D504" s="366"/>
      <c r="F504" s="19"/>
      <c r="G504" s="54"/>
    </row>
    <row r="505" spans="1:7" ht="15.75" customHeight="1">
      <c r="A505" s="19"/>
      <c r="B505" s="4"/>
      <c r="C505" s="366"/>
      <c r="D505" s="366"/>
      <c r="F505" s="19"/>
      <c r="G505" s="54"/>
    </row>
    <row r="506" spans="1:7" ht="15.75" customHeight="1">
      <c r="A506" s="19"/>
      <c r="B506" s="4"/>
      <c r="C506" s="366"/>
      <c r="D506" s="366"/>
      <c r="F506" s="19"/>
      <c r="G506" s="54"/>
    </row>
    <row r="507" spans="1:7" ht="15.75" customHeight="1">
      <c r="A507" s="19"/>
      <c r="B507" s="4"/>
      <c r="C507" s="366"/>
      <c r="D507" s="366"/>
      <c r="F507" s="19"/>
      <c r="G507" s="54"/>
    </row>
    <row r="508" spans="1:7" ht="15.75" customHeight="1">
      <c r="A508" s="19"/>
      <c r="B508" s="4"/>
      <c r="C508" s="366"/>
      <c r="D508" s="366"/>
      <c r="F508" s="19"/>
      <c r="G508" s="54"/>
    </row>
    <row r="509" spans="1:7" ht="15.75" customHeight="1">
      <c r="A509" s="19"/>
      <c r="B509" s="4"/>
      <c r="C509" s="366"/>
      <c r="D509" s="366"/>
      <c r="F509" s="19"/>
      <c r="G509" s="54"/>
    </row>
    <row r="510" spans="1:7" ht="15.75" customHeight="1">
      <c r="A510" s="19"/>
      <c r="B510" s="4"/>
      <c r="C510" s="366"/>
      <c r="D510" s="366"/>
      <c r="F510" s="19"/>
      <c r="G510" s="54"/>
    </row>
    <row r="511" spans="1:7" ht="15.75" customHeight="1">
      <c r="A511" s="19"/>
      <c r="B511" s="4"/>
      <c r="C511" s="366"/>
      <c r="D511" s="366"/>
      <c r="F511" s="19"/>
      <c r="G511" s="54"/>
    </row>
    <row r="512" spans="1:7" ht="15.75" customHeight="1">
      <c r="A512" s="19"/>
      <c r="B512" s="4"/>
      <c r="C512" s="366"/>
      <c r="D512" s="366"/>
      <c r="F512" s="19"/>
      <c r="G512" s="54"/>
    </row>
    <row r="513" spans="1:7" ht="15.75" customHeight="1">
      <c r="A513" s="19"/>
      <c r="B513" s="4"/>
      <c r="C513" s="366"/>
      <c r="D513" s="366"/>
      <c r="F513" s="19"/>
      <c r="G513" s="54"/>
    </row>
    <row r="514" spans="1:7" ht="15.75" customHeight="1">
      <c r="A514" s="19"/>
      <c r="B514" s="4"/>
      <c r="C514" s="366"/>
      <c r="D514" s="366"/>
      <c r="F514" s="19"/>
      <c r="G514" s="54"/>
    </row>
    <row r="515" spans="1:7" ht="15.75" customHeight="1">
      <c r="A515" s="19"/>
      <c r="B515" s="4"/>
      <c r="C515" s="366"/>
      <c r="D515" s="366"/>
      <c r="F515" s="19"/>
      <c r="G515" s="54"/>
    </row>
    <row r="516" spans="1:7" ht="15.75" customHeight="1">
      <c r="A516" s="19"/>
      <c r="B516" s="4"/>
      <c r="C516" s="366"/>
      <c r="D516" s="366"/>
      <c r="F516" s="19"/>
      <c r="G516" s="54"/>
    </row>
    <row r="517" spans="1:7" ht="15.75" customHeight="1">
      <c r="A517" s="19"/>
      <c r="B517" s="4"/>
      <c r="C517" s="366"/>
      <c r="D517" s="366"/>
      <c r="F517" s="19"/>
      <c r="G517" s="54"/>
    </row>
    <row r="518" spans="1:7" ht="15.75" customHeight="1">
      <c r="A518" s="19"/>
      <c r="B518" s="4"/>
      <c r="C518" s="366"/>
      <c r="D518" s="366"/>
      <c r="F518" s="19"/>
      <c r="G518" s="54"/>
    </row>
    <row r="519" spans="1:7" ht="15.75" customHeight="1">
      <c r="A519" s="19"/>
      <c r="B519" s="4"/>
      <c r="C519" s="366"/>
      <c r="D519" s="366"/>
      <c r="F519" s="19"/>
      <c r="G519" s="54"/>
    </row>
    <row r="520" spans="1:7" ht="15.75" customHeight="1">
      <c r="A520" s="19"/>
      <c r="B520" s="4"/>
      <c r="C520" s="366"/>
      <c r="D520" s="366"/>
      <c r="F520" s="19"/>
      <c r="G520" s="54"/>
    </row>
    <row r="521" spans="1:7" ht="15.75" customHeight="1">
      <c r="A521" s="19"/>
      <c r="B521" s="4"/>
      <c r="C521" s="366"/>
      <c r="D521" s="366"/>
      <c r="F521" s="19"/>
      <c r="G521" s="54"/>
    </row>
    <row r="522" spans="1:7" ht="15.75" customHeight="1">
      <c r="A522" s="19"/>
      <c r="B522" s="4"/>
      <c r="C522" s="366"/>
      <c r="D522" s="366"/>
      <c r="F522" s="19"/>
      <c r="G522" s="54"/>
    </row>
    <row r="523" spans="1:7" ht="15.75" customHeight="1">
      <c r="A523" s="19"/>
      <c r="B523" s="4"/>
      <c r="C523" s="366"/>
      <c r="D523" s="366"/>
      <c r="F523" s="19"/>
      <c r="G523" s="54"/>
    </row>
    <row r="524" spans="1:7" ht="15.75" customHeight="1">
      <c r="A524" s="19"/>
      <c r="B524" s="4"/>
      <c r="C524" s="366"/>
      <c r="D524" s="366"/>
      <c r="F524" s="19"/>
      <c r="G524" s="54"/>
    </row>
    <row r="525" spans="1:7" ht="15.75" customHeight="1">
      <c r="A525" s="19"/>
      <c r="B525" s="4"/>
      <c r="C525" s="366"/>
      <c r="D525" s="366"/>
      <c r="F525" s="19"/>
      <c r="G525" s="54"/>
    </row>
    <row r="526" spans="1:7" ht="15.75" customHeight="1">
      <c r="A526" s="19"/>
      <c r="B526" s="4"/>
      <c r="C526" s="366"/>
      <c r="D526" s="366"/>
      <c r="F526" s="19"/>
      <c r="G526" s="54"/>
    </row>
    <row r="527" spans="1:7" ht="15.75" customHeight="1">
      <c r="A527" s="19"/>
      <c r="B527" s="4"/>
      <c r="C527" s="366"/>
      <c r="D527" s="366"/>
      <c r="F527" s="19"/>
      <c r="G527" s="54"/>
    </row>
    <row r="528" spans="1:7" ht="15.75" customHeight="1">
      <c r="A528" s="19"/>
      <c r="B528" s="4"/>
      <c r="C528" s="366"/>
      <c r="D528" s="366"/>
      <c r="F528" s="19"/>
      <c r="G528" s="54"/>
    </row>
    <row r="529" spans="1:7" ht="15.75" customHeight="1">
      <c r="A529" s="19"/>
      <c r="B529" s="4"/>
      <c r="C529" s="366"/>
      <c r="D529" s="366"/>
      <c r="F529" s="19"/>
      <c r="G529" s="54"/>
    </row>
    <row r="530" spans="1:7" ht="15.75" customHeight="1">
      <c r="A530" s="19"/>
      <c r="B530" s="4"/>
      <c r="C530" s="366"/>
      <c r="D530" s="366"/>
      <c r="F530" s="19"/>
      <c r="G530" s="54"/>
    </row>
    <row r="531" spans="1:7" ht="15.75" customHeight="1">
      <c r="A531" s="19"/>
      <c r="B531" s="4"/>
      <c r="C531" s="366"/>
      <c r="D531" s="366"/>
      <c r="F531" s="19"/>
      <c r="G531" s="54"/>
    </row>
    <row r="532" spans="1:7" ht="15.75" customHeight="1">
      <c r="A532" s="19"/>
      <c r="B532" s="4"/>
      <c r="C532" s="366"/>
      <c r="D532" s="366"/>
      <c r="F532" s="19"/>
      <c r="G532" s="54"/>
    </row>
    <row r="533" spans="1:7" ht="15.75" customHeight="1">
      <c r="A533" s="19"/>
      <c r="B533" s="4"/>
      <c r="C533" s="366"/>
      <c r="D533" s="366"/>
      <c r="F533" s="19"/>
      <c r="G533" s="54"/>
    </row>
    <row r="534" spans="1:7" ht="15.75" customHeight="1">
      <c r="A534" s="19"/>
      <c r="B534" s="4"/>
      <c r="C534" s="366"/>
      <c r="D534" s="366"/>
      <c r="F534" s="19"/>
      <c r="G534" s="54"/>
    </row>
    <row r="535" spans="1:7" ht="15.75" customHeight="1">
      <c r="A535" s="19"/>
      <c r="B535" s="4"/>
      <c r="C535" s="366"/>
      <c r="D535" s="366"/>
      <c r="F535" s="19"/>
      <c r="G535" s="54"/>
    </row>
    <row r="536" spans="1:7" ht="15.75" customHeight="1">
      <c r="A536" s="19"/>
      <c r="B536" s="4"/>
      <c r="C536" s="366"/>
      <c r="D536" s="366"/>
      <c r="F536" s="19"/>
      <c r="G536" s="54"/>
    </row>
    <row r="537" spans="1:7" ht="15.75" customHeight="1">
      <c r="A537" s="19"/>
      <c r="B537" s="4"/>
      <c r="C537" s="366"/>
      <c r="D537" s="366"/>
      <c r="F537" s="19"/>
      <c r="G537" s="54"/>
    </row>
    <row r="538" spans="1:7" ht="15.75" customHeight="1">
      <c r="A538" s="19"/>
      <c r="B538" s="4"/>
      <c r="C538" s="366"/>
      <c r="D538" s="366"/>
      <c r="F538" s="19"/>
      <c r="G538" s="54"/>
    </row>
    <row r="539" spans="1:7" ht="15.75" customHeight="1">
      <c r="A539" s="19"/>
      <c r="B539" s="4"/>
      <c r="C539" s="366"/>
      <c r="D539" s="366"/>
      <c r="F539" s="19"/>
      <c r="G539" s="54"/>
    </row>
    <row r="540" spans="1:7" ht="15.75" customHeight="1">
      <c r="A540" s="19"/>
      <c r="B540" s="4"/>
      <c r="C540" s="366"/>
      <c r="D540" s="366"/>
      <c r="F540" s="19"/>
      <c r="G540" s="54"/>
    </row>
    <row r="541" spans="1:7" ht="15.75" customHeight="1">
      <c r="A541" s="19"/>
      <c r="B541" s="4"/>
      <c r="C541" s="366"/>
      <c r="D541" s="366"/>
      <c r="F541" s="19"/>
      <c r="G541" s="54"/>
    </row>
    <row r="542" spans="1:7" ht="15.75" customHeight="1">
      <c r="A542" s="19"/>
      <c r="B542" s="4"/>
      <c r="C542" s="366"/>
      <c r="D542" s="366"/>
      <c r="F542" s="19"/>
      <c r="G542" s="54"/>
    </row>
    <row r="543" spans="1:7" ht="15.75" customHeight="1">
      <c r="A543" s="19"/>
      <c r="B543" s="4"/>
      <c r="C543" s="366"/>
      <c r="D543" s="366"/>
      <c r="F543" s="19"/>
      <c r="G543" s="54"/>
    </row>
    <row r="544" spans="1:7" ht="15.75" customHeight="1">
      <c r="A544" s="19"/>
      <c r="B544" s="4"/>
      <c r="C544" s="366"/>
      <c r="D544" s="366"/>
      <c r="F544" s="19"/>
      <c r="G544" s="54"/>
    </row>
    <row r="545" spans="1:7" ht="15.75" customHeight="1">
      <c r="A545" s="19"/>
      <c r="B545" s="4"/>
      <c r="C545" s="366"/>
      <c r="D545" s="366"/>
      <c r="F545" s="19"/>
      <c r="G545" s="54"/>
    </row>
    <row r="546" spans="1:7" ht="15.75" customHeight="1">
      <c r="A546" s="19"/>
      <c r="B546" s="4"/>
      <c r="C546" s="366"/>
      <c r="D546" s="366"/>
      <c r="F546" s="19"/>
      <c r="G546" s="54"/>
    </row>
    <row r="547" spans="1:7" ht="15.75" customHeight="1">
      <c r="A547" s="19"/>
      <c r="B547" s="4"/>
      <c r="C547" s="366"/>
      <c r="D547" s="366"/>
      <c r="F547" s="19"/>
      <c r="G547" s="54"/>
    </row>
    <row r="548" spans="1:7" ht="15.75" customHeight="1">
      <c r="A548" s="19"/>
      <c r="B548" s="4"/>
      <c r="C548" s="366"/>
      <c r="D548" s="366"/>
      <c r="F548" s="19"/>
      <c r="G548" s="54"/>
    </row>
    <row r="549" spans="1:7" ht="15.75" customHeight="1">
      <c r="A549" s="19"/>
      <c r="B549" s="4"/>
      <c r="C549" s="366"/>
      <c r="D549" s="366"/>
      <c r="F549" s="19"/>
      <c r="G549" s="54"/>
    </row>
    <row r="550" spans="1:7" ht="15.75" customHeight="1">
      <c r="A550" s="19"/>
      <c r="B550" s="4"/>
      <c r="C550" s="366"/>
      <c r="D550" s="366"/>
      <c r="F550" s="19"/>
      <c r="G550" s="54"/>
    </row>
    <row r="551" spans="1:7" ht="15.75" customHeight="1">
      <c r="A551" s="19"/>
      <c r="B551" s="4"/>
      <c r="C551" s="366"/>
      <c r="D551" s="366"/>
      <c r="F551" s="19"/>
      <c r="G551" s="54"/>
    </row>
    <row r="552" spans="1:7" ht="15.75" customHeight="1">
      <c r="A552" s="19"/>
      <c r="B552" s="4"/>
      <c r="C552" s="366"/>
      <c r="D552" s="366"/>
      <c r="F552" s="19"/>
      <c r="G552" s="54"/>
    </row>
    <row r="553" spans="1:7" ht="15.75" customHeight="1">
      <c r="A553" s="19"/>
      <c r="B553" s="4"/>
      <c r="C553" s="366"/>
      <c r="D553" s="366"/>
      <c r="F553" s="19"/>
      <c r="G553" s="54"/>
    </row>
    <row r="554" spans="1:7" ht="15.75" customHeight="1">
      <c r="A554" s="19"/>
      <c r="B554" s="4"/>
      <c r="C554" s="366"/>
      <c r="D554" s="366"/>
      <c r="F554" s="19"/>
      <c r="G554" s="54"/>
    </row>
    <row r="555" spans="1:7" ht="15.75" customHeight="1">
      <c r="A555" s="19"/>
      <c r="B555" s="4"/>
      <c r="C555" s="366"/>
      <c r="D555" s="366"/>
      <c r="F555" s="19"/>
      <c r="G555" s="54"/>
    </row>
    <row r="556" spans="1:7" ht="15.75" customHeight="1">
      <c r="A556" s="19"/>
      <c r="B556" s="4"/>
      <c r="C556" s="366"/>
      <c r="D556" s="366"/>
      <c r="F556" s="19"/>
      <c r="G556" s="54"/>
    </row>
    <row r="557" spans="1:7" ht="15.75" customHeight="1">
      <c r="A557" s="19"/>
      <c r="B557" s="4"/>
      <c r="C557" s="366"/>
      <c r="D557" s="366"/>
      <c r="F557" s="19"/>
      <c r="G557" s="54"/>
    </row>
    <row r="558" spans="1:7" ht="15.75" customHeight="1">
      <c r="A558" s="19"/>
      <c r="B558" s="4"/>
      <c r="C558" s="366"/>
      <c r="D558" s="366"/>
      <c r="F558" s="19"/>
      <c r="G558" s="54"/>
    </row>
    <row r="559" spans="1:7" ht="15.75" customHeight="1">
      <c r="A559" s="19"/>
      <c r="B559" s="4"/>
      <c r="C559" s="366"/>
      <c r="D559" s="366"/>
      <c r="F559" s="19"/>
      <c r="G559" s="54"/>
    </row>
    <row r="560" spans="1:7" ht="15.75" customHeight="1">
      <c r="A560" s="19"/>
      <c r="B560" s="4"/>
      <c r="C560" s="366"/>
      <c r="D560" s="366"/>
      <c r="F560" s="19"/>
      <c r="G560" s="54"/>
    </row>
    <row r="561" spans="1:7" ht="15.75" customHeight="1">
      <c r="A561" s="19"/>
      <c r="B561" s="4"/>
      <c r="C561" s="366"/>
      <c r="D561" s="366"/>
      <c r="F561" s="19"/>
      <c r="G561" s="54"/>
    </row>
    <row r="562" spans="1:7" ht="15.75" customHeight="1">
      <c r="A562" s="19"/>
      <c r="B562" s="4"/>
      <c r="C562" s="366"/>
      <c r="D562" s="366"/>
      <c r="F562" s="19"/>
      <c r="G562" s="54"/>
    </row>
    <row r="563" spans="1:7" ht="15.75" customHeight="1">
      <c r="A563" s="19"/>
      <c r="B563" s="4"/>
      <c r="C563" s="366"/>
      <c r="D563" s="366"/>
      <c r="F563" s="19"/>
      <c r="G563" s="54"/>
    </row>
    <row r="564" spans="1:7" ht="15.75" customHeight="1">
      <c r="A564" s="19"/>
      <c r="B564" s="4"/>
      <c r="C564" s="366"/>
      <c r="D564" s="366"/>
      <c r="F564" s="19"/>
      <c r="G564" s="54"/>
    </row>
    <row r="565" spans="1:7" ht="15.75" customHeight="1">
      <c r="A565" s="19"/>
      <c r="B565" s="4"/>
      <c r="C565" s="366"/>
      <c r="D565" s="366"/>
      <c r="F565" s="19"/>
      <c r="G565" s="54"/>
    </row>
    <row r="566" spans="1:7" ht="15.75" customHeight="1">
      <c r="A566" s="19"/>
      <c r="B566" s="4"/>
      <c r="C566" s="366"/>
      <c r="D566" s="366"/>
      <c r="F566" s="19"/>
      <c r="G566" s="54"/>
    </row>
    <row r="567" spans="1:7" ht="15.75" customHeight="1">
      <c r="A567" s="19"/>
      <c r="B567" s="4"/>
      <c r="C567" s="366"/>
      <c r="D567" s="366"/>
      <c r="F567" s="19"/>
      <c r="G567" s="54"/>
    </row>
    <row r="568" spans="1:7" ht="15.75" customHeight="1">
      <c r="A568" s="19"/>
      <c r="B568" s="4"/>
      <c r="C568" s="366"/>
      <c r="D568" s="366"/>
      <c r="F568" s="19"/>
      <c r="G568" s="54"/>
    </row>
    <row r="569" spans="1:7" ht="15.75" customHeight="1">
      <c r="A569" s="19"/>
      <c r="B569" s="4"/>
      <c r="C569" s="366"/>
      <c r="D569" s="366"/>
      <c r="F569" s="19"/>
      <c r="G569" s="54"/>
    </row>
    <row r="570" spans="1:7" ht="15.75" customHeight="1">
      <c r="A570" s="19"/>
      <c r="B570" s="4"/>
      <c r="C570" s="366"/>
      <c r="D570" s="366"/>
      <c r="F570" s="19"/>
      <c r="G570" s="54"/>
    </row>
    <row r="571" spans="1:7" ht="15.75" customHeight="1">
      <c r="A571" s="19"/>
      <c r="B571" s="4"/>
      <c r="C571" s="366"/>
      <c r="D571" s="366"/>
      <c r="F571" s="19"/>
      <c r="G571" s="54"/>
    </row>
    <row r="572" spans="1:7" ht="15.75" customHeight="1">
      <c r="A572" s="19"/>
      <c r="B572" s="4"/>
      <c r="C572" s="366"/>
      <c r="D572" s="366"/>
      <c r="F572" s="19"/>
      <c r="G572" s="54"/>
    </row>
    <row r="573" spans="1:7" ht="15.75" customHeight="1">
      <c r="A573" s="19"/>
      <c r="B573" s="4"/>
      <c r="C573" s="366"/>
      <c r="D573" s="366"/>
      <c r="F573" s="19"/>
      <c r="G573" s="54"/>
    </row>
    <row r="574" spans="1:7" ht="15.75" customHeight="1">
      <c r="A574" s="19"/>
      <c r="B574" s="4"/>
      <c r="C574" s="366"/>
      <c r="D574" s="366"/>
      <c r="F574" s="19"/>
      <c r="G574" s="54"/>
    </row>
    <row r="575" spans="1:7" ht="15.75" customHeight="1">
      <c r="A575" s="19"/>
      <c r="B575" s="4"/>
      <c r="C575" s="366"/>
      <c r="D575" s="366"/>
      <c r="F575" s="19"/>
      <c r="G575" s="54"/>
    </row>
    <row r="576" spans="1:7" ht="15.75" customHeight="1">
      <c r="A576" s="19"/>
      <c r="B576" s="4"/>
      <c r="C576" s="366"/>
      <c r="D576" s="366"/>
      <c r="F576" s="19"/>
      <c r="G576" s="54"/>
    </row>
    <row r="577" spans="1:7" ht="15.75" customHeight="1">
      <c r="A577" s="19"/>
      <c r="B577" s="4"/>
      <c r="C577" s="366"/>
      <c r="D577" s="366"/>
      <c r="F577" s="19"/>
      <c r="G577" s="54"/>
    </row>
    <row r="578" spans="1:7" ht="15.75" customHeight="1">
      <c r="A578" s="19"/>
      <c r="B578" s="4"/>
      <c r="C578" s="366"/>
      <c r="D578" s="366"/>
      <c r="F578" s="19"/>
      <c r="G578" s="54"/>
    </row>
    <row r="579" spans="1:7" ht="15.75" customHeight="1">
      <c r="A579" s="19"/>
      <c r="B579" s="4"/>
      <c r="C579" s="366"/>
      <c r="D579" s="366"/>
      <c r="F579" s="19"/>
      <c r="G579" s="54"/>
    </row>
    <row r="580" spans="1:7" ht="15.75" customHeight="1">
      <c r="A580" s="19"/>
      <c r="B580" s="4"/>
      <c r="C580" s="366"/>
      <c r="D580" s="366"/>
      <c r="F580" s="19"/>
      <c r="G580" s="54"/>
    </row>
    <row r="581" spans="1:7" ht="15.75" customHeight="1">
      <c r="A581" s="19"/>
      <c r="B581" s="4"/>
      <c r="C581" s="366"/>
      <c r="D581" s="366"/>
      <c r="F581" s="19"/>
      <c r="G581" s="54"/>
    </row>
    <row r="582" spans="1:7" ht="15.75" customHeight="1">
      <c r="A582" s="19"/>
      <c r="B582" s="4"/>
      <c r="C582" s="366"/>
      <c r="D582" s="366"/>
      <c r="F582" s="19"/>
      <c r="G582" s="54"/>
    </row>
    <row r="583" spans="1:7" ht="15.75" customHeight="1">
      <c r="A583" s="19"/>
      <c r="B583" s="4"/>
      <c r="C583" s="366"/>
      <c r="D583" s="366"/>
      <c r="F583" s="19"/>
      <c r="G583" s="54"/>
    </row>
    <row r="584" spans="1:7" ht="15.75" customHeight="1">
      <c r="A584" s="19"/>
      <c r="B584" s="4"/>
      <c r="C584" s="366"/>
      <c r="D584" s="366"/>
      <c r="F584" s="19"/>
      <c r="G584" s="54"/>
    </row>
    <row r="585" spans="1:7" ht="15.75" customHeight="1">
      <c r="A585" s="19"/>
      <c r="B585" s="4"/>
      <c r="C585" s="366"/>
      <c r="D585" s="366"/>
      <c r="F585" s="19"/>
      <c r="G585" s="54"/>
    </row>
    <row r="586" spans="1:7" ht="15.75" customHeight="1">
      <c r="A586" s="19"/>
      <c r="B586" s="4"/>
      <c r="C586" s="366"/>
      <c r="D586" s="366"/>
      <c r="F586" s="19"/>
      <c r="G586" s="54"/>
    </row>
    <row r="587" spans="1:7" ht="15.75" customHeight="1">
      <c r="A587" s="19"/>
      <c r="B587" s="4"/>
      <c r="C587" s="366"/>
      <c r="D587" s="366"/>
      <c r="F587" s="19"/>
      <c r="G587" s="54"/>
    </row>
    <row r="588" spans="1:7" ht="15.75" customHeight="1">
      <c r="A588" s="19"/>
      <c r="B588" s="4"/>
      <c r="C588" s="366"/>
      <c r="D588" s="366"/>
      <c r="F588" s="19"/>
      <c r="G588" s="54"/>
    </row>
    <row r="589" spans="1:7" ht="15.75" customHeight="1">
      <c r="A589" s="19"/>
      <c r="B589" s="4"/>
      <c r="C589" s="366"/>
      <c r="D589" s="366"/>
      <c r="F589" s="19"/>
      <c r="G589" s="54"/>
    </row>
    <row r="590" spans="1:7" ht="15.75" customHeight="1">
      <c r="A590" s="19"/>
      <c r="B590" s="4"/>
      <c r="C590" s="366"/>
      <c r="D590" s="366"/>
      <c r="F590" s="19"/>
      <c r="G590" s="54"/>
    </row>
    <row r="591" spans="1:7" ht="15.75" customHeight="1">
      <c r="A591" s="19"/>
      <c r="B591" s="4"/>
      <c r="C591" s="366"/>
      <c r="D591" s="366"/>
      <c r="F591" s="19"/>
      <c r="G591" s="54"/>
    </row>
    <row r="592" spans="1:7" ht="15.75" customHeight="1">
      <c r="A592" s="19"/>
      <c r="B592" s="4"/>
      <c r="C592" s="366"/>
      <c r="D592" s="366"/>
      <c r="F592" s="19"/>
      <c r="G592" s="54"/>
    </row>
    <row r="593" spans="1:7" ht="15.75" customHeight="1">
      <c r="A593" s="19"/>
      <c r="B593" s="4"/>
      <c r="C593" s="366"/>
      <c r="D593" s="366"/>
      <c r="F593" s="19"/>
      <c r="G593" s="54"/>
    </row>
    <row r="594" spans="1:7" ht="15.75" customHeight="1">
      <c r="A594" s="19"/>
      <c r="B594" s="4"/>
      <c r="C594" s="366"/>
      <c r="D594" s="366"/>
      <c r="F594" s="19"/>
      <c r="G594" s="54"/>
    </row>
    <row r="595" spans="1:7" ht="15.75" customHeight="1">
      <c r="A595" s="19"/>
      <c r="B595" s="4"/>
      <c r="C595" s="366"/>
      <c r="D595" s="366"/>
      <c r="F595" s="19"/>
      <c r="G595" s="54"/>
    </row>
    <row r="596" spans="1:7" ht="15.75" customHeight="1">
      <c r="A596" s="19"/>
      <c r="B596" s="4"/>
      <c r="C596" s="366"/>
      <c r="D596" s="366"/>
      <c r="F596" s="19"/>
      <c r="G596" s="54"/>
    </row>
    <row r="597" spans="1:7" ht="15.75" customHeight="1">
      <c r="A597" s="19"/>
      <c r="B597" s="4"/>
      <c r="C597" s="366"/>
      <c r="D597" s="366"/>
      <c r="F597" s="19"/>
      <c r="G597" s="54"/>
    </row>
    <row r="598" spans="1:7" ht="15.75" customHeight="1">
      <c r="A598" s="19"/>
      <c r="B598" s="4"/>
      <c r="C598" s="366"/>
      <c r="D598" s="366"/>
      <c r="F598" s="19"/>
      <c r="G598" s="54"/>
    </row>
    <row r="599" spans="1:7" ht="15.75" customHeight="1">
      <c r="A599" s="19"/>
      <c r="B599" s="4"/>
      <c r="C599" s="366"/>
      <c r="D599" s="366"/>
      <c r="F599" s="19"/>
      <c r="G599" s="54"/>
    </row>
    <row r="600" spans="1:7" ht="15.75" customHeight="1">
      <c r="A600" s="19"/>
      <c r="B600" s="4"/>
      <c r="C600" s="366"/>
      <c r="D600" s="366"/>
      <c r="F600" s="19"/>
      <c r="G600" s="54"/>
    </row>
    <row r="601" spans="1:7" ht="15.75" customHeight="1">
      <c r="A601" s="19"/>
      <c r="B601" s="4"/>
      <c r="C601" s="366"/>
      <c r="D601" s="366"/>
      <c r="F601" s="19"/>
      <c r="G601" s="54"/>
    </row>
    <row r="602" spans="1:7" ht="15.75" customHeight="1">
      <c r="A602" s="19"/>
      <c r="B602" s="4"/>
      <c r="C602" s="366"/>
      <c r="D602" s="366"/>
      <c r="F602" s="19"/>
      <c r="G602" s="54"/>
    </row>
    <row r="603" spans="1:7" ht="15.75" customHeight="1">
      <c r="A603" s="19"/>
      <c r="B603" s="4"/>
      <c r="C603" s="366"/>
      <c r="D603" s="366"/>
      <c r="F603" s="19"/>
      <c r="G603" s="54"/>
    </row>
    <row r="604" spans="1:7" ht="15.75" customHeight="1">
      <c r="A604" s="19"/>
      <c r="B604" s="4"/>
      <c r="C604" s="366"/>
      <c r="D604" s="366"/>
      <c r="F604" s="19"/>
      <c r="G604" s="54"/>
    </row>
    <row r="605" spans="1:7" ht="15.75" customHeight="1">
      <c r="A605" s="19"/>
      <c r="B605" s="4"/>
      <c r="C605" s="366"/>
      <c r="D605" s="366"/>
      <c r="F605" s="19"/>
      <c r="G605" s="54"/>
    </row>
    <row r="606" spans="1:7" ht="15.75" customHeight="1">
      <c r="A606" s="19"/>
      <c r="B606" s="4"/>
      <c r="C606" s="366"/>
      <c r="D606" s="366"/>
      <c r="F606" s="19"/>
      <c r="G606" s="54"/>
    </row>
    <row r="607" spans="1:7" ht="15.75" customHeight="1">
      <c r="A607" s="19"/>
      <c r="B607" s="4"/>
      <c r="C607" s="366"/>
      <c r="D607" s="366"/>
      <c r="F607" s="19"/>
      <c r="G607" s="54"/>
    </row>
    <row r="608" spans="1:7" ht="15.75" customHeight="1">
      <c r="A608" s="19"/>
      <c r="B608" s="4"/>
      <c r="C608" s="366"/>
      <c r="D608" s="366"/>
      <c r="F608" s="19"/>
      <c r="G608" s="54"/>
    </row>
    <row r="609" spans="1:7" ht="15.75" customHeight="1">
      <c r="A609" s="19"/>
      <c r="B609" s="4"/>
      <c r="C609" s="366"/>
      <c r="D609" s="366"/>
      <c r="F609" s="19"/>
      <c r="G609" s="54"/>
    </row>
    <row r="610" spans="1:7" ht="15.75" customHeight="1">
      <c r="A610" s="19"/>
      <c r="B610" s="4"/>
      <c r="C610" s="366"/>
      <c r="D610" s="366"/>
      <c r="F610" s="19"/>
      <c r="G610" s="54"/>
    </row>
    <row r="611" spans="1:7" ht="15.75" customHeight="1">
      <c r="A611" s="19"/>
      <c r="B611" s="4"/>
      <c r="C611" s="366"/>
      <c r="D611" s="366"/>
      <c r="F611" s="19"/>
      <c r="G611" s="54"/>
    </row>
    <row r="612" spans="1:7" ht="15.75" customHeight="1">
      <c r="A612" s="19"/>
      <c r="B612" s="4"/>
      <c r="C612" s="366"/>
      <c r="D612" s="366"/>
      <c r="F612" s="19"/>
      <c r="G612" s="54"/>
    </row>
    <row r="613" spans="1:7" ht="15.75" customHeight="1">
      <c r="A613" s="19"/>
      <c r="B613" s="4"/>
      <c r="C613" s="366"/>
      <c r="D613" s="366"/>
      <c r="F613" s="19"/>
      <c r="G613" s="54"/>
    </row>
    <row r="614" spans="1:7" ht="15.75" customHeight="1">
      <c r="A614" s="19"/>
      <c r="B614" s="4"/>
      <c r="C614" s="366"/>
      <c r="D614" s="366"/>
      <c r="F614" s="19"/>
      <c r="G614" s="54"/>
    </row>
    <row r="615" spans="1:7" ht="15.75" customHeight="1">
      <c r="A615" s="19"/>
      <c r="B615" s="4"/>
      <c r="C615" s="366"/>
      <c r="D615" s="366"/>
      <c r="F615" s="19"/>
      <c r="G615" s="54"/>
    </row>
    <row r="616" spans="1:7" ht="15.75" customHeight="1">
      <c r="A616" s="19"/>
      <c r="B616" s="4"/>
      <c r="C616" s="366"/>
      <c r="D616" s="366"/>
      <c r="F616" s="19"/>
      <c r="G616" s="54"/>
    </row>
    <row r="617" spans="1:7" ht="15.75" customHeight="1">
      <c r="A617" s="19"/>
      <c r="B617" s="4"/>
      <c r="C617" s="366"/>
      <c r="D617" s="366"/>
      <c r="F617" s="19"/>
      <c r="G617" s="54"/>
    </row>
    <row r="618" spans="1:7" ht="15.75" customHeight="1">
      <c r="A618" s="19"/>
      <c r="B618" s="4"/>
      <c r="C618" s="366"/>
      <c r="D618" s="366"/>
      <c r="F618" s="19"/>
      <c r="G618" s="54"/>
    </row>
    <row r="619" spans="1:7" ht="15.75" customHeight="1">
      <c r="A619" s="19"/>
      <c r="B619" s="4"/>
      <c r="C619" s="366"/>
      <c r="D619" s="366"/>
      <c r="F619" s="19"/>
      <c r="G619" s="54"/>
    </row>
    <row r="620" spans="1:7" ht="15.75" customHeight="1">
      <c r="A620" s="19"/>
      <c r="B620" s="4"/>
      <c r="C620" s="366"/>
      <c r="D620" s="366"/>
      <c r="F620" s="19"/>
      <c r="G620" s="54"/>
    </row>
    <row r="621" spans="1:7" ht="15.75" customHeight="1">
      <c r="A621" s="19"/>
      <c r="B621" s="4"/>
      <c r="C621" s="366"/>
      <c r="D621" s="366"/>
      <c r="F621" s="19"/>
      <c r="G621" s="54"/>
    </row>
    <row r="622" spans="1:7" ht="15.75" customHeight="1">
      <c r="A622" s="19"/>
      <c r="B622" s="4"/>
      <c r="C622" s="366"/>
      <c r="D622" s="366"/>
      <c r="F622" s="19"/>
      <c r="G622" s="54"/>
    </row>
    <row r="623" spans="1:7" ht="15.75" customHeight="1">
      <c r="A623" s="19"/>
      <c r="B623" s="4"/>
      <c r="C623" s="366"/>
      <c r="D623" s="366"/>
      <c r="F623" s="19"/>
      <c r="G623" s="54"/>
    </row>
    <row r="624" spans="1:7" ht="15.75" customHeight="1">
      <c r="A624" s="19"/>
      <c r="B624" s="4"/>
      <c r="C624" s="366"/>
      <c r="D624" s="366"/>
      <c r="F624" s="19"/>
      <c r="G624" s="54"/>
    </row>
    <row r="625" spans="1:7" ht="15.75" customHeight="1">
      <c r="A625" s="19"/>
      <c r="B625" s="4"/>
      <c r="C625" s="366"/>
      <c r="D625" s="366"/>
      <c r="F625" s="19"/>
      <c r="G625" s="54"/>
    </row>
    <row r="626" spans="1:7" ht="15.75" customHeight="1">
      <c r="A626" s="19"/>
      <c r="B626" s="4"/>
      <c r="C626" s="366"/>
      <c r="D626" s="366"/>
      <c r="F626" s="19"/>
      <c r="G626" s="54"/>
    </row>
    <row r="627" spans="1:7" ht="15.75" customHeight="1">
      <c r="A627" s="19"/>
      <c r="B627" s="4"/>
      <c r="C627" s="366"/>
      <c r="D627" s="366"/>
      <c r="F627" s="19"/>
      <c r="G627" s="54"/>
    </row>
    <row r="628" spans="1:7" ht="15.75" customHeight="1">
      <c r="A628" s="19"/>
      <c r="B628" s="4"/>
      <c r="C628" s="366"/>
      <c r="D628" s="366"/>
      <c r="F628" s="19"/>
      <c r="G628" s="54"/>
    </row>
    <row r="629" spans="1:7" ht="15.75" customHeight="1">
      <c r="A629" s="19"/>
      <c r="B629" s="4"/>
      <c r="C629" s="366"/>
      <c r="D629" s="366"/>
      <c r="F629" s="19"/>
      <c r="G629" s="54"/>
    </row>
    <row r="630" spans="1:7" ht="15.75" customHeight="1">
      <c r="A630" s="19"/>
      <c r="B630" s="4"/>
      <c r="C630" s="366"/>
      <c r="D630" s="366"/>
      <c r="F630" s="19"/>
      <c r="G630" s="54"/>
    </row>
    <row r="631" spans="1:7" ht="15.75" customHeight="1">
      <c r="A631" s="19"/>
      <c r="B631" s="4"/>
      <c r="C631" s="366"/>
      <c r="D631" s="366"/>
      <c r="F631" s="19"/>
      <c r="G631" s="54"/>
    </row>
    <row r="632" spans="1:7" ht="15.75" customHeight="1">
      <c r="A632" s="19"/>
      <c r="B632" s="4"/>
      <c r="C632" s="366"/>
      <c r="D632" s="366"/>
      <c r="F632" s="19"/>
      <c r="G632" s="54"/>
    </row>
    <row r="633" spans="1:7" ht="15.75" customHeight="1">
      <c r="A633" s="19"/>
      <c r="B633" s="4"/>
      <c r="C633" s="366"/>
      <c r="D633" s="366"/>
      <c r="F633" s="19"/>
      <c r="G633" s="54"/>
    </row>
    <row r="634" spans="1:7" ht="15.75" customHeight="1">
      <c r="A634" s="19"/>
      <c r="B634" s="4"/>
      <c r="C634" s="366"/>
      <c r="D634" s="366"/>
      <c r="F634" s="19"/>
      <c r="G634" s="54"/>
    </row>
    <row r="635" spans="1:7" ht="15.75" customHeight="1">
      <c r="A635" s="19"/>
      <c r="B635" s="4"/>
      <c r="C635" s="366"/>
      <c r="D635" s="366"/>
      <c r="F635" s="19"/>
      <c r="G635" s="54"/>
    </row>
    <row r="636" spans="1:7" ht="15.75" customHeight="1">
      <c r="A636" s="19"/>
      <c r="B636" s="4"/>
      <c r="C636" s="366"/>
      <c r="D636" s="366"/>
      <c r="F636" s="19"/>
      <c r="G636" s="54"/>
    </row>
    <row r="637" spans="1:7" ht="15.75" customHeight="1">
      <c r="A637" s="19"/>
      <c r="B637" s="4"/>
      <c r="C637" s="366"/>
      <c r="D637" s="366"/>
      <c r="F637" s="19"/>
      <c r="G637" s="54"/>
    </row>
    <row r="638" spans="1:7" ht="15.75" customHeight="1">
      <c r="A638" s="19"/>
      <c r="B638" s="4"/>
      <c r="C638" s="366"/>
      <c r="D638" s="366"/>
      <c r="F638" s="19"/>
      <c r="G638" s="54"/>
    </row>
    <row r="639" spans="1:7" ht="15.75" customHeight="1">
      <c r="A639" s="19"/>
      <c r="B639" s="4"/>
      <c r="C639" s="366"/>
      <c r="D639" s="366"/>
      <c r="F639" s="19"/>
      <c r="G639" s="54"/>
    </row>
    <row r="640" spans="1:7" ht="15.75" customHeight="1">
      <c r="A640" s="19"/>
      <c r="B640" s="4"/>
      <c r="C640" s="366"/>
      <c r="D640" s="366"/>
      <c r="F640" s="19"/>
      <c r="G640" s="54"/>
    </row>
    <row r="641" spans="1:7" ht="15.75" customHeight="1">
      <c r="A641" s="19"/>
      <c r="B641" s="4"/>
      <c r="C641" s="366"/>
      <c r="D641" s="366"/>
      <c r="F641" s="19"/>
      <c r="G641" s="54"/>
    </row>
    <row r="642" spans="1:7" ht="15.75" customHeight="1">
      <c r="A642" s="19"/>
      <c r="B642" s="4"/>
      <c r="C642" s="366"/>
      <c r="D642" s="366"/>
      <c r="F642" s="19"/>
      <c r="G642" s="54"/>
    </row>
    <row r="643" spans="1:7" ht="15.75" customHeight="1">
      <c r="A643" s="19"/>
      <c r="B643" s="4"/>
      <c r="C643" s="366"/>
      <c r="D643" s="366"/>
      <c r="F643" s="19"/>
      <c r="G643" s="54"/>
    </row>
    <row r="644" spans="1:7" ht="15.75" customHeight="1">
      <c r="A644" s="19"/>
      <c r="B644" s="4"/>
      <c r="C644" s="366"/>
      <c r="D644" s="366"/>
      <c r="F644" s="19"/>
      <c r="G644" s="54"/>
    </row>
    <row r="645" spans="1:7" ht="15.75" customHeight="1">
      <c r="A645" s="19"/>
      <c r="B645" s="4"/>
      <c r="C645" s="366"/>
      <c r="D645" s="366"/>
      <c r="F645" s="19"/>
      <c r="G645" s="54"/>
    </row>
    <row r="646" spans="1:7" ht="15.75" customHeight="1">
      <c r="A646" s="19"/>
      <c r="B646" s="4"/>
      <c r="C646" s="366"/>
      <c r="D646" s="366"/>
      <c r="F646" s="19"/>
      <c r="G646" s="54"/>
    </row>
    <row r="647" spans="1:7" ht="15.75" customHeight="1">
      <c r="A647" s="19"/>
      <c r="B647" s="4"/>
      <c r="C647" s="366"/>
      <c r="D647" s="366"/>
      <c r="F647" s="19"/>
      <c r="G647" s="54"/>
    </row>
    <row r="648" spans="1:7" ht="15.75" customHeight="1">
      <c r="A648" s="19"/>
      <c r="B648" s="4"/>
      <c r="C648" s="366"/>
      <c r="D648" s="366"/>
      <c r="F648" s="19"/>
      <c r="G648" s="54"/>
    </row>
    <row r="649" spans="1:7" ht="15.75" customHeight="1">
      <c r="A649" s="19"/>
      <c r="B649" s="4"/>
      <c r="C649" s="366"/>
      <c r="D649" s="366"/>
      <c r="F649" s="19"/>
      <c r="G649" s="54"/>
    </row>
    <row r="650" spans="1:7" ht="15.75" customHeight="1">
      <c r="A650" s="19"/>
      <c r="B650" s="4"/>
      <c r="C650" s="366"/>
      <c r="D650" s="366"/>
      <c r="F650" s="19"/>
      <c r="G650" s="54"/>
    </row>
    <row r="651" spans="1:7" ht="15.75" customHeight="1">
      <c r="A651" s="19"/>
      <c r="B651" s="4"/>
      <c r="C651" s="366"/>
      <c r="D651" s="366"/>
      <c r="F651" s="19"/>
      <c r="G651" s="54"/>
    </row>
    <row r="652" spans="1:7" ht="15.75" customHeight="1">
      <c r="A652" s="19"/>
      <c r="B652" s="4"/>
      <c r="C652" s="366"/>
      <c r="D652" s="366"/>
      <c r="F652" s="19"/>
      <c r="G652" s="54"/>
    </row>
    <row r="653" spans="1:7" ht="15.75" customHeight="1">
      <c r="A653" s="19"/>
      <c r="B653" s="4"/>
      <c r="C653" s="366"/>
      <c r="D653" s="366"/>
      <c r="F653" s="19"/>
      <c r="G653" s="54"/>
    </row>
    <row r="654" spans="1:7" ht="15.75" customHeight="1">
      <c r="A654" s="19"/>
      <c r="B654" s="4"/>
      <c r="C654" s="366"/>
      <c r="D654" s="366"/>
      <c r="F654" s="19"/>
      <c r="G654" s="54"/>
    </row>
    <row r="655" spans="1:7" ht="15.75" customHeight="1">
      <c r="A655" s="19"/>
      <c r="B655" s="4"/>
      <c r="C655" s="366"/>
      <c r="D655" s="366"/>
      <c r="F655" s="19"/>
      <c r="G655" s="54"/>
    </row>
    <row r="656" spans="1:7" ht="15.75" customHeight="1">
      <c r="A656" s="19"/>
      <c r="B656" s="4"/>
      <c r="C656" s="366"/>
      <c r="D656" s="366"/>
      <c r="F656" s="19"/>
      <c r="G656" s="54"/>
    </row>
    <row r="657" spans="1:7" ht="15.75" customHeight="1">
      <c r="A657" s="19"/>
      <c r="B657" s="4"/>
      <c r="C657" s="366"/>
      <c r="D657" s="366"/>
      <c r="F657" s="19"/>
      <c r="G657" s="54"/>
    </row>
    <row r="658" spans="1:7" ht="15.75" customHeight="1">
      <c r="A658" s="19"/>
      <c r="B658" s="4"/>
      <c r="C658" s="366"/>
      <c r="D658" s="366"/>
      <c r="F658" s="19"/>
      <c r="G658" s="54"/>
    </row>
    <row r="659" spans="1:7" ht="15.75" customHeight="1">
      <c r="A659" s="19"/>
      <c r="B659" s="4"/>
      <c r="C659" s="366"/>
      <c r="D659" s="366"/>
      <c r="F659" s="19"/>
      <c r="G659" s="54"/>
    </row>
    <row r="660" spans="1:7" ht="15.75" customHeight="1">
      <c r="A660" s="19"/>
      <c r="B660" s="4"/>
      <c r="C660" s="366"/>
      <c r="D660" s="366"/>
      <c r="F660" s="19"/>
      <c r="G660" s="54"/>
    </row>
    <row r="661" spans="1:7" ht="15.75" customHeight="1">
      <c r="A661" s="19"/>
      <c r="B661" s="4"/>
      <c r="C661" s="366"/>
      <c r="D661" s="366"/>
      <c r="F661" s="19"/>
      <c r="G661" s="54"/>
    </row>
    <row r="662" spans="1:7" ht="15.75" customHeight="1">
      <c r="A662" s="19"/>
      <c r="B662" s="4"/>
      <c r="C662" s="366"/>
      <c r="D662" s="366"/>
      <c r="F662" s="19"/>
      <c r="G662" s="54"/>
    </row>
    <row r="663" spans="1:7" ht="15.75" customHeight="1">
      <c r="A663" s="19"/>
      <c r="B663" s="4"/>
      <c r="C663" s="366"/>
      <c r="D663" s="366"/>
      <c r="F663" s="19"/>
      <c r="G663" s="54"/>
    </row>
    <row r="664" spans="1:7" ht="15.75" customHeight="1">
      <c r="A664" s="19"/>
      <c r="B664" s="4"/>
      <c r="C664" s="366"/>
      <c r="D664" s="366"/>
      <c r="F664" s="19"/>
      <c r="G664" s="54"/>
    </row>
    <row r="665" spans="1:7" ht="15.75" customHeight="1">
      <c r="A665" s="19"/>
      <c r="B665" s="4"/>
      <c r="C665" s="366"/>
      <c r="D665" s="366"/>
      <c r="F665" s="19"/>
      <c r="G665" s="54"/>
    </row>
    <row r="666" spans="1:7" ht="15.75" customHeight="1">
      <c r="A666" s="19"/>
      <c r="B666" s="4"/>
      <c r="C666" s="366"/>
      <c r="D666" s="366"/>
      <c r="F666" s="19"/>
      <c r="G666" s="54"/>
    </row>
    <row r="667" spans="1:7" ht="15.75" customHeight="1">
      <c r="A667" s="19"/>
      <c r="B667" s="4"/>
      <c r="C667" s="366"/>
      <c r="D667" s="366"/>
      <c r="F667" s="19"/>
      <c r="G667" s="54"/>
    </row>
    <row r="668" spans="1:7" ht="15.75" customHeight="1">
      <c r="A668" s="19"/>
      <c r="B668" s="4"/>
      <c r="C668" s="366"/>
      <c r="D668" s="366"/>
      <c r="F668" s="19"/>
      <c r="G668" s="54"/>
    </row>
    <row r="669" spans="1:7" ht="15.75" customHeight="1">
      <c r="A669" s="19"/>
      <c r="B669" s="4"/>
      <c r="C669" s="366"/>
      <c r="D669" s="366"/>
      <c r="F669" s="19"/>
      <c r="G669" s="54"/>
    </row>
    <row r="670" spans="1:7" ht="15.75" customHeight="1">
      <c r="A670" s="19"/>
      <c r="B670" s="4"/>
      <c r="C670" s="366"/>
      <c r="D670" s="366"/>
      <c r="F670" s="19"/>
      <c r="G670" s="54"/>
    </row>
    <row r="671" spans="1:7" ht="15.75" customHeight="1">
      <c r="A671" s="19"/>
      <c r="B671" s="4"/>
      <c r="C671" s="366"/>
      <c r="D671" s="366"/>
      <c r="F671" s="19"/>
      <c r="G671" s="54"/>
    </row>
    <row r="672" spans="1:7" ht="15.75" customHeight="1">
      <c r="A672" s="19"/>
      <c r="B672" s="4"/>
      <c r="C672" s="366"/>
      <c r="D672" s="366"/>
      <c r="F672" s="19"/>
      <c r="G672" s="54"/>
    </row>
    <row r="673" spans="1:7" ht="15.75" customHeight="1">
      <c r="A673" s="19"/>
      <c r="B673" s="4"/>
      <c r="C673" s="366"/>
      <c r="D673" s="366"/>
      <c r="F673" s="19"/>
      <c r="G673" s="54"/>
    </row>
    <row r="674" spans="1:7" ht="15.75" customHeight="1">
      <c r="A674" s="19"/>
      <c r="B674" s="4"/>
      <c r="C674" s="366"/>
      <c r="D674" s="366"/>
      <c r="F674" s="19"/>
      <c r="G674" s="54"/>
    </row>
    <row r="675" spans="1:7" ht="15.75" customHeight="1">
      <c r="A675" s="19"/>
      <c r="B675" s="4"/>
      <c r="C675" s="366"/>
      <c r="D675" s="366"/>
      <c r="F675" s="19"/>
      <c r="G675" s="54"/>
    </row>
    <row r="676" spans="1:7" ht="15.75" customHeight="1">
      <c r="A676" s="19"/>
      <c r="B676" s="4"/>
      <c r="C676" s="366"/>
      <c r="D676" s="366"/>
      <c r="F676" s="19"/>
      <c r="G676" s="54"/>
    </row>
    <row r="677" spans="1:7" ht="15.75" customHeight="1">
      <c r="A677" s="19"/>
      <c r="B677" s="4"/>
      <c r="C677" s="366"/>
      <c r="D677" s="366"/>
      <c r="F677" s="19"/>
      <c r="G677" s="54"/>
    </row>
    <row r="678" spans="1:7" ht="15.75" customHeight="1">
      <c r="A678" s="19"/>
      <c r="B678" s="4"/>
      <c r="C678" s="366"/>
      <c r="D678" s="366"/>
      <c r="F678" s="19"/>
      <c r="G678" s="54"/>
    </row>
    <row r="679" spans="1:7" ht="15.75" customHeight="1">
      <c r="A679" s="19"/>
      <c r="B679" s="4"/>
      <c r="C679" s="366"/>
      <c r="D679" s="366"/>
      <c r="F679" s="19"/>
      <c r="G679" s="54"/>
    </row>
    <row r="680" spans="1:7" ht="15.75" customHeight="1">
      <c r="A680" s="19"/>
      <c r="B680" s="4"/>
      <c r="C680" s="366"/>
      <c r="D680" s="366"/>
      <c r="F680" s="19"/>
      <c r="G680" s="54"/>
    </row>
    <row r="681" spans="1:7" ht="15.75" customHeight="1">
      <c r="A681" s="19"/>
      <c r="B681" s="4"/>
      <c r="C681" s="366"/>
      <c r="D681" s="366"/>
      <c r="F681" s="19"/>
      <c r="G681" s="54"/>
    </row>
    <row r="682" spans="1:7" ht="15.75" customHeight="1">
      <c r="A682" s="19"/>
      <c r="B682" s="4"/>
      <c r="C682" s="366"/>
      <c r="D682" s="366"/>
      <c r="F682" s="19"/>
      <c r="G682" s="54"/>
    </row>
    <row r="683" spans="1:7" ht="15.75" customHeight="1">
      <c r="A683" s="19"/>
      <c r="B683" s="4"/>
      <c r="C683" s="366"/>
      <c r="D683" s="366"/>
      <c r="F683" s="19"/>
      <c r="G683" s="54"/>
    </row>
    <row r="684" spans="1:7" ht="15.75" customHeight="1">
      <c r="A684" s="19"/>
      <c r="B684" s="4"/>
      <c r="C684" s="366"/>
      <c r="D684" s="366"/>
      <c r="F684" s="19"/>
      <c r="G684" s="54"/>
    </row>
    <row r="685" spans="1:7" ht="15.75" customHeight="1">
      <c r="A685" s="19"/>
      <c r="B685" s="4"/>
      <c r="C685" s="366"/>
      <c r="D685" s="366"/>
      <c r="F685" s="19"/>
      <c r="G685" s="54"/>
    </row>
    <row r="686" spans="1:7" ht="15.75" customHeight="1">
      <c r="A686" s="19"/>
      <c r="B686" s="4"/>
      <c r="C686" s="366"/>
      <c r="D686" s="366"/>
      <c r="F686" s="19"/>
      <c r="G686" s="54"/>
    </row>
    <row r="687" spans="1:7" ht="15.75" customHeight="1">
      <c r="A687" s="19"/>
      <c r="B687" s="4"/>
      <c r="C687" s="366"/>
      <c r="D687" s="366"/>
      <c r="F687" s="19"/>
      <c r="G687" s="54"/>
    </row>
    <row r="688" spans="1:7" ht="15.75" customHeight="1">
      <c r="A688" s="19"/>
      <c r="B688" s="4"/>
      <c r="C688" s="366"/>
      <c r="D688" s="366"/>
      <c r="F688" s="19"/>
      <c r="G688" s="54"/>
    </row>
    <row r="689" spans="1:7" ht="15.75" customHeight="1">
      <c r="A689" s="19"/>
      <c r="B689" s="4"/>
      <c r="C689" s="366"/>
      <c r="D689" s="366"/>
      <c r="F689" s="19"/>
      <c r="G689" s="54"/>
    </row>
    <row r="690" spans="1:7" ht="15.75" customHeight="1">
      <c r="A690" s="19"/>
      <c r="B690" s="4"/>
      <c r="C690" s="366"/>
      <c r="D690" s="366"/>
      <c r="F690" s="19"/>
      <c r="G690" s="54"/>
    </row>
    <row r="691" spans="1:7" ht="15.75" customHeight="1">
      <c r="A691" s="19"/>
      <c r="B691" s="4"/>
      <c r="C691" s="366"/>
      <c r="D691" s="366"/>
      <c r="F691" s="19"/>
      <c r="G691" s="54"/>
    </row>
    <row r="692" spans="1:7" ht="15.75" customHeight="1">
      <c r="A692" s="19"/>
      <c r="B692" s="4"/>
      <c r="C692" s="366"/>
      <c r="D692" s="366"/>
      <c r="F692" s="19"/>
      <c r="G692" s="54"/>
    </row>
    <row r="693" spans="1:7" ht="15.75" customHeight="1">
      <c r="A693" s="19"/>
      <c r="B693" s="4"/>
      <c r="C693" s="366"/>
      <c r="D693" s="366"/>
      <c r="F693" s="19"/>
      <c r="G693" s="54"/>
    </row>
    <row r="694" spans="1:7" ht="15.75" customHeight="1">
      <c r="A694" s="19"/>
      <c r="B694" s="4"/>
      <c r="C694" s="366"/>
      <c r="D694" s="366"/>
      <c r="F694" s="19"/>
      <c r="G694" s="54"/>
    </row>
    <row r="695" spans="1:7" ht="15.75" customHeight="1">
      <c r="A695" s="19"/>
      <c r="B695" s="4"/>
      <c r="C695" s="366"/>
      <c r="D695" s="366"/>
      <c r="F695" s="19"/>
      <c r="G695" s="54"/>
    </row>
    <row r="696" spans="1:7" ht="15.75" customHeight="1">
      <c r="A696" s="19"/>
      <c r="B696" s="4"/>
      <c r="C696" s="366"/>
      <c r="D696" s="366"/>
      <c r="F696" s="19"/>
      <c r="G696" s="54"/>
    </row>
    <row r="697" spans="1:7" ht="15.75" customHeight="1">
      <c r="A697" s="19"/>
      <c r="B697" s="4"/>
      <c r="C697" s="366"/>
      <c r="D697" s="366"/>
      <c r="F697" s="19"/>
      <c r="G697" s="54"/>
    </row>
    <row r="698" spans="1:7" ht="15.75" customHeight="1">
      <c r="A698" s="19"/>
      <c r="B698" s="4"/>
      <c r="C698" s="366"/>
      <c r="D698" s="366"/>
      <c r="F698" s="19"/>
      <c r="G698" s="54"/>
    </row>
    <row r="699" spans="1:7" ht="15.75" customHeight="1">
      <c r="A699" s="19"/>
      <c r="B699" s="4"/>
      <c r="C699" s="366"/>
      <c r="D699" s="366"/>
      <c r="F699" s="19"/>
      <c r="G699" s="54"/>
    </row>
    <row r="700" spans="1:7" ht="15.75" customHeight="1">
      <c r="A700" s="19"/>
      <c r="B700" s="4"/>
      <c r="C700" s="366"/>
      <c r="D700" s="366"/>
      <c r="F700" s="19"/>
      <c r="G700" s="54"/>
    </row>
    <row r="701" spans="1:7" ht="15.75" customHeight="1">
      <c r="A701" s="19"/>
      <c r="B701" s="4"/>
      <c r="C701" s="366"/>
      <c r="D701" s="366"/>
      <c r="F701" s="19"/>
      <c r="G701" s="54"/>
    </row>
    <row r="702" spans="1:7" ht="15.75" customHeight="1">
      <c r="A702" s="19"/>
      <c r="B702" s="4"/>
      <c r="C702" s="366"/>
      <c r="D702" s="366"/>
      <c r="F702" s="19"/>
      <c r="G702" s="54"/>
    </row>
    <row r="703" spans="1:7" ht="15.75" customHeight="1">
      <c r="A703" s="19"/>
      <c r="B703" s="4"/>
      <c r="C703" s="366"/>
      <c r="D703" s="366"/>
      <c r="F703" s="19"/>
      <c r="G703" s="54"/>
    </row>
    <row r="704" spans="1:7" ht="15.75" customHeight="1">
      <c r="A704" s="19"/>
      <c r="B704" s="4"/>
      <c r="C704" s="366"/>
      <c r="D704" s="366"/>
      <c r="F704" s="19"/>
      <c r="G704" s="54"/>
    </row>
    <row r="705" spans="1:7" ht="15.75" customHeight="1">
      <c r="A705" s="19"/>
      <c r="B705" s="4"/>
      <c r="C705" s="366"/>
      <c r="D705" s="366"/>
      <c r="F705" s="19"/>
      <c r="G705" s="54"/>
    </row>
    <row r="706" spans="1:7" ht="15.75" customHeight="1">
      <c r="A706" s="19"/>
      <c r="B706" s="4"/>
      <c r="C706" s="366"/>
      <c r="D706" s="366"/>
      <c r="F706" s="19"/>
      <c r="G706" s="54"/>
    </row>
    <row r="707" spans="1:7" ht="15.75" customHeight="1">
      <c r="A707" s="19"/>
      <c r="B707" s="4"/>
      <c r="C707" s="366"/>
      <c r="D707" s="366"/>
      <c r="F707" s="19"/>
      <c r="G707" s="54"/>
    </row>
    <row r="708" spans="1:7" ht="15.75" customHeight="1">
      <c r="A708" s="19"/>
      <c r="B708" s="4"/>
      <c r="C708" s="366"/>
      <c r="D708" s="366"/>
      <c r="F708" s="19"/>
      <c r="G708" s="54"/>
    </row>
    <row r="709" spans="1:7" ht="15.75" customHeight="1">
      <c r="A709" s="19"/>
      <c r="B709" s="4"/>
      <c r="C709" s="366"/>
      <c r="D709" s="366"/>
      <c r="F709" s="19"/>
      <c r="G709" s="54"/>
    </row>
    <row r="710" spans="1:7" ht="15.75" customHeight="1">
      <c r="A710" s="19"/>
      <c r="B710" s="4"/>
      <c r="C710" s="366"/>
      <c r="D710" s="366"/>
      <c r="F710" s="19"/>
      <c r="G710" s="54"/>
    </row>
    <row r="711" spans="1:7" ht="15.75" customHeight="1">
      <c r="A711" s="19"/>
      <c r="B711" s="4"/>
      <c r="C711" s="366"/>
      <c r="D711" s="366"/>
      <c r="F711" s="19"/>
      <c r="G711" s="54"/>
    </row>
    <row r="712" spans="1:7" ht="15.75" customHeight="1">
      <c r="A712" s="19"/>
      <c r="B712" s="4"/>
      <c r="C712" s="366"/>
      <c r="D712" s="366"/>
      <c r="F712" s="19"/>
      <c r="G712" s="54"/>
    </row>
    <row r="713" spans="1:7" ht="15.75" customHeight="1">
      <c r="A713" s="19"/>
      <c r="B713" s="4"/>
      <c r="C713" s="366"/>
      <c r="D713" s="366"/>
      <c r="F713" s="19"/>
      <c r="G713" s="54"/>
    </row>
    <row r="714" spans="1:7" ht="15.75" customHeight="1">
      <c r="A714" s="19"/>
      <c r="B714" s="4"/>
      <c r="C714" s="366"/>
      <c r="D714" s="366"/>
      <c r="F714" s="19"/>
      <c r="G714" s="54"/>
    </row>
    <row r="715" spans="1:7" ht="15.75" customHeight="1">
      <c r="A715" s="19"/>
      <c r="B715" s="4"/>
      <c r="C715" s="366"/>
      <c r="D715" s="366"/>
      <c r="F715" s="19"/>
      <c r="G715" s="54"/>
    </row>
    <row r="716" spans="1:7" ht="15.75" customHeight="1">
      <c r="A716" s="19"/>
      <c r="B716" s="4"/>
      <c r="C716" s="366"/>
      <c r="D716" s="366"/>
      <c r="F716" s="19"/>
      <c r="G716" s="54"/>
    </row>
    <row r="717" spans="1:7" ht="15.75" customHeight="1">
      <c r="A717" s="19"/>
      <c r="B717" s="4"/>
      <c r="C717" s="366"/>
      <c r="D717" s="366"/>
      <c r="F717" s="19"/>
      <c r="G717" s="54"/>
    </row>
    <row r="718" spans="1:7" ht="15.75" customHeight="1">
      <c r="A718" s="19"/>
      <c r="B718" s="4"/>
      <c r="C718" s="366"/>
      <c r="D718" s="366"/>
      <c r="F718" s="19"/>
      <c r="G718" s="54"/>
    </row>
    <row r="719" spans="1:7" ht="15.75" customHeight="1">
      <c r="A719" s="19"/>
      <c r="B719" s="4"/>
      <c r="C719" s="366"/>
      <c r="D719" s="366"/>
      <c r="F719" s="19"/>
      <c r="G719" s="54"/>
    </row>
    <row r="720" spans="1:7" ht="15.75" customHeight="1">
      <c r="A720" s="19"/>
      <c r="B720" s="4"/>
      <c r="C720" s="366"/>
      <c r="D720" s="366"/>
      <c r="F720" s="19"/>
      <c r="G720" s="54"/>
    </row>
    <row r="721" spans="1:7" ht="15.75" customHeight="1">
      <c r="A721" s="19"/>
      <c r="B721" s="4"/>
      <c r="C721" s="366"/>
      <c r="D721" s="366"/>
      <c r="F721" s="19"/>
      <c r="G721" s="54"/>
    </row>
    <row r="722" spans="1:7" ht="15.75" customHeight="1">
      <c r="A722" s="19"/>
      <c r="B722" s="4"/>
      <c r="C722" s="366"/>
      <c r="D722" s="366"/>
      <c r="F722" s="19"/>
      <c r="G722" s="54"/>
    </row>
    <row r="723" spans="1:7" ht="15.75" customHeight="1">
      <c r="A723" s="19"/>
      <c r="B723" s="4"/>
      <c r="C723" s="366"/>
      <c r="D723" s="366"/>
      <c r="F723" s="19"/>
      <c r="G723" s="54"/>
    </row>
    <row r="724" spans="1:7" ht="15.75" customHeight="1">
      <c r="A724" s="19"/>
      <c r="B724" s="4"/>
      <c r="C724" s="366"/>
      <c r="D724" s="366"/>
      <c r="F724" s="19"/>
      <c r="G724" s="54"/>
    </row>
    <row r="725" spans="1:7" ht="15.75" customHeight="1">
      <c r="A725" s="19"/>
      <c r="B725" s="4"/>
      <c r="C725" s="366"/>
      <c r="D725" s="366"/>
      <c r="F725" s="19"/>
      <c r="G725" s="54"/>
    </row>
    <row r="726" spans="1:7" ht="15.75" customHeight="1">
      <c r="A726" s="19"/>
      <c r="B726" s="4"/>
      <c r="C726" s="366"/>
      <c r="D726" s="366"/>
      <c r="F726" s="19"/>
      <c r="G726" s="54"/>
    </row>
    <row r="727" spans="1:7" ht="15.75" customHeight="1">
      <c r="A727" s="19"/>
      <c r="B727" s="4"/>
      <c r="C727" s="366"/>
      <c r="D727" s="366"/>
      <c r="F727" s="19"/>
      <c r="G727" s="54"/>
    </row>
    <row r="728" spans="1:7" ht="15.75" customHeight="1">
      <c r="A728" s="19"/>
      <c r="B728" s="4"/>
      <c r="C728" s="366"/>
      <c r="D728" s="366"/>
      <c r="F728" s="19"/>
      <c r="G728" s="54"/>
    </row>
    <row r="729" spans="1:7" ht="15.75" customHeight="1">
      <c r="A729" s="19"/>
      <c r="B729" s="4"/>
      <c r="C729" s="366"/>
      <c r="D729" s="366"/>
      <c r="F729" s="19"/>
      <c r="G729" s="54"/>
    </row>
    <row r="730" spans="1:7" ht="15.75" customHeight="1">
      <c r="A730" s="19"/>
      <c r="B730" s="4"/>
      <c r="C730" s="366"/>
      <c r="D730" s="366"/>
      <c r="F730" s="19"/>
      <c r="G730" s="54"/>
    </row>
    <row r="731" spans="1:7" ht="15.75" customHeight="1">
      <c r="A731" s="19"/>
      <c r="B731" s="4"/>
      <c r="C731" s="366"/>
      <c r="D731" s="366"/>
      <c r="F731" s="19"/>
      <c r="G731" s="54"/>
    </row>
    <row r="732" spans="1:7" ht="15.75" customHeight="1">
      <c r="A732" s="19"/>
      <c r="B732" s="4"/>
      <c r="C732" s="366"/>
      <c r="D732" s="366"/>
      <c r="F732" s="19"/>
      <c r="G732" s="54"/>
    </row>
    <row r="733" spans="1:7" ht="15.75" customHeight="1">
      <c r="A733" s="19"/>
      <c r="B733" s="4"/>
      <c r="C733" s="366"/>
      <c r="D733" s="366"/>
      <c r="F733" s="19"/>
      <c r="G733" s="54"/>
    </row>
    <row r="734" spans="1:7" ht="15.75" customHeight="1">
      <c r="A734" s="19"/>
      <c r="B734" s="4"/>
      <c r="C734" s="366"/>
      <c r="D734" s="366"/>
      <c r="F734" s="19"/>
      <c r="G734" s="54"/>
    </row>
    <row r="735" spans="1:7" ht="15.75" customHeight="1">
      <c r="A735" s="19"/>
      <c r="B735" s="4"/>
      <c r="C735" s="366"/>
      <c r="D735" s="366"/>
      <c r="F735" s="19"/>
      <c r="G735" s="54"/>
    </row>
    <row r="736" spans="1:7" ht="15.75" customHeight="1">
      <c r="A736" s="19"/>
      <c r="B736" s="4"/>
      <c r="C736" s="366"/>
      <c r="D736" s="366"/>
      <c r="F736" s="19"/>
      <c r="G736" s="54"/>
    </row>
    <row r="737" spans="1:7" ht="15.75" customHeight="1">
      <c r="A737" s="19"/>
      <c r="B737" s="4"/>
      <c r="C737" s="366"/>
      <c r="D737" s="366"/>
      <c r="F737" s="19"/>
      <c r="G737" s="54"/>
    </row>
    <row r="738" spans="1:7" ht="15.75" customHeight="1">
      <c r="A738" s="19"/>
      <c r="B738" s="4"/>
      <c r="C738" s="366"/>
      <c r="D738" s="366"/>
      <c r="F738" s="19"/>
      <c r="G738" s="54"/>
    </row>
    <row r="739" spans="1:7" ht="15.75" customHeight="1">
      <c r="A739" s="19"/>
      <c r="B739" s="4"/>
      <c r="C739" s="366"/>
      <c r="D739" s="366"/>
      <c r="F739" s="19"/>
      <c r="G739" s="54"/>
    </row>
    <row r="740" spans="1:7" ht="15.75" customHeight="1">
      <c r="A740" s="19"/>
      <c r="B740" s="4"/>
      <c r="C740" s="366"/>
      <c r="D740" s="366"/>
      <c r="F740" s="19"/>
      <c r="G740" s="54"/>
    </row>
    <row r="741" spans="1:7" ht="15.75" customHeight="1">
      <c r="A741" s="19"/>
      <c r="B741" s="4"/>
      <c r="C741" s="366"/>
      <c r="D741" s="366"/>
      <c r="F741" s="19"/>
      <c r="G741" s="54"/>
    </row>
    <row r="742" spans="1:7" ht="15.75" customHeight="1">
      <c r="A742" s="19"/>
      <c r="B742" s="4"/>
      <c r="C742" s="366"/>
      <c r="D742" s="366"/>
      <c r="F742" s="19"/>
      <c r="G742" s="54"/>
    </row>
    <row r="743" spans="1:7" ht="15.75" customHeight="1">
      <c r="A743" s="19"/>
      <c r="B743" s="4"/>
      <c r="C743" s="366"/>
      <c r="D743" s="366"/>
      <c r="F743" s="19"/>
      <c r="G743" s="54"/>
    </row>
    <row r="744" spans="1:7" ht="15.75" customHeight="1">
      <c r="A744" s="19"/>
      <c r="B744" s="4"/>
      <c r="C744" s="366"/>
      <c r="D744" s="366"/>
      <c r="F744" s="19"/>
      <c r="G744" s="54"/>
    </row>
    <row r="745" spans="1:7" ht="15.75" customHeight="1">
      <c r="A745" s="19"/>
      <c r="B745" s="4"/>
      <c r="C745" s="366"/>
      <c r="D745" s="366"/>
      <c r="F745" s="19"/>
      <c r="G745" s="54"/>
    </row>
    <row r="746" spans="1:7" ht="15.75" customHeight="1">
      <c r="A746" s="19"/>
      <c r="B746" s="4"/>
      <c r="C746" s="366"/>
      <c r="D746" s="366"/>
      <c r="F746" s="19"/>
      <c r="G746" s="54"/>
    </row>
    <row r="747" spans="1:7" ht="15.75" customHeight="1">
      <c r="A747" s="19"/>
      <c r="B747" s="4"/>
      <c r="C747" s="366"/>
      <c r="D747" s="366"/>
      <c r="F747" s="19"/>
      <c r="G747" s="54"/>
    </row>
    <row r="748" spans="1:7" ht="15.75" customHeight="1">
      <c r="A748" s="19"/>
      <c r="B748" s="4"/>
      <c r="C748" s="366"/>
      <c r="D748" s="366"/>
      <c r="F748" s="19"/>
      <c r="G748" s="54"/>
    </row>
    <row r="749" spans="1:7" ht="15.75" customHeight="1">
      <c r="A749" s="19"/>
      <c r="B749" s="4"/>
      <c r="C749" s="366"/>
      <c r="D749" s="366"/>
      <c r="F749" s="19"/>
      <c r="G749" s="54"/>
    </row>
    <row r="750" spans="1:7" ht="15.75" customHeight="1">
      <c r="A750" s="19"/>
      <c r="B750" s="4"/>
      <c r="C750" s="366"/>
      <c r="D750" s="366"/>
      <c r="F750" s="19"/>
      <c r="G750" s="54"/>
    </row>
    <row r="751" spans="1:7" ht="15.75" customHeight="1">
      <c r="A751" s="19"/>
      <c r="B751" s="4"/>
      <c r="C751" s="366"/>
      <c r="D751" s="366"/>
      <c r="F751" s="19"/>
      <c r="G751" s="54"/>
    </row>
    <row r="752" spans="1:7" ht="15.75" customHeight="1">
      <c r="A752" s="19"/>
      <c r="B752" s="4"/>
      <c r="C752" s="366"/>
      <c r="D752" s="366"/>
      <c r="F752" s="19"/>
      <c r="G752" s="54"/>
    </row>
    <row r="753" spans="1:7" ht="15.75" customHeight="1">
      <c r="A753" s="19"/>
      <c r="B753" s="4"/>
      <c r="C753" s="366"/>
      <c r="D753" s="366"/>
      <c r="F753" s="19"/>
      <c r="G753" s="54"/>
    </row>
    <row r="754" spans="1:7" ht="15.75" customHeight="1">
      <c r="A754" s="19"/>
      <c r="B754" s="4"/>
      <c r="C754" s="366"/>
      <c r="D754" s="366"/>
      <c r="F754" s="19"/>
      <c r="G754" s="54"/>
    </row>
    <row r="755" spans="1:7" ht="15.75" customHeight="1">
      <c r="A755" s="19"/>
      <c r="B755" s="4"/>
      <c r="C755" s="366"/>
      <c r="D755" s="366"/>
      <c r="F755" s="19"/>
      <c r="G755" s="54"/>
    </row>
    <row r="756" spans="1:7" ht="15.75" customHeight="1">
      <c r="A756" s="19"/>
      <c r="B756" s="4"/>
      <c r="C756" s="366"/>
      <c r="D756" s="366"/>
      <c r="F756" s="19"/>
      <c r="G756" s="54"/>
    </row>
    <row r="757" spans="1:7" ht="15.75" customHeight="1">
      <c r="A757" s="19"/>
      <c r="B757" s="4"/>
      <c r="C757" s="366"/>
      <c r="D757" s="366"/>
      <c r="F757" s="19"/>
      <c r="G757" s="54"/>
    </row>
    <row r="758" spans="1:7" ht="15.75" customHeight="1">
      <c r="A758" s="19"/>
      <c r="B758" s="4"/>
      <c r="C758" s="366"/>
      <c r="D758" s="366"/>
      <c r="F758" s="19"/>
      <c r="G758" s="54"/>
    </row>
    <row r="759" spans="1:7" ht="15.75" customHeight="1">
      <c r="A759" s="19"/>
      <c r="B759" s="4"/>
      <c r="C759" s="366"/>
      <c r="D759" s="366"/>
      <c r="F759" s="19"/>
      <c r="G759" s="54"/>
    </row>
    <row r="760" spans="1:7" ht="15.75" customHeight="1">
      <c r="A760" s="19"/>
      <c r="B760" s="4"/>
      <c r="C760" s="366"/>
      <c r="D760" s="366"/>
      <c r="F760" s="19"/>
      <c r="G760" s="54"/>
    </row>
    <row r="761" spans="1:7" ht="15.75" customHeight="1">
      <c r="A761" s="19"/>
      <c r="B761" s="4"/>
      <c r="C761" s="366"/>
      <c r="D761" s="366"/>
      <c r="F761" s="19"/>
      <c r="G761" s="54"/>
    </row>
    <row r="762" spans="1:7" ht="15.75" customHeight="1">
      <c r="A762" s="19"/>
      <c r="B762" s="4"/>
      <c r="C762" s="366"/>
      <c r="D762" s="366"/>
      <c r="F762" s="19"/>
      <c r="G762" s="54"/>
    </row>
    <row r="763" spans="1:7" ht="15.75" customHeight="1">
      <c r="A763" s="19"/>
      <c r="B763" s="4"/>
      <c r="C763" s="366"/>
      <c r="D763" s="366"/>
      <c r="F763" s="19"/>
      <c r="G763" s="54"/>
    </row>
    <row r="764" spans="1:7" ht="15.75" customHeight="1">
      <c r="A764" s="19"/>
      <c r="B764" s="4"/>
      <c r="C764" s="366"/>
      <c r="D764" s="366"/>
      <c r="F764" s="19"/>
      <c r="G764" s="54"/>
    </row>
    <row r="765" spans="1:7" ht="15.75" customHeight="1">
      <c r="A765" s="19"/>
      <c r="B765" s="4"/>
      <c r="C765" s="366"/>
      <c r="D765" s="366"/>
      <c r="F765" s="19"/>
      <c r="G765" s="54"/>
    </row>
    <row r="766" spans="1:7" ht="15.75" customHeight="1">
      <c r="A766" s="19"/>
      <c r="B766" s="4"/>
      <c r="C766" s="366"/>
      <c r="D766" s="366"/>
      <c r="F766" s="19"/>
      <c r="G766" s="54"/>
    </row>
    <row r="767" spans="1:7" ht="15.75" customHeight="1">
      <c r="A767" s="19"/>
      <c r="B767" s="4"/>
      <c r="C767" s="366"/>
      <c r="D767" s="366"/>
      <c r="F767" s="19"/>
      <c r="G767" s="54"/>
    </row>
    <row r="768" spans="1:7" ht="15.75" customHeight="1">
      <c r="A768" s="19"/>
      <c r="B768" s="4"/>
      <c r="C768" s="366"/>
      <c r="D768" s="366"/>
      <c r="F768" s="19"/>
      <c r="G768" s="54"/>
    </row>
    <row r="769" spans="1:7" ht="15.75" customHeight="1">
      <c r="A769" s="19"/>
      <c r="B769" s="4"/>
      <c r="C769" s="366"/>
      <c r="D769" s="366"/>
      <c r="F769" s="19"/>
      <c r="G769" s="54"/>
    </row>
    <row r="770" spans="1:7" ht="15.75" customHeight="1">
      <c r="A770" s="19"/>
      <c r="B770" s="4"/>
      <c r="C770" s="366"/>
      <c r="D770" s="366"/>
      <c r="F770" s="19"/>
      <c r="G770" s="54"/>
    </row>
    <row r="771" spans="1:7" ht="15.75" customHeight="1">
      <c r="A771" s="19"/>
      <c r="B771" s="4"/>
      <c r="C771" s="366"/>
      <c r="D771" s="366"/>
      <c r="F771" s="19"/>
      <c r="G771" s="54"/>
    </row>
    <row r="772" spans="1:7" ht="15.75" customHeight="1">
      <c r="A772" s="19"/>
      <c r="B772" s="4"/>
      <c r="C772" s="366"/>
      <c r="D772" s="366"/>
      <c r="F772" s="19"/>
      <c r="G772" s="54"/>
    </row>
    <row r="773" spans="1:7" ht="15.75" customHeight="1">
      <c r="A773" s="19"/>
      <c r="B773" s="4"/>
      <c r="C773" s="366"/>
      <c r="D773" s="366"/>
      <c r="F773" s="19"/>
      <c r="G773" s="54"/>
    </row>
    <row r="774" spans="1:7" ht="15.75" customHeight="1">
      <c r="A774" s="19"/>
      <c r="B774" s="4"/>
      <c r="C774" s="366"/>
      <c r="D774" s="366"/>
      <c r="F774" s="19"/>
      <c r="G774" s="54"/>
    </row>
    <row r="775" spans="1:7" ht="15.75" customHeight="1">
      <c r="A775" s="19"/>
      <c r="B775" s="4"/>
      <c r="C775" s="366"/>
      <c r="D775" s="366"/>
      <c r="F775" s="19"/>
      <c r="G775" s="54"/>
    </row>
    <row r="776" spans="1:7" ht="15.75" customHeight="1">
      <c r="A776" s="19"/>
      <c r="B776" s="4"/>
      <c r="C776" s="366"/>
      <c r="D776" s="366"/>
      <c r="F776" s="19"/>
      <c r="G776" s="54"/>
    </row>
    <row r="777" spans="1:7" ht="15.75" customHeight="1">
      <c r="A777" s="19"/>
      <c r="B777" s="4"/>
      <c r="C777" s="366"/>
      <c r="D777" s="366"/>
      <c r="F777" s="19"/>
      <c r="G777" s="54"/>
    </row>
    <row r="778" spans="1:7" ht="15.75" customHeight="1">
      <c r="A778" s="19"/>
      <c r="B778" s="4"/>
      <c r="C778" s="366"/>
      <c r="D778" s="366"/>
      <c r="F778" s="19"/>
      <c r="G778" s="54"/>
    </row>
    <row r="779" spans="1:7" ht="15.75" customHeight="1">
      <c r="A779" s="19"/>
      <c r="B779" s="4"/>
      <c r="C779" s="366"/>
      <c r="D779" s="366"/>
      <c r="F779" s="19"/>
      <c r="G779" s="54"/>
    </row>
    <row r="780" spans="1:7" ht="15.75" customHeight="1">
      <c r="A780" s="19"/>
      <c r="B780" s="4"/>
      <c r="C780" s="366"/>
      <c r="D780" s="366"/>
      <c r="F780" s="19"/>
      <c r="G780" s="54"/>
    </row>
    <row r="781" spans="1:7" ht="15.75" customHeight="1">
      <c r="A781" s="19"/>
      <c r="B781" s="4"/>
      <c r="C781" s="366"/>
      <c r="D781" s="366"/>
      <c r="F781" s="19"/>
      <c r="G781" s="54"/>
    </row>
    <row r="782" spans="1:7" ht="15.75" customHeight="1">
      <c r="A782" s="19"/>
      <c r="B782" s="4"/>
      <c r="C782" s="366"/>
      <c r="D782" s="366"/>
      <c r="F782" s="19"/>
      <c r="G782" s="54"/>
    </row>
    <row r="783" spans="1:7" ht="15.75" customHeight="1">
      <c r="A783" s="19"/>
      <c r="B783" s="4"/>
      <c r="C783" s="366"/>
      <c r="D783" s="366"/>
      <c r="F783" s="19"/>
      <c r="G783" s="54"/>
    </row>
    <row r="784" spans="1:7" ht="15.75" customHeight="1">
      <c r="A784" s="19"/>
      <c r="B784" s="4"/>
      <c r="C784" s="366"/>
      <c r="D784" s="366"/>
      <c r="F784" s="19"/>
      <c r="G784" s="54"/>
    </row>
    <row r="785" spans="1:7" ht="15.75" customHeight="1">
      <c r="A785" s="19"/>
      <c r="B785" s="4"/>
      <c r="C785" s="366"/>
      <c r="D785" s="366"/>
      <c r="F785" s="19"/>
      <c r="G785" s="54"/>
    </row>
    <row r="786" spans="1:7" ht="15.75" customHeight="1">
      <c r="A786" s="19"/>
      <c r="B786" s="4"/>
      <c r="C786" s="366"/>
      <c r="D786" s="366"/>
      <c r="F786" s="19"/>
      <c r="G786" s="54"/>
    </row>
    <row r="787" spans="1:7" ht="15.75" customHeight="1">
      <c r="A787" s="19"/>
      <c r="B787" s="4"/>
      <c r="C787" s="366"/>
      <c r="D787" s="366"/>
      <c r="F787" s="19"/>
      <c r="G787" s="54"/>
    </row>
    <row r="788" spans="1:7" ht="15.75" customHeight="1">
      <c r="A788" s="19"/>
      <c r="B788" s="4"/>
      <c r="C788" s="366"/>
      <c r="D788" s="366"/>
      <c r="F788" s="19"/>
      <c r="G788" s="54"/>
    </row>
    <row r="789" spans="1:7" ht="15.75" customHeight="1">
      <c r="A789" s="19"/>
      <c r="B789" s="4"/>
      <c r="C789" s="366"/>
      <c r="D789" s="366"/>
      <c r="F789" s="19"/>
      <c r="G789" s="54"/>
    </row>
    <row r="790" spans="1:7" ht="15.75" customHeight="1">
      <c r="A790" s="19"/>
      <c r="B790" s="4"/>
      <c r="C790" s="366"/>
      <c r="D790" s="366"/>
      <c r="F790" s="19"/>
      <c r="G790" s="54"/>
    </row>
    <row r="791" spans="1:7" ht="15.75" customHeight="1">
      <c r="A791" s="19"/>
      <c r="B791" s="4"/>
      <c r="C791" s="366"/>
      <c r="D791" s="366"/>
      <c r="F791" s="19"/>
      <c r="G791" s="54"/>
    </row>
    <row r="792" spans="1:7" ht="15.75" customHeight="1">
      <c r="A792" s="19"/>
      <c r="B792" s="4"/>
      <c r="C792" s="366"/>
      <c r="D792" s="366"/>
      <c r="F792" s="19"/>
      <c r="G792" s="54"/>
    </row>
    <row r="793" spans="1:7" ht="15.75" customHeight="1">
      <c r="A793" s="19"/>
      <c r="B793" s="4"/>
      <c r="C793" s="366"/>
      <c r="D793" s="366"/>
      <c r="F793" s="19"/>
      <c r="G793" s="54"/>
    </row>
    <row r="794" spans="1:7" ht="15.75" customHeight="1">
      <c r="A794" s="19"/>
      <c r="B794" s="4"/>
      <c r="C794" s="366"/>
      <c r="D794" s="366"/>
      <c r="F794" s="19"/>
      <c r="G794" s="54"/>
    </row>
    <row r="795" spans="1:7" ht="15.75" customHeight="1">
      <c r="A795" s="19"/>
      <c r="B795" s="4"/>
      <c r="C795" s="366"/>
      <c r="D795" s="366"/>
      <c r="F795" s="19"/>
      <c r="G795" s="54"/>
    </row>
    <row r="796" spans="1:7" ht="15.75" customHeight="1">
      <c r="A796" s="19"/>
      <c r="B796" s="4"/>
      <c r="C796" s="366"/>
      <c r="D796" s="366"/>
      <c r="F796" s="19"/>
      <c r="G796" s="54"/>
    </row>
    <row r="797" spans="1:7" ht="15.75" customHeight="1">
      <c r="A797" s="19"/>
      <c r="B797" s="4"/>
      <c r="C797" s="366"/>
      <c r="D797" s="366"/>
      <c r="F797" s="19"/>
      <c r="G797" s="54"/>
    </row>
    <row r="798" spans="1:7" ht="15.75" customHeight="1">
      <c r="A798" s="19"/>
      <c r="B798" s="4"/>
      <c r="C798" s="366"/>
      <c r="D798" s="366"/>
      <c r="F798" s="19"/>
      <c r="G798" s="54"/>
    </row>
    <row r="799" spans="1:7" ht="15.75" customHeight="1">
      <c r="A799" s="19"/>
      <c r="B799" s="4"/>
      <c r="C799" s="366"/>
      <c r="D799" s="366"/>
      <c r="F799" s="19"/>
      <c r="G799" s="54"/>
    </row>
    <row r="800" spans="1:7" ht="15.75" customHeight="1">
      <c r="A800" s="19"/>
      <c r="B800" s="4"/>
      <c r="C800" s="366"/>
      <c r="D800" s="366"/>
      <c r="F800" s="19"/>
      <c r="G800" s="54"/>
    </row>
    <row r="801" spans="1:7" ht="15.75" customHeight="1">
      <c r="A801" s="19"/>
      <c r="B801" s="4"/>
      <c r="C801" s="366"/>
      <c r="D801" s="366"/>
      <c r="F801" s="19"/>
      <c r="G801" s="54"/>
    </row>
    <row r="802" spans="1:7" ht="15.75" customHeight="1">
      <c r="A802" s="19"/>
      <c r="B802" s="4"/>
      <c r="C802" s="366"/>
      <c r="D802" s="366"/>
      <c r="F802" s="19"/>
      <c r="G802" s="54"/>
    </row>
    <row r="803" spans="1:7" ht="15.75" customHeight="1">
      <c r="A803" s="19"/>
      <c r="B803" s="4"/>
      <c r="C803" s="366"/>
      <c r="D803" s="366"/>
      <c r="F803" s="19"/>
      <c r="G803" s="54"/>
    </row>
    <row r="804" spans="1:7" ht="15.75" customHeight="1">
      <c r="A804" s="19"/>
      <c r="B804" s="4"/>
      <c r="C804" s="366"/>
      <c r="D804" s="366"/>
      <c r="F804" s="19"/>
      <c r="G804" s="54"/>
    </row>
    <row r="805" spans="1:7" ht="15.75" customHeight="1">
      <c r="A805" s="19"/>
      <c r="B805" s="4"/>
      <c r="C805" s="366"/>
      <c r="D805" s="366"/>
      <c r="F805" s="19"/>
      <c r="G805" s="54"/>
    </row>
    <row r="806" spans="1:7" ht="15.75" customHeight="1">
      <c r="A806" s="19"/>
      <c r="B806" s="4"/>
      <c r="C806" s="366"/>
      <c r="D806" s="366"/>
      <c r="F806" s="19"/>
      <c r="G806" s="54"/>
    </row>
    <row r="807" spans="1:7" ht="15.75" customHeight="1">
      <c r="A807" s="19"/>
      <c r="B807" s="4"/>
      <c r="C807" s="366"/>
      <c r="D807" s="366"/>
      <c r="F807" s="19"/>
      <c r="G807" s="54"/>
    </row>
    <row r="808" spans="1:7" ht="15.75" customHeight="1">
      <c r="A808" s="19"/>
      <c r="B808" s="4"/>
      <c r="C808" s="366"/>
      <c r="D808" s="366"/>
      <c r="F808" s="19"/>
      <c r="G808" s="54"/>
    </row>
    <row r="809" spans="1:7" ht="15.75" customHeight="1">
      <c r="A809" s="19"/>
      <c r="B809" s="4"/>
      <c r="C809" s="366"/>
      <c r="D809" s="366"/>
      <c r="F809" s="19"/>
      <c r="G809" s="54"/>
    </row>
    <row r="810" spans="1:7" ht="15.75" customHeight="1">
      <c r="A810" s="19"/>
      <c r="B810" s="4"/>
      <c r="C810" s="366"/>
      <c r="D810" s="366"/>
      <c r="F810" s="19"/>
      <c r="G810" s="54"/>
    </row>
    <row r="811" spans="1:7" ht="15.75" customHeight="1">
      <c r="A811" s="19"/>
      <c r="B811" s="4"/>
      <c r="C811" s="366"/>
      <c r="D811" s="366"/>
      <c r="F811" s="19"/>
      <c r="G811" s="54"/>
    </row>
    <row r="812" spans="1:7" ht="15.75" customHeight="1">
      <c r="A812" s="19"/>
      <c r="B812" s="4"/>
      <c r="C812" s="366"/>
      <c r="D812" s="366"/>
      <c r="F812" s="19"/>
      <c r="G812" s="54"/>
    </row>
    <row r="813" spans="1:7" ht="15.75" customHeight="1">
      <c r="A813" s="19"/>
      <c r="B813" s="4"/>
      <c r="C813" s="366"/>
      <c r="D813" s="366"/>
      <c r="F813" s="19"/>
      <c r="G813" s="54"/>
    </row>
    <row r="814" spans="1:7" ht="15.75" customHeight="1">
      <c r="A814" s="19"/>
      <c r="B814" s="4"/>
      <c r="C814" s="366"/>
      <c r="D814" s="366"/>
      <c r="F814" s="19"/>
      <c r="G814" s="54"/>
    </row>
    <row r="815" spans="1:7" ht="15.75" customHeight="1">
      <c r="A815" s="19"/>
      <c r="B815" s="4"/>
      <c r="C815" s="366"/>
      <c r="D815" s="366"/>
      <c r="F815" s="19"/>
      <c r="G815" s="54"/>
    </row>
    <row r="816" spans="1:7" ht="15.75" customHeight="1">
      <c r="A816" s="19"/>
      <c r="B816" s="4"/>
      <c r="C816" s="366"/>
      <c r="D816" s="366"/>
      <c r="F816" s="19"/>
      <c r="G816" s="54"/>
    </row>
    <row r="817" spans="1:7" ht="15.75" customHeight="1">
      <c r="A817" s="19"/>
      <c r="B817" s="4"/>
      <c r="C817" s="366"/>
      <c r="D817" s="366"/>
      <c r="F817" s="19"/>
      <c r="G817" s="54"/>
    </row>
    <row r="818" spans="1:7" ht="15.75" customHeight="1">
      <c r="A818" s="19"/>
      <c r="B818" s="4"/>
      <c r="C818" s="366"/>
      <c r="D818" s="366"/>
      <c r="F818" s="19"/>
      <c r="G818" s="54"/>
    </row>
    <row r="819" spans="1:7" ht="15.75" customHeight="1">
      <c r="A819" s="19"/>
      <c r="B819" s="4"/>
      <c r="C819" s="366"/>
      <c r="D819" s="366"/>
      <c r="F819" s="19"/>
      <c r="G819" s="54"/>
    </row>
    <row r="820" spans="1:7" ht="15.75" customHeight="1">
      <c r="A820" s="19"/>
      <c r="B820" s="4"/>
      <c r="C820" s="366"/>
      <c r="D820" s="366"/>
      <c r="F820" s="19"/>
      <c r="G820" s="54"/>
    </row>
    <row r="821" spans="1:7" ht="15.75" customHeight="1">
      <c r="A821" s="19"/>
      <c r="B821" s="4"/>
      <c r="C821" s="366"/>
      <c r="D821" s="366"/>
      <c r="F821" s="19"/>
      <c r="G821" s="54"/>
    </row>
    <row r="822" spans="1:7" ht="15.75" customHeight="1">
      <c r="A822" s="19"/>
      <c r="B822" s="4"/>
      <c r="C822" s="366"/>
      <c r="D822" s="366"/>
      <c r="F822" s="19"/>
      <c r="G822" s="54"/>
    </row>
    <row r="823" spans="1:7" ht="15.75" customHeight="1">
      <c r="A823" s="19"/>
      <c r="B823" s="4"/>
      <c r="C823" s="366"/>
      <c r="D823" s="366"/>
      <c r="F823" s="19"/>
      <c r="G823" s="54"/>
    </row>
    <row r="824" spans="1:7" ht="15.75" customHeight="1">
      <c r="A824" s="19"/>
      <c r="B824" s="4"/>
      <c r="C824" s="366"/>
      <c r="D824" s="366"/>
      <c r="F824" s="19"/>
      <c r="G824" s="54"/>
    </row>
    <row r="825" spans="1:7" ht="15.75" customHeight="1">
      <c r="A825" s="19"/>
      <c r="B825" s="4"/>
      <c r="C825" s="366"/>
      <c r="D825" s="366"/>
      <c r="F825" s="19"/>
      <c r="G825" s="54"/>
    </row>
    <row r="826" spans="1:7" ht="15.75" customHeight="1">
      <c r="A826" s="19"/>
      <c r="B826" s="4"/>
      <c r="C826" s="366"/>
      <c r="D826" s="366"/>
      <c r="F826" s="19"/>
      <c r="G826" s="54"/>
    </row>
    <row r="827" spans="1:7" ht="15.75" customHeight="1">
      <c r="A827" s="19"/>
      <c r="B827" s="4"/>
      <c r="C827" s="366"/>
      <c r="D827" s="366"/>
      <c r="F827" s="19"/>
      <c r="G827" s="54"/>
    </row>
    <row r="828" spans="1:7" ht="15.75" customHeight="1">
      <c r="A828" s="19"/>
      <c r="B828" s="4"/>
      <c r="C828" s="366"/>
      <c r="D828" s="366"/>
      <c r="F828" s="19"/>
      <c r="G828" s="54"/>
    </row>
    <row r="829" spans="1:7" ht="15.75" customHeight="1">
      <c r="A829" s="19"/>
      <c r="B829" s="4"/>
      <c r="C829" s="366"/>
      <c r="D829" s="366"/>
      <c r="F829" s="19"/>
      <c r="G829" s="54"/>
    </row>
    <row r="830" spans="1:7" ht="15.75" customHeight="1">
      <c r="A830" s="19"/>
      <c r="B830" s="4"/>
      <c r="C830" s="366"/>
      <c r="D830" s="366"/>
      <c r="F830" s="19"/>
      <c r="G830" s="54"/>
    </row>
    <row r="831" spans="1:7" ht="15.75" customHeight="1">
      <c r="A831" s="19"/>
      <c r="B831" s="4"/>
      <c r="C831" s="366"/>
      <c r="D831" s="366"/>
      <c r="F831" s="19"/>
      <c r="G831" s="54"/>
    </row>
    <row r="832" spans="1:7" ht="15.75" customHeight="1">
      <c r="A832" s="19"/>
      <c r="B832" s="4"/>
      <c r="C832" s="366"/>
      <c r="D832" s="366"/>
      <c r="F832" s="19"/>
      <c r="G832" s="54"/>
    </row>
    <row r="833" spans="1:7" ht="15.75" customHeight="1">
      <c r="A833" s="19"/>
      <c r="B833" s="4"/>
      <c r="C833" s="366"/>
      <c r="D833" s="366"/>
      <c r="F833" s="19"/>
      <c r="G833" s="54"/>
    </row>
    <row r="834" spans="1:7" ht="15.75" customHeight="1">
      <c r="A834" s="19"/>
      <c r="B834" s="4"/>
      <c r="C834" s="366"/>
      <c r="D834" s="366"/>
      <c r="F834" s="19"/>
      <c r="G834" s="54"/>
    </row>
    <row r="835" spans="1:7" ht="15.75" customHeight="1">
      <c r="A835" s="19"/>
      <c r="B835" s="4"/>
      <c r="C835" s="366"/>
      <c r="D835" s="366"/>
      <c r="F835" s="19"/>
      <c r="G835" s="54"/>
    </row>
    <row r="836" spans="1:7" ht="15.75" customHeight="1">
      <c r="A836" s="19"/>
      <c r="B836" s="4"/>
      <c r="C836" s="366"/>
      <c r="D836" s="366"/>
      <c r="F836" s="19"/>
      <c r="G836" s="54"/>
    </row>
    <row r="837" spans="1:7" ht="15.75" customHeight="1">
      <c r="A837" s="19"/>
      <c r="B837" s="4"/>
      <c r="C837" s="366"/>
      <c r="D837" s="366"/>
      <c r="F837" s="19"/>
      <c r="G837" s="54"/>
    </row>
    <row r="838" spans="1:7" ht="15.75" customHeight="1">
      <c r="A838" s="19"/>
      <c r="B838" s="4"/>
      <c r="C838" s="366"/>
      <c r="D838" s="366"/>
      <c r="F838" s="19"/>
      <c r="G838" s="54"/>
    </row>
    <row r="839" spans="1:7" ht="15.75" customHeight="1">
      <c r="A839" s="19"/>
      <c r="B839" s="4"/>
      <c r="C839" s="366"/>
      <c r="D839" s="366"/>
      <c r="F839" s="19"/>
      <c r="G839" s="54"/>
    </row>
    <row r="840" spans="1:7" ht="15.75" customHeight="1">
      <c r="A840" s="19"/>
      <c r="B840" s="4"/>
      <c r="C840" s="366"/>
      <c r="D840" s="366"/>
      <c r="F840" s="19"/>
      <c r="G840" s="54"/>
    </row>
    <row r="841" spans="1:7" ht="15.75" customHeight="1">
      <c r="A841" s="19"/>
      <c r="B841" s="4"/>
      <c r="C841" s="366"/>
      <c r="D841" s="366"/>
      <c r="F841" s="19"/>
      <c r="G841" s="54"/>
    </row>
    <row r="842" spans="1:7" ht="15.75" customHeight="1">
      <c r="A842" s="19"/>
      <c r="B842" s="4"/>
      <c r="C842" s="366"/>
      <c r="D842" s="366"/>
      <c r="F842" s="19"/>
      <c r="G842" s="54"/>
    </row>
    <row r="843" spans="1:7" ht="15.75" customHeight="1">
      <c r="A843" s="19"/>
      <c r="B843" s="4"/>
      <c r="C843" s="366"/>
      <c r="D843" s="366"/>
      <c r="F843" s="19"/>
      <c r="G843" s="54"/>
    </row>
    <row r="844" spans="1:7" ht="15.75" customHeight="1">
      <c r="A844" s="19"/>
      <c r="B844" s="4"/>
      <c r="C844" s="366"/>
      <c r="D844" s="366"/>
      <c r="F844" s="19"/>
      <c r="G844" s="54"/>
    </row>
    <row r="845" spans="1:7" ht="15.75" customHeight="1">
      <c r="A845" s="19"/>
      <c r="B845" s="4"/>
      <c r="C845" s="366"/>
      <c r="D845" s="366"/>
      <c r="F845" s="19"/>
      <c r="G845" s="54"/>
    </row>
    <row r="846" spans="1:7" ht="15.75" customHeight="1">
      <c r="A846" s="19"/>
      <c r="B846" s="4"/>
      <c r="C846" s="366"/>
      <c r="D846" s="366"/>
      <c r="F846" s="19"/>
      <c r="G846" s="54"/>
    </row>
    <row r="847" spans="1:7" ht="15.75" customHeight="1">
      <c r="A847" s="19"/>
      <c r="B847" s="4"/>
      <c r="C847" s="366"/>
      <c r="D847" s="366"/>
      <c r="F847" s="19"/>
      <c r="G847" s="54"/>
    </row>
    <row r="848" spans="1:7" ht="15.75" customHeight="1">
      <c r="A848" s="19"/>
      <c r="B848" s="4"/>
      <c r="C848" s="366"/>
      <c r="D848" s="366"/>
      <c r="F848" s="19"/>
      <c r="G848" s="54"/>
    </row>
    <row r="849" spans="1:7" ht="15.75" customHeight="1">
      <c r="A849" s="19"/>
      <c r="B849" s="4"/>
      <c r="C849" s="366"/>
      <c r="D849" s="366"/>
      <c r="F849" s="19"/>
      <c r="G849" s="54"/>
    </row>
    <row r="850" spans="1:7" ht="15.75" customHeight="1">
      <c r="A850" s="19"/>
      <c r="B850" s="4"/>
      <c r="C850" s="366"/>
      <c r="D850" s="366"/>
      <c r="F850" s="19"/>
      <c r="G850" s="54"/>
    </row>
    <row r="851" spans="1:7" ht="15.75" customHeight="1">
      <c r="A851" s="19"/>
      <c r="B851" s="4"/>
      <c r="C851" s="366"/>
      <c r="D851" s="366"/>
      <c r="F851" s="19"/>
      <c r="G851" s="54"/>
    </row>
    <row r="852" spans="1:7" ht="15.75" customHeight="1">
      <c r="A852" s="19"/>
      <c r="B852" s="4"/>
      <c r="C852" s="366"/>
      <c r="D852" s="366"/>
      <c r="F852" s="19"/>
      <c r="G852" s="54"/>
    </row>
    <row r="853" spans="1:7" ht="15.75" customHeight="1">
      <c r="A853" s="19"/>
      <c r="B853" s="4"/>
      <c r="C853" s="366"/>
      <c r="D853" s="366"/>
      <c r="F853" s="19"/>
      <c r="G853" s="54"/>
    </row>
    <row r="854" spans="1:7" ht="15.75" customHeight="1">
      <c r="A854" s="19"/>
      <c r="B854" s="4"/>
      <c r="C854" s="366"/>
      <c r="D854" s="366"/>
      <c r="F854" s="19"/>
      <c r="G854" s="54"/>
    </row>
    <row r="855" spans="1:7" ht="15.75" customHeight="1">
      <c r="A855" s="19"/>
      <c r="B855" s="4"/>
      <c r="C855" s="366"/>
      <c r="D855" s="366"/>
      <c r="F855" s="19"/>
      <c r="G855" s="54"/>
    </row>
    <row r="856" spans="1:7" ht="15.75" customHeight="1">
      <c r="A856" s="19"/>
      <c r="B856" s="4"/>
      <c r="C856" s="366"/>
      <c r="D856" s="366"/>
      <c r="F856" s="19"/>
      <c r="G856" s="54"/>
    </row>
    <row r="857" spans="1:7" ht="15.75" customHeight="1">
      <c r="A857" s="19"/>
      <c r="B857" s="4"/>
      <c r="C857" s="366"/>
      <c r="D857" s="366"/>
      <c r="F857" s="19"/>
      <c r="G857" s="54"/>
    </row>
    <row r="858" spans="1:7" ht="15.75" customHeight="1">
      <c r="A858" s="19"/>
      <c r="B858" s="4"/>
      <c r="C858" s="366"/>
      <c r="D858" s="366"/>
      <c r="F858" s="19"/>
      <c r="G858" s="54"/>
    </row>
    <row r="859" spans="1:7" ht="15.75" customHeight="1">
      <c r="A859" s="19"/>
      <c r="B859" s="4"/>
      <c r="C859" s="366"/>
      <c r="D859" s="366"/>
      <c r="F859" s="19"/>
      <c r="G859" s="54"/>
    </row>
    <row r="860" spans="1:7" ht="15.75" customHeight="1">
      <c r="A860" s="19"/>
      <c r="B860" s="4"/>
      <c r="C860" s="366"/>
      <c r="D860" s="366"/>
      <c r="F860" s="19"/>
      <c r="G860" s="54"/>
    </row>
    <row r="861" spans="1:7" ht="15.75" customHeight="1">
      <c r="A861" s="19"/>
      <c r="B861" s="4"/>
      <c r="C861" s="366"/>
      <c r="D861" s="366"/>
      <c r="F861" s="19"/>
      <c r="G861" s="54"/>
    </row>
    <row r="862" spans="1:7" ht="15.75" customHeight="1">
      <c r="A862" s="19"/>
      <c r="B862" s="4"/>
      <c r="C862" s="366"/>
      <c r="D862" s="366"/>
      <c r="F862" s="19"/>
      <c r="G862" s="54"/>
    </row>
    <row r="863" spans="1:7" ht="15.75" customHeight="1">
      <c r="A863" s="19"/>
      <c r="B863" s="4"/>
      <c r="C863" s="366"/>
      <c r="D863" s="366"/>
      <c r="F863" s="19"/>
      <c r="G863" s="54"/>
    </row>
    <row r="864" spans="1:7" ht="15.75" customHeight="1">
      <c r="A864" s="19"/>
      <c r="B864" s="4"/>
      <c r="C864" s="366"/>
      <c r="D864" s="366"/>
      <c r="F864" s="19"/>
      <c r="G864" s="54"/>
    </row>
    <row r="865" spans="1:7" ht="15.75" customHeight="1">
      <c r="A865" s="19"/>
      <c r="B865" s="4"/>
      <c r="C865" s="366"/>
      <c r="D865" s="366"/>
      <c r="F865" s="19"/>
      <c r="G865" s="54"/>
    </row>
    <row r="866" spans="1:7" ht="15.75" customHeight="1">
      <c r="A866" s="19"/>
      <c r="B866" s="4"/>
      <c r="C866" s="366"/>
      <c r="D866" s="366"/>
      <c r="F866" s="19"/>
      <c r="G866" s="54"/>
    </row>
    <row r="867" spans="1:7" ht="15.75" customHeight="1">
      <c r="A867" s="19"/>
      <c r="B867" s="4"/>
      <c r="C867" s="366"/>
      <c r="D867" s="366"/>
      <c r="F867" s="19"/>
      <c r="G867" s="54"/>
    </row>
    <row r="868" spans="1:7" ht="15.75" customHeight="1">
      <c r="A868" s="19"/>
      <c r="B868" s="4"/>
      <c r="C868" s="366"/>
      <c r="D868" s="366"/>
      <c r="F868" s="19"/>
      <c r="G868" s="54"/>
    </row>
    <row r="869" spans="1:7" ht="15.75" customHeight="1">
      <c r="A869" s="19"/>
      <c r="B869" s="4"/>
      <c r="C869" s="366"/>
      <c r="D869" s="366"/>
      <c r="F869" s="19"/>
      <c r="G869" s="54"/>
    </row>
    <row r="870" spans="1:7" ht="15.75" customHeight="1">
      <c r="A870" s="19"/>
      <c r="B870" s="4"/>
      <c r="C870" s="366"/>
      <c r="D870" s="366"/>
      <c r="F870" s="19"/>
      <c r="G870" s="54"/>
    </row>
    <row r="871" spans="1:7" ht="15.75" customHeight="1">
      <c r="A871" s="19"/>
      <c r="B871" s="4"/>
      <c r="C871" s="366"/>
      <c r="D871" s="366"/>
      <c r="F871" s="19"/>
      <c r="G871" s="54"/>
    </row>
    <row r="872" spans="1:7" ht="15.75" customHeight="1">
      <c r="A872" s="19"/>
      <c r="B872" s="4"/>
      <c r="C872" s="366"/>
      <c r="D872" s="366"/>
      <c r="F872" s="19"/>
      <c r="G872" s="54"/>
    </row>
    <row r="873" spans="1:7" ht="15.75" customHeight="1">
      <c r="A873" s="19"/>
      <c r="B873" s="4"/>
      <c r="C873" s="366"/>
      <c r="D873" s="366"/>
      <c r="F873" s="19"/>
      <c r="G873" s="54"/>
    </row>
    <row r="874" spans="1:7" ht="15.75" customHeight="1">
      <c r="A874" s="19"/>
      <c r="B874" s="4"/>
      <c r="C874" s="366"/>
      <c r="D874" s="366"/>
      <c r="F874" s="19"/>
      <c r="G874" s="54"/>
    </row>
    <row r="875" spans="1:7" ht="15.75" customHeight="1">
      <c r="A875" s="19"/>
      <c r="B875" s="4"/>
      <c r="C875" s="366"/>
      <c r="D875" s="366"/>
      <c r="F875" s="19"/>
      <c r="G875" s="54"/>
    </row>
    <row r="876" spans="1:7" ht="15.75" customHeight="1">
      <c r="A876" s="19"/>
      <c r="B876" s="4"/>
      <c r="C876" s="366"/>
      <c r="D876" s="366"/>
      <c r="F876" s="19"/>
      <c r="G876" s="54"/>
    </row>
    <row r="877" spans="1:7" ht="15.75" customHeight="1">
      <c r="A877" s="19"/>
      <c r="B877" s="4"/>
      <c r="C877" s="366"/>
      <c r="D877" s="366"/>
      <c r="F877" s="19"/>
      <c r="G877" s="54"/>
    </row>
    <row r="878" spans="1:7" ht="15.75" customHeight="1">
      <c r="A878" s="19"/>
      <c r="B878" s="4"/>
      <c r="C878" s="366"/>
      <c r="D878" s="366"/>
      <c r="F878" s="19"/>
      <c r="G878" s="54"/>
    </row>
    <row r="879" spans="1:7" ht="15.75" customHeight="1">
      <c r="A879" s="19"/>
      <c r="B879" s="4"/>
      <c r="C879" s="366"/>
      <c r="D879" s="366"/>
      <c r="F879" s="19"/>
      <c r="G879" s="54"/>
    </row>
    <row r="880" spans="1:7" ht="15.75" customHeight="1">
      <c r="A880" s="19"/>
      <c r="B880" s="4"/>
      <c r="C880" s="366"/>
      <c r="D880" s="366"/>
      <c r="F880" s="19"/>
      <c r="G880" s="54"/>
    </row>
    <row r="881" spans="1:7" ht="15.75" customHeight="1">
      <c r="A881" s="19"/>
      <c r="B881" s="4"/>
      <c r="C881" s="366"/>
      <c r="D881" s="366"/>
      <c r="F881" s="19"/>
      <c r="G881" s="54"/>
    </row>
    <row r="882" spans="1:7" ht="15.75" customHeight="1">
      <c r="A882" s="19"/>
      <c r="B882" s="4"/>
      <c r="C882" s="366"/>
      <c r="D882" s="366"/>
      <c r="F882" s="19"/>
      <c r="G882" s="54"/>
    </row>
    <row r="883" spans="1:7" ht="15.75" customHeight="1">
      <c r="A883" s="19"/>
      <c r="B883" s="4"/>
      <c r="C883" s="366"/>
      <c r="D883" s="366"/>
      <c r="F883" s="19"/>
      <c r="G883" s="54"/>
    </row>
    <row r="884" spans="1:7" ht="15.75" customHeight="1">
      <c r="A884" s="19"/>
      <c r="B884" s="4"/>
      <c r="C884" s="366"/>
      <c r="D884" s="366"/>
      <c r="F884" s="19"/>
      <c r="G884" s="54"/>
    </row>
    <row r="885" spans="1:7" ht="15.75" customHeight="1">
      <c r="A885" s="19"/>
      <c r="B885" s="4"/>
      <c r="C885" s="366"/>
      <c r="D885" s="366"/>
      <c r="F885" s="19"/>
      <c r="G885" s="54"/>
    </row>
    <row r="886" spans="1:7" ht="15.75" customHeight="1">
      <c r="A886" s="19"/>
      <c r="B886" s="4"/>
      <c r="C886" s="366"/>
      <c r="D886" s="366"/>
      <c r="F886" s="19"/>
      <c r="G886" s="54"/>
    </row>
    <row r="887" spans="1:7" ht="15.75" customHeight="1">
      <c r="A887" s="19"/>
      <c r="B887" s="4"/>
      <c r="C887" s="366"/>
      <c r="D887" s="366"/>
      <c r="F887" s="19"/>
      <c r="G887" s="54"/>
    </row>
    <row r="888" spans="1:7" ht="15.75" customHeight="1">
      <c r="A888" s="19"/>
      <c r="B888" s="4"/>
      <c r="C888" s="366"/>
      <c r="D888" s="366"/>
      <c r="F888" s="19"/>
      <c r="G888" s="54"/>
    </row>
    <row r="889" spans="1:7" ht="15.75" customHeight="1">
      <c r="A889" s="19"/>
      <c r="B889" s="4"/>
      <c r="C889" s="366"/>
      <c r="D889" s="366"/>
      <c r="F889" s="19"/>
      <c r="G889" s="54"/>
    </row>
    <row r="890" spans="1:7" ht="15.75" customHeight="1">
      <c r="A890" s="19"/>
      <c r="B890" s="4"/>
      <c r="C890" s="366"/>
      <c r="D890" s="366"/>
      <c r="F890" s="19"/>
      <c r="G890" s="54"/>
    </row>
    <row r="891" spans="1:7" ht="15.75" customHeight="1">
      <c r="A891" s="19"/>
      <c r="B891" s="4"/>
      <c r="C891" s="366"/>
      <c r="D891" s="366"/>
      <c r="F891" s="19"/>
      <c r="G891" s="54"/>
    </row>
    <row r="892" spans="1:7" ht="15.75" customHeight="1">
      <c r="A892" s="19"/>
      <c r="B892" s="4"/>
      <c r="C892" s="366"/>
      <c r="D892" s="366"/>
      <c r="F892" s="19"/>
      <c r="G892" s="54"/>
    </row>
    <row r="893" spans="1:7" ht="15.75" customHeight="1">
      <c r="A893" s="19"/>
      <c r="B893" s="4"/>
      <c r="C893" s="366"/>
      <c r="D893" s="366"/>
      <c r="F893" s="19"/>
      <c r="G893" s="54"/>
    </row>
    <row r="894" spans="1:7" ht="15.75" customHeight="1">
      <c r="A894" s="19"/>
      <c r="B894" s="4"/>
      <c r="C894" s="366"/>
      <c r="D894" s="366"/>
      <c r="F894" s="19"/>
      <c r="G894" s="54"/>
    </row>
    <row r="895" spans="1:7" ht="15.75" customHeight="1">
      <c r="A895" s="19"/>
      <c r="B895" s="4"/>
      <c r="C895" s="366"/>
      <c r="D895" s="366"/>
      <c r="F895" s="19"/>
      <c r="G895" s="54"/>
    </row>
    <row r="896" spans="1:7" ht="15.75" customHeight="1">
      <c r="A896" s="19"/>
      <c r="B896" s="4"/>
      <c r="C896" s="366"/>
      <c r="D896" s="366"/>
      <c r="F896" s="19"/>
      <c r="G896" s="54"/>
    </row>
    <row r="897" spans="1:7" ht="15.75" customHeight="1">
      <c r="A897" s="19"/>
      <c r="B897" s="4"/>
      <c r="C897" s="366"/>
      <c r="D897" s="366"/>
      <c r="F897" s="19"/>
      <c r="G897" s="54"/>
    </row>
    <row r="898" spans="1:7" ht="15.75" customHeight="1">
      <c r="A898" s="19"/>
      <c r="B898" s="4"/>
      <c r="C898" s="366"/>
      <c r="D898" s="366"/>
      <c r="F898" s="19"/>
      <c r="G898" s="54"/>
    </row>
    <row r="899" spans="1:7" ht="15.75" customHeight="1">
      <c r="A899" s="19"/>
      <c r="B899" s="4"/>
      <c r="C899" s="366"/>
      <c r="D899" s="366"/>
      <c r="F899" s="19"/>
      <c r="G899" s="54"/>
    </row>
    <row r="900" spans="1:7" ht="15.75" customHeight="1">
      <c r="A900" s="19"/>
      <c r="B900" s="4"/>
      <c r="C900" s="366"/>
      <c r="D900" s="366"/>
      <c r="F900" s="19"/>
      <c r="G900" s="54"/>
    </row>
    <row r="901" spans="1:7" ht="15.75" customHeight="1">
      <c r="A901" s="19"/>
      <c r="B901" s="4"/>
      <c r="C901" s="366"/>
      <c r="D901" s="366"/>
      <c r="F901" s="19"/>
      <c r="G901" s="54"/>
    </row>
    <row r="902" spans="1:7" ht="15.75" customHeight="1">
      <c r="A902" s="19"/>
      <c r="B902" s="4"/>
      <c r="C902" s="366"/>
      <c r="D902" s="366"/>
      <c r="F902" s="19"/>
      <c r="G902" s="54"/>
    </row>
    <row r="903" spans="1:7" ht="15.75" customHeight="1">
      <c r="A903" s="19"/>
      <c r="B903" s="4"/>
      <c r="C903" s="366"/>
      <c r="D903" s="366"/>
      <c r="F903" s="19"/>
      <c r="G903" s="54"/>
    </row>
    <row r="904" spans="1:7" ht="15.75" customHeight="1">
      <c r="A904" s="19"/>
      <c r="B904" s="4"/>
      <c r="C904" s="366"/>
      <c r="D904" s="366"/>
      <c r="F904" s="19"/>
      <c r="G904" s="54"/>
    </row>
    <row r="905" spans="1:7" ht="15.75" customHeight="1">
      <c r="A905" s="19"/>
      <c r="B905" s="4"/>
      <c r="C905" s="366"/>
      <c r="D905" s="366"/>
      <c r="F905" s="19"/>
      <c r="G905" s="54"/>
    </row>
    <row r="906" spans="1:7" ht="15.75" customHeight="1">
      <c r="A906" s="19"/>
      <c r="B906" s="4"/>
      <c r="C906" s="366"/>
      <c r="D906" s="366"/>
      <c r="F906" s="19"/>
      <c r="G906" s="54"/>
    </row>
    <row r="907" spans="1:7" ht="15.75" customHeight="1">
      <c r="A907" s="19"/>
      <c r="B907" s="4"/>
      <c r="C907" s="366"/>
      <c r="D907" s="366"/>
      <c r="F907" s="19"/>
      <c r="G907" s="54"/>
    </row>
    <row r="908" spans="1:7" ht="15.75" customHeight="1">
      <c r="A908" s="19"/>
      <c r="B908" s="4"/>
      <c r="C908" s="366"/>
      <c r="D908" s="366"/>
      <c r="F908" s="19"/>
      <c r="G908" s="54"/>
    </row>
    <row r="909" spans="1:7" ht="15.75" customHeight="1">
      <c r="A909" s="19"/>
      <c r="B909" s="4"/>
      <c r="C909" s="366"/>
      <c r="D909" s="366"/>
      <c r="F909" s="19"/>
      <c r="G909" s="54"/>
    </row>
    <row r="910" spans="1:7" ht="15.75" customHeight="1">
      <c r="A910" s="19"/>
      <c r="B910" s="4"/>
      <c r="C910" s="366"/>
      <c r="D910" s="366"/>
      <c r="F910" s="19"/>
      <c r="G910" s="54"/>
    </row>
    <row r="911" spans="1:7" ht="15.75" customHeight="1">
      <c r="A911" s="19"/>
      <c r="B911" s="4"/>
      <c r="C911" s="366"/>
      <c r="D911" s="366"/>
      <c r="F911" s="19"/>
      <c r="G911" s="54"/>
    </row>
    <row r="912" spans="1:7" ht="15.75" customHeight="1">
      <c r="A912" s="19"/>
      <c r="B912" s="4"/>
      <c r="C912" s="366"/>
      <c r="D912" s="366"/>
      <c r="F912" s="19"/>
      <c r="G912" s="54"/>
    </row>
    <row r="913" spans="1:7" ht="15.75" customHeight="1">
      <c r="A913" s="19"/>
      <c r="B913" s="4"/>
      <c r="C913" s="366"/>
      <c r="D913" s="366"/>
      <c r="F913" s="19"/>
      <c r="G913" s="54"/>
    </row>
    <row r="914" spans="1:7" ht="15.75" customHeight="1">
      <c r="A914" s="19"/>
      <c r="B914" s="4"/>
      <c r="C914" s="366"/>
      <c r="D914" s="366"/>
      <c r="F914" s="19"/>
      <c r="G914" s="54"/>
    </row>
    <row r="915" spans="1:7" ht="15.75" customHeight="1">
      <c r="A915" s="19"/>
      <c r="B915" s="4"/>
      <c r="C915" s="366"/>
      <c r="D915" s="366"/>
      <c r="F915" s="19"/>
      <c r="G915" s="54"/>
    </row>
    <row r="916" spans="1:7" ht="15.75" customHeight="1">
      <c r="A916" s="19"/>
      <c r="B916" s="4"/>
      <c r="C916" s="366"/>
      <c r="D916" s="366"/>
      <c r="F916" s="19"/>
      <c r="G916" s="54"/>
    </row>
    <row r="917" spans="1:7" ht="15.75" customHeight="1">
      <c r="A917" s="19"/>
      <c r="B917" s="4"/>
      <c r="C917" s="366"/>
      <c r="D917" s="366"/>
      <c r="F917" s="19"/>
      <c r="G917" s="54"/>
    </row>
    <row r="918" spans="1:7" ht="15.75" customHeight="1">
      <c r="A918" s="19"/>
      <c r="B918" s="4"/>
      <c r="C918" s="366"/>
      <c r="D918" s="366"/>
      <c r="F918" s="19"/>
      <c r="G918" s="54"/>
    </row>
    <row r="919" spans="1:7" ht="15.75" customHeight="1">
      <c r="A919" s="19"/>
      <c r="B919" s="4"/>
      <c r="C919" s="366"/>
      <c r="D919" s="366"/>
      <c r="F919" s="19"/>
      <c r="G919" s="54"/>
    </row>
    <row r="920" spans="1:7" ht="15.75" customHeight="1">
      <c r="A920" s="19"/>
      <c r="B920" s="4"/>
      <c r="C920" s="366"/>
      <c r="D920" s="366"/>
      <c r="F920" s="19"/>
      <c r="G920" s="54"/>
    </row>
    <row r="921" spans="1:7" ht="15.75" customHeight="1">
      <c r="A921" s="19"/>
      <c r="B921" s="4"/>
      <c r="C921" s="366"/>
      <c r="D921" s="366"/>
      <c r="F921" s="19"/>
      <c r="G921" s="54"/>
    </row>
    <row r="922" spans="1:7" ht="15.75" customHeight="1">
      <c r="A922" s="19"/>
      <c r="B922" s="4"/>
      <c r="C922" s="366"/>
      <c r="D922" s="366"/>
      <c r="F922" s="19"/>
      <c r="G922" s="54"/>
    </row>
    <row r="923" spans="1:7" ht="15.75" customHeight="1">
      <c r="A923" s="19"/>
      <c r="B923" s="4"/>
      <c r="C923" s="366"/>
      <c r="D923" s="366"/>
      <c r="F923" s="19"/>
      <c r="G923" s="54"/>
    </row>
    <row r="924" spans="1:7" ht="15.75" customHeight="1">
      <c r="A924" s="19"/>
      <c r="B924" s="4"/>
      <c r="C924" s="366"/>
      <c r="D924" s="366"/>
      <c r="F924" s="19"/>
      <c r="G924" s="54"/>
    </row>
    <row r="925" spans="1:7" ht="15.75" customHeight="1">
      <c r="A925" s="19"/>
      <c r="B925" s="4"/>
      <c r="C925" s="366"/>
      <c r="D925" s="366"/>
      <c r="F925" s="19"/>
      <c r="G925" s="54"/>
    </row>
    <row r="926" spans="1:7" ht="15.75" customHeight="1">
      <c r="A926" s="19"/>
      <c r="B926" s="4"/>
      <c r="C926" s="366"/>
      <c r="D926" s="366"/>
      <c r="F926" s="19"/>
      <c r="G926" s="54"/>
    </row>
    <row r="927" spans="1:7" ht="15.75" customHeight="1">
      <c r="A927" s="19"/>
      <c r="B927" s="4"/>
      <c r="C927" s="366"/>
      <c r="D927" s="366"/>
      <c r="F927" s="19"/>
      <c r="G927" s="54"/>
    </row>
    <row r="928" spans="1:7" ht="15.75" customHeight="1">
      <c r="A928" s="19"/>
      <c r="B928" s="4"/>
      <c r="C928" s="366"/>
      <c r="D928" s="366"/>
      <c r="F928" s="19"/>
      <c r="G928" s="54"/>
    </row>
    <row r="929" spans="1:7" ht="15.75" customHeight="1">
      <c r="A929" s="19"/>
      <c r="B929" s="4"/>
      <c r="C929" s="366"/>
      <c r="D929" s="366"/>
      <c r="F929" s="19"/>
      <c r="G929" s="54"/>
    </row>
    <row r="930" spans="1:7" ht="15.75" customHeight="1">
      <c r="A930" s="19"/>
      <c r="B930" s="4"/>
      <c r="C930" s="366"/>
      <c r="D930" s="366"/>
      <c r="F930" s="19"/>
      <c r="G930" s="54"/>
    </row>
    <row r="931" spans="1:7" ht="15.75" customHeight="1">
      <c r="A931" s="19"/>
      <c r="B931" s="4"/>
      <c r="C931" s="366"/>
      <c r="D931" s="366"/>
      <c r="F931" s="19"/>
      <c r="G931" s="54"/>
    </row>
    <row r="932" spans="1:7" ht="15.75" customHeight="1">
      <c r="A932" s="19"/>
      <c r="B932" s="4"/>
      <c r="C932" s="366"/>
      <c r="D932" s="366"/>
      <c r="F932" s="19"/>
      <c r="G932" s="54"/>
    </row>
    <row r="933" spans="1:7" ht="15.75" customHeight="1">
      <c r="A933" s="19"/>
      <c r="B933" s="4"/>
      <c r="C933" s="366"/>
      <c r="D933" s="366"/>
      <c r="F933" s="19"/>
      <c r="G933" s="54"/>
    </row>
    <row r="934" spans="1:7" ht="15.75" customHeight="1">
      <c r="A934" s="19"/>
      <c r="B934" s="4"/>
      <c r="C934" s="366"/>
      <c r="D934" s="366"/>
      <c r="F934" s="19"/>
      <c r="G934" s="54"/>
    </row>
    <row r="935" spans="1:7" ht="15.75" customHeight="1">
      <c r="A935" s="19"/>
      <c r="B935" s="4"/>
      <c r="C935" s="366"/>
      <c r="D935" s="366"/>
      <c r="F935" s="19"/>
      <c r="G935" s="54"/>
    </row>
    <row r="936" spans="1:7" ht="15.75" customHeight="1">
      <c r="A936" s="19"/>
      <c r="B936" s="4"/>
      <c r="C936" s="366"/>
      <c r="D936" s="366"/>
      <c r="F936" s="19"/>
      <c r="G936" s="54"/>
    </row>
    <row r="937" spans="1:7" ht="15.75" customHeight="1">
      <c r="A937" s="19"/>
      <c r="B937" s="4"/>
      <c r="C937" s="366"/>
      <c r="D937" s="366"/>
      <c r="F937" s="19"/>
      <c r="G937" s="54"/>
    </row>
    <row r="938" spans="1:7" ht="15.75" customHeight="1">
      <c r="A938" s="19"/>
      <c r="B938" s="4"/>
      <c r="C938" s="366"/>
      <c r="D938" s="366"/>
      <c r="F938" s="19"/>
      <c r="G938" s="54"/>
    </row>
    <row r="939" spans="1:7" ht="15.75" customHeight="1">
      <c r="A939" s="19"/>
      <c r="B939" s="4"/>
      <c r="C939" s="366"/>
      <c r="D939" s="366"/>
      <c r="F939" s="19"/>
      <c r="G939" s="54"/>
    </row>
    <row r="940" spans="1:7" ht="15.75" customHeight="1">
      <c r="A940" s="19"/>
      <c r="B940" s="4"/>
      <c r="C940" s="366"/>
      <c r="D940" s="366"/>
      <c r="F940" s="19"/>
      <c r="G940" s="54"/>
    </row>
    <row r="941" spans="1:7" ht="15.75" customHeight="1">
      <c r="A941" s="19"/>
      <c r="B941" s="4"/>
      <c r="C941" s="366"/>
      <c r="D941" s="366"/>
      <c r="F941" s="19"/>
      <c r="G941" s="54"/>
    </row>
    <row r="942" spans="1:7" ht="15.75" customHeight="1">
      <c r="A942" s="19"/>
      <c r="B942" s="4"/>
      <c r="C942" s="366"/>
      <c r="D942" s="366"/>
      <c r="F942" s="19"/>
      <c r="G942" s="54"/>
    </row>
    <row r="943" spans="1:7" ht="15.75" customHeight="1">
      <c r="A943" s="19"/>
      <c r="B943" s="4"/>
      <c r="C943" s="366"/>
      <c r="D943" s="366"/>
      <c r="F943" s="19"/>
      <c r="G943" s="54"/>
    </row>
    <row r="944" spans="1:7" ht="15.75" customHeight="1">
      <c r="A944" s="19"/>
      <c r="B944" s="4"/>
      <c r="C944" s="366"/>
      <c r="D944" s="366"/>
      <c r="F944" s="19"/>
      <c r="G944" s="54"/>
    </row>
    <row r="945" spans="1:7" ht="15.75" customHeight="1">
      <c r="A945" s="19"/>
      <c r="B945" s="4"/>
      <c r="C945" s="366"/>
      <c r="D945" s="366"/>
      <c r="F945" s="19"/>
      <c r="G945" s="54"/>
    </row>
    <row r="946" spans="1:7" ht="15.75" customHeight="1">
      <c r="A946" s="19"/>
      <c r="B946" s="4"/>
      <c r="C946" s="366"/>
      <c r="D946" s="366"/>
      <c r="F946" s="19"/>
      <c r="G946" s="54"/>
    </row>
    <row r="947" spans="1:7" ht="15.75" customHeight="1">
      <c r="A947" s="19"/>
      <c r="B947" s="4"/>
      <c r="C947" s="366"/>
      <c r="D947" s="366"/>
      <c r="F947" s="19"/>
      <c r="G947" s="54"/>
    </row>
    <row r="948" spans="1:7" ht="15.75" customHeight="1">
      <c r="A948" s="19"/>
      <c r="B948" s="4"/>
      <c r="C948" s="366"/>
      <c r="D948" s="366"/>
      <c r="F948" s="19"/>
      <c r="G948" s="54"/>
    </row>
    <row r="949" spans="1:7" ht="15.75" customHeight="1">
      <c r="A949" s="19"/>
      <c r="B949" s="4"/>
      <c r="C949" s="366"/>
      <c r="D949" s="366"/>
      <c r="F949" s="19"/>
      <c r="G949" s="54"/>
    </row>
    <row r="950" spans="1:7" ht="15.75" customHeight="1">
      <c r="A950" s="19"/>
      <c r="B950" s="4"/>
      <c r="C950" s="366"/>
      <c r="D950" s="366"/>
      <c r="F950" s="19"/>
      <c r="G950" s="54"/>
    </row>
    <row r="951" spans="1:7" ht="15.75" customHeight="1">
      <c r="A951" s="19"/>
      <c r="B951" s="4"/>
      <c r="C951" s="366"/>
      <c r="D951" s="366"/>
      <c r="F951" s="19"/>
      <c r="G951" s="54"/>
    </row>
    <row r="952" spans="1:7" ht="15.75" customHeight="1">
      <c r="A952" s="19"/>
      <c r="B952" s="4"/>
      <c r="C952" s="366"/>
      <c r="D952" s="366"/>
      <c r="F952" s="19"/>
      <c r="G952" s="54"/>
    </row>
    <row r="953" spans="1:7" ht="15.75" customHeight="1">
      <c r="A953" s="19"/>
      <c r="B953" s="4"/>
      <c r="C953" s="366"/>
      <c r="D953" s="366"/>
      <c r="F953" s="19"/>
      <c r="G953" s="54"/>
    </row>
    <row r="954" spans="1:7" ht="15.75" customHeight="1">
      <c r="A954" s="19"/>
      <c r="B954" s="4"/>
      <c r="C954" s="366"/>
      <c r="D954" s="366"/>
      <c r="F954" s="19"/>
      <c r="G954" s="54"/>
    </row>
    <row r="955" spans="1:7" ht="15.75" customHeight="1">
      <c r="A955" s="19"/>
      <c r="B955" s="4"/>
      <c r="C955" s="366"/>
      <c r="D955" s="366"/>
      <c r="F955" s="19"/>
      <c r="G955" s="54"/>
    </row>
    <row r="956" spans="1:7" ht="15.75" customHeight="1">
      <c r="A956" s="19"/>
      <c r="B956" s="4"/>
      <c r="C956" s="366"/>
      <c r="D956" s="366"/>
      <c r="F956" s="19"/>
      <c r="G956" s="54"/>
    </row>
    <row r="957" spans="1:7" ht="15.75" customHeight="1">
      <c r="A957" s="19"/>
      <c r="B957" s="4"/>
      <c r="C957" s="366"/>
      <c r="D957" s="366"/>
      <c r="F957" s="19"/>
      <c r="G957" s="54"/>
    </row>
    <row r="958" spans="1:7" ht="15.75" customHeight="1">
      <c r="A958" s="19"/>
      <c r="B958" s="4"/>
      <c r="C958" s="366"/>
      <c r="D958" s="366"/>
      <c r="F958" s="19"/>
      <c r="G958" s="54"/>
    </row>
    <row r="959" spans="1:7" ht="15.75" customHeight="1">
      <c r="A959" s="19"/>
      <c r="B959" s="4"/>
      <c r="C959" s="366"/>
      <c r="D959" s="366"/>
      <c r="F959" s="19"/>
      <c r="G959" s="54"/>
    </row>
    <row r="960" spans="1:7" ht="15.75" customHeight="1">
      <c r="A960" s="19"/>
      <c r="B960" s="4"/>
      <c r="C960" s="366"/>
      <c r="D960" s="366"/>
      <c r="F960" s="19"/>
      <c r="G960" s="54"/>
    </row>
    <row r="961" spans="1:7" ht="15.75" customHeight="1">
      <c r="A961" s="19"/>
      <c r="B961" s="4"/>
      <c r="C961" s="366"/>
      <c r="D961" s="366"/>
      <c r="F961" s="19"/>
      <c r="G961" s="54"/>
    </row>
    <row r="962" spans="1:7" ht="15.75" customHeight="1">
      <c r="A962" s="19"/>
      <c r="B962" s="4"/>
      <c r="C962" s="366"/>
      <c r="D962" s="366"/>
      <c r="F962" s="19"/>
      <c r="G962" s="54"/>
    </row>
    <row r="963" spans="1:7" ht="15.75" customHeight="1">
      <c r="A963" s="19"/>
      <c r="B963" s="4"/>
      <c r="C963" s="366"/>
      <c r="D963" s="366"/>
      <c r="F963" s="19"/>
      <c r="G963" s="54"/>
    </row>
    <row r="964" spans="1:7" ht="15.75" customHeight="1">
      <c r="A964" s="19"/>
      <c r="B964" s="4"/>
      <c r="C964" s="366"/>
      <c r="D964" s="366"/>
      <c r="F964" s="19"/>
      <c r="G964" s="54"/>
    </row>
    <row r="965" spans="1:7" ht="15.75" customHeight="1">
      <c r="A965" s="19"/>
      <c r="B965" s="4"/>
      <c r="C965" s="366"/>
      <c r="D965" s="366"/>
      <c r="F965" s="19"/>
      <c r="G965" s="54"/>
    </row>
    <row r="966" spans="1:7" ht="15.75" customHeight="1">
      <c r="A966" s="19"/>
      <c r="B966" s="4"/>
      <c r="C966" s="366"/>
      <c r="D966" s="366"/>
      <c r="F966" s="19"/>
      <c r="G966" s="54"/>
    </row>
    <row r="967" spans="1:7" ht="15.75" customHeight="1">
      <c r="A967" s="19"/>
      <c r="B967" s="4"/>
      <c r="C967" s="366"/>
      <c r="D967" s="366"/>
      <c r="F967" s="19"/>
      <c r="G967" s="54"/>
    </row>
    <row r="968" spans="1:7" ht="15.75" customHeight="1">
      <c r="A968" s="19"/>
      <c r="B968" s="4"/>
      <c r="C968" s="366"/>
      <c r="D968" s="366"/>
      <c r="F968" s="19"/>
      <c r="G968" s="54"/>
    </row>
    <row r="969" spans="1:7" ht="15.75" customHeight="1">
      <c r="A969" s="19"/>
      <c r="B969" s="4"/>
      <c r="C969" s="366"/>
      <c r="D969" s="366"/>
      <c r="F969" s="19"/>
      <c r="G969" s="54"/>
    </row>
    <row r="970" spans="1:7" ht="15.75" customHeight="1">
      <c r="A970" s="19"/>
      <c r="B970" s="4"/>
      <c r="C970" s="366"/>
      <c r="D970" s="366"/>
      <c r="F970" s="19"/>
      <c r="G970" s="54"/>
    </row>
    <row r="971" spans="1:7" ht="15.75" customHeight="1">
      <c r="A971" s="19"/>
      <c r="B971" s="4"/>
      <c r="C971" s="366"/>
      <c r="D971" s="366"/>
      <c r="F971" s="19"/>
      <c r="G971" s="54"/>
    </row>
    <row r="972" spans="1:7" ht="15.75" customHeight="1">
      <c r="A972" s="19"/>
      <c r="B972" s="4"/>
      <c r="C972" s="366"/>
      <c r="D972" s="366"/>
      <c r="F972" s="19"/>
      <c r="G972" s="54"/>
    </row>
    <row r="973" spans="1:7" ht="15.75" customHeight="1">
      <c r="A973" s="19"/>
      <c r="B973" s="4"/>
      <c r="C973" s="366"/>
      <c r="D973" s="366"/>
      <c r="F973" s="19"/>
      <c r="G973" s="54"/>
    </row>
    <row r="974" spans="1:7" ht="15.75" customHeight="1">
      <c r="A974" s="19"/>
      <c r="B974" s="4"/>
      <c r="C974" s="366"/>
      <c r="D974" s="366"/>
      <c r="F974" s="19"/>
      <c r="G974" s="54"/>
    </row>
    <row r="975" spans="1:7" ht="15.75" customHeight="1">
      <c r="A975" s="19"/>
      <c r="B975" s="4"/>
      <c r="C975" s="366"/>
      <c r="D975" s="366"/>
      <c r="F975" s="19"/>
      <c r="G975" s="54"/>
    </row>
    <row r="976" spans="1:7" ht="15.75" customHeight="1">
      <c r="A976" s="19"/>
      <c r="B976" s="4"/>
      <c r="C976" s="366"/>
      <c r="D976" s="366"/>
      <c r="F976" s="19"/>
      <c r="G976" s="54"/>
    </row>
    <row r="977" spans="1:7" ht="15.75" customHeight="1">
      <c r="A977" s="19"/>
      <c r="B977" s="4"/>
      <c r="C977" s="366"/>
      <c r="D977" s="366"/>
      <c r="F977" s="19"/>
      <c r="G977" s="54"/>
    </row>
    <row r="978" spans="1:7" ht="15.75" customHeight="1">
      <c r="A978" s="19"/>
      <c r="B978" s="4"/>
      <c r="C978" s="366"/>
      <c r="D978" s="366"/>
      <c r="F978" s="19"/>
      <c r="G978" s="54"/>
    </row>
    <row r="979" spans="1:7" ht="15.75" customHeight="1">
      <c r="A979" s="19"/>
      <c r="B979" s="4"/>
      <c r="C979" s="366"/>
      <c r="D979" s="366"/>
      <c r="F979" s="19"/>
      <c r="G979" s="54"/>
    </row>
    <row r="980" spans="1:7" ht="15.75" customHeight="1">
      <c r="A980" s="19"/>
      <c r="B980" s="4"/>
      <c r="C980" s="366"/>
      <c r="D980" s="366"/>
      <c r="F980" s="19"/>
      <c r="G980" s="54"/>
    </row>
    <row r="981" spans="1:7" ht="15.75" customHeight="1">
      <c r="A981" s="19"/>
      <c r="B981" s="4"/>
      <c r="C981" s="366"/>
      <c r="D981" s="366"/>
      <c r="F981" s="19"/>
      <c r="G981" s="54"/>
    </row>
    <row r="982" spans="1:7" ht="15.75" customHeight="1">
      <c r="A982" s="19"/>
      <c r="B982" s="4"/>
      <c r="C982" s="366"/>
      <c r="D982" s="366"/>
      <c r="F982" s="19"/>
      <c r="G982" s="54"/>
    </row>
    <row r="983" spans="1:7" ht="15.75" customHeight="1">
      <c r="A983" s="19"/>
      <c r="B983" s="4"/>
      <c r="C983" s="366"/>
      <c r="D983" s="366"/>
      <c r="F983" s="19"/>
      <c r="G983" s="54"/>
    </row>
    <row r="984" spans="1:7" ht="15.75" customHeight="1">
      <c r="A984" s="19"/>
      <c r="B984" s="4"/>
      <c r="C984" s="366"/>
      <c r="D984" s="366"/>
      <c r="F984" s="19"/>
      <c r="G984" s="54"/>
    </row>
    <row r="985" spans="1:7" ht="15.75" customHeight="1">
      <c r="A985" s="19"/>
      <c r="B985" s="4"/>
      <c r="C985" s="366"/>
      <c r="D985" s="366"/>
      <c r="F985" s="19"/>
      <c r="G985" s="54"/>
    </row>
    <row r="986" spans="1:7" ht="15.75" customHeight="1">
      <c r="A986" s="19"/>
      <c r="B986" s="4"/>
      <c r="C986" s="366"/>
      <c r="D986" s="366"/>
      <c r="F986" s="19"/>
      <c r="G986" s="54"/>
    </row>
    <row r="987" spans="1:7" ht="15.75" customHeight="1">
      <c r="A987" s="19"/>
      <c r="B987" s="4"/>
      <c r="C987" s="366"/>
      <c r="D987" s="366"/>
      <c r="F987" s="19"/>
      <c r="G987" s="54"/>
    </row>
    <row r="988" spans="1:7" ht="15.75" customHeight="1">
      <c r="A988" s="19"/>
      <c r="B988" s="4"/>
      <c r="C988" s="366"/>
      <c r="D988" s="366"/>
      <c r="F988" s="19"/>
      <c r="G988" s="54"/>
    </row>
    <row r="989" spans="1:7" ht="15.75" customHeight="1">
      <c r="A989" s="19"/>
      <c r="B989" s="4"/>
      <c r="C989" s="366"/>
      <c r="D989" s="366"/>
      <c r="F989" s="19"/>
      <c r="G989" s="54"/>
    </row>
    <row r="990" spans="1:7" ht="15.75" customHeight="1">
      <c r="A990" s="19"/>
      <c r="B990" s="4"/>
      <c r="C990" s="366"/>
      <c r="D990" s="366"/>
      <c r="F990" s="19"/>
      <c r="G990" s="54"/>
    </row>
    <row r="991" spans="1:7" ht="15.75" customHeight="1">
      <c r="A991" s="19"/>
      <c r="B991" s="4"/>
      <c r="C991" s="366"/>
      <c r="D991" s="366"/>
      <c r="F991" s="19"/>
      <c r="G991" s="54"/>
    </row>
    <row r="992" spans="1:7" ht="15.75" customHeight="1">
      <c r="A992" s="19"/>
      <c r="B992" s="4"/>
      <c r="C992" s="366"/>
      <c r="D992" s="366"/>
      <c r="F992" s="19"/>
      <c r="G992" s="54"/>
    </row>
    <row r="993" spans="1:7" ht="15.75" customHeight="1">
      <c r="A993" s="19"/>
      <c r="B993" s="4"/>
      <c r="C993" s="366"/>
      <c r="D993" s="366"/>
      <c r="F993" s="19"/>
      <c r="G993" s="54"/>
    </row>
    <row r="994" spans="1:7" ht="15.75" customHeight="1">
      <c r="A994" s="19"/>
      <c r="B994" s="4"/>
      <c r="C994" s="366"/>
      <c r="D994" s="366"/>
      <c r="F994" s="19"/>
      <c r="G994" s="54"/>
    </row>
    <row r="995" spans="1:7" ht="15.75" customHeight="1">
      <c r="A995" s="19"/>
      <c r="B995" s="4"/>
      <c r="C995" s="366"/>
      <c r="D995" s="366"/>
      <c r="F995" s="19"/>
      <c r="G995" s="54"/>
    </row>
    <row r="996" spans="1:7" ht="15.75" customHeight="1">
      <c r="A996" s="19"/>
      <c r="B996" s="4"/>
      <c r="C996" s="366"/>
      <c r="D996" s="366"/>
      <c r="F996" s="19"/>
      <c r="G996" s="54"/>
    </row>
    <row r="997" spans="1:7" ht="15.75" customHeight="1">
      <c r="A997" s="19"/>
      <c r="B997" s="4"/>
      <c r="C997" s="366"/>
      <c r="D997" s="366"/>
      <c r="F997" s="19"/>
      <c r="G997" s="54"/>
    </row>
    <row r="998" spans="1:7" ht="15.75" customHeight="1">
      <c r="A998" s="19"/>
      <c r="B998" s="4"/>
      <c r="C998" s="366"/>
      <c r="D998" s="366"/>
      <c r="F998" s="19"/>
      <c r="G998" s="54"/>
    </row>
    <row r="999" spans="1:7" ht="15.75" customHeight="1">
      <c r="A999" s="19"/>
      <c r="B999" s="4"/>
      <c r="C999" s="366"/>
      <c r="D999" s="366"/>
      <c r="F999" s="19"/>
      <c r="G999" s="54"/>
    </row>
    <row r="1000" spans="1:7" ht="15.75" customHeight="1">
      <c r="A1000" s="19"/>
      <c r="B1000" s="4"/>
      <c r="C1000" s="366"/>
      <c r="D1000" s="366"/>
      <c r="F1000" s="19"/>
      <c r="G1000" s="54"/>
    </row>
    <row r="1001" spans="1:7" ht="15.75" customHeight="1">
      <c r="A1001" s="19"/>
      <c r="B1001" s="4"/>
      <c r="C1001" s="366"/>
      <c r="D1001" s="366"/>
      <c r="F1001" s="19"/>
      <c r="G1001" s="54"/>
    </row>
    <row r="1002" spans="1:7" ht="15.75" customHeight="1">
      <c r="A1002" s="19"/>
      <c r="B1002" s="4"/>
      <c r="C1002" s="366"/>
      <c r="D1002" s="366"/>
      <c r="F1002" s="19"/>
      <c r="G1002" s="54"/>
    </row>
    <row r="1003" spans="1:7" ht="15.75" customHeight="1">
      <c r="A1003" s="19"/>
      <c r="B1003" s="4"/>
      <c r="C1003" s="366"/>
      <c r="D1003" s="366"/>
      <c r="F1003" s="19"/>
      <c r="G1003" s="54"/>
    </row>
    <row r="1004" spans="1:7" ht="15.75" customHeight="1">
      <c r="A1004" s="19"/>
      <c r="B1004" s="4"/>
      <c r="C1004" s="366"/>
      <c r="D1004" s="366"/>
      <c r="F1004" s="19"/>
      <c r="G1004" s="54"/>
    </row>
    <row r="1005" spans="1:7" ht="15.75" customHeight="1">
      <c r="A1005" s="19"/>
      <c r="B1005" s="4"/>
      <c r="C1005" s="366"/>
      <c r="D1005" s="366"/>
      <c r="F1005" s="19"/>
      <c r="G1005" s="54"/>
    </row>
    <row r="1006" spans="1:7" ht="15.75" customHeight="1">
      <c r="A1006" s="19"/>
      <c r="B1006" s="4"/>
      <c r="C1006" s="366"/>
      <c r="D1006" s="366"/>
      <c r="F1006" s="19"/>
      <c r="G1006" s="54"/>
    </row>
    <row r="1007" spans="1:7" ht="15.75" customHeight="1">
      <c r="A1007" s="19"/>
      <c r="B1007" s="4"/>
      <c r="C1007" s="366"/>
      <c r="D1007" s="366"/>
      <c r="F1007" s="19"/>
      <c r="G1007" s="54"/>
    </row>
    <row r="1008" spans="1:7" ht="15.75" customHeight="1">
      <c r="A1008" s="19"/>
      <c r="B1008" s="4"/>
      <c r="C1008" s="366"/>
      <c r="D1008" s="366"/>
      <c r="F1008" s="19"/>
      <c r="G1008" s="54"/>
    </row>
    <row r="1009" spans="1:7" ht="15.75" customHeight="1">
      <c r="A1009" s="19"/>
      <c r="B1009" s="4"/>
      <c r="C1009" s="366"/>
      <c r="D1009" s="366"/>
      <c r="F1009" s="19"/>
      <c r="G1009" s="54"/>
    </row>
    <row r="1010" spans="1:7" ht="15.75" customHeight="1">
      <c r="A1010" s="19"/>
      <c r="B1010" s="4"/>
      <c r="C1010" s="366"/>
      <c r="D1010" s="366"/>
      <c r="F1010" s="19"/>
      <c r="G1010" s="54"/>
    </row>
    <row r="1011" spans="1:7" ht="15.75" customHeight="1">
      <c r="A1011" s="19"/>
      <c r="B1011" s="4"/>
      <c r="C1011" s="366"/>
      <c r="D1011" s="366"/>
      <c r="F1011" s="19"/>
      <c r="G1011" s="54"/>
    </row>
    <row r="1012" spans="1:7" ht="15.75" customHeight="1">
      <c r="A1012" s="19"/>
      <c r="B1012" s="4"/>
      <c r="C1012" s="366"/>
      <c r="D1012" s="366"/>
      <c r="F1012" s="19"/>
      <c r="G1012" s="54"/>
    </row>
    <row r="1013" spans="1:7" ht="15.75" customHeight="1">
      <c r="A1013" s="19"/>
      <c r="B1013" s="4"/>
      <c r="C1013" s="366"/>
      <c r="D1013" s="366"/>
      <c r="F1013" s="19"/>
      <c r="G1013" s="54"/>
    </row>
    <row r="1014" spans="1:7" ht="15.75" customHeight="1">
      <c r="A1014" s="19"/>
      <c r="B1014" s="4"/>
      <c r="C1014" s="366"/>
      <c r="D1014" s="366"/>
      <c r="F1014" s="19"/>
      <c r="G1014" s="54"/>
    </row>
    <row r="1015" spans="1:7" ht="15.75" customHeight="1">
      <c r="A1015" s="19"/>
      <c r="B1015" s="4"/>
      <c r="C1015" s="366"/>
      <c r="D1015" s="366"/>
      <c r="F1015" s="19"/>
      <c r="G1015" s="54"/>
    </row>
    <row r="1016" spans="1:7" ht="15.75" customHeight="1">
      <c r="A1016" s="19"/>
      <c r="B1016" s="4"/>
      <c r="C1016" s="366"/>
      <c r="D1016" s="366"/>
      <c r="F1016" s="19"/>
      <c r="G1016" s="54"/>
    </row>
    <row r="1017" spans="1:7" ht="15.75" customHeight="1">
      <c r="A1017" s="19"/>
      <c r="B1017" s="4"/>
      <c r="C1017" s="366"/>
      <c r="D1017" s="366"/>
      <c r="F1017" s="19"/>
      <c r="G1017" s="54"/>
    </row>
    <row r="1018" spans="1:7" ht="15.75" customHeight="1">
      <c r="A1018" s="19"/>
      <c r="B1018" s="4"/>
      <c r="C1018" s="366"/>
      <c r="D1018" s="366"/>
      <c r="F1018" s="19"/>
      <c r="G1018" s="54"/>
    </row>
    <row r="1019" spans="1:7" ht="15.75" customHeight="1">
      <c r="A1019" s="19"/>
      <c r="B1019" s="4"/>
      <c r="C1019" s="366"/>
      <c r="D1019" s="366"/>
      <c r="F1019" s="19"/>
      <c r="G1019" s="54"/>
    </row>
    <row r="1020" spans="1:7" ht="15.75" customHeight="1">
      <c r="A1020" s="19"/>
      <c r="B1020" s="4"/>
      <c r="C1020" s="366"/>
      <c r="D1020" s="366"/>
      <c r="F1020" s="19"/>
      <c r="G1020" s="54"/>
    </row>
    <row r="1021" spans="1:7" ht="15.75" customHeight="1">
      <c r="A1021" s="19"/>
      <c r="B1021" s="4"/>
      <c r="C1021" s="366"/>
      <c r="D1021" s="366"/>
      <c r="F1021" s="19"/>
      <c r="G1021" s="54"/>
    </row>
    <row r="1022" spans="1:7" ht="15.75" customHeight="1">
      <c r="A1022" s="19"/>
      <c r="B1022" s="4"/>
      <c r="C1022" s="366"/>
      <c r="D1022" s="366"/>
      <c r="F1022" s="19"/>
      <c r="G1022" s="54"/>
    </row>
    <row r="1023" spans="1:7" ht="15.75" customHeight="1"/>
  </sheetData>
  <mergeCells count="29">
    <mergeCell ref="K3:M3"/>
    <mergeCell ref="F5:G5"/>
    <mergeCell ref="A1:G1"/>
    <mergeCell ref="A2:G2"/>
    <mergeCell ref="A3:G3"/>
    <mergeCell ref="A4:G4"/>
    <mergeCell ref="A114:G114"/>
    <mergeCell ref="A121:G121"/>
    <mergeCell ref="A128:G128"/>
    <mergeCell ref="A139:G139"/>
    <mergeCell ref="A6:G6"/>
    <mergeCell ref="A42:G42"/>
    <mergeCell ref="A50:G50"/>
    <mergeCell ref="A86:G86"/>
    <mergeCell ref="A87:G87"/>
    <mergeCell ref="A103:G103"/>
    <mergeCell ref="A18:G18"/>
    <mergeCell ref="A26:G26"/>
    <mergeCell ref="A27:G27"/>
    <mergeCell ref="A28:G28"/>
    <mergeCell ref="A34:G34"/>
    <mergeCell ref="A246:G246"/>
    <mergeCell ref="A251:G251"/>
    <mergeCell ref="A268:G268"/>
    <mergeCell ref="A194:G194"/>
    <mergeCell ref="A196:A203"/>
    <mergeCell ref="A205:G205"/>
    <mergeCell ref="A213:G213"/>
    <mergeCell ref="A222:G222"/>
  </mergeCells>
  <conditionalFormatting sqref="A1:A4">
    <cfRule type="cellIs" dxfId="10" priority="1" stopIfTrue="1" operator="between">
      <formula>"a"</formula>
      <formula>"h"</formula>
    </cfRule>
  </conditionalFormatting>
  <hyperlinks>
    <hyperlink ref="A4" r:id="rId1" xr:uid="{0CFD0408-1BE3-495C-88DF-57C4DDF1E9B7}"/>
    <hyperlink ref="H1" location="'Summary Sheet'!A1" display="Summary sheet" xr:uid="{66B418DB-DA97-4FC3-8BFF-7B4F8F95F6E4}"/>
  </hyperlinks>
  <pageMargins left="0.61" right="0.28000000000000003" top="0.15" bottom="0.05" header="0" footer="0"/>
  <pageSetup paperSize="9" scale="71" fitToHeight="0" orientation="portrait" r:id="rId2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W999"/>
  <sheetViews>
    <sheetView topLeftCell="A16" zoomScaleNormal="100" workbookViewId="0">
      <selection activeCell="J40" sqref="J40"/>
    </sheetView>
  </sheetViews>
  <sheetFormatPr defaultColWidth="14.42578125" defaultRowHeight="15" customHeight="1"/>
  <cols>
    <col min="1" max="1" width="9.28515625" customWidth="1"/>
    <col min="2" max="2" width="13" customWidth="1"/>
    <col min="3" max="3" width="56.42578125" customWidth="1"/>
    <col min="4" max="4" width="10" customWidth="1"/>
    <col min="5" max="5" width="10.140625" customWidth="1"/>
    <col min="6" max="6" width="9.28515625" customWidth="1"/>
    <col min="7" max="7" width="8.7109375" customWidth="1"/>
    <col min="8" max="8" width="8.5703125" customWidth="1"/>
    <col min="9" max="9" width="7.5703125" customWidth="1"/>
    <col min="10" max="11" width="8.7109375" customWidth="1"/>
    <col min="12" max="12" width="10.7109375" bestFit="1" customWidth="1"/>
    <col min="13" max="13" width="1.85546875" customWidth="1"/>
    <col min="14" max="15" width="8.7109375" customWidth="1"/>
    <col min="16" max="16" width="3.85546875" customWidth="1"/>
    <col min="17" max="23" width="8.7109375" customWidth="1"/>
  </cols>
  <sheetData>
    <row r="1" spans="1:23" ht="48" customHeight="1" thickBot="1">
      <c r="A1" s="5395" t="s">
        <v>2499</v>
      </c>
      <c r="B1" s="5358"/>
      <c r="C1" s="5358"/>
      <c r="D1" s="5358"/>
      <c r="E1" s="5358"/>
      <c r="F1" s="5358"/>
      <c r="G1" s="5359"/>
      <c r="H1" s="18" t="s">
        <v>50</v>
      </c>
      <c r="L1" s="185"/>
      <c r="M1" s="185"/>
      <c r="N1" s="185" t="s">
        <v>3537</v>
      </c>
      <c r="O1" s="185"/>
    </row>
    <row r="2" spans="1:23" ht="16.5" thickBot="1">
      <c r="A2" s="5800" t="s">
        <v>3770</v>
      </c>
      <c r="B2" s="5801"/>
      <c r="C2" s="5801"/>
      <c r="D2" s="5801"/>
      <c r="E2" s="5801"/>
      <c r="F2" s="5801"/>
      <c r="G2" s="5802"/>
      <c r="J2" s="1015"/>
      <c r="N2" s="1017" t="s">
        <v>103</v>
      </c>
      <c r="O2" s="1018" t="s">
        <v>3141</v>
      </c>
    </row>
    <row r="3" spans="1:23" ht="18.75" thickBot="1">
      <c r="A3" s="5803" t="s">
        <v>1875</v>
      </c>
      <c r="B3" s="5804"/>
      <c r="C3" s="5804"/>
      <c r="D3" s="5804"/>
      <c r="E3" s="5804"/>
      <c r="F3" s="5804"/>
      <c r="G3" s="5805"/>
      <c r="J3" s="5606" t="s">
        <v>3765</v>
      </c>
      <c r="K3" s="5607"/>
      <c r="L3" s="5608"/>
      <c r="N3" s="1019" t="s">
        <v>79</v>
      </c>
      <c r="O3" s="1020" t="s">
        <v>3142</v>
      </c>
    </row>
    <row r="4" spans="1:23" ht="18.75" thickBot="1">
      <c r="A4" s="5806" t="s">
        <v>141</v>
      </c>
      <c r="B4" s="5804"/>
      <c r="C4" s="5804"/>
      <c r="D4" s="5804"/>
      <c r="E4" s="5804"/>
      <c r="F4" s="5804"/>
      <c r="G4" s="5805"/>
      <c r="J4" s="1027" t="s">
        <v>67</v>
      </c>
      <c r="K4" s="1606"/>
      <c r="L4" s="1028" t="s">
        <v>68</v>
      </c>
      <c r="N4" s="1019" t="s">
        <v>1977</v>
      </c>
      <c r="O4" s="1020" t="s">
        <v>3145</v>
      </c>
    </row>
    <row r="5" spans="1:23" ht="12" customHeight="1">
      <c r="A5" s="19"/>
      <c r="D5" s="19"/>
      <c r="J5" s="1027" t="s">
        <v>3124</v>
      </c>
      <c r="K5" s="1023" t="s">
        <v>3125</v>
      </c>
      <c r="L5" s="1028" t="s">
        <v>72</v>
      </c>
      <c r="N5" s="1019" t="s">
        <v>70</v>
      </c>
      <c r="O5" s="1020" t="s">
        <v>3143</v>
      </c>
    </row>
    <row r="6" spans="1:23" ht="21.75" customHeight="1" thickBot="1">
      <c r="A6" s="387" t="s">
        <v>1876</v>
      </c>
      <c r="B6" s="388"/>
      <c r="C6" s="389"/>
      <c r="D6" s="5807" t="str">
        <f>'Summary Sheet'!C7</f>
        <v>Date 16.06.2026</v>
      </c>
      <c r="E6" s="5808"/>
      <c r="F6" s="5809"/>
      <c r="G6" s="271"/>
      <c r="J6" s="1029" t="s">
        <v>3126</v>
      </c>
      <c r="K6" s="1030" t="s">
        <v>3127</v>
      </c>
      <c r="L6" s="1022" t="s">
        <v>74</v>
      </c>
      <c r="N6" s="1021" t="s">
        <v>96</v>
      </c>
      <c r="O6" s="1022" t="s">
        <v>3144</v>
      </c>
    </row>
    <row r="7" spans="1:23" ht="48" thickBot="1">
      <c r="A7" s="390" t="s">
        <v>3</v>
      </c>
      <c r="B7" s="687" t="s">
        <v>55</v>
      </c>
      <c r="C7" s="688" t="s">
        <v>1877</v>
      </c>
      <c r="D7" s="391" t="s">
        <v>1878</v>
      </c>
      <c r="E7" s="391" t="s">
        <v>1879</v>
      </c>
      <c r="F7" s="392" t="s">
        <v>145</v>
      </c>
      <c r="G7" s="2597" t="s">
        <v>60</v>
      </c>
      <c r="H7" s="2488" t="s">
        <v>772</v>
      </c>
      <c r="I7" s="2488" t="s">
        <v>63</v>
      </c>
      <c r="J7" s="970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</row>
    <row r="8" spans="1:23" ht="16.5" thickBot="1">
      <c r="A8" s="63"/>
      <c r="B8" s="64"/>
      <c r="C8" s="393" t="s">
        <v>1880</v>
      </c>
      <c r="D8" s="394"/>
      <c r="E8" s="395"/>
      <c r="F8" s="64"/>
      <c r="G8" s="2598"/>
      <c r="H8" s="680"/>
      <c r="I8" s="680"/>
      <c r="J8" s="679"/>
    </row>
    <row r="9" spans="1:23" ht="15.75">
      <c r="A9" s="396">
        <v>1</v>
      </c>
      <c r="B9" s="675">
        <v>39239090</v>
      </c>
      <c r="C9" s="701" t="s">
        <v>1881</v>
      </c>
      <c r="D9" s="397">
        <v>9.5</v>
      </c>
      <c r="E9" s="398">
        <f t="shared" ref="E9:E14" si="0">D9*1.18</f>
        <v>11.209999999999999</v>
      </c>
      <c r="F9" s="66" t="s">
        <v>1882</v>
      </c>
      <c r="G9" s="2599">
        <v>450</v>
      </c>
      <c r="H9" s="1593"/>
      <c r="I9" s="1593" t="s">
        <v>3126</v>
      </c>
      <c r="J9" s="679"/>
    </row>
    <row r="10" spans="1:23" ht="18" customHeight="1">
      <c r="A10" s="5288">
        <v>2</v>
      </c>
      <c r="B10" s="760">
        <v>39239090</v>
      </c>
      <c r="C10" s="5289" t="s">
        <v>4264</v>
      </c>
      <c r="D10" s="762">
        <v>10.75</v>
      </c>
      <c r="E10" s="5290">
        <f t="shared" si="0"/>
        <v>12.684999999999999</v>
      </c>
      <c r="F10" s="760" t="s">
        <v>1882</v>
      </c>
      <c r="G10" s="5291">
        <v>600</v>
      </c>
      <c r="H10" s="1592" t="s">
        <v>3141</v>
      </c>
      <c r="I10" s="1592" t="s">
        <v>67</v>
      </c>
      <c r="J10" s="679"/>
    </row>
    <row r="11" spans="1:23" ht="15.75">
      <c r="A11" s="5288">
        <v>3</v>
      </c>
      <c r="B11" s="649">
        <v>39239090</v>
      </c>
      <c r="C11" s="5292" t="s">
        <v>2558</v>
      </c>
      <c r="D11" s="762">
        <v>14.25</v>
      </c>
      <c r="E11" s="5290">
        <f t="shared" si="0"/>
        <v>16.814999999999998</v>
      </c>
      <c r="F11" s="760" t="s">
        <v>1882</v>
      </c>
      <c r="G11" s="5293">
        <v>350</v>
      </c>
      <c r="H11" s="1593"/>
      <c r="I11" s="1593" t="s">
        <v>3126</v>
      </c>
      <c r="J11" s="679"/>
    </row>
    <row r="12" spans="1:23" ht="15.75">
      <c r="A12" s="5288">
        <v>4</v>
      </c>
      <c r="B12" s="649">
        <v>39239090</v>
      </c>
      <c r="C12" s="5295" t="s">
        <v>4267</v>
      </c>
      <c r="D12" s="762">
        <v>20.5</v>
      </c>
      <c r="E12" s="5290">
        <f t="shared" si="0"/>
        <v>24.189999999999998</v>
      </c>
      <c r="F12" s="760" t="s">
        <v>1882</v>
      </c>
      <c r="G12" s="5291">
        <v>160</v>
      </c>
      <c r="H12" s="1592" t="s">
        <v>3141</v>
      </c>
      <c r="I12" s="1592" t="s">
        <v>67</v>
      </c>
      <c r="J12" s="679"/>
    </row>
    <row r="13" spans="1:23" ht="15.75">
      <c r="A13" s="5288">
        <v>5</v>
      </c>
      <c r="B13" s="649">
        <v>39239090</v>
      </c>
      <c r="C13" s="5292" t="s">
        <v>1883</v>
      </c>
      <c r="D13" s="762">
        <v>20.5</v>
      </c>
      <c r="E13" s="5290">
        <f t="shared" si="0"/>
        <v>24.189999999999998</v>
      </c>
      <c r="F13" s="760" t="s">
        <v>1882</v>
      </c>
      <c r="G13" s="5291">
        <v>200</v>
      </c>
      <c r="H13" s="1593"/>
      <c r="I13" s="1593" t="s">
        <v>3126</v>
      </c>
      <c r="J13" s="679"/>
    </row>
    <row r="14" spans="1:23" ht="16.5" thickBot="1">
      <c r="A14" s="5296">
        <v>6</v>
      </c>
      <c r="B14" s="3277">
        <v>39239090</v>
      </c>
      <c r="C14" s="5297" t="s">
        <v>2559</v>
      </c>
      <c r="D14" s="761">
        <v>21</v>
      </c>
      <c r="E14" s="5298">
        <f t="shared" si="0"/>
        <v>24.779999999999998</v>
      </c>
      <c r="F14" s="845" t="s">
        <v>1882</v>
      </c>
      <c r="G14" s="5299">
        <v>200</v>
      </c>
      <c r="H14" s="1593"/>
      <c r="I14" s="1593" t="s">
        <v>3126</v>
      </c>
      <c r="J14" s="679"/>
    </row>
    <row r="15" spans="1:23" ht="16.5" thickBot="1">
      <c r="A15" s="63"/>
      <c r="B15" s="64"/>
      <c r="C15" s="291" t="s">
        <v>1884</v>
      </c>
      <c r="D15" s="65"/>
      <c r="E15" s="400"/>
      <c r="F15" s="64"/>
      <c r="G15" s="2598"/>
      <c r="H15" s="680"/>
      <c r="I15" s="680"/>
      <c r="J15" s="679"/>
    </row>
    <row r="16" spans="1:23" ht="16.5" thickBot="1">
      <c r="A16" s="5300">
        <v>1</v>
      </c>
      <c r="B16" s="5301">
        <v>39239090</v>
      </c>
      <c r="C16" s="5302" t="s">
        <v>2560</v>
      </c>
      <c r="D16" s="5303">
        <v>4.9000000000000004</v>
      </c>
      <c r="E16" s="5304">
        <f>D16*1.18</f>
        <v>5.782</v>
      </c>
      <c r="F16" s="836" t="s">
        <v>1882</v>
      </c>
      <c r="G16" s="5305">
        <v>1100</v>
      </c>
      <c r="H16" s="1593"/>
      <c r="I16" s="1593" t="s">
        <v>3126</v>
      </c>
      <c r="J16" s="679"/>
    </row>
    <row r="17" spans="1:10" ht="16.5" thickBot="1">
      <c r="A17" s="350"/>
      <c r="B17" s="71"/>
      <c r="C17" s="291" t="s">
        <v>2561</v>
      </c>
      <c r="D17" s="702"/>
      <c r="E17" s="400"/>
      <c r="F17" s="71"/>
      <c r="G17" s="2600"/>
      <c r="H17" s="680"/>
      <c r="I17" s="680"/>
      <c r="J17" s="679"/>
    </row>
    <row r="18" spans="1:10" ht="15.75">
      <c r="A18" s="5306">
        <v>1</v>
      </c>
      <c r="B18" s="1461">
        <v>39239090</v>
      </c>
      <c r="C18" s="5307" t="s">
        <v>2562</v>
      </c>
      <c r="D18" s="5308">
        <v>5.25</v>
      </c>
      <c r="E18" s="5290">
        <f t="shared" ref="E18:E23" si="1">D18*1.18</f>
        <v>6.1949999999999994</v>
      </c>
      <c r="F18" s="1033" t="s">
        <v>1882</v>
      </c>
      <c r="G18" s="5309">
        <v>1000</v>
      </c>
      <c r="H18" s="1593"/>
      <c r="I18" s="1593" t="s">
        <v>3126</v>
      </c>
      <c r="J18" s="679"/>
    </row>
    <row r="19" spans="1:10" ht="15.75">
      <c r="A19" s="5288">
        <v>2</v>
      </c>
      <c r="B19" s="649">
        <v>39239090</v>
      </c>
      <c r="C19" s="5310" t="s">
        <v>1885</v>
      </c>
      <c r="D19" s="762">
        <v>8.1</v>
      </c>
      <c r="E19" s="5290">
        <f t="shared" si="1"/>
        <v>9.5579999999999998</v>
      </c>
      <c r="F19" s="760" t="s">
        <v>1882</v>
      </c>
      <c r="G19" s="5291">
        <v>500</v>
      </c>
      <c r="H19" s="1593"/>
      <c r="I19" s="1593" t="s">
        <v>3126</v>
      </c>
      <c r="J19" s="679"/>
    </row>
    <row r="20" spans="1:10" ht="15.75">
      <c r="A20" s="5288">
        <v>3</v>
      </c>
      <c r="B20" s="649">
        <v>39239090</v>
      </c>
      <c r="C20" s="5310" t="s">
        <v>2563</v>
      </c>
      <c r="D20" s="762">
        <v>8.75</v>
      </c>
      <c r="E20" s="5290">
        <f t="shared" si="1"/>
        <v>10.324999999999999</v>
      </c>
      <c r="F20" s="760" t="s">
        <v>1882</v>
      </c>
      <c r="G20" s="5291">
        <v>500</v>
      </c>
      <c r="H20" s="1593"/>
      <c r="I20" s="1593" t="s">
        <v>3126</v>
      </c>
      <c r="J20" s="679"/>
    </row>
    <row r="21" spans="1:10" ht="15.75" customHeight="1">
      <c r="A21" s="5288">
        <v>4</v>
      </c>
      <c r="B21" s="649">
        <v>39239090</v>
      </c>
      <c r="C21" s="5311" t="s">
        <v>1886</v>
      </c>
      <c r="D21" s="762">
        <v>6.5</v>
      </c>
      <c r="E21" s="5290">
        <f t="shared" si="1"/>
        <v>7.67</v>
      </c>
      <c r="F21" s="760" t="s">
        <v>1882</v>
      </c>
      <c r="G21" s="5291">
        <v>600</v>
      </c>
      <c r="H21" s="1593"/>
      <c r="I21" s="1593" t="s">
        <v>3126</v>
      </c>
      <c r="J21" s="679"/>
    </row>
    <row r="22" spans="1:10" ht="15.75" customHeight="1">
      <c r="A22" s="5288">
        <v>5</v>
      </c>
      <c r="B22" s="649">
        <v>39239090</v>
      </c>
      <c r="C22" s="5311" t="s">
        <v>2564</v>
      </c>
      <c r="D22" s="762">
        <v>8.4</v>
      </c>
      <c r="E22" s="5290">
        <f t="shared" si="1"/>
        <v>9.911999999999999</v>
      </c>
      <c r="F22" s="760" t="s">
        <v>1882</v>
      </c>
      <c r="G22" s="5291">
        <v>400</v>
      </c>
      <c r="H22" s="1593"/>
      <c r="I22" s="1593" t="s">
        <v>3126</v>
      </c>
      <c r="J22" s="679"/>
    </row>
    <row r="23" spans="1:10" ht="15.75" customHeight="1" thickBot="1">
      <c r="A23" s="5296">
        <v>6</v>
      </c>
      <c r="B23" s="3277">
        <v>39239090</v>
      </c>
      <c r="C23" s="5312" t="s">
        <v>1887</v>
      </c>
      <c r="D23" s="761">
        <v>6.3</v>
      </c>
      <c r="E23" s="5290">
        <f t="shared" si="1"/>
        <v>7.4339999999999993</v>
      </c>
      <c r="F23" s="845" t="s">
        <v>1882</v>
      </c>
      <c r="G23" s="5299">
        <v>700</v>
      </c>
      <c r="H23" s="1593"/>
      <c r="I23" s="1593" t="s">
        <v>3126</v>
      </c>
      <c r="J23" s="679"/>
    </row>
    <row r="24" spans="1:10" ht="15.75" customHeight="1" thickBot="1">
      <c r="A24" s="350"/>
      <c r="B24" s="71"/>
      <c r="C24" s="291" t="s">
        <v>2565</v>
      </c>
      <c r="D24" s="702"/>
      <c r="E24" s="400"/>
      <c r="F24" s="71"/>
      <c r="G24" s="2600"/>
      <c r="H24" s="680"/>
      <c r="I24" s="680"/>
      <c r="J24" s="679"/>
    </row>
    <row r="25" spans="1:10" ht="15.75" customHeight="1" thickBot="1">
      <c r="A25" s="5300"/>
      <c r="B25" s="5301">
        <v>39239090</v>
      </c>
      <c r="C25" s="5313" t="s">
        <v>1888</v>
      </c>
      <c r="D25" s="5303">
        <v>2.9</v>
      </c>
      <c r="E25" s="5290">
        <f>D25*1.18</f>
        <v>3.4219999999999997</v>
      </c>
      <c r="F25" s="836" t="s">
        <v>1882</v>
      </c>
      <c r="G25" s="5305">
        <v>2000</v>
      </c>
      <c r="H25" s="1593"/>
      <c r="I25" s="1593" t="s">
        <v>3126</v>
      </c>
      <c r="J25" s="679"/>
    </row>
    <row r="26" spans="1:10" ht="15.75" customHeight="1" thickBot="1">
      <c r="A26" s="350"/>
      <c r="B26" s="71"/>
      <c r="C26" s="291" t="s">
        <v>2566</v>
      </c>
      <c r="D26" s="702"/>
      <c r="E26" s="703"/>
      <c r="F26" s="71"/>
      <c r="G26" s="2600"/>
      <c r="H26" s="680"/>
      <c r="I26" s="680"/>
      <c r="J26" s="679"/>
    </row>
    <row r="27" spans="1:10" ht="15.75" customHeight="1">
      <c r="A27" s="5306">
        <v>1</v>
      </c>
      <c r="B27" s="1461">
        <v>39239090</v>
      </c>
      <c r="C27" s="5307" t="s">
        <v>1889</v>
      </c>
      <c r="D27" s="5308">
        <v>3.75</v>
      </c>
      <c r="E27" s="5290">
        <f t="shared" ref="E27:E31" si="2">D27*1.18</f>
        <v>4.4249999999999998</v>
      </c>
      <c r="F27" s="1033" t="s">
        <v>1882</v>
      </c>
      <c r="G27" s="5309">
        <v>1000</v>
      </c>
      <c r="H27" s="1593"/>
      <c r="I27" s="1593" t="s">
        <v>3126</v>
      </c>
      <c r="J27" s="679"/>
    </row>
    <row r="28" spans="1:10" ht="15.75" customHeight="1">
      <c r="A28" s="5288">
        <v>2</v>
      </c>
      <c r="B28" s="649">
        <v>39239090</v>
      </c>
      <c r="C28" s="5311" t="s">
        <v>2567</v>
      </c>
      <c r="D28" s="762">
        <v>4.4000000000000004</v>
      </c>
      <c r="E28" s="5290">
        <f t="shared" si="2"/>
        <v>5.1920000000000002</v>
      </c>
      <c r="F28" s="760" t="s">
        <v>1882</v>
      </c>
      <c r="G28" s="5291">
        <v>1000</v>
      </c>
      <c r="H28" s="1593"/>
      <c r="I28" s="1593" t="s">
        <v>3126</v>
      </c>
      <c r="J28" s="679"/>
    </row>
    <row r="29" spans="1:10" ht="15.75" customHeight="1">
      <c r="A29" s="5288">
        <v>3</v>
      </c>
      <c r="B29" s="649">
        <v>39239090</v>
      </c>
      <c r="C29" s="5310" t="s">
        <v>1890</v>
      </c>
      <c r="D29" s="762">
        <v>5.4</v>
      </c>
      <c r="E29" s="5290">
        <f t="shared" si="2"/>
        <v>6.3719999999999999</v>
      </c>
      <c r="F29" s="760" t="s">
        <v>1882</v>
      </c>
      <c r="G29" s="5291">
        <v>1000</v>
      </c>
      <c r="H29" s="1593"/>
      <c r="I29" s="1593" t="s">
        <v>3126</v>
      </c>
      <c r="J29" s="679"/>
    </row>
    <row r="30" spans="1:10" ht="15.75" customHeight="1">
      <c r="A30" s="5288">
        <v>4</v>
      </c>
      <c r="B30" s="649">
        <v>39239090</v>
      </c>
      <c r="C30" s="5310" t="s">
        <v>1891</v>
      </c>
      <c r="D30" s="762">
        <v>4.8</v>
      </c>
      <c r="E30" s="5290">
        <f t="shared" si="2"/>
        <v>5.6639999999999997</v>
      </c>
      <c r="F30" s="760" t="s">
        <v>1882</v>
      </c>
      <c r="G30" s="5291">
        <v>800</v>
      </c>
      <c r="H30" s="1593"/>
      <c r="I30" s="1593" t="s">
        <v>3126</v>
      </c>
      <c r="J30" s="679"/>
    </row>
    <row r="31" spans="1:10" ht="15.75" customHeight="1" thickBot="1">
      <c r="A31" s="5296">
        <v>5</v>
      </c>
      <c r="B31" s="3277">
        <v>39239090</v>
      </c>
      <c r="C31" s="5312" t="s">
        <v>1892</v>
      </c>
      <c r="D31" s="761">
        <v>5.6</v>
      </c>
      <c r="E31" s="5290">
        <f t="shared" si="2"/>
        <v>6.6079999999999997</v>
      </c>
      <c r="F31" s="845" t="s">
        <v>1882</v>
      </c>
      <c r="G31" s="5299">
        <v>800</v>
      </c>
      <c r="H31" s="1593"/>
      <c r="I31" s="1593" t="s">
        <v>3126</v>
      </c>
      <c r="J31" s="679"/>
    </row>
    <row r="32" spans="1:10" ht="15.75" customHeight="1" thickBot="1">
      <c r="A32" s="350"/>
      <c r="B32" s="71"/>
      <c r="C32" s="393" t="s">
        <v>1893</v>
      </c>
      <c r="D32" s="75"/>
      <c r="E32" s="400"/>
      <c r="F32" s="71"/>
      <c r="G32" s="2600"/>
      <c r="H32" s="680"/>
      <c r="I32" s="680"/>
      <c r="J32" s="679"/>
    </row>
    <row r="33" spans="1:10" ht="15.75" customHeight="1">
      <c r="A33" s="5306">
        <v>1</v>
      </c>
      <c r="B33" s="1461">
        <v>39239090</v>
      </c>
      <c r="C33" s="5307" t="s">
        <v>1894</v>
      </c>
      <c r="D33" s="5308">
        <v>2.1</v>
      </c>
      <c r="E33" s="5314">
        <f t="shared" ref="E33:E34" si="3">D33*1.18</f>
        <v>2.4779999999999998</v>
      </c>
      <c r="F33" s="1033" t="s">
        <v>1882</v>
      </c>
      <c r="G33" s="5309">
        <v>3600</v>
      </c>
      <c r="H33" s="1593"/>
      <c r="I33" s="1593" t="s">
        <v>3126</v>
      </c>
      <c r="J33" s="679"/>
    </row>
    <row r="34" spans="1:10" ht="15.75" customHeight="1" thickBot="1">
      <c r="A34" s="5296">
        <v>2</v>
      </c>
      <c r="B34" s="3277">
        <v>39239090</v>
      </c>
      <c r="C34" s="5315" t="s">
        <v>1895</v>
      </c>
      <c r="D34" s="761">
        <v>1.7</v>
      </c>
      <c r="E34" s="5298">
        <f t="shared" si="3"/>
        <v>2.0059999999999998</v>
      </c>
      <c r="F34" s="845" t="s">
        <v>1882</v>
      </c>
      <c r="G34" s="5299">
        <v>3600</v>
      </c>
      <c r="H34" s="1593"/>
      <c r="I34" s="1593" t="s">
        <v>3126</v>
      </c>
      <c r="J34" s="679"/>
    </row>
    <row r="35" spans="1:10" ht="15.75" customHeight="1" thickBot="1">
      <c r="A35" s="350"/>
      <c r="B35" s="71"/>
      <c r="C35" s="393" t="s">
        <v>1896</v>
      </c>
      <c r="D35" s="75"/>
      <c r="E35" s="400"/>
      <c r="F35" s="71"/>
      <c r="G35" s="2600"/>
      <c r="H35" s="680"/>
      <c r="I35" s="680"/>
      <c r="J35" s="679"/>
    </row>
    <row r="36" spans="1:10" ht="15.75" customHeight="1">
      <c r="A36" s="5306">
        <v>1</v>
      </c>
      <c r="B36" s="1461">
        <v>39239090</v>
      </c>
      <c r="C36" s="5316" t="s">
        <v>1897</v>
      </c>
      <c r="D36" s="5308">
        <v>3.75</v>
      </c>
      <c r="E36" s="5314">
        <f t="shared" ref="E36:E47" si="4">D36*1.18</f>
        <v>4.4249999999999998</v>
      </c>
      <c r="F36" s="1033" t="s">
        <v>1882</v>
      </c>
      <c r="G36" s="5309">
        <v>1200</v>
      </c>
      <c r="H36" s="1593"/>
      <c r="I36" s="1593" t="s">
        <v>3126</v>
      </c>
      <c r="J36" s="679"/>
    </row>
    <row r="37" spans="1:10" ht="15.75" customHeight="1">
      <c r="A37" s="5288">
        <v>2</v>
      </c>
      <c r="B37" s="649">
        <v>39239090</v>
      </c>
      <c r="C37" s="5310" t="s">
        <v>1898</v>
      </c>
      <c r="D37" s="762">
        <v>3.9</v>
      </c>
      <c r="E37" s="5290">
        <f t="shared" si="4"/>
        <v>4.6019999999999994</v>
      </c>
      <c r="F37" s="760" t="s">
        <v>1882</v>
      </c>
      <c r="G37" s="3274">
        <v>2800</v>
      </c>
      <c r="H37" s="1593"/>
      <c r="I37" s="1593" t="s">
        <v>3126</v>
      </c>
      <c r="J37" s="679"/>
    </row>
    <row r="38" spans="1:10" ht="15.75" customHeight="1">
      <c r="A38" s="5288">
        <v>3</v>
      </c>
      <c r="B38" s="649">
        <v>39239090</v>
      </c>
      <c r="C38" s="5310" t="s">
        <v>1899</v>
      </c>
      <c r="D38" s="762">
        <v>4</v>
      </c>
      <c r="E38" s="5290">
        <f t="shared" si="4"/>
        <v>4.72</v>
      </c>
      <c r="F38" s="760" t="s">
        <v>1882</v>
      </c>
      <c r="G38" s="3274">
        <v>1200</v>
      </c>
      <c r="H38" s="1594" t="s">
        <v>3142</v>
      </c>
      <c r="I38" s="1594" t="s">
        <v>3124</v>
      </c>
      <c r="J38" s="679"/>
    </row>
    <row r="39" spans="1:10" ht="15.75" customHeight="1">
      <c r="A39" s="5288">
        <v>4</v>
      </c>
      <c r="B39" s="649">
        <v>39239090</v>
      </c>
      <c r="C39" s="5310" t="s">
        <v>1900</v>
      </c>
      <c r="D39" s="762">
        <v>13.25</v>
      </c>
      <c r="E39" s="5290">
        <f t="shared" si="4"/>
        <v>15.635</v>
      </c>
      <c r="F39" s="760" t="s">
        <v>1882</v>
      </c>
      <c r="G39" s="3274">
        <v>300</v>
      </c>
      <c r="H39" s="1593"/>
      <c r="I39" s="1593" t="s">
        <v>3126</v>
      </c>
      <c r="J39" s="679"/>
    </row>
    <row r="40" spans="1:10" ht="15.75" customHeight="1">
      <c r="A40" s="5288">
        <v>5</v>
      </c>
      <c r="B40" s="649">
        <v>39239090</v>
      </c>
      <c r="C40" s="5310" t="s">
        <v>1901</v>
      </c>
      <c r="D40" s="762">
        <v>9.4</v>
      </c>
      <c r="E40" s="5290">
        <f t="shared" si="4"/>
        <v>11.092000000000001</v>
      </c>
      <c r="F40" s="760" t="s">
        <v>1882</v>
      </c>
      <c r="G40" s="3274">
        <v>400</v>
      </c>
      <c r="H40" s="1593"/>
      <c r="I40" s="1593" t="s">
        <v>3126</v>
      </c>
      <c r="J40" s="2601" t="s">
        <v>4266</v>
      </c>
    </row>
    <row r="41" spans="1:10" ht="15.75" customHeight="1">
      <c r="A41" s="5288">
        <v>6</v>
      </c>
      <c r="B41" s="649">
        <v>39239090</v>
      </c>
      <c r="C41" s="5310" t="s">
        <v>1902</v>
      </c>
      <c r="D41" s="762">
        <v>9.75</v>
      </c>
      <c r="E41" s="5290">
        <f t="shared" si="4"/>
        <v>11.504999999999999</v>
      </c>
      <c r="F41" s="760" t="s">
        <v>1882</v>
      </c>
      <c r="G41" s="3274">
        <v>400</v>
      </c>
      <c r="H41" s="1593"/>
      <c r="I41" s="1593" t="s">
        <v>3126</v>
      </c>
      <c r="J41" s="679"/>
    </row>
    <row r="42" spans="1:10" ht="15.75" customHeight="1">
      <c r="A42" s="5288">
        <v>7</v>
      </c>
      <c r="B42" s="649">
        <v>39239090</v>
      </c>
      <c r="C42" s="5310" t="s">
        <v>1903</v>
      </c>
      <c r="D42" s="762">
        <v>4.3</v>
      </c>
      <c r="E42" s="5290">
        <f t="shared" si="4"/>
        <v>5.0739999999999998</v>
      </c>
      <c r="F42" s="760" t="s">
        <v>1882</v>
      </c>
      <c r="G42" s="3274">
        <v>1100</v>
      </c>
      <c r="H42" s="1593"/>
      <c r="I42" s="1593" t="s">
        <v>3126</v>
      </c>
      <c r="J42" s="679"/>
    </row>
    <row r="43" spans="1:10" ht="15.75" customHeight="1">
      <c r="A43" s="5288">
        <v>9</v>
      </c>
      <c r="B43" s="649">
        <v>39239090</v>
      </c>
      <c r="C43" s="5294" t="s">
        <v>4268</v>
      </c>
      <c r="D43" s="762">
        <v>5</v>
      </c>
      <c r="E43" s="5290">
        <f t="shared" si="4"/>
        <v>5.8999999999999995</v>
      </c>
      <c r="F43" s="760" t="s">
        <v>1882</v>
      </c>
      <c r="G43" s="3274">
        <v>1000</v>
      </c>
      <c r="H43" s="1592" t="s">
        <v>3141</v>
      </c>
      <c r="I43" s="1592" t="s">
        <v>67</v>
      </c>
      <c r="J43" s="679"/>
    </row>
    <row r="44" spans="1:10" ht="15" customHeight="1">
      <c r="A44" s="5288">
        <v>10</v>
      </c>
      <c r="B44" s="649">
        <v>39239090</v>
      </c>
      <c r="C44" s="5310" t="s">
        <v>1904</v>
      </c>
      <c r="D44" s="762">
        <v>1.95</v>
      </c>
      <c r="E44" s="5290">
        <f t="shared" si="4"/>
        <v>2.3009999999999997</v>
      </c>
      <c r="F44" s="760" t="s">
        <v>1882</v>
      </c>
      <c r="G44" s="3274">
        <v>2400</v>
      </c>
      <c r="H44" s="1593"/>
      <c r="I44" s="1593" t="s">
        <v>3126</v>
      </c>
      <c r="J44" s="679"/>
    </row>
    <row r="45" spans="1:10" ht="15.75" customHeight="1">
      <c r="A45" s="5296">
        <v>11</v>
      </c>
      <c r="B45" s="3277">
        <v>39239090</v>
      </c>
      <c r="C45" s="5312" t="s">
        <v>1905</v>
      </c>
      <c r="D45" s="761">
        <v>1.95</v>
      </c>
      <c r="E45" s="5298">
        <f t="shared" si="4"/>
        <v>2.3009999999999997</v>
      </c>
      <c r="F45" s="845" t="s">
        <v>1882</v>
      </c>
      <c r="G45" s="5317">
        <v>2400</v>
      </c>
      <c r="H45" s="1593"/>
      <c r="I45" s="1593" t="s">
        <v>3126</v>
      </c>
      <c r="J45" s="679"/>
    </row>
    <row r="46" spans="1:10" ht="15.75" customHeight="1">
      <c r="A46" s="839">
        <v>12</v>
      </c>
      <c r="B46" s="1607">
        <v>39239090</v>
      </c>
      <c r="C46" s="5318" t="s">
        <v>1906</v>
      </c>
      <c r="D46" s="764">
        <v>8</v>
      </c>
      <c r="E46" s="5319">
        <f t="shared" si="4"/>
        <v>9.44</v>
      </c>
      <c r="F46" s="839" t="s">
        <v>1882</v>
      </c>
      <c r="G46" s="1607">
        <v>500</v>
      </c>
      <c r="H46" s="1599"/>
      <c r="I46" s="1593" t="s">
        <v>3126</v>
      </c>
      <c r="J46" s="679"/>
    </row>
    <row r="47" spans="1:10" ht="15.75" customHeight="1">
      <c r="A47" s="839">
        <v>13</v>
      </c>
      <c r="B47" s="1607">
        <v>39239090</v>
      </c>
      <c r="C47" s="5318" t="s">
        <v>4265</v>
      </c>
      <c r="D47" s="764">
        <v>6.65</v>
      </c>
      <c r="E47" s="5319">
        <f t="shared" si="4"/>
        <v>7.8470000000000004</v>
      </c>
      <c r="F47" s="839" t="s">
        <v>1882</v>
      </c>
      <c r="G47" s="1607">
        <v>480</v>
      </c>
      <c r="H47" s="3029"/>
      <c r="I47" s="3029"/>
      <c r="J47" s="679"/>
    </row>
    <row r="48" spans="1:10" ht="23.25">
      <c r="A48" s="5799" t="s">
        <v>1907</v>
      </c>
      <c r="B48" s="5588"/>
      <c r="C48" s="5588"/>
      <c r="D48" s="5588"/>
      <c r="E48" s="5588"/>
      <c r="F48" s="5588"/>
      <c r="G48" s="5588"/>
    </row>
    <row r="49" spans="1:4" ht="15.75" customHeight="1">
      <c r="A49" s="19"/>
      <c r="D49" s="19"/>
    </row>
    <row r="50" spans="1:4" ht="15.75" customHeight="1">
      <c r="A50" s="19"/>
      <c r="D50" s="19"/>
    </row>
    <row r="51" spans="1:4" ht="15.75" customHeight="1">
      <c r="A51" s="19"/>
      <c r="D51" s="19"/>
    </row>
    <row r="52" spans="1:4" ht="15.75" customHeight="1">
      <c r="A52" s="19"/>
      <c r="D52" s="19"/>
    </row>
    <row r="53" spans="1:4" ht="15.75" customHeight="1">
      <c r="A53" s="19"/>
      <c r="D53" s="19"/>
    </row>
    <row r="54" spans="1:4" ht="15.75" customHeight="1">
      <c r="A54" s="19"/>
      <c r="D54" s="19"/>
    </row>
    <row r="55" spans="1:4" ht="15.75" customHeight="1">
      <c r="A55" s="19"/>
      <c r="D55" s="19"/>
    </row>
    <row r="56" spans="1:4" ht="15.75" customHeight="1">
      <c r="A56" s="19"/>
      <c r="D56" s="19"/>
    </row>
    <row r="57" spans="1:4" ht="15.75" customHeight="1">
      <c r="A57" s="19"/>
      <c r="D57" s="19"/>
    </row>
    <row r="58" spans="1:4" ht="15.75" customHeight="1">
      <c r="A58" s="19"/>
      <c r="D58" s="19"/>
    </row>
    <row r="59" spans="1:4" ht="15.75" customHeight="1">
      <c r="A59" s="19"/>
      <c r="D59" s="19"/>
    </row>
    <row r="60" spans="1:4" ht="15.75" customHeight="1">
      <c r="A60" s="19"/>
      <c r="D60" s="19"/>
    </row>
    <row r="61" spans="1:4" ht="15.75" customHeight="1">
      <c r="A61" s="19"/>
      <c r="D61" s="19"/>
    </row>
    <row r="62" spans="1:4" ht="15.75" customHeight="1">
      <c r="A62" s="19"/>
      <c r="D62" s="19"/>
    </row>
    <row r="63" spans="1:4" ht="15.75" customHeight="1">
      <c r="A63" s="19"/>
      <c r="D63" s="19"/>
    </row>
    <row r="64" spans="1:4" ht="15.75" customHeight="1">
      <c r="A64" s="19"/>
      <c r="D64" s="19"/>
    </row>
    <row r="65" spans="1:4" ht="15.75" customHeight="1">
      <c r="A65" s="19"/>
      <c r="D65" s="19"/>
    </row>
    <row r="66" spans="1:4" ht="15.75" customHeight="1">
      <c r="A66" s="19"/>
      <c r="D66" s="19"/>
    </row>
    <row r="67" spans="1:4" ht="15.75" customHeight="1">
      <c r="A67" s="19"/>
      <c r="D67" s="19"/>
    </row>
    <row r="68" spans="1:4" ht="15.75" customHeight="1">
      <c r="A68" s="19"/>
      <c r="D68" s="19"/>
    </row>
    <row r="69" spans="1:4" ht="15.75" customHeight="1">
      <c r="A69" s="19"/>
      <c r="D69" s="19"/>
    </row>
    <row r="70" spans="1:4" ht="15.75" customHeight="1">
      <c r="A70" s="19"/>
      <c r="D70" s="19"/>
    </row>
    <row r="71" spans="1:4" ht="15.75" customHeight="1">
      <c r="A71" s="19"/>
      <c r="D71" s="19"/>
    </row>
    <row r="72" spans="1:4" ht="15.75" customHeight="1">
      <c r="A72" s="19"/>
      <c r="D72" s="19"/>
    </row>
    <row r="73" spans="1:4" ht="15.75" customHeight="1">
      <c r="A73" s="19"/>
      <c r="D73" s="19"/>
    </row>
    <row r="74" spans="1:4" ht="15.75" customHeight="1">
      <c r="A74" s="19"/>
      <c r="D74" s="19"/>
    </row>
    <row r="75" spans="1:4" ht="15.75" customHeight="1">
      <c r="A75" s="19"/>
      <c r="D75" s="19"/>
    </row>
    <row r="76" spans="1:4" ht="15.75" customHeight="1">
      <c r="A76" s="19"/>
      <c r="D76" s="19"/>
    </row>
    <row r="77" spans="1:4" ht="15.75" customHeight="1">
      <c r="A77" s="19"/>
      <c r="D77" s="19"/>
    </row>
    <row r="78" spans="1:4" ht="15.75" customHeight="1">
      <c r="A78" s="19"/>
      <c r="D78" s="19"/>
    </row>
    <row r="79" spans="1:4" ht="15.75" customHeight="1">
      <c r="A79" s="19"/>
      <c r="D79" s="19"/>
    </row>
    <row r="80" spans="1:4" ht="15.75" customHeight="1">
      <c r="A80" s="19"/>
      <c r="D80" s="19"/>
    </row>
    <row r="81" spans="1:4" ht="15.75" customHeight="1">
      <c r="A81" s="19"/>
      <c r="D81" s="19"/>
    </row>
    <row r="82" spans="1:4" ht="15.75" customHeight="1">
      <c r="A82" s="19"/>
      <c r="D82" s="19"/>
    </row>
    <row r="83" spans="1:4" ht="15.75" customHeight="1">
      <c r="A83" s="19"/>
      <c r="D83" s="19"/>
    </row>
    <row r="84" spans="1:4" ht="15.75" customHeight="1">
      <c r="A84" s="19"/>
      <c r="D84" s="19"/>
    </row>
    <row r="85" spans="1:4" ht="15.75" customHeight="1">
      <c r="A85" s="19"/>
      <c r="D85" s="19"/>
    </row>
    <row r="86" spans="1:4" ht="15.75" customHeight="1">
      <c r="A86" s="19"/>
      <c r="D86" s="19"/>
    </row>
    <row r="87" spans="1:4" ht="15.75" customHeight="1">
      <c r="A87" s="19"/>
      <c r="D87" s="19"/>
    </row>
    <row r="88" spans="1:4" ht="15.75" customHeight="1">
      <c r="A88" s="19"/>
      <c r="D88" s="19"/>
    </row>
    <row r="89" spans="1:4" ht="15.75" customHeight="1">
      <c r="A89" s="19"/>
      <c r="D89" s="19"/>
    </row>
    <row r="90" spans="1:4" ht="15.75" customHeight="1">
      <c r="A90" s="19"/>
      <c r="D90" s="19"/>
    </row>
    <row r="91" spans="1:4" ht="15.75" customHeight="1">
      <c r="A91" s="19"/>
      <c r="D91" s="19"/>
    </row>
    <row r="92" spans="1:4" ht="15.75" customHeight="1">
      <c r="A92" s="19"/>
      <c r="D92" s="19"/>
    </row>
    <row r="93" spans="1:4" ht="15.75" customHeight="1">
      <c r="A93" s="19"/>
      <c r="D93" s="19"/>
    </row>
    <row r="94" spans="1:4" ht="15.75" customHeight="1">
      <c r="A94" s="19"/>
      <c r="D94" s="19"/>
    </row>
    <row r="95" spans="1:4" ht="15.75" customHeight="1">
      <c r="A95" s="19"/>
      <c r="D95" s="19"/>
    </row>
    <row r="96" spans="1:4" ht="15.75" customHeight="1">
      <c r="A96" s="19"/>
      <c r="D96" s="19"/>
    </row>
    <row r="97" spans="1:4" ht="15.75" customHeight="1">
      <c r="A97" s="19"/>
      <c r="D97" s="19"/>
    </row>
    <row r="98" spans="1:4" ht="15.75" customHeight="1">
      <c r="A98" s="19"/>
      <c r="D98" s="19"/>
    </row>
    <row r="99" spans="1:4" ht="15.75" customHeight="1">
      <c r="A99" s="19"/>
      <c r="D99" s="19"/>
    </row>
    <row r="100" spans="1:4" ht="15.75" customHeight="1">
      <c r="A100" s="19"/>
      <c r="D100" s="19"/>
    </row>
    <row r="101" spans="1:4" ht="15.75" customHeight="1">
      <c r="A101" s="19"/>
      <c r="D101" s="19"/>
    </row>
    <row r="102" spans="1:4" ht="15.75" customHeight="1">
      <c r="A102" s="19"/>
      <c r="D102" s="19"/>
    </row>
    <row r="103" spans="1:4" ht="15.75" customHeight="1">
      <c r="A103" s="19"/>
      <c r="D103" s="19"/>
    </row>
    <row r="104" spans="1:4" ht="15.75" customHeight="1">
      <c r="A104" s="19"/>
      <c r="D104" s="19"/>
    </row>
    <row r="105" spans="1:4" ht="15.75" customHeight="1">
      <c r="A105" s="19"/>
      <c r="D105" s="19"/>
    </row>
    <row r="106" spans="1:4" ht="15.75" customHeight="1">
      <c r="A106" s="19"/>
      <c r="D106" s="19"/>
    </row>
    <row r="107" spans="1:4" ht="15.75" customHeight="1">
      <c r="A107" s="19"/>
      <c r="D107" s="19"/>
    </row>
    <row r="108" spans="1:4" ht="15.75" customHeight="1">
      <c r="A108" s="19"/>
      <c r="D108" s="19"/>
    </row>
    <row r="109" spans="1:4" ht="15.75" customHeight="1">
      <c r="A109" s="19"/>
      <c r="D109" s="19"/>
    </row>
    <row r="110" spans="1:4" ht="15.75" customHeight="1">
      <c r="A110" s="19"/>
      <c r="D110" s="19"/>
    </row>
    <row r="111" spans="1:4" ht="15.75" customHeight="1">
      <c r="A111" s="19"/>
      <c r="D111" s="19"/>
    </row>
    <row r="112" spans="1:4" ht="15.75" customHeight="1">
      <c r="A112" s="19"/>
      <c r="D112" s="19"/>
    </row>
    <row r="113" spans="1:4" ht="15.75" customHeight="1">
      <c r="A113" s="19"/>
      <c r="D113" s="19"/>
    </row>
    <row r="114" spans="1:4" ht="15.75" customHeight="1">
      <c r="A114" s="19"/>
      <c r="D114" s="19"/>
    </row>
    <row r="115" spans="1:4" ht="15.75" customHeight="1">
      <c r="A115" s="19"/>
      <c r="D115" s="19"/>
    </row>
    <row r="116" spans="1:4" ht="15.75" customHeight="1">
      <c r="A116" s="19"/>
      <c r="D116" s="19"/>
    </row>
    <row r="117" spans="1:4" ht="15.75" customHeight="1">
      <c r="A117" s="19"/>
      <c r="D117" s="19"/>
    </row>
    <row r="118" spans="1:4" ht="15.75" customHeight="1">
      <c r="A118" s="19"/>
      <c r="D118" s="19"/>
    </row>
    <row r="119" spans="1:4" ht="15.75" customHeight="1">
      <c r="A119" s="19"/>
      <c r="D119" s="19"/>
    </row>
    <row r="120" spans="1:4" ht="15.75" customHeight="1">
      <c r="A120" s="19"/>
      <c r="D120" s="19"/>
    </row>
    <row r="121" spans="1:4" ht="15.75" customHeight="1">
      <c r="A121" s="19"/>
      <c r="D121" s="19"/>
    </row>
    <row r="122" spans="1:4" ht="15.75" customHeight="1">
      <c r="A122" s="19"/>
      <c r="D122" s="19"/>
    </row>
    <row r="123" spans="1:4" ht="15.75" customHeight="1">
      <c r="A123" s="19"/>
      <c r="D123" s="19"/>
    </row>
    <row r="124" spans="1:4" ht="15.75" customHeight="1">
      <c r="A124" s="19"/>
      <c r="D124" s="19"/>
    </row>
    <row r="125" spans="1:4" ht="15.75" customHeight="1">
      <c r="A125" s="19"/>
      <c r="D125" s="19"/>
    </row>
    <row r="126" spans="1:4" ht="15.75" customHeight="1">
      <c r="A126" s="19"/>
      <c r="D126" s="19"/>
    </row>
    <row r="127" spans="1:4" ht="15.75" customHeight="1">
      <c r="A127" s="19"/>
      <c r="D127" s="19"/>
    </row>
    <row r="128" spans="1:4" ht="15.75" customHeight="1">
      <c r="A128" s="19"/>
      <c r="D128" s="19"/>
    </row>
    <row r="129" spans="1:4" ht="15.75" customHeight="1">
      <c r="A129" s="19"/>
      <c r="D129" s="19"/>
    </row>
    <row r="130" spans="1:4" ht="15.75" customHeight="1">
      <c r="A130" s="19"/>
      <c r="D130" s="19"/>
    </row>
    <row r="131" spans="1:4" ht="15.75" customHeight="1">
      <c r="A131" s="19"/>
      <c r="D131" s="19"/>
    </row>
    <row r="132" spans="1:4" ht="15.75" customHeight="1">
      <c r="A132" s="19"/>
      <c r="D132" s="19"/>
    </row>
    <row r="133" spans="1:4" ht="15.75" customHeight="1">
      <c r="A133" s="19"/>
      <c r="D133" s="19"/>
    </row>
    <row r="134" spans="1:4" ht="15.75" customHeight="1">
      <c r="A134" s="19"/>
      <c r="D134" s="19"/>
    </row>
    <row r="135" spans="1:4" ht="15.75" customHeight="1">
      <c r="A135" s="19"/>
      <c r="D135" s="19"/>
    </row>
    <row r="136" spans="1:4" ht="15.75" customHeight="1">
      <c r="A136" s="19"/>
      <c r="D136" s="19"/>
    </row>
    <row r="137" spans="1:4" ht="15.75" customHeight="1">
      <c r="A137" s="19"/>
      <c r="D137" s="19"/>
    </row>
    <row r="138" spans="1:4" ht="15.75" customHeight="1">
      <c r="A138" s="19"/>
      <c r="D138" s="19"/>
    </row>
    <row r="139" spans="1:4" ht="15.75" customHeight="1">
      <c r="A139" s="19"/>
      <c r="D139" s="19"/>
    </row>
    <row r="140" spans="1:4" ht="15.75" customHeight="1">
      <c r="A140" s="19"/>
      <c r="D140" s="19"/>
    </row>
    <row r="141" spans="1:4" ht="15.75" customHeight="1">
      <c r="A141" s="19"/>
      <c r="D141" s="19"/>
    </row>
    <row r="142" spans="1:4" ht="15.75" customHeight="1">
      <c r="A142" s="19"/>
      <c r="D142" s="19"/>
    </row>
    <row r="143" spans="1:4" ht="15.75" customHeight="1">
      <c r="A143" s="19"/>
      <c r="D143" s="19"/>
    </row>
    <row r="144" spans="1:4" ht="15.75" customHeight="1">
      <c r="A144" s="19"/>
      <c r="D144" s="19"/>
    </row>
    <row r="145" spans="1:4" ht="15.75" customHeight="1">
      <c r="A145" s="19"/>
      <c r="D145" s="19"/>
    </row>
    <row r="146" spans="1:4" ht="15.75" customHeight="1">
      <c r="A146" s="19"/>
      <c r="D146" s="19"/>
    </row>
    <row r="147" spans="1:4" ht="15.75" customHeight="1">
      <c r="A147" s="19"/>
      <c r="D147" s="19"/>
    </row>
    <row r="148" spans="1:4" ht="15.75" customHeight="1">
      <c r="A148" s="19"/>
      <c r="D148" s="19"/>
    </row>
    <row r="149" spans="1:4" ht="15.75" customHeight="1">
      <c r="A149" s="19"/>
      <c r="D149" s="19"/>
    </row>
    <row r="150" spans="1:4" ht="15.75" customHeight="1">
      <c r="A150" s="19"/>
      <c r="D150" s="19"/>
    </row>
    <row r="151" spans="1:4" ht="15.75" customHeight="1">
      <c r="A151" s="19"/>
      <c r="D151" s="19"/>
    </row>
    <row r="152" spans="1:4" ht="15.75" customHeight="1">
      <c r="A152" s="19"/>
      <c r="D152" s="19"/>
    </row>
    <row r="153" spans="1:4" ht="15.75" customHeight="1">
      <c r="A153" s="19"/>
      <c r="D153" s="19"/>
    </row>
    <row r="154" spans="1:4" ht="15.75" customHeight="1">
      <c r="A154" s="19"/>
      <c r="D154" s="19"/>
    </row>
    <row r="155" spans="1:4" ht="15.75" customHeight="1">
      <c r="A155" s="19"/>
      <c r="D155" s="19"/>
    </row>
    <row r="156" spans="1:4" ht="15.75" customHeight="1">
      <c r="A156" s="19"/>
      <c r="D156" s="19"/>
    </row>
    <row r="157" spans="1:4" ht="15.75" customHeight="1">
      <c r="A157" s="19"/>
      <c r="D157" s="19"/>
    </row>
    <row r="158" spans="1:4" ht="15.75" customHeight="1">
      <c r="A158" s="19"/>
      <c r="D158" s="19"/>
    </row>
    <row r="159" spans="1:4" ht="15.75" customHeight="1">
      <c r="A159" s="19"/>
      <c r="D159" s="19"/>
    </row>
    <row r="160" spans="1:4" ht="15.75" customHeight="1">
      <c r="A160" s="19"/>
      <c r="D160" s="19"/>
    </row>
    <row r="161" spans="1:4" ht="15.75" customHeight="1">
      <c r="A161" s="19"/>
      <c r="D161" s="19"/>
    </row>
    <row r="162" spans="1:4" ht="15.75" customHeight="1">
      <c r="A162" s="19"/>
      <c r="D162" s="19"/>
    </row>
    <row r="163" spans="1:4" ht="15.75" customHeight="1">
      <c r="A163" s="19"/>
      <c r="D163" s="19"/>
    </row>
    <row r="164" spans="1:4" ht="15.75" customHeight="1">
      <c r="A164" s="19"/>
      <c r="D164" s="19"/>
    </row>
    <row r="165" spans="1:4" ht="15.75" customHeight="1">
      <c r="A165" s="19"/>
      <c r="D165" s="19"/>
    </row>
    <row r="166" spans="1:4" ht="15.75" customHeight="1">
      <c r="A166" s="19"/>
      <c r="D166" s="19"/>
    </row>
    <row r="167" spans="1:4" ht="15.75" customHeight="1">
      <c r="A167" s="19"/>
      <c r="D167" s="19"/>
    </row>
    <row r="168" spans="1:4" ht="15.75" customHeight="1">
      <c r="A168" s="19"/>
      <c r="D168" s="19"/>
    </row>
    <row r="169" spans="1:4" ht="15.75" customHeight="1">
      <c r="A169" s="19"/>
      <c r="D169" s="19"/>
    </row>
    <row r="170" spans="1:4" ht="15.75" customHeight="1">
      <c r="A170" s="19"/>
      <c r="D170" s="19"/>
    </row>
    <row r="171" spans="1:4" ht="15.75" customHeight="1">
      <c r="A171" s="19"/>
      <c r="D171" s="19"/>
    </row>
    <row r="172" spans="1:4" ht="15.75" customHeight="1">
      <c r="A172" s="19"/>
      <c r="D172" s="19"/>
    </row>
    <row r="173" spans="1:4" ht="15.75" customHeight="1">
      <c r="A173" s="19"/>
      <c r="D173" s="19"/>
    </row>
    <row r="174" spans="1:4" ht="15.75" customHeight="1">
      <c r="A174" s="19"/>
      <c r="D174" s="19"/>
    </row>
    <row r="175" spans="1:4" ht="15.75" customHeight="1">
      <c r="A175" s="19"/>
      <c r="D175" s="19"/>
    </row>
    <row r="176" spans="1:4" ht="15.75" customHeight="1">
      <c r="A176" s="19"/>
      <c r="D176" s="19"/>
    </row>
    <row r="177" spans="1:7" ht="15.75" customHeight="1">
      <c r="A177" s="19"/>
      <c r="D177" s="19"/>
    </row>
    <row r="178" spans="1:7" ht="15.75" customHeight="1">
      <c r="A178" s="19"/>
      <c r="C178" s="401"/>
      <c r="D178" s="402"/>
    </row>
    <row r="179" spans="1:7" ht="15.75" customHeight="1">
      <c r="A179" s="19"/>
      <c r="C179" s="401"/>
      <c r="D179" s="402"/>
    </row>
    <row r="180" spans="1:7" ht="15.75" customHeight="1">
      <c r="A180" s="19"/>
      <c r="C180" s="401"/>
      <c r="D180" s="402"/>
    </row>
    <row r="181" spans="1:7" ht="15.75" customHeight="1">
      <c r="A181" s="19"/>
      <c r="C181" s="401"/>
      <c r="D181" s="402"/>
    </row>
    <row r="182" spans="1:7" ht="15.75" customHeight="1">
      <c r="A182" s="19"/>
      <c r="C182" s="401"/>
      <c r="D182" s="402"/>
    </row>
    <row r="183" spans="1:7" ht="15.75" customHeight="1">
      <c r="A183" s="19"/>
      <c r="C183" s="401"/>
      <c r="D183" s="402"/>
    </row>
    <row r="184" spans="1:7" ht="15.75" customHeight="1">
      <c r="A184" s="19"/>
      <c r="C184" s="401"/>
      <c r="D184" s="402"/>
    </row>
    <row r="185" spans="1:7" ht="15.75" customHeight="1">
      <c r="A185" s="401"/>
      <c r="D185" s="402"/>
    </row>
    <row r="186" spans="1:7" ht="15.75" customHeight="1">
      <c r="A186" s="19"/>
      <c r="C186" s="403"/>
      <c r="D186" s="402"/>
      <c r="G186" s="404"/>
    </row>
    <row r="187" spans="1:7" ht="15.75" customHeight="1">
      <c r="A187" s="19"/>
      <c r="C187" s="403"/>
      <c r="D187" s="402"/>
      <c r="G187" s="404"/>
    </row>
    <row r="188" spans="1:7" ht="15.75" customHeight="1">
      <c r="A188" s="19"/>
      <c r="C188" s="403"/>
      <c r="D188" s="402"/>
      <c r="G188" s="404"/>
    </row>
    <row r="189" spans="1:7" ht="15.75" customHeight="1">
      <c r="A189" s="19"/>
      <c r="C189" s="403"/>
      <c r="D189" s="402"/>
      <c r="G189" s="404"/>
    </row>
    <row r="190" spans="1:7" ht="15.75" customHeight="1">
      <c r="A190" s="19"/>
      <c r="C190" s="403"/>
      <c r="D190" s="402"/>
      <c r="G190" s="404"/>
    </row>
    <row r="191" spans="1:7" ht="15.75" customHeight="1">
      <c r="A191" s="19"/>
      <c r="C191" s="403"/>
      <c r="D191" s="402"/>
      <c r="G191" s="404"/>
    </row>
    <row r="192" spans="1:7" ht="15.75" customHeight="1">
      <c r="A192" s="19"/>
      <c r="D192" s="19"/>
    </row>
    <row r="193" spans="1:4" ht="15.75" customHeight="1">
      <c r="A193" s="19"/>
      <c r="D193" s="19"/>
    </row>
    <row r="194" spans="1:4" ht="15.75" customHeight="1">
      <c r="A194" s="19"/>
      <c r="D194" s="19"/>
    </row>
    <row r="195" spans="1:4" ht="15.75" customHeight="1">
      <c r="A195" s="19"/>
      <c r="D195" s="19"/>
    </row>
    <row r="196" spans="1:4" ht="15.75" customHeight="1">
      <c r="A196" s="19"/>
      <c r="D196" s="19"/>
    </row>
    <row r="197" spans="1:4" ht="15.75" customHeight="1">
      <c r="A197" s="19"/>
      <c r="D197" s="19"/>
    </row>
    <row r="198" spans="1:4" ht="15.75" customHeight="1">
      <c r="A198" s="19"/>
      <c r="D198" s="19"/>
    </row>
    <row r="199" spans="1:4" ht="15.75" customHeight="1">
      <c r="A199" s="19"/>
      <c r="D199" s="19"/>
    </row>
    <row r="200" spans="1:4" ht="15.75" customHeight="1">
      <c r="A200" s="19"/>
      <c r="D200" s="19"/>
    </row>
    <row r="201" spans="1:4" ht="15.75" customHeight="1">
      <c r="A201" s="19"/>
      <c r="D201" s="19"/>
    </row>
    <row r="202" spans="1:4" ht="15.75" customHeight="1">
      <c r="A202" s="19"/>
      <c r="D202" s="19"/>
    </row>
    <row r="203" spans="1:4" ht="15.75" customHeight="1">
      <c r="A203" s="19"/>
      <c r="D203" s="19"/>
    </row>
    <row r="204" spans="1:4" ht="15.75" customHeight="1">
      <c r="A204" s="19"/>
      <c r="D204" s="19"/>
    </row>
    <row r="205" spans="1:4" ht="15.75" customHeight="1">
      <c r="A205" s="19"/>
      <c r="D205" s="19"/>
    </row>
    <row r="206" spans="1:4" ht="15.75" customHeight="1">
      <c r="A206" s="19"/>
      <c r="D206" s="19"/>
    </row>
    <row r="207" spans="1:4" ht="15.75" customHeight="1">
      <c r="A207" s="19"/>
      <c r="D207" s="19"/>
    </row>
    <row r="208" spans="1:4" ht="15.75" customHeight="1">
      <c r="A208" s="19"/>
      <c r="D208" s="19"/>
    </row>
    <row r="209" spans="1:4" ht="15.75" customHeight="1">
      <c r="A209" s="19"/>
      <c r="D209" s="19"/>
    </row>
    <row r="210" spans="1:4" ht="15.75" customHeight="1">
      <c r="A210" s="19"/>
      <c r="D210" s="19"/>
    </row>
    <row r="211" spans="1:4" ht="15.75" customHeight="1">
      <c r="A211" s="19"/>
      <c r="D211" s="19"/>
    </row>
    <row r="212" spans="1:4" ht="15.75" customHeight="1">
      <c r="A212" s="19"/>
      <c r="D212" s="19"/>
    </row>
    <row r="213" spans="1:4" ht="15.75" customHeight="1">
      <c r="A213" s="19"/>
      <c r="D213" s="19"/>
    </row>
    <row r="214" spans="1:4" ht="15.75" customHeight="1">
      <c r="A214" s="19"/>
      <c r="D214" s="19"/>
    </row>
    <row r="215" spans="1:4" ht="15.75" customHeight="1">
      <c r="A215" s="19"/>
      <c r="D215" s="19"/>
    </row>
    <row r="216" spans="1:4" ht="15.75" customHeight="1">
      <c r="A216" s="19"/>
      <c r="D216" s="19"/>
    </row>
    <row r="217" spans="1:4" ht="15.75" customHeight="1">
      <c r="A217" s="19"/>
      <c r="D217" s="19"/>
    </row>
    <row r="218" spans="1:4" ht="15.75" customHeight="1">
      <c r="A218" s="19"/>
      <c r="D218" s="19"/>
    </row>
    <row r="219" spans="1:4" ht="15.75" customHeight="1">
      <c r="A219" s="19"/>
      <c r="D219" s="19"/>
    </row>
    <row r="220" spans="1:4" ht="15.75" customHeight="1">
      <c r="A220" s="19"/>
      <c r="D220" s="19"/>
    </row>
    <row r="221" spans="1:4" ht="15.75" customHeight="1">
      <c r="A221" s="19"/>
      <c r="D221" s="19"/>
    </row>
    <row r="222" spans="1:4" ht="15.75" customHeight="1">
      <c r="A222" s="19"/>
      <c r="D222" s="19"/>
    </row>
    <row r="223" spans="1:4" ht="15.75" customHeight="1">
      <c r="A223" s="19"/>
      <c r="D223" s="19"/>
    </row>
    <row r="224" spans="1:4" ht="15.75" customHeight="1">
      <c r="A224" s="19"/>
      <c r="D224" s="19"/>
    </row>
    <row r="225" spans="1:4" ht="15.75" customHeight="1">
      <c r="A225" s="19"/>
      <c r="D225" s="19"/>
    </row>
    <row r="226" spans="1:4" ht="15.75" customHeight="1">
      <c r="A226" s="19"/>
      <c r="D226" s="19"/>
    </row>
    <row r="227" spans="1:4" ht="15.75" customHeight="1">
      <c r="A227" s="19"/>
      <c r="D227" s="19"/>
    </row>
    <row r="228" spans="1:4" ht="15.75" customHeight="1">
      <c r="A228" s="19"/>
      <c r="D228" s="19"/>
    </row>
    <row r="229" spans="1:4" ht="15.75" customHeight="1">
      <c r="A229" s="19"/>
      <c r="D229" s="19"/>
    </row>
    <row r="230" spans="1:4" ht="15.75" customHeight="1">
      <c r="A230" s="19"/>
      <c r="D230" s="19"/>
    </row>
    <row r="231" spans="1:4" ht="15.75" customHeight="1">
      <c r="A231" s="19"/>
      <c r="D231" s="19"/>
    </row>
    <row r="232" spans="1:4" ht="15.75" customHeight="1">
      <c r="A232" s="19"/>
      <c r="D232" s="19"/>
    </row>
    <row r="233" spans="1:4" ht="15.75" customHeight="1">
      <c r="A233" s="19"/>
      <c r="D233" s="19"/>
    </row>
    <row r="234" spans="1:4" ht="15.75" customHeight="1">
      <c r="A234" s="19"/>
      <c r="D234" s="19"/>
    </row>
    <row r="235" spans="1:4" ht="15.75" customHeight="1">
      <c r="A235" s="19"/>
      <c r="D235" s="19"/>
    </row>
    <row r="236" spans="1:4" ht="15.75" customHeight="1">
      <c r="A236" s="19"/>
      <c r="D236" s="19"/>
    </row>
    <row r="237" spans="1:4" ht="15.75" customHeight="1">
      <c r="A237" s="19"/>
      <c r="D237" s="19"/>
    </row>
    <row r="238" spans="1:4" ht="15.75" customHeight="1">
      <c r="A238" s="19"/>
      <c r="D238" s="19"/>
    </row>
    <row r="239" spans="1:4" ht="15.75" customHeight="1">
      <c r="A239" s="19"/>
      <c r="D239" s="19"/>
    </row>
    <row r="240" spans="1:4" ht="15.75" customHeight="1">
      <c r="A240" s="19"/>
      <c r="D240" s="19"/>
    </row>
    <row r="241" spans="1:4" ht="15.75" customHeight="1">
      <c r="A241" s="19"/>
      <c r="D241" s="19"/>
    </row>
    <row r="242" spans="1:4" ht="15.75" customHeight="1">
      <c r="A242" s="19"/>
      <c r="D242" s="19"/>
    </row>
    <row r="243" spans="1:4" ht="15.75" customHeight="1">
      <c r="A243" s="19"/>
      <c r="D243" s="19"/>
    </row>
    <row r="244" spans="1:4" ht="15.75" customHeight="1">
      <c r="A244" s="19"/>
      <c r="D244" s="19"/>
    </row>
    <row r="245" spans="1:4" ht="15.75" customHeight="1">
      <c r="A245" s="19"/>
      <c r="D245" s="19"/>
    </row>
    <row r="246" spans="1:4" ht="15.75" customHeight="1">
      <c r="A246" s="19"/>
      <c r="D246" s="19"/>
    </row>
    <row r="247" spans="1:4" ht="15.75" customHeight="1">
      <c r="A247" s="19"/>
      <c r="D247" s="19"/>
    </row>
    <row r="248" spans="1:4" ht="15.75" customHeight="1">
      <c r="A248" s="19"/>
      <c r="D248" s="19"/>
    </row>
    <row r="249" spans="1:4" ht="15.75" customHeight="1">
      <c r="A249" s="19"/>
      <c r="D249" s="19"/>
    </row>
    <row r="250" spans="1:4" ht="15.75" customHeight="1">
      <c r="A250" s="19"/>
      <c r="D250" s="19"/>
    </row>
    <row r="251" spans="1:4" ht="15.75" customHeight="1">
      <c r="A251" s="19"/>
      <c r="D251" s="19"/>
    </row>
    <row r="252" spans="1:4" ht="15.75" customHeight="1">
      <c r="A252" s="19"/>
      <c r="D252" s="19"/>
    </row>
    <row r="253" spans="1:4" ht="15.75" customHeight="1">
      <c r="A253" s="19"/>
      <c r="D253" s="19"/>
    </row>
    <row r="254" spans="1:4" ht="15.75" customHeight="1">
      <c r="A254" s="19"/>
      <c r="D254" s="19"/>
    </row>
    <row r="255" spans="1:4" ht="15.75" customHeight="1">
      <c r="A255" s="19"/>
      <c r="D255" s="19"/>
    </row>
    <row r="256" spans="1:4" ht="15.75" customHeight="1">
      <c r="A256" s="19"/>
      <c r="D256" s="19"/>
    </row>
    <row r="257" spans="1:4" ht="15.75" customHeight="1">
      <c r="A257" s="19"/>
      <c r="D257" s="19"/>
    </row>
    <row r="258" spans="1:4" ht="15.75" customHeight="1">
      <c r="A258" s="19"/>
      <c r="D258" s="19"/>
    </row>
    <row r="259" spans="1:4" ht="15.75" customHeight="1">
      <c r="A259" s="19"/>
      <c r="D259" s="19"/>
    </row>
    <row r="260" spans="1:4" ht="15.75" customHeight="1">
      <c r="A260" s="19"/>
      <c r="D260" s="19"/>
    </row>
    <row r="261" spans="1:4" ht="15.75" customHeight="1">
      <c r="A261" s="19"/>
      <c r="D261" s="19"/>
    </row>
    <row r="262" spans="1:4" ht="15.75" customHeight="1">
      <c r="A262" s="19"/>
      <c r="D262" s="19"/>
    </row>
    <row r="263" spans="1:4" ht="15.75" customHeight="1">
      <c r="A263" s="19"/>
      <c r="D263" s="19"/>
    </row>
    <row r="264" spans="1:4" ht="15.75" customHeight="1">
      <c r="A264" s="19"/>
      <c r="D264" s="19"/>
    </row>
    <row r="265" spans="1:4" ht="15.75" customHeight="1">
      <c r="A265" s="19"/>
      <c r="D265" s="19"/>
    </row>
    <row r="266" spans="1:4" ht="15.75" customHeight="1">
      <c r="A266" s="19"/>
      <c r="D266" s="19"/>
    </row>
    <row r="267" spans="1:4" ht="15.75" customHeight="1">
      <c r="A267" s="19"/>
      <c r="D267" s="19"/>
    </row>
    <row r="268" spans="1:4" ht="15.75" customHeight="1">
      <c r="A268" s="19"/>
      <c r="D268" s="19"/>
    </row>
    <row r="269" spans="1:4" ht="15.75" customHeight="1">
      <c r="A269" s="19"/>
      <c r="D269" s="19"/>
    </row>
    <row r="270" spans="1:4" ht="15.75" customHeight="1">
      <c r="A270" s="19"/>
      <c r="D270" s="19"/>
    </row>
    <row r="271" spans="1:4" ht="15.75" customHeight="1">
      <c r="A271" s="19"/>
      <c r="D271" s="19"/>
    </row>
    <row r="272" spans="1:4" ht="15.75" customHeight="1">
      <c r="A272" s="19"/>
      <c r="D272" s="19"/>
    </row>
    <row r="273" spans="1:4" ht="15.75" customHeight="1">
      <c r="A273" s="19"/>
      <c r="D273" s="19"/>
    </row>
    <row r="274" spans="1:4" ht="15.75" customHeight="1">
      <c r="A274" s="19"/>
      <c r="D274" s="19"/>
    </row>
    <row r="275" spans="1:4" ht="15.75" customHeight="1">
      <c r="A275" s="19"/>
      <c r="D275" s="19"/>
    </row>
    <row r="276" spans="1:4" ht="15.75" customHeight="1">
      <c r="A276" s="19"/>
      <c r="D276" s="19"/>
    </row>
    <row r="277" spans="1:4" ht="15.75" customHeight="1">
      <c r="A277" s="19"/>
      <c r="D277" s="19"/>
    </row>
    <row r="278" spans="1:4" ht="15.75" customHeight="1">
      <c r="A278" s="19"/>
      <c r="D278" s="19"/>
    </row>
    <row r="279" spans="1:4" ht="15.75" customHeight="1">
      <c r="A279" s="19"/>
      <c r="D279" s="19"/>
    </row>
    <row r="280" spans="1:4" ht="15.75" customHeight="1">
      <c r="A280" s="19"/>
      <c r="D280" s="19"/>
    </row>
    <row r="281" spans="1:4" ht="15.75" customHeight="1">
      <c r="A281" s="19"/>
      <c r="D281" s="19"/>
    </row>
    <row r="282" spans="1:4" ht="15.75" customHeight="1">
      <c r="A282" s="19"/>
      <c r="D282" s="19"/>
    </row>
    <row r="283" spans="1:4" ht="15.75" customHeight="1">
      <c r="A283" s="19"/>
      <c r="D283" s="19"/>
    </row>
    <row r="284" spans="1:4" ht="15.75" customHeight="1">
      <c r="A284" s="19"/>
      <c r="D284" s="19"/>
    </row>
    <row r="285" spans="1:4" ht="15.75" customHeight="1">
      <c r="A285" s="19"/>
      <c r="D285" s="19"/>
    </row>
    <row r="286" spans="1:4" ht="15.75" customHeight="1">
      <c r="A286" s="19"/>
      <c r="D286" s="19"/>
    </row>
    <row r="287" spans="1:4" ht="15.75" customHeight="1">
      <c r="A287" s="19"/>
      <c r="D287" s="19"/>
    </row>
    <row r="288" spans="1:4" ht="15.75" customHeight="1">
      <c r="A288" s="19"/>
      <c r="D288" s="19"/>
    </row>
    <row r="289" spans="1:4" ht="15.75" customHeight="1">
      <c r="A289" s="19"/>
      <c r="D289" s="19"/>
    </row>
    <row r="290" spans="1:4" ht="15.75" customHeight="1">
      <c r="A290" s="19"/>
      <c r="D290" s="19"/>
    </row>
    <row r="291" spans="1:4" ht="15.75" customHeight="1">
      <c r="A291" s="19"/>
      <c r="D291" s="19"/>
    </row>
    <row r="292" spans="1:4" ht="15.75" customHeight="1">
      <c r="A292" s="19"/>
      <c r="D292" s="19"/>
    </row>
    <row r="293" spans="1:4" ht="15.75" customHeight="1">
      <c r="A293" s="19"/>
      <c r="D293" s="19"/>
    </row>
    <row r="294" spans="1:4" ht="15.75" customHeight="1">
      <c r="A294" s="19"/>
      <c r="D294" s="19"/>
    </row>
    <row r="295" spans="1:4" ht="15.75" customHeight="1">
      <c r="A295" s="19"/>
      <c r="D295" s="19"/>
    </row>
    <row r="296" spans="1:4" ht="15.75" customHeight="1">
      <c r="A296" s="19"/>
      <c r="D296" s="19"/>
    </row>
    <row r="297" spans="1:4" ht="15.75" customHeight="1">
      <c r="A297" s="19"/>
      <c r="D297" s="19"/>
    </row>
    <row r="298" spans="1:4" ht="15.75" customHeight="1">
      <c r="A298" s="19"/>
      <c r="D298" s="19"/>
    </row>
    <row r="299" spans="1:4" ht="15.75" customHeight="1">
      <c r="A299" s="19"/>
      <c r="D299" s="19"/>
    </row>
    <row r="300" spans="1:4" ht="15.75" customHeight="1">
      <c r="A300" s="19"/>
      <c r="D300" s="19"/>
    </row>
    <row r="301" spans="1:4" ht="15.75" customHeight="1">
      <c r="A301" s="19"/>
      <c r="D301" s="19"/>
    </row>
    <row r="302" spans="1:4" ht="15.75" customHeight="1">
      <c r="A302" s="19"/>
      <c r="D302" s="19"/>
    </row>
    <row r="303" spans="1:4" ht="15.75" customHeight="1">
      <c r="A303" s="19"/>
      <c r="D303" s="19"/>
    </row>
    <row r="304" spans="1:4" ht="15.75" customHeight="1">
      <c r="A304" s="19"/>
      <c r="D304" s="19"/>
    </row>
    <row r="305" spans="1:4" ht="15.75" customHeight="1">
      <c r="A305" s="19"/>
      <c r="D305" s="19"/>
    </row>
    <row r="306" spans="1:4" ht="15.75" customHeight="1">
      <c r="A306" s="19"/>
      <c r="D306" s="19"/>
    </row>
    <row r="307" spans="1:4" ht="15.75" customHeight="1">
      <c r="A307" s="19"/>
      <c r="D307" s="19"/>
    </row>
    <row r="308" spans="1:4" ht="15.75" customHeight="1">
      <c r="A308" s="19"/>
      <c r="D308" s="19"/>
    </row>
    <row r="309" spans="1:4" ht="15.75" customHeight="1">
      <c r="A309" s="19"/>
      <c r="D309" s="19"/>
    </row>
    <row r="310" spans="1:4" ht="15.75" customHeight="1">
      <c r="A310" s="19"/>
      <c r="D310" s="19"/>
    </row>
    <row r="311" spans="1:4" ht="15.75" customHeight="1">
      <c r="A311" s="19"/>
      <c r="D311" s="19"/>
    </row>
    <row r="312" spans="1:4" ht="15.75" customHeight="1">
      <c r="A312" s="19"/>
      <c r="D312" s="19"/>
    </row>
    <row r="313" spans="1:4" ht="15.75" customHeight="1">
      <c r="A313" s="19"/>
      <c r="D313" s="19"/>
    </row>
    <row r="314" spans="1:4" ht="15.75" customHeight="1">
      <c r="A314" s="19"/>
      <c r="D314" s="19"/>
    </row>
    <row r="315" spans="1:4" ht="15.75" customHeight="1">
      <c r="A315" s="19"/>
      <c r="D315" s="19"/>
    </row>
    <row r="316" spans="1:4" ht="15.75" customHeight="1">
      <c r="A316" s="19"/>
      <c r="D316" s="19"/>
    </row>
    <row r="317" spans="1:4" ht="15.75" customHeight="1">
      <c r="A317" s="19"/>
      <c r="D317" s="19"/>
    </row>
    <row r="318" spans="1:4" ht="15.75" customHeight="1">
      <c r="A318" s="19"/>
      <c r="D318" s="19"/>
    </row>
    <row r="319" spans="1:4" ht="15.75" customHeight="1">
      <c r="A319" s="19"/>
      <c r="D319" s="19"/>
    </row>
    <row r="320" spans="1:4" ht="15.75" customHeight="1">
      <c r="A320" s="19"/>
      <c r="D320" s="19"/>
    </row>
    <row r="321" spans="1:4" ht="15.75" customHeight="1">
      <c r="A321" s="19"/>
      <c r="D321" s="19"/>
    </row>
    <row r="322" spans="1:4" ht="15.75" customHeight="1">
      <c r="A322" s="19"/>
      <c r="D322" s="19"/>
    </row>
    <row r="323" spans="1:4" ht="15.75" customHeight="1">
      <c r="A323" s="19"/>
      <c r="D323" s="19"/>
    </row>
    <row r="324" spans="1:4" ht="15.75" customHeight="1">
      <c r="A324" s="19"/>
      <c r="D324" s="19"/>
    </row>
    <row r="325" spans="1:4" ht="15.75" customHeight="1">
      <c r="A325" s="19"/>
      <c r="D325" s="19"/>
    </row>
    <row r="326" spans="1:4" ht="15.75" customHeight="1">
      <c r="A326" s="19"/>
      <c r="D326" s="19"/>
    </row>
    <row r="327" spans="1:4" ht="15.75" customHeight="1">
      <c r="A327" s="19"/>
      <c r="D327" s="19"/>
    </row>
    <row r="328" spans="1:4" ht="15.75" customHeight="1">
      <c r="A328" s="19"/>
      <c r="D328" s="19"/>
    </row>
    <row r="329" spans="1:4" ht="15.75" customHeight="1">
      <c r="A329" s="19"/>
      <c r="D329" s="19"/>
    </row>
    <row r="330" spans="1:4" ht="15.75" customHeight="1">
      <c r="A330" s="19"/>
      <c r="D330" s="19"/>
    </row>
    <row r="331" spans="1:4" ht="15.75" customHeight="1">
      <c r="A331" s="19"/>
      <c r="D331" s="19"/>
    </row>
    <row r="332" spans="1:4" ht="15.75" customHeight="1">
      <c r="A332" s="19"/>
      <c r="D332" s="19"/>
    </row>
    <row r="333" spans="1:4" ht="15.75" customHeight="1">
      <c r="A333" s="19"/>
      <c r="D333" s="19"/>
    </row>
    <row r="334" spans="1:4" ht="15.75" customHeight="1">
      <c r="A334" s="19"/>
      <c r="D334" s="19"/>
    </row>
    <row r="335" spans="1:4" ht="15.75" customHeight="1">
      <c r="A335" s="19"/>
      <c r="D335" s="19"/>
    </row>
    <row r="336" spans="1:4" ht="15.75" customHeight="1">
      <c r="A336" s="19"/>
      <c r="D336" s="19"/>
    </row>
    <row r="337" spans="1:4" ht="15.75" customHeight="1">
      <c r="A337" s="19"/>
      <c r="D337" s="19"/>
    </row>
    <row r="338" spans="1:4" ht="15.75" customHeight="1">
      <c r="A338" s="19"/>
      <c r="D338" s="19"/>
    </row>
    <row r="339" spans="1:4" ht="15.75" customHeight="1">
      <c r="A339" s="19"/>
      <c r="D339" s="19"/>
    </row>
    <row r="340" spans="1:4" ht="15.75" customHeight="1">
      <c r="A340" s="19"/>
      <c r="D340" s="19"/>
    </row>
    <row r="341" spans="1:4" ht="15.75" customHeight="1">
      <c r="A341" s="19"/>
      <c r="D341" s="19"/>
    </row>
    <row r="342" spans="1:4" ht="15.75" customHeight="1">
      <c r="A342" s="19"/>
      <c r="D342" s="19"/>
    </row>
    <row r="343" spans="1:4" ht="15.75" customHeight="1">
      <c r="A343" s="19"/>
      <c r="D343" s="19"/>
    </row>
    <row r="344" spans="1:4" ht="15.75" customHeight="1">
      <c r="A344" s="19"/>
      <c r="D344" s="19"/>
    </row>
    <row r="345" spans="1:4" ht="15.75" customHeight="1">
      <c r="A345" s="19"/>
      <c r="D345" s="19"/>
    </row>
    <row r="346" spans="1:4" ht="15.75" customHeight="1">
      <c r="A346" s="19"/>
      <c r="D346" s="19"/>
    </row>
    <row r="347" spans="1:4" ht="15.75" customHeight="1">
      <c r="A347" s="19"/>
      <c r="D347" s="19"/>
    </row>
    <row r="348" spans="1:4" ht="15.75" customHeight="1">
      <c r="A348" s="19"/>
      <c r="D348" s="19"/>
    </row>
    <row r="349" spans="1:4" ht="15.75" customHeight="1">
      <c r="A349" s="19"/>
      <c r="D349" s="19"/>
    </row>
    <row r="350" spans="1:4" ht="15.75" customHeight="1">
      <c r="A350" s="19"/>
      <c r="D350" s="19"/>
    </row>
    <row r="351" spans="1:4" ht="15.75" customHeight="1">
      <c r="A351" s="19"/>
      <c r="D351" s="19"/>
    </row>
    <row r="352" spans="1:4" ht="15.75" customHeight="1">
      <c r="A352" s="19"/>
      <c r="D352" s="19"/>
    </row>
    <row r="353" spans="1:4" ht="15.75" customHeight="1">
      <c r="A353" s="19"/>
      <c r="D353" s="19"/>
    </row>
    <row r="354" spans="1:4" ht="15.75" customHeight="1">
      <c r="A354" s="19"/>
      <c r="D354" s="19"/>
    </row>
    <row r="355" spans="1:4" ht="15.75" customHeight="1">
      <c r="A355" s="19"/>
      <c r="D355" s="19"/>
    </row>
    <row r="356" spans="1:4" ht="15.75" customHeight="1">
      <c r="A356" s="19"/>
      <c r="D356" s="19"/>
    </row>
    <row r="357" spans="1:4" ht="15.75" customHeight="1">
      <c r="A357" s="19"/>
      <c r="D357" s="19"/>
    </row>
    <row r="358" spans="1:4" ht="15.75" customHeight="1">
      <c r="A358" s="19"/>
      <c r="D358" s="19"/>
    </row>
    <row r="359" spans="1:4" ht="15.75" customHeight="1">
      <c r="A359" s="19"/>
      <c r="D359" s="19"/>
    </row>
    <row r="360" spans="1:4" ht="15.75" customHeight="1">
      <c r="A360" s="19"/>
      <c r="D360" s="19"/>
    </row>
    <row r="361" spans="1:4" ht="15.75" customHeight="1">
      <c r="A361" s="19"/>
      <c r="D361" s="19"/>
    </row>
    <row r="362" spans="1:4" ht="15.75" customHeight="1">
      <c r="A362" s="19"/>
      <c r="D362" s="19"/>
    </row>
    <row r="363" spans="1:4" ht="15.75" customHeight="1">
      <c r="A363" s="19"/>
      <c r="D363" s="19"/>
    </row>
    <row r="364" spans="1:4" ht="15.75" customHeight="1">
      <c r="A364" s="19"/>
      <c r="D364" s="19"/>
    </row>
    <row r="365" spans="1:4" ht="15.75" customHeight="1">
      <c r="A365" s="19"/>
      <c r="D365" s="19"/>
    </row>
    <row r="366" spans="1:4" ht="15.75" customHeight="1">
      <c r="A366" s="19"/>
      <c r="D366" s="19"/>
    </row>
    <row r="367" spans="1:4" ht="15.75" customHeight="1">
      <c r="A367" s="19"/>
      <c r="D367" s="19"/>
    </row>
    <row r="368" spans="1:4" ht="15.75" customHeight="1">
      <c r="A368" s="19"/>
      <c r="D368" s="19"/>
    </row>
    <row r="369" spans="1:4" ht="15.75" customHeight="1">
      <c r="A369" s="19"/>
      <c r="D369" s="19"/>
    </row>
    <row r="370" spans="1:4" ht="15.75" customHeight="1">
      <c r="A370" s="19"/>
      <c r="D370" s="19"/>
    </row>
    <row r="371" spans="1:4" ht="15.75" customHeight="1">
      <c r="A371" s="19"/>
      <c r="D371" s="19"/>
    </row>
    <row r="372" spans="1:4" ht="15.75" customHeight="1">
      <c r="A372" s="19"/>
      <c r="D372" s="19"/>
    </row>
    <row r="373" spans="1:4" ht="15.75" customHeight="1">
      <c r="A373" s="19"/>
      <c r="D373" s="19"/>
    </row>
    <row r="374" spans="1:4" ht="15.75" customHeight="1">
      <c r="A374" s="19"/>
      <c r="D374" s="19"/>
    </row>
    <row r="375" spans="1:4" ht="15.75" customHeight="1">
      <c r="A375" s="19"/>
      <c r="D375" s="19"/>
    </row>
    <row r="376" spans="1:4" ht="15.75" customHeight="1">
      <c r="A376" s="19"/>
      <c r="D376" s="19"/>
    </row>
    <row r="377" spans="1:4" ht="15.75" customHeight="1">
      <c r="A377" s="19"/>
      <c r="D377" s="19"/>
    </row>
    <row r="378" spans="1:4" ht="15.75" customHeight="1">
      <c r="A378" s="19"/>
      <c r="D378" s="19"/>
    </row>
    <row r="379" spans="1:4" ht="15.75" customHeight="1">
      <c r="A379" s="19"/>
      <c r="D379" s="19"/>
    </row>
    <row r="380" spans="1:4" ht="15.75" customHeight="1">
      <c r="A380" s="19"/>
      <c r="D380" s="19"/>
    </row>
    <row r="381" spans="1:4" ht="15.75" customHeight="1">
      <c r="A381" s="19"/>
      <c r="D381" s="19"/>
    </row>
    <row r="382" spans="1:4" ht="15.75" customHeight="1">
      <c r="A382" s="19"/>
      <c r="D382" s="19"/>
    </row>
    <row r="383" spans="1:4" ht="15.75" customHeight="1">
      <c r="A383" s="19"/>
      <c r="D383" s="19"/>
    </row>
    <row r="384" spans="1:4" ht="15.75" customHeight="1">
      <c r="A384" s="19"/>
      <c r="D384" s="19"/>
    </row>
    <row r="385" spans="1:4" ht="15.75" customHeight="1">
      <c r="A385" s="19"/>
      <c r="D385" s="19"/>
    </row>
    <row r="386" spans="1:4" ht="15.75" customHeight="1">
      <c r="A386" s="19"/>
      <c r="D386" s="19"/>
    </row>
    <row r="387" spans="1:4" ht="15.75" customHeight="1">
      <c r="A387" s="19"/>
      <c r="D387" s="19"/>
    </row>
    <row r="388" spans="1:4" ht="15.75" customHeight="1">
      <c r="A388" s="19"/>
      <c r="D388" s="19"/>
    </row>
    <row r="389" spans="1:4" ht="15.75" customHeight="1">
      <c r="A389" s="19"/>
      <c r="D389" s="19"/>
    </row>
    <row r="390" spans="1:4" ht="15.75" customHeight="1">
      <c r="A390" s="19"/>
      <c r="D390" s="19"/>
    </row>
    <row r="391" spans="1:4" ht="15.75" customHeight="1">
      <c r="A391" s="19"/>
      <c r="D391" s="19"/>
    </row>
    <row r="392" spans="1:4" ht="15.75" customHeight="1">
      <c r="A392" s="19"/>
      <c r="D392" s="19"/>
    </row>
    <row r="393" spans="1:4" ht="15.75" customHeight="1">
      <c r="A393" s="19"/>
      <c r="D393" s="19"/>
    </row>
    <row r="394" spans="1:4" ht="15.75" customHeight="1">
      <c r="A394" s="19"/>
      <c r="D394" s="19"/>
    </row>
    <row r="395" spans="1:4" ht="15.75" customHeight="1">
      <c r="A395" s="19"/>
      <c r="D395" s="19"/>
    </row>
    <row r="396" spans="1:4" ht="15.75" customHeight="1">
      <c r="A396" s="19"/>
      <c r="D396" s="19"/>
    </row>
    <row r="397" spans="1:4" ht="15.75" customHeight="1">
      <c r="A397" s="19"/>
      <c r="D397" s="19"/>
    </row>
    <row r="398" spans="1:4" ht="15.75" customHeight="1">
      <c r="A398" s="19"/>
      <c r="D398" s="19"/>
    </row>
    <row r="399" spans="1:4" ht="15.75" customHeight="1">
      <c r="A399" s="19"/>
      <c r="D399" s="19"/>
    </row>
    <row r="400" spans="1:4" ht="15.75" customHeight="1">
      <c r="A400" s="19"/>
      <c r="D400" s="19"/>
    </row>
    <row r="401" spans="1:4" ht="15.75" customHeight="1">
      <c r="A401" s="19"/>
      <c r="D401" s="19"/>
    </row>
    <row r="402" spans="1:4" ht="15.75" customHeight="1">
      <c r="A402" s="19"/>
      <c r="D402" s="19"/>
    </row>
    <row r="403" spans="1:4" ht="15.75" customHeight="1">
      <c r="A403" s="19"/>
      <c r="D403" s="19"/>
    </row>
    <row r="404" spans="1:4" ht="15.75" customHeight="1">
      <c r="A404" s="19"/>
      <c r="D404" s="19"/>
    </row>
    <row r="405" spans="1:4" ht="15.75" customHeight="1">
      <c r="A405" s="19"/>
      <c r="D405" s="19"/>
    </row>
    <row r="406" spans="1:4" ht="15.75" customHeight="1">
      <c r="A406" s="19"/>
      <c r="D406" s="19"/>
    </row>
    <row r="407" spans="1:4" ht="15.75" customHeight="1">
      <c r="A407" s="19"/>
      <c r="D407" s="19"/>
    </row>
    <row r="408" spans="1:4" ht="15.75" customHeight="1">
      <c r="A408" s="19"/>
      <c r="D408" s="19"/>
    </row>
    <row r="409" spans="1:4" ht="15.75" customHeight="1">
      <c r="A409" s="19"/>
      <c r="D409" s="19"/>
    </row>
    <row r="410" spans="1:4" ht="15.75" customHeight="1">
      <c r="A410" s="19"/>
      <c r="D410" s="19"/>
    </row>
    <row r="411" spans="1:4" ht="15.75" customHeight="1">
      <c r="A411" s="19"/>
      <c r="D411" s="19"/>
    </row>
    <row r="412" spans="1:4" ht="15.75" customHeight="1">
      <c r="A412" s="19"/>
      <c r="D412" s="19"/>
    </row>
    <row r="413" spans="1:4" ht="15.75" customHeight="1">
      <c r="A413" s="19"/>
      <c r="D413" s="19"/>
    </row>
    <row r="414" spans="1:4" ht="15.75" customHeight="1">
      <c r="A414" s="19"/>
      <c r="D414" s="19"/>
    </row>
    <row r="415" spans="1:4" ht="15.75" customHeight="1">
      <c r="A415" s="19"/>
      <c r="D415" s="19"/>
    </row>
    <row r="416" spans="1:4" ht="15.75" customHeight="1">
      <c r="A416" s="19"/>
      <c r="D416" s="19"/>
    </row>
    <row r="417" spans="1:4" ht="15.75" customHeight="1">
      <c r="A417" s="19"/>
      <c r="D417" s="19"/>
    </row>
    <row r="418" spans="1:4" ht="15.75" customHeight="1">
      <c r="A418" s="19"/>
      <c r="D418" s="19"/>
    </row>
    <row r="419" spans="1:4" ht="15.75" customHeight="1">
      <c r="A419" s="19"/>
      <c r="D419" s="19"/>
    </row>
    <row r="420" spans="1:4" ht="15.75" customHeight="1">
      <c r="A420" s="19"/>
      <c r="D420" s="19"/>
    </row>
    <row r="421" spans="1:4" ht="15.75" customHeight="1">
      <c r="A421" s="19"/>
      <c r="D421" s="19"/>
    </row>
    <row r="422" spans="1:4" ht="15.75" customHeight="1">
      <c r="A422" s="19"/>
      <c r="D422" s="19"/>
    </row>
    <row r="423" spans="1:4" ht="15.75" customHeight="1">
      <c r="A423" s="19"/>
      <c r="D423" s="19"/>
    </row>
    <row r="424" spans="1:4" ht="15.75" customHeight="1">
      <c r="A424" s="19"/>
      <c r="D424" s="19"/>
    </row>
    <row r="425" spans="1:4" ht="15.75" customHeight="1">
      <c r="A425" s="19"/>
      <c r="D425" s="19"/>
    </row>
    <row r="426" spans="1:4" ht="15.75" customHeight="1">
      <c r="A426" s="19"/>
      <c r="D426" s="19"/>
    </row>
    <row r="427" spans="1:4" ht="15.75" customHeight="1">
      <c r="A427" s="19"/>
      <c r="D427" s="19"/>
    </row>
    <row r="428" spans="1:4" ht="15.75" customHeight="1">
      <c r="A428" s="19"/>
      <c r="D428" s="19"/>
    </row>
    <row r="429" spans="1:4" ht="15.75" customHeight="1">
      <c r="A429" s="19"/>
      <c r="D429" s="19"/>
    </row>
    <row r="430" spans="1:4" ht="15.75" customHeight="1">
      <c r="A430" s="19"/>
      <c r="D430" s="19"/>
    </row>
    <row r="431" spans="1:4" ht="15.75" customHeight="1">
      <c r="A431" s="19"/>
      <c r="D431" s="19"/>
    </row>
    <row r="432" spans="1:4" ht="15.75" customHeight="1">
      <c r="A432" s="19"/>
      <c r="D432" s="19"/>
    </row>
    <row r="433" spans="1:4" ht="15.75" customHeight="1">
      <c r="A433" s="19"/>
      <c r="D433" s="19"/>
    </row>
    <row r="434" spans="1:4" ht="15.75" customHeight="1">
      <c r="A434" s="19"/>
      <c r="D434" s="19"/>
    </row>
    <row r="435" spans="1:4" ht="15.75" customHeight="1">
      <c r="A435" s="19"/>
      <c r="D435" s="19"/>
    </row>
    <row r="436" spans="1:4" ht="15.75" customHeight="1">
      <c r="A436" s="19"/>
      <c r="D436" s="19"/>
    </row>
    <row r="437" spans="1:4" ht="15.75" customHeight="1">
      <c r="A437" s="19"/>
      <c r="D437" s="19"/>
    </row>
    <row r="438" spans="1:4" ht="15.75" customHeight="1">
      <c r="A438" s="19"/>
      <c r="D438" s="19"/>
    </row>
    <row r="439" spans="1:4" ht="15.75" customHeight="1">
      <c r="A439" s="19"/>
      <c r="D439" s="19"/>
    </row>
    <row r="440" spans="1:4" ht="15.75" customHeight="1">
      <c r="A440" s="19"/>
      <c r="D440" s="19"/>
    </row>
    <row r="441" spans="1:4" ht="15.75" customHeight="1">
      <c r="A441" s="19"/>
      <c r="D441" s="19"/>
    </row>
    <row r="442" spans="1:4" ht="15.75" customHeight="1">
      <c r="A442" s="19"/>
      <c r="D442" s="19"/>
    </row>
    <row r="443" spans="1:4" ht="15.75" customHeight="1">
      <c r="A443" s="19"/>
      <c r="D443" s="19"/>
    </row>
    <row r="444" spans="1:4" ht="15.75" customHeight="1">
      <c r="A444" s="19"/>
      <c r="D444" s="19"/>
    </row>
    <row r="445" spans="1:4" ht="15.75" customHeight="1">
      <c r="A445" s="19"/>
      <c r="D445" s="19"/>
    </row>
    <row r="446" spans="1:4" ht="15.75" customHeight="1">
      <c r="A446" s="19"/>
      <c r="D446" s="19"/>
    </row>
    <row r="447" spans="1:4" ht="15.75" customHeight="1">
      <c r="A447" s="19"/>
      <c r="D447" s="19"/>
    </row>
    <row r="448" spans="1:4" ht="15.75" customHeight="1">
      <c r="A448" s="19"/>
      <c r="D448" s="19"/>
    </row>
    <row r="449" spans="1:4" ht="15.75" customHeight="1">
      <c r="A449" s="19"/>
      <c r="D449" s="19"/>
    </row>
    <row r="450" spans="1:4" ht="15.75" customHeight="1">
      <c r="A450" s="19"/>
      <c r="D450" s="19"/>
    </row>
    <row r="451" spans="1:4" ht="15.75" customHeight="1">
      <c r="A451" s="19"/>
      <c r="D451" s="19"/>
    </row>
    <row r="452" spans="1:4" ht="15.75" customHeight="1">
      <c r="A452" s="19"/>
      <c r="D452" s="19"/>
    </row>
    <row r="453" spans="1:4" ht="15.75" customHeight="1">
      <c r="A453" s="19"/>
      <c r="D453" s="19"/>
    </row>
    <row r="454" spans="1:4" ht="15.75" customHeight="1">
      <c r="A454" s="19"/>
      <c r="D454" s="19"/>
    </row>
    <row r="455" spans="1:4" ht="15.75" customHeight="1">
      <c r="A455" s="19"/>
      <c r="D455" s="19"/>
    </row>
    <row r="456" spans="1:4" ht="15.75" customHeight="1">
      <c r="A456" s="19"/>
      <c r="D456" s="19"/>
    </row>
    <row r="457" spans="1:4" ht="15.75" customHeight="1">
      <c r="A457" s="19"/>
      <c r="D457" s="19"/>
    </row>
    <row r="458" spans="1:4" ht="15.75" customHeight="1">
      <c r="A458" s="19"/>
      <c r="D458" s="19"/>
    </row>
    <row r="459" spans="1:4" ht="15.75" customHeight="1">
      <c r="A459" s="19"/>
      <c r="D459" s="19"/>
    </row>
    <row r="460" spans="1:4" ht="15.75" customHeight="1">
      <c r="A460" s="19"/>
      <c r="D460" s="19"/>
    </row>
    <row r="461" spans="1:4" ht="15.75" customHeight="1">
      <c r="A461" s="19"/>
      <c r="D461" s="19"/>
    </row>
    <row r="462" spans="1:4" ht="15.75" customHeight="1">
      <c r="A462" s="19"/>
      <c r="D462" s="19"/>
    </row>
    <row r="463" spans="1:4" ht="15.75" customHeight="1">
      <c r="A463" s="19"/>
      <c r="D463" s="19"/>
    </row>
    <row r="464" spans="1:4" ht="15.75" customHeight="1">
      <c r="A464" s="19"/>
      <c r="D464" s="19"/>
    </row>
    <row r="465" spans="1:4" ht="15.75" customHeight="1">
      <c r="A465" s="19"/>
      <c r="D465" s="19"/>
    </row>
    <row r="466" spans="1:4" ht="15.75" customHeight="1">
      <c r="A466" s="19"/>
      <c r="D466" s="19"/>
    </row>
    <row r="467" spans="1:4" ht="15.75" customHeight="1">
      <c r="A467" s="19"/>
      <c r="D467" s="19"/>
    </row>
    <row r="468" spans="1:4" ht="15.75" customHeight="1">
      <c r="A468" s="19"/>
      <c r="D468" s="19"/>
    </row>
    <row r="469" spans="1:4" ht="15.75" customHeight="1">
      <c r="A469" s="19"/>
      <c r="D469" s="19"/>
    </row>
    <row r="470" spans="1:4" ht="15.75" customHeight="1">
      <c r="A470" s="19"/>
      <c r="D470" s="19"/>
    </row>
    <row r="471" spans="1:4" ht="15.75" customHeight="1">
      <c r="A471" s="19"/>
      <c r="D471" s="19"/>
    </row>
    <row r="472" spans="1:4" ht="15.75" customHeight="1">
      <c r="A472" s="19"/>
      <c r="D472" s="19"/>
    </row>
    <row r="473" spans="1:4" ht="15.75" customHeight="1">
      <c r="A473" s="19"/>
      <c r="D473" s="19"/>
    </row>
    <row r="474" spans="1:4" ht="15.75" customHeight="1">
      <c r="A474" s="19"/>
      <c r="D474" s="19"/>
    </row>
    <row r="475" spans="1:4" ht="15.75" customHeight="1">
      <c r="A475" s="19"/>
      <c r="D475" s="19"/>
    </row>
    <row r="476" spans="1:4" ht="15.75" customHeight="1">
      <c r="A476" s="19"/>
      <c r="D476" s="19"/>
    </row>
    <row r="477" spans="1:4" ht="15.75" customHeight="1">
      <c r="A477" s="19"/>
      <c r="D477" s="19"/>
    </row>
    <row r="478" spans="1:4" ht="15.75" customHeight="1">
      <c r="A478" s="19"/>
      <c r="D478" s="19"/>
    </row>
    <row r="479" spans="1:4" ht="15.75" customHeight="1">
      <c r="A479" s="19"/>
      <c r="D479" s="19"/>
    </row>
    <row r="480" spans="1:4" ht="15.75" customHeight="1">
      <c r="A480" s="19"/>
      <c r="D480" s="19"/>
    </row>
    <row r="481" spans="1:4" ht="15.75" customHeight="1">
      <c r="A481" s="19"/>
      <c r="D481" s="19"/>
    </row>
    <row r="482" spans="1:4" ht="15.75" customHeight="1">
      <c r="A482" s="19"/>
      <c r="D482" s="19"/>
    </row>
    <row r="483" spans="1:4" ht="15.75" customHeight="1">
      <c r="A483" s="19"/>
      <c r="D483" s="19"/>
    </row>
    <row r="484" spans="1:4" ht="15.75" customHeight="1">
      <c r="A484" s="19"/>
      <c r="D484" s="19"/>
    </row>
    <row r="485" spans="1:4" ht="15.75" customHeight="1">
      <c r="A485" s="19"/>
      <c r="D485" s="19"/>
    </row>
    <row r="486" spans="1:4" ht="15.75" customHeight="1">
      <c r="A486" s="19"/>
      <c r="D486" s="19"/>
    </row>
    <row r="487" spans="1:4" ht="15.75" customHeight="1">
      <c r="A487" s="19"/>
      <c r="D487" s="19"/>
    </row>
    <row r="488" spans="1:4" ht="15.75" customHeight="1">
      <c r="A488" s="19"/>
      <c r="D488" s="19"/>
    </row>
    <row r="489" spans="1:4" ht="15.75" customHeight="1">
      <c r="A489" s="19"/>
      <c r="D489" s="19"/>
    </row>
    <row r="490" spans="1:4" ht="15.75" customHeight="1">
      <c r="A490" s="19"/>
      <c r="D490" s="19"/>
    </row>
    <row r="491" spans="1:4" ht="15.75" customHeight="1">
      <c r="A491" s="19"/>
      <c r="D491" s="19"/>
    </row>
    <row r="492" spans="1:4" ht="15.75" customHeight="1">
      <c r="A492" s="19"/>
      <c r="D492" s="19"/>
    </row>
    <row r="493" spans="1:4" ht="15.75" customHeight="1">
      <c r="A493" s="19"/>
      <c r="D493" s="19"/>
    </row>
    <row r="494" spans="1:4" ht="15.75" customHeight="1">
      <c r="A494" s="19"/>
      <c r="D494" s="19"/>
    </row>
    <row r="495" spans="1:4" ht="15.75" customHeight="1">
      <c r="A495" s="19"/>
      <c r="D495" s="19"/>
    </row>
    <row r="496" spans="1:4" ht="15.75" customHeight="1">
      <c r="A496" s="19"/>
      <c r="D496" s="19"/>
    </row>
    <row r="497" spans="1:4" ht="15.75" customHeight="1">
      <c r="A497" s="19"/>
      <c r="D497" s="19"/>
    </row>
    <row r="498" spans="1:4" ht="15.75" customHeight="1">
      <c r="A498" s="19"/>
      <c r="D498" s="19"/>
    </row>
    <row r="499" spans="1:4" ht="15.75" customHeight="1">
      <c r="A499" s="19"/>
      <c r="D499" s="19"/>
    </row>
    <row r="500" spans="1:4" ht="15.75" customHeight="1">
      <c r="A500" s="19"/>
      <c r="D500" s="19"/>
    </row>
    <row r="501" spans="1:4" ht="15.75" customHeight="1">
      <c r="A501" s="19"/>
      <c r="D501" s="19"/>
    </row>
    <row r="502" spans="1:4" ht="15.75" customHeight="1">
      <c r="A502" s="19"/>
      <c r="D502" s="19"/>
    </row>
    <row r="503" spans="1:4" ht="15.75" customHeight="1">
      <c r="A503" s="19"/>
      <c r="D503" s="19"/>
    </row>
    <row r="504" spans="1:4" ht="15.75" customHeight="1">
      <c r="A504" s="19"/>
      <c r="D504" s="19"/>
    </row>
    <row r="505" spans="1:4" ht="15.75" customHeight="1">
      <c r="A505" s="19"/>
      <c r="D505" s="19"/>
    </row>
    <row r="506" spans="1:4" ht="15.75" customHeight="1">
      <c r="A506" s="19"/>
      <c r="D506" s="19"/>
    </row>
    <row r="507" spans="1:4" ht="15.75" customHeight="1">
      <c r="A507" s="19"/>
      <c r="D507" s="19"/>
    </row>
    <row r="508" spans="1:4" ht="15.75" customHeight="1">
      <c r="A508" s="19"/>
      <c r="D508" s="19"/>
    </row>
    <row r="509" spans="1:4" ht="15.75" customHeight="1">
      <c r="A509" s="19"/>
      <c r="D509" s="19"/>
    </row>
    <row r="510" spans="1:4" ht="15.75" customHeight="1">
      <c r="A510" s="19"/>
      <c r="D510" s="19"/>
    </row>
    <row r="511" spans="1:4" ht="15.75" customHeight="1">
      <c r="A511" s="19"/>
      <c r="D511" s="19"/>
    </row>
    <row r="512" spans="1:4" ht="15.75" customHeight="1">
      <c r="A512" s="19"/>
      <c r="D512" s="19"/>
    </row>
    <row r="513" spans="1:4" ht="15.75" customHeight="1">
      <c r="A513" s="19"/>
      <c r="D513" s="19"/>
    </row>
    <row r="514" spans="1:4" ht="15.75" customHeight="1">
      <c r="A514" s="19"/>
      <c r="D514" s="19"/>
    </row>
    <row r="515" spans="1:4" ht="15.75" customHeight="1">
      <c r="A515" s="19"/>
      <c r="D515" s="19"/>
    </row>
    <row r="516" spans="1:4" ht="15.75" customHeight="1">
      <c r="A516" s="19"/>
      <c r="D516" s="19"/>
    </row>
    <row r="517" spans="1:4" ht="15.75" customHeight="1">
      <c r="A517" s="19"/>
      <c r="D517" s="19"/>
    </row>
    <row r="518" spans="1:4" ht="15.75" customHeight="1">
      <c r="A518" s="19"/>
      <c r="D518" s="19"/>
    </row>
    <row r="519" spans="1:4" ht="15.75" customHeight="1">
      <c r="A519" s="19"/>
      <c r="D519" s="19"/>
    </row>
    <row r="520" spans="1:4" ht="15.75" customHeight="1">
      <c r="A520" s="19"/>
      <c r="D520" s="19"/>
    </row>
    <row r="521" spans="1:4" ht="15.75" customHeight="1">
      <c r="A521" s="19"/>
      <c r="D521" s="19"/>
    </row>
    <row r="522" spans="1:4" ht="15.75" customHeight="1">
      <c r="A522" s="19"/>
      <c r="D522" s="19"/>
    </row>
    <row r="523" spans="1:4" ht="15.75" customHeight="1">
      <c r="A523" s="19"/>
      <c r="D523" s="19"/>
    </row>
    <row r="524" spans="1:4" ht="15.75" customHeight="1">
      <c r="A524" s="19"/>
      <c r="D524" s="19"/>
    </row>
    <row r="525" spans="1:4" ht="15.75" customHeight="1">
      <c r="A525" s="19"/>
      <c r="D525" s="19"/>
    </row>
    <row r="526" spans="1:4" ht="15.75" customHeight="1">
      <c r="A526" s="19"/>
      <c r="D526" s="19"/>
    </row>
    <row r="527" spans="1:4" ht="15.75" customHeight="1">
      <c r="A527" s="19"/>
      <c r="D527" s="19"/>
    </row>
    <row r="528" spans="1:4" ht="15.75" customHeight="1">
      <c r="A528" s="19"/>
      <c r="D528" s="19"/>
    </row>
    <row r="529" spans="1:4" ht="15.75" customHeight="1">
      <c r="A529" s="19"/>
      <c r="D529" s="19"/>
    </row>
    <row r="530" spans="1:4" ht="15.75" customHeight="1">
      <c r="A530" s="19"/>
      <c r="D530" s="19"/>
    </row>
    <row r="531" spans="1:4" ht="15.75" customHeight="1">
      <c r="A531" s="19"/>
      <c r="D531" s="19"/>
    </row>
    <row r="532" spans="1:4" ht="15.75" customHeight="1">
      <c r="A532" s="19"/>
      <c r="D532" s="19"/>
    </row>
    <row r="533" spans="1:4" ht="15.75" customHeight="1">
      <c r="A533" s="19"/>
      <c r="D533" s="19"/>
    </row>
    <row r="534" spans="1:4" ht="15.75" customHeight="1">
      <c r="A534" s="19"/>
      <c r="D534" s="19"/>
    </row>
    <row r="535" spans="1:4" ht="15.75" customHeight="1">
      <c r="A535" s="19"/>
      <c r="D535" s="19"/>
    </row>
    <row r="536" spans="1:4" ht="15.75" customHeight="1">
      <c r="A536" s="19"/>
      <c r="D536" s="19"/>
    </row>
    <row r="537" spans="1:4" ht="15.75" customHeight="1">
      <c r="A537" s="19"/>
      <c r="D537" s="19"/>
    </row>
    <row r="538" spans="1:4" ht="15.75" customHeight="1">
      <c r="A538" s="19"/>
      <c r="D538" s="19"/>
    </row>
    <row r="539" spans="1:4" ht="15.75" customHeight="1">
      <c r="A539" s="19"/>
      <c r="D539" s="19"/>
    </row>
    <row r="540" spans="1:4" ht="15.75" customHeight="1">
      <c r="A540" s="19"/>
      <c r="D540" s="19"/>
    </row>
    <row r="541" spans="1:4" ht="15.75" customHeight="1">
      <c r="A541" s="19"/>
      <c r="D541" s="19"/>
    </row>
    <row r="542" spans="1:4" ht="15.75" customHeight="1">
      <c r="A542" s="19"/>
      <c r="D542" s="19"/>
    </row>
    <row r="543" spans="1:4" ht="15.75" customHeight="1">
      <c r="A543" s="19"/>
      <c r="D543" s="19"/>
    </row>
    <row r="544" spans="1:4" ht="15.75" customHeight="1">
      <c r="A544" s="19"/>
      <c r="D544" s="19"/>
    </row>
    <row r="545" spans="1:4" ht="15.75" customHeight="1">
      <c r="A545" s="19"/>
      <c r="D545" s="19"/>
    </row>
    <row r="546" spans="1:4" ht="15.75" customHeight="1">
      <c r="A546" s="19"/>
      <c r="D546" s="19"/>
    </row>
    <row r="547" spans="1:4" ht="15.75" customHeight="1">
      <c r="A547" s="19"/>
      <c r="D547" s="19"/>
    </row>
    <row r="548" spans="1:4" ht="15.75" customHeight="1">
      <c r="A548" s="19"/>
      <c r="D548" s="19"/>
    </row>
    <row r="549" spans="1:4" ht="15.75" customHeight="1">
      <c r="A549" s="19"/>
      <c r="D549" s="19"/>
    </row>
    <row r="550" spans="1:4" ht="15.75" customHeight="1">
      <c r="A550" s="19"/>
      <c r="D550" s="19"/>
    </row>
    <row r="551" spans="1:4" ht="15.75" customHeight="1">
      <c r="A551" s="19"/>
      <c r="D551" s="19"/>
    </row>
    <row r="552" spans="1:4" ht="15.75" customHeight="1">
      <c r="A552" s="19"/>
      <c r="D552" s="19"/>
    </row>
    <row r="553" spans="1:4" ht="15.75" customHeight="1">
      <c r="A553" s="19"/>
      <c r="D553" s="19"/>
    </row>
    <row r="554" spans="1:4" ht="15.75" customHeight="1">
      <c r="A554" s="19"/>
      <c r="D554" s="19"/>
    </row>
    <row r="555" spans="1:4" ht="15.75" customHeight="1">
      <c r="A555" s="19"/>
      <c r="D555" s="19"/>
    </row>
    <row r="556" spans="1:4" ht="15.75" customHeight="1">
      <c r="A556" s="19"/>
      <c r="D556" s="19"/>
    </row>
    <row r="557" spans="1:4" ht="15.75" customHeight="1">
      <c r="A557" s="19"/>
      <c r="D557" s="19"/>
    </row>
    <row r="558" spans="1:4" ht="15.75" customHeight="1">
      <c r="A558" s="19"/>
      <c r="D558" s="19"/>
    </row>
    <row r="559" spans="1:4" ht="15.75" customHeight="1">
      <c r="A559" s="19"/>
      <c r="D559" s="19"/>
    </row>
    <row r="560" spans="1:4" ht="15.75" customHeight="1">
      <c r="A560" s="19"/>
      <c r="D560" s="19"/>
    </row>
    <row r="561" spans="1:4" ht="15.75" customHeight="1">
      <c r="A561" s="19"/>
      <c r="D561" s="19"/>
    </row>
    <row r="562" spans="1:4" ht="15.75" customHeight="1">
      <c r="A562" s="19"/>
      <c r="D562" s="19"/>
    </row>
    <row r="563" spans="1:4" ht="15.75" customHeight="1">
      <c r="A563" s="19"/>
      <c r="D563" s="19"/>
    </row>
    <row r="564" spans="1:4" ht="15.75" customHeight="1">
      <c r="A564" s="19"/>
      <c r="D564" s="19"/>
    </row>
    <row r="565" spans="1:4" ht="15.75" customHeight="1">
      <c r="A565" s="19"/>
      <c r="D565" s="19"/>
    </row>
    <row r="566" spans="1:4" ht="15.75" customHeight="1">
      <c r="A566" s="19"/>
      <c r="D566" s="19"/>
    </row>
    <row r="567" spans="1:4" ht="15.75" customHeight="1">
      <c r="A567" s="19"/>
      <c r="D567" s="19"/>
    </row>
    <row r="568" spans="1:4" ht="15.75" customHeight="1">
      <c r="A568" s="19"/>
      <c r="D568" s="19"/>
    </row>
    <row r="569" spans="1:4" ht="15.75" customHeight="1">
      <c r="A569" s="19"/>
      <c r="D569" s="19"/>
    </row>
    <row r="570" spans="1:4" ht="15.75" customHeight="1">
      <c r="A570" s="19"/>
      <c r="D570" s="19"/>
    </row>
    <row r="571" spans="1:4" ht="15.75" customHeight="1">
      <c r="A571" s="19"/>
      <c r="D571" s="19"/>
    </row>
    <row r="572" spans="1:4" ht="15.75" customHeight="1">
      <c r="A572" s="19"/>
      <c r="D572" s="19"/>
    </row>
    <row r="573" spans="1:4" ht="15.75" customHeight="1">
      <c r="A573" s="19"/>
      <c r="D573" s="19"/>
    </row>
    <row r="574" spans="1:4" ht="15.75" customHeight="1">
      <c r="A574" s="19"/>
      <c r="D574" s="19"/>
    </row>
    <row r="575" spans="1:4" ht="15.75" customHeight="1">
      <c r="A575" s="19"/>
      <c r="D575" s="19"/>
    </row>
    <row r="576" spans="1:4" ht="15.75" customHeight="1">
      <c r="A576" s="19"/>
      <c r="D576" s="19"/>
    </row>
    <row r="577" spans="1:4" ht="15.75" customHeight="1">
      <c r="A577" s="19"/>
      <c r="D577" s="19"/>
    </row>
    <row r="578" spans="1:4" ht="15.75" customHeight="1">
      <c r="A578" s="19"/>
      <c r="D578" s="19"/>
    </row>
    <row r="579" spans="1:4" ht="15.75" customHeight="1">
      <c r="A579" s="19"/>
      <c r="D579" s="19"/>
    </row>
    <row r="580" spans="1:4" ht="15.75" customHeight="1">
      <c r="A580" s="19"/>
      <c r="D580" s="19"/>
    </row>
    <row r="581" spans="1:4" ht="15.75" customHeight="1">
      <c r="A581" s="19"/>
      <c r="D581" s="19"/>
    </row>
    <row r="582" spans="1:4" ht="15.75" customHeight="1">
      <c r="A582" s="19"/>
      <c r="D582" s="19"/>
    </row>
    <row r="583" spans="1:4" ht="15.75" customHeight="1">
      <c r="A583" s="19"/>
      <c r="D583" s="19"/>
    </row>
    <row r="584" spans="1:4" ht="15.75" customHeight="1">
      <c r="A584" s="19"/>
      <c r="D584" s="19"/>
    </row>
    <row r="585" spans="1:4" ht="15.75" customHeight="1">
      <c r="A585" s="19"/>
      <c r="D585" s="19"/>
    </row>
    <row r="586" spans="1:4" ht="15.75" customHeight="1">
      <c r="A586" s="19"/>
      <c r="D586" s="19"/>
    </row>
    <row r="587" spans="1:4" ht="15.75" customHeight="1">
      <c r="A587" s="19"/>
      <c r="D587" s="19"/>
    </row>
    <row r="588" spans="1:4" ht="15.75" customHeight="1">
      <c r="A588" s="19"/>
      <c r="D588" s="19"/>
    </row>
    <row r="589" spans="1:4" ht="15.75" customHeight="1">
      <c r="A589" s="19"/>
      <c r="D589" s="19"/>
    </row>
    <row r="590" spans="1:4" ht="15.75" customHeight="1">
      <c r="A590" s="19"/>
      <c r="D590" s="19"/>
    </row>
    <row r="591" spans="1:4" ht="15.75" customHeight="1">
      <c r="A591" s="19"/>
      <c r="D591" s="19"/>
    </row>
    <row r="592" spans="1:4" ht="15.75" customHeight="1">
      <c r="A592" s="19"/>
      <c r="D592" s="19"/>
    </row>
    <row r="593" spans="1:4" ht="15.75" customHeight="1">
      <c r="A593" s="19"/>
      <c r="D593" s="19"/>
    </row>
    <row r="594" spans="1:4" ht="15.75" customHeight="1">
      <c r="A594" s="19"/>
      <c r="D594" s="19"/>
    </row>
    <row r="595" spans="1:4" ht="15.75" customHeight="1">
      <c r="A595" s="19"/>
      <c r="D595" s="19"/>
    </row>
    <row r="596" spans="1:4" ht="15.75" customHeight="1">
      <c r="A596" s="19"/>
      <c r="D596" s="19"/>
    </row>
    <row r="597" spans="1:4" ht="15.75" customHeight="1">
      <c r="A597" s="19"/>
      <c r="D597" s="19"/>
    </row>
    <row r="598" spans="1:4" ht="15.75" customHeight="1">
      <c r="A598" s="19"/>
      <c r="D598" s="19"/>
    </row>
    <row r="599" spans="1:4" ht="15.75" customHeight="1">
      <c r="A599" s="19"/>
      <c r="D599" s="19"/>
    </row>
    <row r="600" spans="1:4" ht="15.75" customHeight="1">
      <c r="A600" s="19"/>
      <c r="D600" s="19"/>
    </row>
    <row r="601" spans="1:4" ht="15.75" customHeight="1">
      <c r="A601" s="19"/>
      <c r="D601" s="19"/>
    </row>
    <row r="602" spans="1:4" ht="15.75" customHeight="1">
      <c r="A602" s="19"/>
      <c r="D602" s="19"/>
    </row>
    <row r="603" spans="1:4" ht="15.75" customHeight="1">
      <c r="A603" s="19"/>
      <c r="D603" s="19"/>
    </row>
    <row r="604" spans="1:4" ht="15.75" customHeight="1">
      <c r="A604" s="19"/>
      <c r="D604" s="19"/>
    </row>
    <row r="605" spans="1:4" ht="15.75" customHeight="1">
      <c r="A605" s="19"/>
      <c r="D605" s="19"/>
    </row>
    <row r="606" spans="1:4" ht="15.75" customHeight="1">
      <c r="A606" s="19"/>
      <c r="D606" s="19"/>
    </row>
    <row r="607" spans="1:4" ht="15.75" customHeight="1">
      <c r="A607" s="19"/>
      <c r="D607" s="19"/>
    </row>
    <row r="608" spans="1:4" ht="15.75" customHeight="1">
      <c r="A608" s="19"/>
      <c r="D608" s="19"/>
    </row>
    <row r="609" spans="1:4" ht="15.75" customHeight="1">
      <c r="A609" s="19"/>
      <c r="D609" s="19"/>
    </row>
    <row r="610" spans="1:4" ht="15.75" customHeight="1">
      <c r="A610" s="19"/>
      <c r="D610" s="19"/>
    </row>
    <row r="611" spans="1:4" ht="15.75" customHeight="1">
      <c r="A611" s="19"/>
      <c r="D611" s="19"/>
    </row>
    <row r="612" spans="1:4" ht="15.75" customHeight="1">
      <c r="A612" s="19"/>
      <c r="D612" s="19"/>
    </row>
    <row r="613" spans="1:4" ht="15.75" customHeight="1">
      <c r="A613" s="19"/>
      <c r="D613" s="19"/>
    </row>
    <row r="614" spans="1:4" ht="15.75" customHeight="1">
      <c r="A614" s="19"/>
      <c r="D614" s="19"/>
    </row>
    <row r="615" spans="1:4" ht="15.75" customHeight="1">
      <c r="A615" s="19"/>
      <c r="D615" s="19"/>
    </row>
    <row r="616" spans="1:4" ht="15.75" customHeight="1">
      <c r="A616" s="19"/>
      <c r="D616" s="19"/>
    </row>
    <row r="617" spans="1:4" ht="15.75" customHeight="1">
      <c r="A617" s="19"/>
      <c r="D617" s="19"/>
    </row>
    <row r="618" spans="1:4" ht="15.75" customHeight="1">
      <c r="A618" s="19"/>
      <c r="D618" s="19"/>
    </row>
    <row r="619" spans="1:4" ht="15.75" customHeight="1">
      <c r="A619" s="19"/>
      <c r="D619" s="19"/>
    </row>
    <row r="620" spans="1:4" ht="15.75" customHeight="1">
      <c r="A620" s="19"/>
      <c r="D620" s="19"/>
    </row>
    <row r="621" spans="1:4" ht="15.75" customHeight="1">
      <c r="A621" s="19"/>
      <c r="D621" s="19"/>
    </row>
    <row r="622" spans="1:4" ht="15.75" customHeight="1">
      <c r="A622" s="19"/>
      <c r="D622" s="19"/>
    </row>
    <row r="623" spans="1:4" ht="15.75" customHeight="1">
      <c r="A623" s="19"/>
      <c r="D623" s="19"/>
    </row>
    <row r="624" spans="1:4" ht="15.75" customHeight="1">
      <c r="A624" s="19"/>
      <c r="D624" s="19"/>
    </row>
    <row r="625" spans="1:4" ht="15.75" customHeight="1">
      <c r="A625" s="19"/>
      <c r="D625" s="19"/>
    </row>
    <row r="626" spans="1:4" ht="15.75" customHeight="1">
      <c r="A626" s="19"/>
      <c r="D626" s="19"/>
    </row>
    <row r="627" spans="1:4" ht="15.75" customHeight="1">
      <c r="A627" s="19"/>
      <c r="D627" s="19"/>
    </row>
    <row r="628" spans="1:4" ht="15.75" customHeight="1">
      <c r="A628" s="19"/>
      <c r="D628" s="19"/>
    </row>
    <row r="629" spans="1:4" ht="15.75" customHeight="1">
      <c r="A629" s="19"/>
      <c r="D629" s="19"/>
    </row>
    <row r="630" spans="1:4" ht="15.75" customHeight="1">
      <c r="A630" s="19"/>
      <c r="D630" s="19"/>
    </row>
    <row r="631" spans="1:4" ht="15.75" customHeight="1">
      <c r="A631" s="19"/>
      <c r="D631" s="19"/>
    </row>
    <row r="632" spans="1:4" ht="15.75" customHeight="1">
      <c r="A632" s="19"/>
      <c r="D632" s="19"/>
    </row>
    <row r="633" spans="1:4" ht="15.75" customHeight="1">
      <c r="A633" s="19"/>
      <c r="D633" s="19"/>
    </row>
    <row r="634" spans="1:4" ht="15.75" customHeight="1">
      <c r="A634" s="19"/>
      <c r="D634" s="19"/>
    </row>
    <row r="635" spans="1:4" ht="15.75" customHeight="1">
      <c r="A635" s="19"/>
      <c r="D635" s="19"/>
    </row>
    <row r="636" spans="1:4" ht="15.75" customHeight="1">
      <c r="A636" s="19"/>
      <c r="D636" s="19"/>
    </row>
    <row r="637" spans="1:4" ht="15.75" customHeight="1">
      <c r="A637" s="19"/>
      <c r="D637" s="19"/>
    </row>
    <row r="638" spans="1:4" ht="15.75" customHeight="1">
      <c r="A638" s="19"/>
      <c r="D638" s="19"/>
    </row>
    <row r="639" spans="1:4" ht="15.75" customHeight="1">
      <c r="A639" s="19"/>
      <c r="D639" s="19"/>
    </row>
    <row r="640" spans="1:4" ht="15.75" customHeight="1">
      <c r="A640" s="19"/>
      <c r="D640" s="19"/>
    </row>
    <row r="641" spans="1:4" ht="15.75" customHeight="1">
      <c r="A641" s="19"/>
      <c r="D641" s="19"/>
    </row>
    <row r="642" spans="1:4" ht="15.75" customHeight="1">
      <c r="A642" s="19"/>
      <c r="D642" s="19"/>
    </row>
    <row r="643" spans="1:4" ht="15.75" customHeight="1">
      <c r="A643" s="19"/>
      <c r="D643" s="19"/>
    </row>
    <row r="644" spans="1:4" ht="15.75" customHeight="1">
      <c r="A644" s="19"/>
      <c r="D644" s="19"/>
    </row>
    <row r="645" spans="1:4" ht="15.75" customHeight="1">
      <c r="A645" s="19"/>
      <c r="D645" s="19"/>
    </row>
    <row r="646" spans="1:4" ht="15.75" customHeight="1">
      <c r="A646" s="19"/>
      <c r="D646" s="19"/>
    </row>
    <row r="647" spans="1:4" ht="15.75" customHeight="1">
      <c r="A647" s="19"/>
      <c r="D647" s="19"/>
    </row>
    <row r="648" spans="1:4" ht="15.75" customHeight="1">
      <c r="A648" s="19"/>
      <c r="D648" s="19"/>
    </row>
    <row r="649" spans="1:4" ht="15.75" customHeight="1">
      <c r="A649" s="19"/>
      <c r="D649" s="19"/>
    </row>
    <row r="650" spans="1:4" ht="15.75" customHeight="1">
      <c r="A650" s="19"/>
      <c r="D650" s="19"/>
    </row>
    <row r="651" spans="1:4" ht="15.75" customHeight="1">
      <c r="A651" s="19"/>
      <c r="D651" s="19"/>
    </row>
    <row r="652" spans="1:4" ht="15.75" customHeight="1">
      <c r="A652" s="19"/>
      <c r="D652" s="19"/>
    </row>
    <row r="653" spans="1:4" ht="15.75" customHeight="1">
      <c r="A653" s="19"/>
      <c r="D653" s="19"/>
    </row>
    <row r="654" spans="1:4" ht="15.75" customHeight="1">
      <c r="A654" s="19"/>
      <c r="D654" s="19"/>
    </row>
    <row r="655" spans="1:4" ht="15.75" customHeight="1">
      <c r="A655" s="19"/>
      <c r="D655" s="19"/>
    </row>
    <row r="656" spans="1:4" ht="15.75" customHeight="1">
      <c r="A656" s="19"/>
      <c r="D656" s="19"/>
    </row>
    <row r="657" spans="1:4" ht="15.75" customHeight="1">
      <c r="A657" s="19"/>
      <c r="D657" s="19"/>
    </row>
    <row r="658" spans="1:4" ht="15.75" customHeight="1">
      <c r="A658" s="19"/>
      <c r="D658" s="19"/>
    </row>
    <row r="659" spans="1:4" ht="15.75" customHeight="1">
      <c r="A659" s="19"/>
      <c r="D659" s="19"/>
    </row>
    <row r="660" spans="1:4" ht="15.75" customHeight="1">
      <c r="A660" s="19"/>
      <c r="D660" s="19"/>
    </row>
    <row r="661" spans="1:4" ht="15.75" customHeight="1">
      <c r="A661" s="19"/>
      <c r="D661" s="19"/>
    </row>
    <row r="662" spans="1:4" ht="15.75" customHeight="1">
      <c r="A662" s="19"/>
      <c r="D662" s="19"/>
    </row>
    <row r="663" spans="1:4" ht="15.75" customHeight="1">
      <c r="A663" s="19"/>
      <c r="D663" s="19"/>
    </row>
    <row r="664" spans="1:4" ht="15.75" customHeight="1">
      <c r="A664" s="19"/>
      <c r="D664" s="19"/>
    </row>
    <row r="665" spans="1:4" ht="15.75" customHeight="1">
      <c r="A665" s="19"/>
      <c r="D665" s="19"/>
    </row>
    <row r="666" spans="1:4" ht="15.75" customHeight="1">
      <c r="A666" s="19"/>
      <c r="D666" s="19"/>
    </row>
    <row r="667" spans="1:4" ht="15.75" customHeight="1">
      <c r="A667" s="19"/>
      <c r="D667" s="19"/>
    </row>
    <row r="668" spans="1:4" ht="15.75" customHeight="1">
      <c r="A668" s="19"/>
      <c r="D668" s="19"/>
    </row>
    <row r="669" spans="1:4" ht="15.75" customHeight="1">
      <c r="A669" s="19"/>
      <c r="D669" s="19"/>
    </row>
    <row r="670" spans="1:4" ht="15.75" customHeight="1">
      <c r="A670" s="19"/>
      <c r="D670" s="19"/>
    </row>
    <row r="671" spans="1:4" ht="15.75" customHeight="1">
      <c r="A671" s="19"/>
      <c r="D671" s="19"/>
    </row>
    <row r="672" spans="1:4" ht="15.75" customHeight="1">
      <c r="A672" s="19"/>
      <c r="D672" s="19"/>
    </row>
    <row r="673" spans="1:4" ht="15.75" customHeight="1">
      <c r="A673" s="19"/>
      <c r="D673" s="19"/>
    </row>
    <row r="674" spans="1:4" ht="15.75" customHeight="1">
      <c r="A674" s="19"/>
      <c r="D674" s="19"/>
    </row>
    <row r="675" spans="1:4" ht="15.75" customHeight="1">
      <c r="A675" s="19"/>
      <c r="D675" s="19"/>
    </row>
    <row r="676" spans="1:4" ht="15.75" customHeight="1">
      <c r="A676" s="19"/>
      <c r="D676" s="19"/>
    </row>
    <row r="677" spans="1:4" ht="15.75" customHeight="1">
      <c r="A677" s="19"/>
      <c r="D677" s="19"/>
    </row>
    <row r="678" spans="1:4" ht="15.75" customHeight="1">
      <c r="A678" s="19"/>
      <c r="D678" s="19"/>
    </row>
    <row r="679" spans="1:4" ht="15.75" customHeight="1">
      <c r="A679" s="19"/>
      <c r="D679" s="19"/>
    </row>
    <row r="680" spans="1:4" ht="15.75" customHeight="1">
      <c r="A680" s="19"/>
      <c r="D680" s="19"/>
    </row>
    <row r="681" spans="1:4" ht="15.75" customHeight="1">
      <c r="A681" s="19"/>
      <c r="D681" s="19"/>
    </row>
    <row r="682" spans="1:4" ht="15.75" customHeight="1">
      <c r="A682" s="19"/>
      <c r="D682" s="19"/>
    </row>
    <row r="683" spans="1:4" ht="15.75" customHeight="1">
      <c r="A683" s="19"/>
      <c r="D683" s="19"/>
    </row>
    <row r="684" spans="1:4" ht="15.75" customHeight="1">
      <c r="A684" s="19"/>
      <c r="D684" s="19"/>
    </row>
    <row r="685" spans="1:4" ht="15.75" customHeight="1">
      <c r="A685" s="19"/>
      <c r="D685" s="19"/>
    </row>
    <row r="686" spans="1:4" ht="15.75" customHeight="1">
      <c r="A686" s="19"/>
      <c r="D686" s="19"/>
    </row>
    <row r="687" spans="1:4" ht="15.75" customHeight="1">
      <c r="A687" s="19"/>
      <c r="D687" s="19"/>
    </row>
    <row r="688" spans="1:4" ht="15.75" customHeight="1">
      <c r="A688" s="19"/>
      <c r="D688" s="19"/>
    </row>
    <row r="689" spans="1:4" ht="15.75" customHeight="1">
      <c r="A689" s="19"/>
      <c r="D689" s="19"/>
    </row>
    <row r="690" spans="1:4" ht="15.75" customHeight="1">
      <c r="A690" s="19"/>
      <c r="D690" s="19"/>
    </row>
    <row r="691" spans="1:4" ht="15.75" customHeight="1">
      <c r="A691" s="19"/>
      <c r="D691" s="19"/>
    </row>
    <row r="692" spans="1:4" ht="15.75" customHeight="1">
      <c r="A692" s="19"/>
      <c r="D692" s="19"/>
    </row>
    <row r="693" spans="1:4" ht="15.75" customHeight="1">
      <c r="A693" s="19"/>
      <c r="D693" s="19"/>
    </row>
    <row r="694" spans="1:4" ht="15.75" customHeight="1">
      <c r="A694" s="19"/>
      <c r="D694" s="19"/>
    </row>
    <row r="695" spans="1:4" ht="15.75" customHeight="1">
      <c r="A695" s="19"/>
      <c r="D695" s="19"/>
    </row>
    <row r="696" spans="1:4" ht="15.75" customHeight="1">
      <c r="A696" s="19"/>
      <c r="D696" s="19"/>
    </row>
    <row r="697" spans="1:4" ht="15.75" customHeight="1">
      <c r="A697" s="19"/>
      <c r="D697" s="19"/>
    </row>
    <row r="698" spans="1:4" ht="15.75" customHeight="1">
      <c r="A698" s="19"/>
      <c r="D698" s="19"/>
    </row>
    <row r="699" spans="1:4" ht="15.75" customHeight="1">
      <c r="A699" s="19"/>
      <c r="D699" s="19"/>
    </row>
    <row r="700" spans="1:4" ht="15.75" customHeight="1">
      <c r="A700" s="19"/>
      <c r="D700" s="19"/>
    </row>
    <row r="701" spans="1:4" ht="15.75" customHeight="1">
      <c r="A701" s="19"/>
      <c r="D701" s="19"/>
    </row>
    <row r="702" spans="1:4" ht="15.75" customHeight="1">
      <c r="A702" s="19"/>
      <c r="D702" s="19"/>
    </row>
    <row r="703" spans="1:4" ht="15.75" customHeight="1">
      <c r="A703" s="19"/>
      <c r="D703" s="19"/>
    </row>
    <row r="704" spans="1:4" ht="15.75" customHeight="1">
      <c r="A704" s="19"/>
      <c r="D704" s="19"/>
    </row>
    <row r="705" spans="1:4" ht="15.75" customHeight="1">
      <c r="A705" s="19"/>
      <c r="D705" s="19"/>
    </row>
    <row r="706" spans="1:4" ht="15.75" customHeight="1">
      <c r="A706" s="19"/>
      <c r="D706" s="19"/>
    </row>
    <row r="707" spans="1:4" ht="15.75" customHeight="1">
      <c r="A707" s="19"/>
      <c r="D707" s="19"/>
    </row>
    <row r="708" spans="1:4" ht="15.75" customHeight="1">
      <c r="A708" s="19"/>
      <c r="D708" s="19"/>
    </row>
    <row r="709" spans="1:4" ht="15.75" customHeight="1">
      <c r="A709" s="19"/>
      <c r="D709" s="19"/>
    </row>
    <row r="710" spans="1:4" ht="15.75" customHeight="1">
      <c r="A710" s="19"/>
      <c r="D710" s="19"/>
    </row>
    <row r="711" spans="1:4" ht="15.75" customHeight="1">
      <c r="A711" s="19"/>
      <c r="D711" s="19"/>
    </row>
    <row r="712" spans="1:4" ht="15.75" customHeight="1">
      <c r="A712" s="19"/>
      <c r="D712" s="19"/>
    </row>
    <row r="713" spans="1:4" ht="15.75" customHeight="1">
      <c r="A713" s="19"/>
      <c r="D713" s="19"/>
    </row>
    <row r="714" spans="1:4" ht="15.75" customHeight="1">
      <c r="A714" s="19"/>
      <c r="D714" s="19"/>
    </row>
    <row r="715" spans="1:4" ht="15.75" customHeight="1">
      <c r="A715" s="19"/>
      <c r="D715" s="19"/>
    </row>
    <row r="716" spans="1:4" ht="15.75" customHeight="1">
      <c r="A716" s="19"/>
      <c r="D716" s="19"/>
    </row>
    <row r="717" spans="1:4" ht="15.75" customHeight="1">
      <c r="A717" s="19"/>
      <c r="D717" s="19"/>
    </row>
    <row r="718" spans="1:4" ht="15.75" customHeight="1">
      <c r="A718" s="19"/>
      <c r="D718" s="19"/>
    </row>
    <row r="719" spans="1:4" ht="15.75" customHeight="1">
      <c r="A719" s="19"/>
      <c r="D719" s="19"/>
    </row>
    <row r="720" spans="1:4" ht="15.75" customHeight="1">
      <c r="A720" s="19"/>
      <c r="D720" s="19"/>
    </row>
    <row r="721" spans="1:4" ht="15.75" customHeight="1">
      <c r="A721" s="19"/>
      <c r="D721" s="19"/>
    </row>
    <row r="722" spans="1:4" ht="15.75" customHeight="1">
      <c r="A722" s="19"/>
      <c r="D722" s="19"/>
    </row>
    <row r="723" spans="1:4" ht="15.75" customHeight="1">
      <c r="A723" s="19"/>
      <c r="D723" s="19"/>
    </row>
    <row r="724" spans="1:4" ht="15.75" customHeight="1">
      <c r="A724" s="19"/>
      <c r="D724" s="19"/>
    </row>
    <row r="725" spans="1:4" ht="15.75" customHeight="1">
      <c r="A725" s="19"/>
      <c r="D725" s="19"/>
    </row>
    <row r="726" spans="1:4" ht="15.75" customHeight="1">
      <c r="A726" s="19"/>
      <c r="D726" s="19"/>
    </row>
    <row r="727" spans="1:4" ht="15.75" customHeight="1">
      <c r="A727" s="19"/>
      <c r="D727" s="19"/>
    </row>
    <row r="728" spans="1:4" ht="15.75" customHeight="1">
      <c r="A728" s="19"/>
      <c r="D728" s="19"/>
    </row>
    <row r="729" spans="1:4" ht="15.75" customHeight="1">
      <c r="A729" s="19"/>
      <c r="D729" s="19"/>
    </row>
    <row r="730" spans="1:4" ht="15.75" customHeight="1">
      <c r="A730" s="19"/>
      <c r="D730" s="19"/>
    </row>
    <row r="731" spans="1:4" ht="15.75" customHeight="1">
      <c r="A731" s="19"/>
      <c r="D731" s="19"/>
    </row>
    <row r="732" spans="1:4" ht="15.75" customHeight="1">
      <c r="A732" s="19"/>
      <c r="D732" s="19"/>
    </row>
    <row r="733" spans="1:4" ht="15.75" customHeight="1">
      <c r="A733" s="19"/>
      <c r="D733" s="19"/>
    </row>
    <row r="734" spans="1:4" ht="15.75" customHeight="1">
      <c r="A734" s="19"/>
      <c r="D734" s="19"/>
    </row>
    <row r="735" spans="1:4" ht="15.75" customHeight="1">
      <c r="A735" s="19"/>
      <c r="D735" s="19"/>
    </row>
    <row r="736" spans="1:4" ht="15.75" customHeight="1">
      <c r="A736" s="19"/>
      <c r="D736" s="19"/>
    </row>
    <row r="737" spans="1:4" ht="15.75" customHeight="1">
      <c r="A737" s="19"/>
      <c r="D737" s="19"/>
    </row>
    <row r="738" spans="1:4" ht="15.75" customHeight="1">
      <c r="A738" s="19"/>
      <c r="D738" s="19"/>
    </row>
    <row r="739" spans="1:4" ht="15.75" customHeight="1">
      <c r="A739" s="19"/>
      <c r="D739" s="19"/>
    </row>
    <row r="740" spans="1:4" ht="15.75" customHeight="1">
      <c r="A740" s="19"/>
      <c r="D740" s="19"/>
    </row>
    <row r="741" spans="1:4" ht="15.75" customHeight="1">
      <c r="A741" s="19"/>
      <c r="D741" s="19"/>
    </row>
    <row r="742" spans="1:4" ht="15.75" customHeight="1">
      <c r="A742" s="19"/>
      <c r="D742" s="19"/>
    </row>
    <row r="743" spans="1:4" ht="15.75" customHeight="1">
      <c r="A743" s="19"/>
      <c r="D743" s="19"/>
    </row>
    <row r="744" spans="1:4" ht="15.75" customHeight="1">
      <c r="A744" s="19"/>
      <c r="D744" s="19"/>
    </row>
    <row r="745" spans="1:4" ht="15.75" customHeight="1">
      <c r="A745" s="19"/>
      <c r="D745" s="19"/>
    </row>
    <row r="746" spans="1:4" ht="15.75" customHeight="1">
      <c r="A746" s="19"/>
      <c r="D746" s="19"/>
    </row>
    <row r="747" spans="1:4" ht="15.75" customHeight="1">
      <c r="A747" s="19"/>
      <c r="D747" s="19"/>
    </row>
    <row r="748" spans="1:4" ht="15.75" customHeight="1">
      <c r="A748" s="19"/>
      <c r="D748" s="19"/>
    </row>
    <row r="749" spans="1:4" ht="15.75" customHeight="1">
      <c r="A749" s="19"/>
      <c r="D749" s="19"/>
    </row>
    <row r="750" spans="1:4" ht="15.75" customHeight="1">
      <c r="A750" s="19"/>
      <c r="D750" s="19"/>
    </row>
    <row r="751" spans="1:4" ht="15.75" customHeight="1">
      <c r="A751" s="19"/>
      <c r="D751" s="19"/>
    </row>
    <row r="752" spans="1:4" ht="15.75" customHeight="1">
      <c r="A752" s="19"/>
      <c r="D752" s="19"/>
    </row>
    <row r="753" spans="1:4" ht="15.75" customHeight="1">
      <c r="A753" s="19"/>
      <c r="D753" s="19"/>
    </row>
    <row r="754" spans="1:4" ht="15.75" customHeight="1">
      <c r="A754" s="19"/>
      <c r="D754" s="19"/>
    </row>
    <row r="755" spans="1:4" ht="15.75" customHeight="1">
      <c r="A755" s="19"/>
      <c r="D755" s="19"/>
    </row>
    <row r="756" spans="1:4" ht="15.75" customHeight="1">
      <c r="A756" s="19"/>
      <c r="D756" s="19"/>
    </row>
    <row r="757" spans="1:4" ht="15.75" customHeight="1">
      <c r="A757" s="19"/>
      <c r="D757" s="19"/>
    </row>
    <row r="758" spans="1:4" ht="15.75" customHeight="1">
      <c r="A758" s="19"/>
      <c r="D758" s="19"/>
    </row>
    <row r="759" spans="1:4" ht="15.75" customHeight="1">
      <c r="A759" s="19"/>
      <c r="D759" s="19"/>
    </row>
    <row r="760" spans="1:4" ht="15.75" customHeight="1">
      <c r="A760" s="19"/>
      <c r="D760" s="19"/>
    </row>
    <row r="761" spans="1:4" ht="15.75" customHeight="1">
      <c r="A761" s="19"/>
      <c r="D761" s="19"/>
    </row>
    <row r="762" spans="1:4" ht="15.75" customHeight="1">
      <c r="A762" s="19"/>
      <c r="D762" s="19"/>
    </row>
    <row r="763" spans="1:4" ht="15.75" customHeight="1">
      <c r="A763" s="19"/>
      <c r="D763" s="19"/>
    </row>
    <row r="764" spans="1:4" ht="15.75" customHeight="1">
      <c r="A764" s="19"/>
      <c r="D764" s="19"/>
    </row>
    <row r="765" spans="1:4" ht="15.75" customHeight="1">
      <c r="A765" s="19"/>
      <c r="D765" s="19"/>
    </row>
    <row r="766" spans="1:4" ht="15.75" customHeight="1">
      <c r="A766" s="19"/>
      <c r="D766" s="19"/>
    </row>
    <row r="767" spans="1:4" ht="15.75" customHeight="1">
      <c r="A767" s="19"/>
      <c r="D767" s="19"/>
    </row>
    <row r="768" spans="1:4" ht="15.75" customHeight="1">
      <c r="A768" s="19"/>
      <c r="D768" s="19"/>
    </row>
    <row r="769" spans="1:4" ht="15.75" customHeight="1">
      <c r="A769" s="19"/>
      <c r="D769" s="19"/>
    </row>
    <row r="770" spans="1:4" ht="15.75" customHeight="1">
      <c r="A770" s="19"/>
      <c r="D770" s="19"/>
    </row>
    <row r="771" spans="1:4" ht="15.75" customHeight="1">
      <c r="A771" s="19"/>
      <c r="D771" s="19"/>
    </row>
    <row r="772" spans="1:4" ht="15.75" customHeight="1">
      <c r="A772" s="19"/>
      <c r="D772" s="19"/>
    </row>
    <row r="773" spans="1:4" ht="15.75" customHeight="1">
      <c r="A773" s="19"/>
      <c r="D773" s="19"/>
    </row>
    <row r="774" spans="1:4" ht="15.75" customHeight="1">
      <c r="A774" s="19"/>
      <c r="D774" s="19"/>
    </row>
    <row r="775" spans="1:4" ht="15.75" customHeight="1">
      <c r="A775" s="19"/>
      <c r="D775" s="19"/>
    </row>
    <row r="776" spans="1:4" ht="15.75" customHeight="1">
      <c r="A776" s="19"/>
      <c r="D776" s="19"/>
    </row>
    <row r="777" spans="1:4" ht="15.75" customHeight="1">
      <c r="A777" s="19"/>
      <c r="D777" s="19"/>
    </row>
    <row r="778" spans="1:4" ht="15.75" customHeight="1">
      <c r="A778" s="19"/>
      <c r="D778" s="19"/>
    </row>
    <row r="779" spans="1:4" ht="15.75" customHeight="1">
      <c r="A779" s="19"/>
      <c r="D779" s="19"/>
    </row>
    <row r="780" spans="1:4" ht="15.75" customHeight="1">
      <c r="A780" s="19"/>
      <c r="D780" s="19"/>
    </row>
    <row r="781" spans="1:4" ht="15.75" customHeight="1">
      <c r="A781" s="19"/>
      <c r="D781" s="19"/>
    </row>
    <row r="782" spans="1:4" ht="15.75" customHeight="1">
      <c r="A782" s="19"/>
      <c r="D782" s="19"/>
    </row>
    <row r="783" spans="1:4" ht="15.75" customHeight="1">
      <c r="A783" s="19"/>
      <c r="D783" s="19"/>
    </row>
    <row r="784" spans="1:4" ht="15.75" customHeight="1">
      <c r="A784" s="19"/>
      <c r="D784" s="19"/>
    </row>
    <row r="785" spans="1:4" ht="15.75" customHeight="1">
      <c r="A785" s="19"/>
      <c r="D785" s="19"/>
    </row>
    <row r="786" spans="1:4" ht="15.75" customHeight="1">
      <c r="A786" s="19"/>
      <c r="D786" s="19"/>
    </row>
    <row r="787" spans="1:4" ht="15.75" customHeight="1">
      <c r="A787" s="19"/>
      <c r="D787" s="19"/>
    </row>
    <row r="788" spans="1:4" ht="15.75" customHeight="1">
      <c r="A788" s="19"/>
      <c r="D788" s="19"/>
    </row>
    <row r="789" spans="1:4" ht="15.75" customHeight="1">
      <c r="A789" s="19"/>
      <c r="D789" s="19"/>
    </row>
    <row r="790" spans="1:4" ht="15.75" customHeight="1">
      <c r="A790" s="19"/>
      <c r="D790" s="19"/>
    </row>
    <row r="791" spans="1:4" ht="15.75" customHeight="1">
      <c r="A791" s="19"/>
      <c r="D791" s="19"/>
    </row>
    <row r="792" spans="1:4" ht="15.75" customHeight="1">
      <c r="A792" s="19"/>
      <c r="D792" s="19"/>
    </row>
    <row r="793" spans="1:4" ht="15.75" customHeight="1">
      <c r="A793" s="19"/>
      <c r="D793" s="19"/>
    </row>
    <row r="794" spans="1:4" ht="15.75" customHeight="1">
      <c r="A794" s="19"/>
      <c r="D794" s="19"/>
    </row>
    <row r="795" spans="1:4" ht="15.75" customHeight="1">
      <c r="A795" s="19"/>
      <c r="D795" s="19"/>
    </row>
    <row r="796" spans="1:4" ht="15.75" customHeight="1">
      <c r="A796" s="19"/>
      <c r="D796" s="19"/>
    </row>
    <row r="797" spans="1:4" ht="15.75" customHeight="1">
      <c r="A797" s="19"/>
      <c r="D797" s="19"/>
    </row>
    <row r="798" spans="1:4" ht="15.75" customHeight="1">
      <c r="A798" s="19"/>
      <c r="D798" s="19"/>
    </row>
    <row r="799" spans="1:4" ht="15.75" customHeight="1">
      <c r="A799" s="19"/>
      <c r="D799" s="19"/>
    </row>
    <row r="800" spans="1:4" ht="15.75" customHeight="1">
      <c r="A800" s="19"/>
      <c r="D800" s="19"/>
    </row>
    <row r="801" spans="1:4" ht="15.75" customHeight="1">
      <c r="A801" s="19"/>
      <c r="D801" s="19"/>
    </row>
    <row r="802" spans="1:4" ht="15.75" customHeight="1">
      <c r="A802" s="19"/>
      <c r="D802" s="19"/>
    </row>
    <row r="803" spans="1:4" ht="15.75" customHeight="1">
      <c r="A803" s="19"/>
      <c r="D803" s="19"/>
    </row>
    <row r="804" spans="1:4" ht="15.75" customHeight="1">
      <c r="A804" s="19"/>
      <c r="D804" s="19"/>
    </row>
    <row r="805" spans="1:4" ht="15.75" customHeight="1">
      <c r="A805" s="19"/>
      <c r="D805" s="19"/>
    </row>
    <row r="806" spans="1:4" ht="15.75" customHeight="1">
      <c r="A806" s="19"/>
      <c r="D806" s="19"/>
    </row>
    <row r="807" spans="1:4" ht="15.75" customHeight="1">
      <c r="A807" s="19"/>
      <c r="D807" s="19"/>
    </row>
    <row r="808" spans="1:4" ht="15.75" customHeight="1">
      <c r="A808" s="19"/>
      <c r="D808" s="19"/>
    </row>
    <row r="809" spans="1:4" ht="15.75" customHeight="1">
      <c r="A809" s="19"/>
      <c r="D809" s="19"/>
    </row>
    <row r="810" spans="1:4" ht="15.75" customHeight="1">
      <c r="A810" s="19"/>
      <c r="D810" s="19"/>
    </row>
    <row r="811" spans="1:4" ht="15.75" customHeight="1">
      <c r="A811" s="19"/>
      <c r="D811" s="19"/>
    </row>
    <row r="812" spans="1:4" ht="15.75" customHeight="1">
      <c r="A812" s="19"/>
      <c r="D812" s="19"/>
    </row>
    <row r="813" spans="1:4" ht="15.75" customHeight="1">
      <c r="A813" s="19"/>
      <c r="D813" s="19"/>
    </row>
    <row r="814" spans="1:4" ht="15.75" customHeight="1">
      <c r="A814" s="19"/>
      <c r="D814" s="19"/>
    </row>
    <row r="815" spans="1:4" ht="15.75" customHeight="1">
      <c r="A815" s="19"/>
      <c r="D815" s="19"/>
    </row>
    <row r="816" spans="1:4" ht="15.75" customHeight="1">
      <c r="A816" s="19"/>
      <c r="D816" s="19"/>
    </row>
    <row r="817" spans="1:4" ht="15.75" customHeight="1">
      <c r="A817" s="19"/>
      <c r="D817" s="19"/>
    </row>
    <row r="818" spans="1:4" ht="15.75" customHeight="1">
      <c r="A818" s="19"/>
      <c r="D818" s="19"/>
    </row>
    <row r="819" spans="1:4" ht="15.75" customHeight="1">
      <c r="A819" s="19"/>
      <c r="D819" s="19"/>
    </row>
    <row r="820" spans="1:4" ht="15.75" customHeight="1">
      <c r="A820" s="19"/>
      <c r="D820" s="19"/>
    </row>
    <row r="821" spans="1:4" ht="15.75" customHeight="1">
      <c r="A821" s="19"/>
      <c r="D821" s="19"/>
    </row>
    <row r="822" spans="1:4" ht="15.75" customHeight="1">
      <c r="A822" s="19"/>
      <c r="D822" s="19"/>
    </row>
    <row r="823" spans="1:4" ht="15.75" customHeight="1">
      <c r="A823" s="19"/>
      <c r="D823" s="19"/>
    </row>
    <row r="824" spans="1:4" ht="15.75" customHeight="1">
      <c r="A824" s="19"/>
      <c r="D824" s="19"/>
    </row>
    <row r="825" spans="1:4" ht="15.75" customHeight="1">
      <c r="A825" s="19"/>
      <c r="D825" s="19"/>
    </row>
    <row r="826" spans="1:4" ht="15.75" customHeight="1">
      <c r="A826" s="19"/>
      <c r="D826" s="19"/>
    </row>
    <row r="827" spans="1:4" ht="15.75" customHeight="1">
      <c r="A827" s="19"/>
      <c r="D827" s="19"/>
    </row>
    <row r="828" spans="1:4" ht="15.75" customHeight="1">
      <c r="A828" s="19"/>
      <c r="D828" s="19"/>
    </row>
    <row r="829" spans="1:4" ht="15.75" customHeight="1">
      <c r="A829" s="19"/>
      <c r="D829" s="19"/>
    </row>
    <row r="830" spans="1:4" ht="15.75" customHeight="1">
      <c r="A830" s="19"/>
      <c r="D830" s="19"/>
    </row>
    <row r="831" spans="1:4" ht="15.75" customHeight="1">
      <c r="A831" s="19"/>
      <c r="D831" s="19"/>
    </row>
    <row r="832" spans="1:4" ht="15.75" customHeight="1">
      <c r="A832" s="19"/>
      <c r="D832" s="19"/>
    </row>
    <row r="833" spans="1:4" ht="15.75" customHeight="1">
      <c r="A833" s="19"/>
      <c r="D833" s="19"/>
    </row>
    <row r="834" spans="1:4" ht="15.75" customHeight="1">
      <c r="A834" s="19"/>
      <c r="D834" s="19"/>
    </row>
    <row r="835" spans="1:4" ht="15.75" customHeight="1">
      <c r="A835" s="19"/>
      <c r="D835" s="19"/>
    </row>
    <row r="836" spans="1:4" ht="15.75" customHeight="1">
      <c r="A836" s="19"/>
      <c r="D836" s="19"/>
    </row>
    <row r="837" spans="1:4" ht="15.75" customHeight="1">
      <c r="A837" s="19"/>
      <c r="D837" s="19"/>
    </row>
    <row r="838" spans="1:4" ht="15.75" customHeight="1">
      <c r="A838" s="19"/>
      <c r="D838" s="19"/>
    </row>
    <row r="839" spans="1:4" ht="15.75" customHeight="1">
      <c r="A839" s="19"/>
      <c r="D839" s="19"/>
    </row>
    <row r="840" spans="1:4" ht="15.75" customHeight="1">
      <c r="A840" s="19"/>
      <c r="D840" s="19"/>
    </row>
    <row r="841" spans="1:4" ht="15.75" customHeight="1">
      <c r="A841" s="19"/>
      <c r="D841" s="19"/>
    </row>
    <row r="842" spans="1:4" ht="15.75" customHeight="1">
      <c r="A842" s="19"/>
      <c r="D842" s="19"/>
    </row>
    <row r="843" spans="1:4" ht="15.75" customHeight="1">
      <c r="A843" s="19"/>
      <c r="D843" s="19"/>
    </row>
    <row r="844" spans="1:4" ht="15.75" customHeight="1">
      <c r="A844" s="19"/>
      <c r="D844" s="19"/>
    </row>
    <row r="845" spans="1:4" ht="15.75" customHeight="1">
      <c r="A845" s="19"/>
      <c r="D845" s="19"/>
    </row>
    <row r="846" spans="1:4" ht="15.75" customHeight="1">
      <c r="A846" s="19"/>
      <c r="D846" s="19"/>
    </row>
    <row r="847" spans="1:4" ht="15.75" customHeight="1">
      <c r="A847" s="19"/>
      <c r="D847" s="19"/>
    </row>
    <row r="848" spans="1:4" ht="15.75" customHeight="1">
      <c r="A848" s="19"/>
      <c r="D848" s="19"/>
    </row>
    <row r="849" spans="1:4" ht="15.75" customHeight="1">
      <c r="A849" s="19"/>
      <c r="D849" s="19"/>
    </row>
    <row r="850" spans="1:4" ht="15.75" customHeight="1">
      <c r="A850" s="19"/>
      <c r="D850" s="19"/>
    </row>
    <row r="851" spans="1:4" ht="15.75" customHeight="1">
      <c r="A851" s="19"/>
      <c r="D851" s="19"/>
    </row>
    <row r="852" spans="1:4" ht="15.75" customHeight="1">
      <c r="A852" s="19"/>
      <c r="D852" s="19"/>
    </row>
    <row r="853" spans="1:4" ht="15.75" customHeight="1">
      <c r="A853" s="19"/>
      <c r="D853" s="19"/>
    </row>
    <row r="854" spans="1:4" ht="15.75" customHeight="1">
      <c r="A854" s="19"/>
      <c r="D854" s="19"/>
    </row>
    <row r="855" spans="1:4" ht="15.75" customHeight="1">
      <c r="A855" s="19"/>
      <c r="D855" s="19"/>
    </row>
    <row r="856" spans="1:4" ht="15.75" customHeight="1">
      <c r="A856" s="19"/>
      <c r="D856" s="19"/>
    </row>
    <row r="857" spans="1:4" ht="15.75" customHeight="1">
      <c r="A857" s="19"/>
      <c r="D857" s="19"/>
    </row>
    <row r="858" spans="1:4" ht="15.75" customHeight="1">
      <c r="A858" s="19"/>
      <c r="D858" s="19"/>
    </row>
    <row r="859" spans="1:4" ht="15.75" customHeight="1">
      <c r="A859" s="19"/>
      <c r="D859" s="19"/>
    </row>
    <row r="860" spans="1:4" ht="15.75" customHeight="1">
      <c r="A860" s="19"/>
      <c r="D860" s="19"/>
    </row>
    <row r="861" spans="1:4" ht="15.75" customHeight="1">
      <c r="A861" s="19"/>
      <c r="D861" s="19"/>
    </row>
    <row r="862" spans="1:4" ht="15.75" customHeight="1">
      <c r="A862" s="19"/>
      <c r="D862" s="19"/>
    </row>
    <row r="863" spans="1:4" ht="15.75" customHeight="1">
      <c r="A863" s="19"/>
      <c r="D863" s="19"/>
    </row>
    <row r="864" spans="1:4" ht="15.75" customHeight="1">
      <c r="A864" s="19"/>
      <c r="D864" s="19"/>
    </row>
    <row r="865" spans="1:4" ht="15.75" customHeight="1">
      <c r="A865" s="19"/>
      <c r="D865" s="19"/>
    </row>
    <row r="866" spans="1:4" ht="15.75" customHeight="1">
      <c r="A866" s="19"/>
      <c r="D866" s="19"/>
    </row>
    <row r="867" spans="1:4" ht="15.75" customHeight="1">
      <c r="A867" s="19"/>
      <c r="D867" s="19"/>
    </row>
    <row r="868" spans="1:4" ht="15.75" customHeight="1">
      <c r="A868" s="19"/>
      <c r="D868" s="19"/>
    </row>
    <row r="869" spans="1:4" ht="15.75" customHeight="1">
      <c r="A869" s="19"/>
      <c r="D869" s="19"/>
    </row>
    <row r="870" spans="1:4" ht="15.75" customHeight="1">
      <c r="A870" s="19"/>
      <c r="D870" s="19"/>
    </row>
    <row r="871" spans="1:4" ht="15.75" customHeight="1">
      <c r="A871" s="19"/>
      <c r="D871" s="19"/>
    </row>
    <row r="872" spans="1:4" ht="15.75" customHeight="1">
      <c r="A872" s="19"/>
      <c r="D872" s="19"/>
    </row>
    <row r="873" spans="1:4" ht="15.75" customHeight="1">
      <c r="A873" s="19"/>
      <c r="D873" s="19"/>
    </row>
    <row r="874" spans="1:4" ht="15.75" customHeight="1">
      <c r="A874" s="19"/>
      <c r="D874" s="19"/>
    </row>
    <row r="875" spans="1:4" ht="15.75" customHeight="1">
      <c r="A875" s="19"/>
      <c r="D875" s="19"/>
    </row>
    <row r="876" spans="1:4" ht="15.75" customHeight="1">
      <c r="A876" s="19"/>
      <c r="D876" s="19"/>
    </row>
    <row r="877" spans="1:4" ht="15.75" customHeight="1">
      <c r="A877" s="19"/>
      <c r="D877" s="19"/>
    </row>
    <row r="878" spans="1:4" ht="15.75" customHeight="1">
      <c r="A878" s="19"/>
      <c r="D878" s="19"/>
    </row>
    <row r="879" spans="1:4" ht="15.75" customHeight="1">
      <c r="A879" s="19"/>
      <c r="D879" s="19"/>
    </row>
    <row r="880" spans="1:4" ht="15.75" customHeight="1">
      <c r="A880" s="19"/>
      <c r="D880" s="19"/>
    </row>
    <row r="881" spans="1:4" ht="15.75" customHeight="1">
      <c r="A881" s="19"/>
      <c r="D881" s="19"/>
    </row>
    <row r="882" spans="1:4" ht="15.75" customHeight="1">
      <c r="A882" s="19"/>
      <c r="D882" s="19"/>
    </row>
    <row r="883" spans="1:4" ht="15.75" customHeight="1">
      <c r="A883" s="19"/>
      <c r="D883" s="19"/>
    </row>
    <row r="884" spans="1:4" ht="15.75" customHeight="1">
      <c r="A884" s="19"/>
      <c r="D884" s="19"/>
    </row>
    <row r="885" spans="1:4" ht="15.75" customHeight="1">
      <c r="A885" s="19"/>
      <c r="D885" s="19"/>
    </row>
    <row r="886" spans="1:4" ht="15.75" customHeight="1">
      <c r="A886" s="19"/>
      <c r="D886" s="19"/>
    </row>
    <row r="887" spans="1:4" ht="15.75" customHeight="1">
      <c r="A887" s="19"/>
      <c r="D887" s="19"/>
    </row>
    <row r="888" spans="1:4" ht="15.75" customHeight="1">
      <c r="A888" s="19"/>
      <c r="D888" s="19"/>
    </row>
    <row r="889" spans="1:4" ht="15.75" customHeight="1">
      <c r="A889" s="19"/>
      <c r="D889" s="19"/>
    </row>
    <row r="890" spans="1:4" ht="15.75" customHeight="1">
      <c r="A890" s="19"/>
      <c r="D890" s="19"/>
    </row>
    <row r="891" spans="1:4" ht="15.75" customHeight="1">
      <c r="A891" s="19"/>
      <c r="D891" s="19"/>
    </row>
    <row r="892" spans="1:4" ht="15.75" customHeight="1">
      <c r="A892" s="19"/>
      <c r="D892" s="19"/>
    </row>
    <row r="893" spans="1:4" ht="15.75" customHeight="1">
      <c r="A893" s="19"/>
      <c r="D893" s="19"/>
    </row>
    <row r="894" spans="1:4" ht="15.75" customHeight="1">
      <c r="A894" s="19"/>
      <c r="D894" s="19"/>
    </row>
    <row r="895" spans="1:4" ht="15.75" customHeight="1">
      <c r="A895" s="19"/>
      <c r="D895" s="19"/>
    </row>
    <row r="896" spans="1:4" ht="15.75" customHeight="1">
      <c r="A896" s="19"/>
      <c r="D896" s="19"/>
    </row>
    <row r="897" spans="1:4" ht="15.75" customHeight="1">
      <c r="A897" s="19"/>
      <c r="D897" s="19"/>
    </row>
    <row r="898" spans="1:4" ht="15.75" customHeight="1">
      <c r="A898" s="19"/>
      <c r="D898" s="19"/>
    </row>
    <row r="899" spans="1:4" ht="15.75" customHeight="1">
      <c r="A899" s="19"/>
      <c r="D899" s="19"/>
    </row>
    <row r="900" spans="1:4" ht="15.75" customHeight="1">
      <c r="A900" s="19"/>
      <c r="D900" s="19"/>
    </row>
    <row r="901" spans="1:4" ht="15.75" customHeight="1">
      <c r="A901" s="19"/>
      <c r="D901" s="19"/>
    </row>
    <row r="902" spans="1:4" ht="15.75" customHeight="1">
      <c r="A902" s="19"/>
      <c r="D902" s="19"/>
    </row>
    <row r="903" spans="1:4" ht="15.75" customHeight="1">
      <c r="A903" s="19"/>
      <c r="D903" s="19"/>
    </row>
    <row r="904" spans="1:4" ht="15.75" customHeight="1">
      <c r="A904" s="19"/>
      <c r="D904" s="19"/>
    </row>
    <row r="905" spans="1:4" ht="15.75" customHeight="1">
      <c r="A905" s="19"/>
      <c r="D905" s="19"/>
    </row>
    <row r="906" spans="1:4" ht="15.75" customHeight="1">
      <c r="A906" s="19"/>
      <c r="D906" s="19"/>
    </row>
    <row r="907" spans="1:4" ht="15.75" customHeight="1">
      <c r="A907" s="19"/>
      <c r="D907" s="19"/>
    </row>
    <row r="908" spans="1:4" ht="15.75" customHeight="1">
      <c r="A908" s="19"/>
      <c r="D908" s="19"/>
    </row>
    <row r="909" spans="1:4" ht="15.75" customHeight="1">
      <c r="A909" s="19"/>
      <c r="D909" s="19"/>
    </row>
    <row r="910" spans="1:4" ht="15.75" customHeight="1">
      <c r="A910" s="19"/>
      <c r="D910" s="19"/>
    </row>
    <row r="911" spans="1:4" ht="15.75" customHeight="1">
      <c r="A911" s="19"/>
      <c r="D911" s="19"/>
    </row>
    <row r="912" spans="1:4" ht="15.75" customHeight="1">
      <c r="A912" s="19"/>
      <c r="D912" s="19"/>
    </row>
    <row r="913" spans="1:4" ht="15.75" customHeight="1">
      <c r="A913" s="19"/>
      <c r="D913" s="19"/>
    </row>
    <row r="914" spans="1:4" ht="15.75" customHeight="1">
      <c r="A914" s="19"/>
      <c r="D914" s="19"/>
    </row>
    <row r="915" spans="1:4" ht="15.75" customHeight="1">
      <c r="A915" s="19"/>
      <c r="D915" s="19"/>
    </row>
    <row r="916" spans="1:4" ht="15.75" customHeight="1">
      <c r="A916" s="19"/>
      <c r="D916" s="19"/>
    </row>
    <row r="917" spans="1:4" ht="15.75" customHeight="1">
      <c r="A917" s="19"/>
      <c r="D917" s="19"/>
    </row>
    <row r="918" spans="1:4" ht="15.75" customHeight="1">
      <c r="A918" s="19"/>
      <c r="D918" s="19"/>
    </row>
    <row r="919" spans="1:4" ht="15.75" customHeight="1">
      <c r="A919" s="19"/>
      <c r="D919" s="19"/>
    </row>
    <row r="920" spans="1:4" ht="15.75" customHeight="1">
      <c r="A920" s="19"/>
      <c r="D920" s="19"/>
    </row>
    <row r="921" spans="1:4" ht="15.75" customHeight="1">
      <c r="A921" s="19"/>
      <c r="D921" s="19"/>
    </row>
    <row r="922" spans="1:4" ht="15.75" customHeight="1">
      <c r="A922" s="19"/>
      <c r="D922" s="19"/>
    </row>
    <row r="923" spans="1:4" ht="15.75" customHeight="1">
      <c r="A923" s="19"/>
      <c r="D923" s="19"/>
    </row>
    <row r="924" spans="1:4" ht="15.75" customHeight="1">
      <c r="A924" s="19"/>
      <c r="D924" s="19"/>
    </row>
    <row r="925" spans="1:4" ht="15.75" customHeight="1">
      <c r="A925" s="19"/>
      <c r="D925" s="19"/>
    </row>
    <row r="926" spans="1:4" ht="15.75" customHeight="1">
      <c r="A926" s="19"/>
      <c r="D926" s="19"/>
    </row>
    <row r="927" spans="1:4" ht="15.75" customHeight="1">
      <c r="A927" s="19"/>
      <c r="D927" s="19"/>
    </row>
    <row r="928" spans="1:4" ht="15.75" customHeight="1">
      <c r="A928" s="19"/>
      <c r="D928" s="19"/>
    </row>
    <row r="929" spans="1:4" ht="15.75" customHeight="1">
      <c r="A929" s="19"/>
      <c r="D929" s="19"/>
    </row>
    <row r="930" spans="1:4" ht="15.75" customHeight="1">
      <c r="A930" s="19"/>
      <c r="D930" s="19"/>
    </row>
    <row r="931" spans="1:4" ht="15.75" customHeight="1">
      <c r="A931" s="19"/>
      <c r="D931" s="19"/>
    </row>
    <row r="932" spans="1:4" ht="15.75" customHeight="1">
      <c r="A932" s="19"/>
      <c r="D932" s="19"/>
    </row>
    <row r="933" spans="1:4" ht="15.75" customHeight="1">
      <c r="A933" s="19"/>
      <c r="D933" s="19"/>
    </row>
    <row r="934" spans="1:4" ht="15.75" customHeight="1">
      <c r="A934" s="19"/>
      <c r="D934" s="19"/>
    </row>
    <row r="935" spans="1:4" ht="15.75" customHeight="1">
      <c r="A935" s="19"/>
      <c r="D935" s="19"/>
    </row>
    <row r="936" spans="1:4" ht="15.75" customHeight="1">
      <c r="A936" s="19"/>
      <c r="D936" s="19"/>
    </row>
    <row r="937" spans="1:4" ht="15.75" customHeight="1">
      <c r="A937" s="19"/>
      <c r="D937" s="19"/>
    </row>
    <row r="938" spans="1:4" ht="15.75" customHeight="1">
      <c r="A938" s="19"/>
      <c r="D938" s="19"/>
    </row>
    <row r="939" spans="1:4" ht="15.75" customHeight="1">
      <c r="A939" s="19"/>
      <c r="D939" s="19"/>
    </row>
    <row r="940" spans="1:4" ht="15.75" customHeight="1">
      <c r="A940" s="19"/>
      <c r="D940" s="19"/>
    </row>
    <row r="941" spans="1:4" ht="15.75" customHeight="1">
      <c r="A941" s="19"/>
      <c r="D941" s="19"/>
    </row>
    <row r="942" spans="1:4" ht="15.75" customHeight="1">
      <c r="A942" s="19"/>
      <c r="D942" s="19"/>
    </row>
    <row r="943" spans="1:4" ht="15.75" customHeight="1">
      <c r="A943" s="19"/>
      <c r="D943" s="19"/>
    </row>
    <row r="944" spans="1:4" ht="15.75" customHeight="1">
      <c r="A944" s="19"/>
      <c r="D944" s="19"/>
    </row>
    <row r="945" spans="1:4" ht="15.75" customHeight="1">
      <c r="A945" s="19"/>
      <c r="D945" s="19"/>
    </row>
    <row r="946" spans="1:4" ht="15.75" customHeight="1">
      <c r="A946" s="19"/>
      <c r="D946" s="19"/>
    </row>
    <row r="947" spans="1:4" ht="15.75" customHeight="1">
      <c r="A947" s="19"/>
      <c r="D947" s="19"/>
    </row>
    <row r="948" spans="1:4" ht="15.75" customHeight="1">
      <c r="A948" s="19"/>
      <c r="D948" s="19"/>
    </row>
    <row r="949" spans="1:4" ht="15.75" customHeight="1">
      <c r="A949" s="19"/>
      <c r="D949" s="19"/>
    </row>
    <row r="950" spans="1:4" ht="15.75" customHeight="1">
      <c r="A950" s="19"/>
      <c r="D950" s="19"/>
    </row>
    <row r="951" spans="1:4" ht="15.75" customHeight="1">
      <c r="A951" s="19"/>
      <c r="D951" s="19"/>
    </row>
    <row r="952" spans="1:4" ht="15.75" customHeight="1">
      <c r="A952" s="19"/>
      <c r="D952" s="19"/>
    </row>
    <row r="953" spans="1:4" ht="15.75" customHeight="1">
      <c r="A953" s="19"/>
      <c r="D953" s="19"/>
    </row>
    <row r="954" spans="1:4" ht="15.75" customHeight="1">
      <c r="A954" s="19"/>
      <c r="D954" s="19"/>
    </row>
    <row r="955" spans="1:4" ht="15.75" customHeight="1">
      <c r="A955" s="19"/>
      <c r="D955" s="19"/>
    </row>
    <row r="956" spans="1:4" ht="15.75" customHeight="1">
      <c r="A956" s="19"/>
      <c r="D956" s="19"/>
    </row>
    <row r="957" spans="1:4" ht="15.75" customHeight="1">
      <c r="A957" s="19"/>
      <c r="D957" s="19"/>
    </row>
    <row r="958" spans="1:4" ht="15.75" customHeight="1">
      <c r="A958" s="19"/>
      <c r="D958" s="19"/>
    </row>
    <row r="959" spans="1:4" ht="15.75" customHeight="1">
      <c r="A959" s="19"/>
      <c r="D959" s="19"/>
    </row>
    <row r="960" spans="1:4" ht="15.75" customHeight="1">
      <c r="A960" s="19"/>
      <c r="D960" s="19"/>
    </row>
    <row r="961" spans="1:4" ht="15.75" customHeight="1">
      <c r="A961" s="19"/>
      <c r="D961" s="19"/>
    </row>
    <row r="962" spans="1:4" ht="15.75" customHeight="1">
      <c r="A962" s="19"/>
      <c r="D962" s="19"/>
    </row>
    <row r="963" spans="1:4" ht="15.75" customHeight="1">
      <c r="A963" s="19"/>
      <c r="D963" s="19"/>
    </row>
    <row r="964" spans="1:4" ht="15.75" customHeight="1">
      <c r="A964" s="19"/>
      <c r="D964" s="19"/>
    </row>
    <row r="965" spans="1:4" ht="15.75" customHeight="1">
      <c r="A965" s="19"/>
      <c r="D965" s="19"/>
    </row>
    <row r="966" spans="1:4" ht="15.75" customHeight="1">
      <c r="A966" s="19"/>
      <c r="D966" s="19"/>
    </row>
    <row r="967" spans="1:4" ht="15.75" customHeight="1">
      <c r="A967" s="19"/>
      <c r="D967" s="19"/>
    </row>
    <row r="968" spans="1:4" ht="15.75" customHeight="1">
      <c r="A968" s="19"/>
      <c r="D968" s="19"/>
    </row>
    <row r="969" spans="1:4" ht="15.75" customHeight="1">
      <c r="A969" s="19"/>
      <c r="D969" s="19"/>
    </row>
    <row r="970" spans="1:4" ht="15.75" customHeight="1">
      <c r="A970" s="19"/>
      <c r="D970" s="19"/>
    </row>
    <row r="971" spans="1:4" ht="15.75" customHeight="1">
      <c r="A971" s="19"/>
      <c r="D971" s="19"/>
    </row>
    <row r="972" spans="1:4" ht="15.75" customHeight="1">
      <c r="A972" s="19"/>
      <c r="D972" s="19"/>
    </row>
    <row r="973" spans="1:4" ht="15.75" customHeight="1">
      <c r="A973" s="19"/>
      <c r="D973" s="19"/>
    </row>
    <row r="974" spans="1:4" ht="15.75" customHeight="1">
      <c r="A974" s="19"/>
      <c r="D974" s="19"/>
    </row>
    <row r="975" spans="1:4" ht="15.75" customHeight="1">
      <c r="A975" s="19"/>
      <c r="D975" s="19"/>
    </row>
    <row r="976" spans="1:4" ht="15.75" customHeight="1">
      <c r="A976" s="19"/>
      <c r="D976" s="19"/>
    </row>
    <row r="977" spans="1:4" ht="15.75" customHeight="1">
      <c r="A977" s="19"/>
      <c r="D977" s="19"/>
    </row>
    <row r="978" spans="1:4" ht="15.75" customHeight="1">
      <c r="A978" s="19"/>
      <c r="D978" s="19"/>
    </row>
    <row r="979" spans="1:4" ht="15.75" customHeight="1">
      <c r="A979" s="19"/>
      <c r="D979" s="19"/>
    </row>
    <row r="980" spans="1:4" ht="15.75" customHeight="1">
      <c r="A980" s="19"/>
      <c r="D980" s="19"/>
    </row>
    <row r="981" spans="1:4" ht="15.75" customHeight="1">
      <c r="A981" s="19"/>
      <c r="D981" s="19"/>
    </row>
    <row r="982" spans="1:4" ht="15.75" customHeight="1">
      <c r="A982" s="19"/>
      <c r="D982" s="19"/>
    </row>
    <row r="983" spans="1:4" ht="15.75" customHeight="1">
      <c r="A983" s="19"/>
      <c r="D983" s="19"/>
    </row>
    <row r="984" spans="1:4" ht="15.75" customHeight="1">
      <c r="A984" s="19"/>
      <c r="D984" s="19"/>
    </row>
    <row r="985" spans="1:4" ht="15.75" customHeight="1">
      <c r="A985" s="19"/>
      <c r="D985" s="19"/>
    </row>
    <row r="986" spans="1:4" ht="15.75" customHeight="1">
      <c r="A986" s="19"/>
      <c r="D986" s="19"/>
    </row>
    <row r="987" spans="1:4" ht="15.75" customHeight="1">
      <c r="A987" s="19"/>
      <c r="D987" s="19"/>
    </row>
    <row r="988" spans="1:4" ht="15.75" customHeight="1">
      <c r="A988" s="19"/>
      <c r="D988" s="19"/>
    </row>
    <row r="989" spans="1:4" ht="15.75" customHeight="1">
      <c r="A989" s="19"/>
      <c r="D989" s="19"/>
    </row>
    <row r="990" spans="1:4" ht="15.75" customHeight="1">
      <c r="A990" s="19"/>
      <c r="D990" s="19"/>
    </row>
    <row r="991" spans="1:4" ht="15.75" customHeight="1">
      <c r="A991" s="19"/>
      <c r="D991" s="19"/>
    </row>
    <row r="992" spans="1:4" ht="15.75" customHeight="1">
      <c r="A992" s="19"/>
      <c r="D992" s="19"/>
    </row>
    <row r="993" spans="1:4" ht="15.75" customHeight="1">
      <c r="A993" s="19"/>
      <c r="D993" s="19"/>
    </row>
    <row r="994" spans="1:4" ht="15.75" customHeight="1">
      <c r="A994" s="19"/>
      <c r="D994" s="19"/>
    </row>
    <row r="995" spans="1:4" ht="15.75" customHeight="1">
      <c r="A995" s="19"/>
      <c r="D995" s="19"/>
    </row>
    <row r="996" spans="1:4" ht="15.75" customHeight="1">
      <c r="A996" s="19"/>
      <c r="D996" s="19"/>
    </row>
    <row r="997" spans="1:4" ht="15.75" customHeight="1"/>
    <row r="998" spans="1:4" ht="15.75" customHeight="1"/>
    <row r="999" spans="1:4" ht="15.75" customHeight="1"/>
  </sheetData>
  <mergeCells count="7">
    <mergeCell ref="J3:L3"/>
    <mergeCell ref="A48:G48"/>
    <mergeCell ref="A1:G1"/>
    <mergeCell ref="A2:G2"/>
    <mergeCell ref="A3:G3"/>
    <mergeCell ref="A4:G4"/>
    <mergeCell ref="D6:F6"/>
  </mergeCells>
  <conditionalFormatting sqref="A1:A4">
    <cfRule type="cellIs" dxfId="9" priority="1" stopIfTrue="1" operator="between">
      <formula>"a"</formula>
      <formula>"h"</formula>
    </cfRule>
  </conditionalFormatting>
  <hyperlinks>
    <hyperlink ref="H1" location="'Summary sheet'!A1" display="summary sheet" xr:uid="{00000000-0004-0000-1400-000000000000}"/>
    <hyperlink ref="A4" r:id="rId1" xr:uid="{00000000-0004-0000-1400-000001000000}"/>
  </hyperlinks>
  <pageMargins left="0.25" right="0.25" top="0.75" bottom="0.75" header="0" footer="0"/>
  <pageSetup paperSize="9" scale="85" fitToHeight="0" orientation="portrait" r:id="rId2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U999"/>
  <sheetViews>
    <sheetView zoomScaleNormal="100" workbookViewId="0">
      <selection activeCell="T16" sqref="T16"/>
    </sheetView>
  </sheetViews>
  <sheetFormatPr defaultColWidth="14.42578125" defaultRowHeight="15" customHeight="1"/>
  <cols>
    <col min="1" max="1" width="9.28515625" customWidth="1"/>
    <col min="2" max="2" width="44.140625" customWidth="1"/>
    <col min="3" max="3" width="8.7109375" customWidth="1"/>
    <col min="4" max="4" width="14" customWidth="1"/>
    <col min="5" max="5" width="8.7109375" customWidth="1"/>
    <col min="6" max="6" width="10.140625" customWidth="1"/>
    <col min="7" max="7" width="9" customWidth="1"/>
    <col min="8" max="8" width="8.5703125" customWidth="1"/>
    <col min="9" max="9" width="10.140625" customWidth="1"/>
    <col min="10" max="11" width="8.7109375" customWidth="1"/>
    <col min="12" max="12" width="10.7109375" bestFit="1" customWidth="1"/>
    <col min="13" max="13" width="2.140625" customWidth="1"/>
    <col min="14" max="14" width="8.7109375" customWidth="1"/>
    <col min="15" max="15" width="4.42578125" bestFit="1" customWidth="1"/>
    <col min="16" max="21" width="8.7109375" customWidth="1"/>
  </cols>
  <sheetData>
    <row r="1" spans="1:21" ht="47.25" customHeight="1" thickBot="1">
      <c r="A1" s="5357" t="s">
        <v>3655</v>
      </c>
      <c r="B1" s="5358"/>
      <c r="C1" s="5358"/>
      <c r="D1" s="5358"/>
      <c r="E1" s="5358"/>
      <c r="F1" s="5358"/>
      <c r="G1" s="5359"/>
      <c r="H1" s="18" t="s">
        <v>50</v>
      </c>
      <c r="L1" s="185"/>
      <c r="M1" s="185"/>
      <c r="N1" s="185" t="s">
        <v>3537</v>
      </c>
      <c r="O1" s="185"/>
    </row>
    <row r="2" spans="1:21" ht="20.25" thickBot="1">
      <c r="A2" s="5810" t="s">
        <v>3847</v>
      </c>
      <c r="B2" s="5346"/>
      <c r="C2" s="5346"/>
      <c r="D2" s="5346"/>
      <c r="E2" s="5346"/>
      <c r="F2" s="5346"/>
      <c r="G2" s="5397"/>
      <c r="J2" s="1015"/>
      <c r="N2" s="1017" t="s">
        <v>103</v>
      </c>
      <c r="O2" s="1018" t="s">
        <v>3141</v>
      </c>
    </row>
    <row r="3" spans="1:21" ht="19.5" thickTop="1" thickBot="1">
      <c r="A3" s="5398" t="s">
        <v>1912</v>
      </c>
      <c r="B3" s="5349"/>
      <c r="C3" s="5349"/>
      <c r="D3" s="5349"/>
      <c r="E3" s="5349"/>
      <c r="F3" s="5349"/>
      <c r="G3" s="5399"/>
      <c r="J3" s="5606" t="s">
        <v>3765</v>
      </c>
      <c r="K3" s="5607"/>
      <c r="L3" s="5608"/>
      <c r="N3" s="1019" t="s">
        <v>79</v>
      </c>
      <c r="O3" s="1020" t="s">
        <v>3142</v>
      </c>
    </row>
    <row r="4" spans="1:21" ht="19.5" thickTop="1" thickBot="1">
      <c r="A4" s="5585" t="s">
        <v>141</v>
      </c>
      <c r="B4" s="5352"/>
      <c r="C4" s="5352"/>
      <c r="D4" s="5352"/>
      <c r="E4" s="5352"/>
      <c r="F4" s="5352"/>
      <c r="G4" s="5469"/>
      <c r="J4" s="1027" t="s">
        <v>67</v>
      </c>
      <c r="K4" s="1606"/>
      <c r="L4" s="1028" t="s">
        <v>68</v>
      </c>
      <c r="N4" s="1019" t="s">
        <v>1977</v>
      </c>
      <c r="O4" s="1020" t="s">
        <v>3145</v>
      </c>
    </row>
    <row r="5" spans="1:21" ht="19.5">
      <c r="A5" s="19"/>
      <c r="J5" s="1027" t="s">
        <v>3124</v>
      </c>
      <c r="K5" s="1023" t="s">
        <v>3125</v>
      </c>
      <c r="L5" s="1028" t="s">
        <v>72</v>
      </c>
      <c r="N5" s="1019" t="s">
        <v>70</v>
      </c>
      <c r="O5" s="1020" t="s">
        <v>3143</v>
      </c>
    </row>
    <row r="6" spans="1:21" ht="24" thickBot="1">
      <c r="A6" s="1515"/>
      <c r="B6" s="1516"/>
      <c r="C6" s="1516"/>
      <c r="D6" s="1516"/>
      <c r="E6" s="5144" t="str">
        <f>'Summary Sheet'!C7</f>
        <v>Date 16.06.2026</v>
      </c>
      <c r="F6" s="5144"/>
      <c r="G6" s="5143"/>
      <c r="H6" s="155"/>
      <c r="I6" s="155"/>
      <c r="J6" s="1029" t="s">
        <v>3126</v>
      </c>
      <c r="K6" s="1030" t="s">
        <v>3127</v>
      </c>
      <c r="L6" s="1022" t="s">
        <v>74</v>
      </c>
      <c r="N6" s="1021" t="s">
        <v>96</v>
      </c>
      <c r="O6" s="1022" t="s">
        <v>3144</v>
      </c>
      <c r="P6" s="155"/>
      <c r="Q6" s="155"/>
      <c r="R6" s="155"/>
      <c r="S6" s="155"/>
      <c r="T6" s="155"/>
      <c r="U6" s="155"/>
    </row>
    <row r="7" spans="1:21" ht="63.75" thickBot="1">
      <c r="A7" s="390" t="s">
        <v>3</v>
      </c>
      <c r="B7" s="688" t="s">
        <v>4270</v>
      </c>
      <c r="C7" s="391" t="s">
        <v>1878</v>
      </c>
      <c r="D7" s="391" t="s">
        <v>1879</v>
      </c>
      <c r="E7" s="392" t="s">
        <v>145</v>
      </c>
      <c r="F7" s="391" t="s">
        <v>60</v>
      </c>
      <c r="G7" s="2597" t="s">
        <v>146</v>
      </c>
      <c r="H7" s="2603" t="s">
        <v>772</v>
      </c>
      <c r="I7" s="2603" t="s">
        <v>63</v>
      </c>
    </row>
    <row r="8" spans="1:21" ht="26.25" thickBot="1">
      <c r="A8" s="2613" t="s">
        <v>1913</v>
      </c>
      <c r="B8" s="687" t="s">
        <v>1914</v>
      </c>
      <c r="C8" s="2606"/>
      <c r="D8" s="2606"/>
      <c r="E8" s="2146"/>
      <c r="F8" s="2606"/>
      <c r="G8" s="2607"/>
      <c r="H8" s="680"/>
      <c r="I8" s="680"/>
    </row>
    <row r="9" spans="1:21" ht="15.75">
      <c r="A9" s="2608">
        <v>30</v>
      </c>
      <c r="B9" s="2500" t="s">
        <v>1915</v>
      </c>
      <c r="C9" s="2501">
        <v>815</v>
      </c>
      <c r="D9" s="2501">
        <f t="shared" ref="D9:D14" si="0">C9+C9*G9</f>
        <v>855.75</v>
      </c>
      <c r="E9" s="2501" t="s">
        <v>1916</v>
      </c>
      <c r="F9" s="2609" t="s">
        <v>1916</v>
      </c>
      <c r="G9" s="1762">
        <v>0.05</v>
      </c>
      <c r="H9" s="1599"/>
      <c r="I9" s="2604" t="s">
        <v>801</v>
      </c>
    </row>
    <row r="10" spans="1:21" ht="15.75">
      <c r="A10" s="1358">
        <v>55</v>
      </c>
      <c r="B10" s="38" t="s">
        <v>2539</v>
      </c>
      <c r="C10" s="230">
        <v>825</v>
      </c>
      <c r="D10" s="230">
        <f t="shared" si="0"/>
        <v>866.25</v>
      </c>
      <c r="E10" s="230" t="s">
        <v>1916</v>
      </c>
      <c r="F10" s="230" t="s">
        <v>1916</v>
      </c>
      <c r="G10" s="1359">
        <v>0.05</v>
      </c>
      <c r="H10" s="1599"/>
      <c r="I10" s="1593" t="s">
        <v>801</v>
      </c>
    </row>
    <row r="11" spans="1:21" ht="15.75">
      <c r="A11" s="1358">
        <v>30</v>
      </c>
      <c r="B11" s="38" t="s">
        <v>2540</v>
      </c>
      <c r="C11" s="230">
        <v>825</v>
      </c>
      <c r="D11" s="230">
        <f t="shared" si="0"/>
        <v>866.25</v>
      </c>
      <c r="E11" s="230" t="s">
        <v>1916</v>
      </c>
      <c r="F11" s="230" t="s">
        <v>1916</v>
      </c>
      <c r="G11" s="1359">
        <v>0.05</v>
      </c>
      <c r="H11" s="1599"/>
      <c r="I11" s="1593" t="s">
        <v>801</v>
      </c>
    </row>
    <row r="12" spans="1:21" ht="15.75">
      <c r="A12" s="1358">
        <v>30</v>
      </c>
      <c r="B12" s="38" t="s">
        <v>2541</v>
      </c>
      <c r="C12" s="230">
        <v>730</v>
      </c>
      <c r="D12" s="230">
        <f t="shared" si="0"/>
        <v>766.5</v>
      </c>
      <c r="E12" s="230" t="s">
        <v>1917</v>
      </c>
      <c r="F12" s="230" t="s">
        <v>1917</v>
      </c>
      <c r="G12" s="1359">
        <v>0.05</v>
      </c>
      <c r="H12" s="1599"/>
      <c r="I12" s="1593" t="s">
        <v>801</v>
      </c>
    </row>
    <row r="13" spans="1:21" ht="31.5">
      <c r="A13" s="1358">
        <v>18</v>
      </c>
      <c r="B13" s="1937" t="s">
        <v>4269</v>
      </c>
      <c r="C13" s="230">
        <v>825</v>
      </c>
      <c r="D13" s="230">
        <f t="shared" si="0"/>
        <v>866.25</v>
      </c>
      <c r="E13" s="230" t="s">
        <v>1916</v>
      </c>
      <c r="F13" s="230" t="s">
        <v>1916</v>
      </c>
      <c r="G13" s="1359">
        <v>0.05</v>
      </c>
      <c r="H13" s="1598" t="s">
        <v>3143</v>
      </c>
      <c r="I13" s="1592" t="s">
        <v>67</v>
      </c>
    </row>
    <row r="14" spans="1:21" ht="16.5" thickBot="1">
      <c r="A14" s="1358">
        <v>18</v>
      </c>
      <c r="B14" s="255" t="s">
        <v>2542</v>
      </c>
      <c r="C14" s="230">
        <v>875</v>
      </c>
      <c r="D14" s="230">
        <f t="shared" si="0"/>
        <v>918.75</v>
      </c>
      <c r="E14" s="230" t="s">
        <v>1916</v>
      </c>
      <c r="F14" s="230" t="s">
        <v>1916</v>
      </c>
      <c r="G14" s="1359">
        <v>0.05</v>
      </c>
      <c r="H14" s="1599"/>
      <c r="I14" s="1593"/>
    </row>
    <row r="15" spans="1:21" ht="16.5" thickBot="1">
      <c r="A15" s="1362"/>
      <c r="B15" s="321" t="s">
        <v>1918</v>
      </c>
      <c r="C15" s="226"/>
      <c r="D15" s="226"/>
      <c r="E15" s="226"/>
      <c r="F15" s="415"/>
      <c r="G15" s="1363"/>
      <c r="H15" s="1597"/>
      <c r="I15" s="680"/>
    </row>
    <row r="16" spans="1:21" ht="15.75">
      <c r="A16" s="1364">
        <v>1</v>
      </c>
      <c r="B16" s="689" t="s">
        <v>2543</v>
      </c>
      <c r="C16" s="690">
        <v>2.4034999999999997</v>
      </c>
      <c r="D16" s="690">
        <f t="shared" ref="D16:D17" si="1">C16+C16*G16</f>
        <v>2.5236749999999999</v>
      </c>
      <c r="E16" s="690" t="s">
        <v>59</v>
      </c>
      <c r="F16" s="690" t="s">
        <v>1919</v>
      </c>
      <c r="G16" s="1365">
        <v>0.05</v>
      </c>
      <c r="H16" s="1599"/>
      <c r="I16" s="1593" t="s">
        <v>801</v>
      </c>
    </row>
    <row r="17" spans="1:9" ht="16.5" thickBot="1">
      <c r="A17" s="1360">
        <v>2</v>
      </c>
      <c r="B17" s="253" t="s">
        <v>2544</v>
      </c>
      <c r="C17" s="254">
        <v>2.5185</v>
      </c>
      <c r="D17" s="254">
        <f t="shared" si="1"/>
        <v>2.644425</v>
      </c>
      <c r="E17" s="254" t="s">
        <v>59</v>
      </c>
      <c r="F17" s="254" t="s">
        <v>1919</v>
      </c>
      <c r="G17" s="1361">
        <v>0.05</v>
      </c>
      <c r="H17" s="1600" t="s">
        <v>3141</v>
      </c>
      <c r="I17" s="1594" t="s">
        <v>3124</v>
      </c>
    </row>
    <row r="18" spans="1:9" ht="16.5" thickBot="1">
      <c r="A18" s="1362"/>
      <c r="B18" s="321" t="s">
        <v>1918</v>
      </c>
      <c r="C18" s="226"/>
      <c r="D18" s="226"/>
      <c r="E18" s="226"/>
      <c r="F18" s="226"/>
      <c r="G18" s="1363"/>
      <c r="H18" s="1597"/>
      <c r="I18" s="680"/>
    </row>
    <row r="19" spans="1:9" ht="15.75">
      <c r="A19" s="1460">
        <v>1</v>
      </c>
      <c r="B19" s="4274" t="s">
        <v>1920</v>
      </c>
      <c r="C19" s="4275">
        <v>2.2999999999999998</v>
      </c>
      <c r="D19" s="4275">
        <f t="shared" ref="D19:D21" si="2">C19+C19*G19</f>
        <v>2.415</v>
      </c>
      <c r="E19" s="4275" t="s">
        <v>59</v>
      </c>
      <c r="F19" s="4275" t="s">
        <v>1921</v>
      </c>
      <c r="G19" s="1462">
        <v>0.05</v>
      </c>
      <c r="H19" s="1598" t="s">
        <v>3143</v>
      </c>
      <c r="I19" s="1592" t="s">
        <v>67</v>
      </c>
    </row>
    <row r="20" spans="1:9" ht="15.75">
      <c r="A20" s="1358">
        <v>2</v>
      </c>
      <c r="B20" s="689" t="s">
        <v>2545</v>
      </c>
      <c r="C20" s="230">
        <v>3.65</v>
      </c>
      <c r="D20" s="230">
        <f t="shared" si="2"/>
        <v>3.8325</v>
      </c>
      <c r="E20" s="230" t="s">
        <v>59</v>
      </c>
      <c r="F20" s="230" t="s">
        <v>1922</v>
      </c>
      <c r="G20" s="1365">
        <v>0.05</v>
      </c>
      <c r="H20" s="2605" t="s">
        <v>3143</v>
      </c>
      <c r="I20" s="1594" t="s">
        <v>3124</v>
      </c>
    </row>
    <row r="21" spans="1:9" ht="15.75" customHeight="1">
      <c r="A21" s="1358">
        <v>3</v>
      </c>
      <c r="B21" s="38" t="s">
        <v>1923</v>
      </c>
      <c r="C21" s="230">
        <v>2.95</v>
      </c>
      <c r="D21" s="230">
        <f t="shared" si="2"/>
        <v>3.0975000000000001</v>
      </c>
      <c r="E21" s="230" t="s">
        <v>59</v>
      </c>
      <c r="F21" s="230" t="s">
        <v>1921</v>
      </c>
      <c r="G21" s="1359">
        <v>0.05</v>
      </c>
      <c r="H21" s="1599"/>
      <c r="I21" s="1593" t="s">
        <v>801</v>
      </c>
    </row>
    <row r="22" spans="1:9" ht="15.75" customHeight="1" thickBot="1">
      <c r="A22" s="2610"/>
      <c r="B22" s="2611"/>
      <c r="C22" s="2611"/>
      <c r="D22" s="2611"/>
      <c r="E22" s="2611"/>
      <c r="F22" s="2611"/>
      <c r="G22" s="2612"/>
      <c r="H22" s="1597"/>
      <c r="I22" s="680"/>
    </row>
    <row r="23" spans="1:9" ht="15.75" customHeight="1">
      <c r="A23" s="693"/>
      <c r="B23" s="694"/>
      <c r="C23" s="694"/>
      <c r="D23" s="694"/>
      <c r="E23" s="694"/>
      <c r="F23" s="694"/>
      <c r="G23" s="694"/>
    </row>
    <row r="24" spans="1:9" ht="15.75" customHeight="1">
      <c r="A24" s="691" t="s">
        <v>1924</v>
      </c>
    </row>
    <row r="25" spans="1:9" ht="15.75" customHeight="1">
      <c r="A25" s="692" t="s">
        <v>1925</v>
      </c>
    </row>
    <row r="26" spans="1:9" ht="15.75" customHeight="1">
      <c r="A26" s="692" t="s">
        <v>1926</v>
      </c>
    </row>
    <row r="27" spans="1:9" ht="15.75" customHeight="1">
      <c r="A27" s="692" t="s">
        <v>2546</v>
      </c>
    </row>
    <row r="28" spans="1:9" ht="15.75" customHeight="1">
      <c r="A28" s="523"/>
    </row>
    <row r="29" spans="1:9" ht="15.75" customHeight="1">
      <c r="A29" s="19"/>
    </row>
    <row r="30" spans="1:9" ht="15.75" customHeight="1">
      <c r="A30" s="19"/>
    </row>
    <row r="31" spans="1:9" ht="15.75" customHeight="1">
      <c r="A31" s="19"/>
    </row>
    <row r="32" spans="1:9" ht="15.75" customHeight="1">
      <c r="A32" s="19"/>
    </row>
    <row r="33" spans="1:1" ht="15.75" customHeight="1">
      <c r="A33" s="19"/>
    </row>
    <row r="34" spans="1:1" ht="15.75" customHeight="1">
      <c r="A34" s="19"/>
    </row>
    <row r="35" spans="1:1" ht="15.75" customHeight="1">
      <c r="A35" s="19"/>
    </row>
    <row r="36" spans="1:1" ht="15.75" customHeight="1">
      <c r="A36" s="19"/>
    </row>
    <row r="37" spans="1:1" ht="15.75" customHeight="1">
      <c r="A37" s="19"/>
    </row>
    <row r="38" spans="1:1" ht="15.75" customHeight="1">
      <c r="A38" s="19"/>
    </row>
    <row r="39" spans="1:1" ht="15.75" customHeight="1">
      <c r="A39" s="19"/>
    </row>
    <row r="40" spans="1:1" ht="15.75" customHeight="1">
      <c r="A40" s="19"/>
    </row>
    <row r="41" spans="1:1" ht="15.75" customHeight="1">
      <c r="A41" s="19"/>
    </row>
    <row r="42" spans="1:1" ht="15.75" customHeight="1">
      <c r="A42" s="19"/>
    </row>
    <row r="43" spans="1:1" ht="15.75" customHeight="1">
      <c r="A43" s="19"/>
    </row>
    <row r="44" spans="1:1" ht="15.75" customHeight="1">
      <c r="A44" s="19"/>
    </row>
    <row r="45" spans="1:1" ht="15.75" customHeight="1">
      <c r="A45" s="19"/>
    </row>
    <row r="46" spans="1:1" ht="15.75" customHeight="1">
      <c r="A46" s="19"/>
    </row>
    <row r="47" spans="1:1" ht="15.75" customHeight="1">
      <c r="A47" s="19"/>
    </row>
    <row r="48" spans="1:1" ht="15.75" customHeight="1">
      <c r="A48" s="19"/>
    </row>
    <row r="49" spans="1:1" ht="15.75" customHeight="1">
      <c r="A49" s="19"/>
    </row>
    <row r="50" spans="1:1" ht="15.75" customHeight="1">
      <c r="A50" s="19"/>
    </row>
    <row r="51" spans="1:1" ht="15.75" customHeight="1">
      <c r="A51" s="19"/>
    </row>
    <row r="52" spans="1:1" ht="15.75" customHeight="1">
      <c r="A52" s="19"/>
    </row>
    <row r="53" spans="1:1" ht="15.75" customHeight="1">
      <c r="A53" s="19"/>
    </row>
    <row r="54" spans="1:1" ht="15.75" customHeight="1">
      <c r="A54" s="19"/>
    </row>
    <row r="55" spans="1:1" ht="15.75" customHeight="1">
      <c r="A55" s="19"/>
    </row>
    <row r="56" spans="1:1" ht="15.75" customHeight="1">
      <c r="A56" s="19"/>
    </row>
    <row r="57" spans="1:1" ht="15.75" customHeight="1">
      <c r="A57" s="19"/>
    </row>
    <row r="58" spans="1:1" ht="15.75" customHeight="1">
      <c r="A58" s="19"/>
    </row>
    <row r="59" spans="1:1" ht="15.75" customHeight="1">
      <c r="A59" s="19"/>
    </row>
    <row r="60" spans="1:1" ht="15.75" customHeight="1">
      <c r="A60" s="19"/>
    </row>
    <row r="61" spans="1:1" ht="15.75" customHeight="1">
      <c r="A61" s="19"/>
    </row>
    <row r="62" spans="1:1" ht="15.75" customHeight="1">
      <c r="A62" s="19"/>
    </row>
    <row r="63" spans="1:1" ht="15.75" customHeight="1">
      <c r="A63" s="19"/>
    </row>
    <row r="64" spans="1:1" ht="15.75" customHeight="1">
      <c r="A64" s="19"/>
    </row>
    <row r="65" spans="1:1" ht="15.75" customHeight="1">
      <c r="A65" s="19"/>
    </row>
    <row r="66" spans="1:1" ht="15.75" customHeight="1">
      <c r="A66" s="19"/>
    </row>
    <row r="67" spans="1:1" ht="15.75" customHeight="1">
      <c r="A67" s="19"/>
    </row>
    <row r="68" spans="1:1" ht="15.75" customHeight="1">
      <c r="A68" s="19"/>
    </row>
    <row r="69" spans="1:1" ht="15.75" customHeight="1">
      <c r="A69" s="19"/>
    </row>
    <row r="70" spans="1:1" ht="15.75" customHeight="1">
      <c r="A70" s="19"/>
    </row>
    <row r="71" spans="1:1" ht="15.75" customHeight="1">
      <c r="A71" s="19"/>
    </row>
    <row r="72" spans="1:1" ht="15.75" customHeight="1">
      <c r="A72" s="19"/>
    </row>
    <row r="73" spans="1:1" ht="15.75" customHeight="1">
      <c r="A73" s="19"/>
    </row>
    <row r="74" spans="1:1" ht="15.75" customHeight="1">
      <c r="A74" s="19"/>
    </row>
    <row r="75" spans="1:1" ht="15.75" customHeight="1">
      <c r="A75" s="19"/>
    </row>
    <row r="76" spans="1:1" ht="15.75" customHeight="1">
      <c r="A76" s="19"/>
    </row>
    <row r="77" spans="1:1" ht="15.75" customHeight="1">
      <c r="A77" s="19"/>
    </row>
    <row r="78" spans="1:1" ht="15.75" customHeight="1">
      <c r="A78" s="19"/>
    </row>
    <row r="79" spans="1:1" ht="15.75" customHeight="1">
      <c r="A79" s="19"/>
    </row>
    <row r="80" spans="1:1" ht="15.75" customHeight="1">
      <c r="A80" s="19"/>
    </row>
    <row r="81" spans="1:1" ht="15.75" customHeight="1">
      <c r="A81" s="19"/>
    </row>
    <row r="82" spans="1:1" ht="15.75" customHeight="1">
      <c r="A82" s="19"/>
    </row>
    <row r="83" spans="1:1" ht="15.75" customHeight="1">
      <c r="A83" s="19"/>
    </row>
    <row r="84" spans="1:1" ht="15.75" customHeight="1">
      <c r="A84" s="19"/>
    </row>
    <row r="85" spans="1:1" ht="15.75" customHeight="1">
      <c r="A85" s="19"/>
    </row>
    <row r="86" spans="1:1" ht="15.75" customHeight="1">
      <c r="A86" s="19"/>
    </row>
    <row r="87" spans="1:1" ht="15.75" customHeight="1">
      <c r="A87" s="19"/>
    </row>
    <row r="88" spans="1:1" ht="15.75" customHeight="1">
      <c r="A88" s="19"/>
    </row>
    <row r="89" spans="1:1" ht="15.75" customHeight="1">
      <c r="A89" s="19"/>
    </row>
    <row r="90" spans="1:1" ht="15.75" customHeight="1">
      <c r="A90" s="19"/>
    </row>
    <row r="91" spans="1:1" ht="15.75" customHeight="1">
      <c r="A91" s="19"/>
    </row>
    <row r="92" spans="1:1" ht="15.75" customHeight="1">
      <c r="A92" s="19"/>
    </row>
    <row r="93" spans="1:1" ht="15.75" customHeight="1">
      <c r="A93" s="19"/>
    </row>
    <row r="94" spans="1:1" ht="15.75" customHeight="1">
      <c r="A94" s="19"/>
    </row>
    <row r="95" spans="1:1" ht="15.75" customHeight="1">
      <c r="A95" s="19"/>
    </row>
    <row r="96" spans="1:1" ht="15.75" customHeight="1">
      <c r="A96" s="19"/>
    </row>
    <row r="97" spans="1:1" ht="15.75" customHeight="1">
      <c r="A97" s="19"/>
    </row>
    <row r="98" spans="1:1" ht="15.75" customHeight="1">
      <c r="A98" s="19"/>
    </row>
    <row r="99" spans="1:1" ht="15.75" customHeight="1">
      <c r="A99" s="19"/>
    </row>
    <row r="100" spans="1:1" ht="15.75" customHeight="1">
      <c r="A100" s="19"/>
    </row>
    <row r="101" spans="1:1" ht="15.75" customHeight="1">
      <c r="A101" s="19"/>
    </row>
    <row r="102" spans="1:1" ht="15.75" customHeight="1">
      <c r="A102" s="19"/>
    </row>
    <row r="103" spans="1:1" ht="15.75" customHeight="1">
      <c r="A103" s="19"/>
    </row>
    <row r="104" spans="1:1" ht="15.75" customHeight="1">
      <c r="A104" s="19"/>
    </row>
    <row r="105" spans="1:1" ht="15.75" customHeight="1">
      <c r="A105" s="19"/>
    </row>
    <row r="106" spans="1:1" ht="15.75" customHeight="1">
      <c r="A106" s="19"/>
    </row>
    <row r="107" spans="1:1" ht="15.75" customHeight="1">
      <c r="A107" s="19"/>
    </row>
    <row r="108" spans="1:1" ht="15.75" customHeight="1">
      <c r="A108" s="19"/>
    </row>
    <row r="109" spans="1:1" ht="15.75" customHeight="1">
      <c r="A109" s="19"/>
    </row>
    <row r="110" spans="1:1" ht="15.75" customHeight="1">
      <c r="A110" s="19"/>
    </row>
    <row r="111" spans="1:1" ht="15.75" customHeight="1">
      <c r="A111" s="19"/>
    </row>
    <row r="112" spans="1:1" ht="15.75" customHeight="1">
      <c r="A112" s="19"/>
    </row>
    <row r="113" spans="1:1" ht="15.75" customHeight="1">
      <c r="A113" s="19"/>
    </row>
    <row r="114" spans="1:1" ht="15.75" customHeight="1">
      <c r="A114" s="19"/>
    </row>
    <row r="115" spans="1:1" ht="15.75" customHeight="1">
      <c r="A115" s="19"/>
    </row>
    <row r="116" spans="1:1" ht="15.75" customHeight="1">
      <c r="A116" s="19"/>
    </row>
    <row r="117" spans="1:1" ht="15.75" customHeight="1">
      <c r="A117" s="19"/>
    </row>
    <row r="118" spans="1:1" ht="15.75" customHeight="1">
      <c r="A118" s="19"/>
    </row>
    <row r="119" spans="1:1" ht="15.75" customHeight="1">
      <c r="A119" s="19"/>
    </row>
    <row r="120" spans="1:1" ht="15.75" customHeight="1">
      <c r="A120" s="19"/>
    </row>
    <row r="121" spans="1:1" ht="15.75" customHeight="1">
      <c r="A121" s="19"/>
    </row>
    <row r="122" spans="1:1" ht="15.75" customHeight="1">
      <c r="A122" s="19"/>
    </row>
    <row r="123" spans="1:1" ht="15.75" customHeight="1">
      <c r="A123" s="19"/>
    </row>
    <row r="124" spans="1:1" ht="15.75" customHeight="1">
      <c r="A124" s="19"/>
    </row>
    <row r="125" spans="1:1" ht="15.75" customHeight="1">
      <c r="A125" s="19"/>
    </row>
    <row r="126" spans="1:1" ht="15.75" customHeight="1">
      <c r="A126" s="19"/>
    </row>
    <row r="127" spans="1:1" ht="15.75" customHeight="1">
      <c r="A127" s="19"/>
    </row>
    <row r="128" spans="1:1" ht="15.75" customHeight="1">
      <c r="A128" s="19"/>
    </row>
    <row r="129" spans="1:1" ht="15.75" customHeight="1">
      <c r="A129" s="19"/>
    </row>
    <row r="130" spans="1:1" ht="15.75" customHeight="1">
      <c r="A130" s="19"/>
    </row>
    <row r="131" spans="1:1" ht="15.75" customHeight="1">
      <c r="A131" s="19"/>
    </row>
    <row r="132" spans="1:1" ht="15.75" customHeight="1">
      <c r="A132" s="19"/>
    </row>
    <row r="133" spans="1:1" ht="15.75" customHeight="1">
      <c r="A133" s="19"/>
    </row>
    <row r="134" spans="1:1" ht="15.75" customHeight="1">
      <c r="A134" s="19"/>
    </row>
    <row r="135" spans="1:1" ht="15.75" customHeight="1">
      <c r="A135" s="19"/>
    </row>
    <row r="136" spans="1:1" ht="15.75" customHeight="1">
      <c r="A136" s="19"/>
    </row>
    <row r="137" spans="1:1" ht="15.75" customHeight="1">
      <c r="A137" s="19"/>
    </row>
    <row r="138" spans="1:1" ht="15.75" customHeight="1">
      <c r="A138" s="19"/>
    </row>
    <row r="139" spans="1:1" ht="15.75" customHeight="1">
      <c r="A139" s="19"/>
    </row>
    <row r="140" spans="1:1" ht="15.75" customHeight="1">
      <c r="A140" s="19"/>
    </row>
    <row r="141" spans="1:1" ht="15.75" customHeight="1">
      <c r="A141" s="19"/>
    </row>
    <row r="142" spans="1:1" ht="15.75" customHeight="1">
      <c r="A142" s="19"/>
    </row>
    <row r="143" spans="1:1" ht="15.75" customHeight="1">
      <c r="A143" s="19"/>
    </row>
    <row r="144" spans="1:1" ht="15.75" customHeight="1">
      <c r="A144" s="19"/>
    </row>
    <row r="145" spans="1:1" ht="15.75" customHeight="1">
      <c r="A145" s="19"/>
    </row>
    <row r="146" spans="1:1" ht="15.75" customHeight="1">
      <c r="A146" s="19"/>
    </row>
    <row r="147" spans="1:1" ht="15.75" customHeight="1">
      <c r="A147" s="19"/>
    </row>
    <row r="148" spans="1:1" ht="15.75" customHeight="1">
      <c r="A148" s="19"/>
    </row>
    <row r="149" spans="1:1" ht="15.75" customHeight="1">
      <c r="A149" s="19"/>
    </row>
    <row r="150" spans="1:1" ht="15.75" customHeight="1">
      <c r="A150" s="19"/>
    </row>
    <row r="151" spans="1:1" ht="15.75" customHeight="1">
      <c r="A151" s="19"/>
    </row>
    <row r="152" spans="1:1" ht="15.75" customHeight="1">
      <c r="A152" s="19"/>
    </row>
    <row r="153" spans="1:1" ht="15.75" customHeight="1">
      <c r="A153" s="19"/>
    </row>
    <row r="154" spans="1:1" ht="15.75" customHeight="1">
      <c r="A154" s="19"/>
    </row>
    <row r="155" spans="1:1" ht="15.75" customHeight="1">
      <c r="A155" s="19"/>
    </row>
    <row r="156" spans="1:1" ht="15.75" customHeight="1">
      <c r="A156" s="19"/>
    </row>
    <row r="157" spans="1:1" ht="15.75" customHeight="1">
      <c r="A157" s="19"/>
    </row>
    <row r="158" spans="1:1" ht="15.75" customHeight="1">
      <c r="A158" s="19"/>
    </row>
    <row r="159" spans="1:1" ht="15.75" customHeight="1">
      <c r="A159" s="19"/>
    </row>
    <row r="160" spans="1:1" ht="15.75" customHeight="1">
      <c r="A160" s="19"/>
    </row>
    <row r="161" spans="1:1" ht="15.75" customHeight="1">
      <c r="A161" s="19"/>
    </row>
    <row r="162" spans="1:1" ht="15.75" customHeight="1">
      <c r="A162" s="19"/>
    </row>
    <row r="163" spans="1:1" ht="15.75" customHeight="1">
      <c r="A163" s="19"/>
    </row>
    <row r="164" spans="1:1" ht="15.75" customHeight="1">
      <c r="A164" s="19"/>
    </row>
    <row r="165" spans="1:1" ht="15.75" customHeight="1">
      <c r="A165" s="19"/>
    </row>
    <row r="166" spans="1:1" ht="15.75" customHeight="1">
      <c r="A166" s="19"/>
    </row>
    <row r="167" spans="1:1" ht="15.75" customHeight="1">
      <c r="A167" s="19"/>
    </row>
    <row r="168" spans="1:1" ht="15.75" customHeight="1">
      <c r="A168" s="19"/>
    </row>
    <row r="169" spans="1:1" ht="15.75" customHeight="1">
      <c r="A169" s="19"/>
    </row>
    <row r="170" spans="1:1" ht="15.75" customHeight="1">
      <c r="A170" s="19"/>
    </row>
    <row r="171" spans="1:1" ht="15.75" customHeight="1">
      <c r="A171" s="19"/>
    </row>
    <row r="172" spans="1:1" ht="15.75" customHeight="1">
      <c r="A172" s="19"/>
    </row>
    <row r="173" spans="1:1" ht="15.75" customHeight="1">
      <c r="A173" s="19"/>
    </row>
    <row r="174" spans="1:1" ht="15.75" customHeight="1">
      <c r="A174" s="19"/>
    </row>
    <row r="175" spans="1:1" ht="15.75" customHeight="1">
      <c r="A175" s="19"/>
    </row>
    <row r="176" spans="1:1" ht="15.75" customHeight="1">
      <c r="A176" s="19"/>
    </row>
    <row r="177" spans="1:1" ht="15.75" customHeight="1">
      <c r="A177" s="19"/>
    </row>
    <row r="178" spans="1:1" ht="15.75" customHeight="1">
      <c r="A178" s="19"/>
    </row>
    <row r="179" spans="1:1" ht="15.75" customHeight="1">
      <c r="A179" s="19"/>
    </row>
    <row r="180" spans="1:1" ht="15.75" customHeight="1">
      <c r="A180" s="19"/>
    </row>
    <row r="181" spans="1:1" ht="15.75" customHeight="1">
      <c r="A181" s="19"/>
    </row>
    <row r="182" spans="1:1" ht="15.75" customHeight="1">
      <c r="A182" s="19"/>
    </row>
    <row r="183" spans="1:1" ht="15.75" customHeight="1">
      <c r="A183" s="19"/>
    </row>
    <row r="184" spans="1:1" ht="15.75" customHeight="1">
      <c r="A184" s="19"/>
    </row>
    <row r="185" spans="1:1" ht="15.75" customHeight="1">
      <c r="A185" s="19"/>
    </row>
    <row r="186" spans="1:1" ht="15.75" customHeight="1">
      <c r="A186" s="19"/>
    </row>
    <row r="187" spans="1:1" ht="15.75" customHeight="1">
      <c r="A187" s="19"/>
    </row>
    <row r="188" spans="1:1" ht="15.75" customHeight="1">
      <c r="A188" s="19"/>
    </row>
    <row r="189" spans="1:1" ht="15.75" customHeight="1">
      <c r="A189" s="19"/>
    </row>
    <row r="190" spans="1:1" ht="15.75" customHeight="1">
      <c r="A190" s="19"/>
    </row>
    <row r="191" spans="1:1" ht="15.75" customHeight="1">
      <c r="A191" s="19"/>
    </row>
    <row r="192" spans="1:1" ht="15.75" customHeight="1">
      <c r="A192" s="19"/>
    </row>
    <row r="193" spans="1:1" ht="15.75" customHeight="1">
      <c r="A193" s="19"/>
    </row>
    <row r="194" spans="1:1" ht="15.75" customHeight="1">
      <c r="A194" s="19"/>
    </row>
    <row r="195" spans="1:1" ht="15.75" customHeight="1">
      <c r="A195" s="19"/>
    </row>
    <row r="196" spans="1:1" ht="15.75" customHeight="1">
      <c r="A196" s="19"/>
    </row>
    <row r="197" spans="1:1" ht="15.75" customHeight="1">
      <c r="A197" s="19"/>
    </row>
    <row r="198" spans="1:1" ht="15.75" customHeight="1">
      <c r="A198" s="19"/>
    </row>
    <row r="199" spans="1:1" ht="15.75" customHeight="1">
      <c r="A199" s="19"/>
    </row>
    <row r="200" spans="1:1" ht="15.75" customHeight="1">
      <c r="A200" s="19"/>
    </row>
    <row r="201" spans="1:1" ht="15.75" customHeight="1">
      <c r="A201" s="19"/>
    </row>
    <row r="202" spans="1:1" ht="15.75" customHeight="1">
      <c r="A202" s="19"/>
    </row>
    <row r="203" spans="1:1" ht="15.75" customHeight="1">
      <c r="A203" s="19"/>
    </row>
    <row r="204" spans="1:1" ht="15.75" customHeight="1">
      <c r="A204" s="19"/>
    </row>
    <row r="205" spans="1:1" ht="15.75" customHeight="1">
      <c r="A205" s="19"/>
    </row>
    <row r="206" spans="1:1" ht="15.75" customHeight="1">
      <c r="A206" s="19"/>
    </row>
    <row r="207" spans="1:1" ht="15.75" customHeight="1">
      <c r="A207" s="19"/>
    </row>
    <row r="208" spans="1:1" ht="15.75" customHeight="1">
      <c r="A208" s="19"/>
    </row>
    <row r="209" spans="1:1" ht="15.75" customHeight="1">
      <c r="A209" s="19"/>
    </row>
    <row r="210" spans="1:1" ht="15.75" customHeight="1">
      <c r="A210" s="19"/>
    </row>
    <row r="211" spans="1:1" ht="15.75" customHeight="1">
      <c r="A211" s="19"/>
    </row>
    <row r="212" spans="1:1" ht="15.75" customHeight="1">
      <c r="A212" s="19"/>
    </row>
    <row r="213" spans="1:1" ht="15.75" customHeight="1">
      <c r="A213" s="19"/>
    </row>
    <row r="214" spans="1:1" ht="15.75" customHeight="1">
      <c r="A214" s="19"/>
    </row>
    <row r="215" spans="1:1" ht="15.75" customHeight="1">
      <c r="A215" s="19"/>
    </row>
    <row r="216" spans="1:1" ht="15.75" customHeight="1">
      <c r="A216" s="19"/>
    </row>
    <row r="217" spans="1:1" ht="15.75" customHeight="1">
      <c r="A217" s="19"/>
    </row>
    <row r="218" spans="1:1" ht="15.75" customHeight="1">
      <c r="A218" s="19"/>
    </row>
    <row r="219" spans="1:1" ht="15.75" customHeight="1">
      <c r="A219" s="19"/>
    </row>
    <row r="220" spans="1:1" ht="15.75" customHeight="1">
      <c r="A220" s="19"/>
    </row>
    <row r="221" spans="1:1" ht="15.75" customHeight="1">
      <c r="A221" s="19"/>
    </row>
    <row r="222" spans="1:1" ht="15.75" customHeight="1">
      <c r="A222" s="19"/>
    </row>
    <row r="223" spans="1:1" ht="15.75" customHeight="1">
      <c r="A223" s="19"/>
    </row>
    <row r="224" spans="1:1" ht="15.75" customHeight="1">
      <c r="A224" s="19"/>
    </row>
    <row r="225" spans="1:1" ht="15.75" customHeight="1">
      <c r="A225" s="19"/>
    </row>
    <row r="226" spans="1:1" ht="15.75" customHeight="1">
      <c r="A226" s="19"/>
    </row>
    <row r="227" spans="1:1" ht="15.75" customHeight="1">
      <c r="A227" s="19"/>
    </row>
    <row r="228" spans="1:1" ht="15.75" customHeight="1">
      <c r="A228" s="19"/>
    </row>
    <row r="229" spans="1:1" ht="15.75" customHeight="1">
      <c r="A229" s="19"/>
    </row>
    <row r="230" spans="1:1" ht="15.75" customHeight="1">
      <c r="A230" s="19"/>
    </row>
    <row r="231" spans="1:1" ht="15.75" customHeight="1">
      <c r="A231" s="19"/>
    </row>
    <row r="232" spans="1:1" ht="15.75" customHeight="1">
      <c r="A232" s="19"/>
    </row>
    <row r="233" spans="1:1" ht="15.75" customHeight="1">
      <c r="A233" s="19"/>
    </row>
    <row r="234" spans="1:1" ht="15.75" customHeight="1">
      <c r="A234" s="19"/>
    </row>
    <row r="235" spans="1:1" ht="15.75" customHeight="1">
      <c r="A235" s="19"/>
    </row>
    <row r="236" spans="1:1" ht="15.75" customHeight="1">
      <c r="A236" s="19"/>
    </row>
    <row r="237" spans="1:1" ht="15.75" customHeight="1">
      <c r="A237" s="19"/>
    </row>
    <row r="238" spans="1:1" ht="15.75" customHeight="1">
      <c r="A238" s="19"/>
    </row>
    <row r="239" spans="1:1" ht="15.75" customHeight="1">
      <c r="A239" s="19"/>
    </row>
    <row r="240" spans="1:1" ht="15.75" customHeight="1">
      <c r="A240" s="19"/>
    </row>
    <row r="241" spans="1:1" ht="15.75" customHeight="1">
      <c r="A241" s="19"/>
    </row>
    <row r="242" spans="1:1" ht="15.75" customHeight="1">
      <c r="A242" s="19"/>
    </row>
    <row r="243" spans="1:1" ht="15.75" customHeight="1">
      <c r="A243" s="19"/>
    </row>
    <row r="244" spans="1:1" ht="15.75" customHeight="1">
      <c r="A244" s="19"/>
    </row>
    <row r="245" spans="1:1" ht="15.75" customHeight="1">
      <c r="A245" s="19"/>
    </row>
    <row r="246" spans="1:1" ht="15.75" customHeight="1">
      <c r="A246" s="19"/>
    </row>
    <row r="247" spans="1:1" ht="15.75" customHeight="1">
      <c r="A247" s="19"/>
    </row>
    <row r="248" spans="1:1" ht="15.75" customHeight="1">
      <c r="A248" s="19"/>
    </row>
    <row r="249" spans="1:1" ht="15.75" customHeight="1">
      <c r="A249" s="19"/>
    </row>
    <row r="250" spans="1:1" ht="15.75" customHeight="1">
      <c r="A250" s="19"/>
    </row>
    <row r="251" spans="1:1" ht="15.75" customHeight="1">
      <c r="A251" s="19"/>
    </row>
    <row r="252" spans="1:1" ht="15.75" customHeight="1">
      <c r="A252" s="19"/>
    </row>
    <row r="253" spans="1:1" ht="15.75" customHeight="1">
      <c r="A253" s="19"/>
    </row>
    <row r="254" spans="1:1" ht="15.75" customHeight="1">
      <c r="A254" s="19"/>
    </row>
    <row r="255" spans="1:1" ht="15.75" customHeight="1">
      <c r="A255" s="19"/>
    </row>
    <row r="256" spans="1:1" ht="15.75" customHeight="1">
      <c r="A256" s="19"/>
    </row>
    <row r="257" spans="1:1" ht="15.75" customHeight="1">
      <c r="A257" s="19"/>
    </row>
    <row r="258" spans="1:1" ht="15.75" customHeight="1">
      <c r="A258" s="19"/>
    </row>
    <row r="259" spans="1:1" ht="15.75" customHeight="1">
      <c r="A259" s="19"/>
    </row>
    <row r="260" spans="1:1" ht="15.75" customHeight="1">
      <c r="A260" s="19"/>
    </row>
    <row r="261" spans="1:1" ht="15.75" customHeight="1">
      <c r="A261" s="19"/>
    </row>
    <row r="262" spans="1:1" ht="15.75" customHeight="1">
      <c r="A262" s="19"/>
    </row>
    <row r="263" spans="1:1" ht="15.75" customHeight="1">
      <c r="A263" s="19"/>
    </row>
    <row r="264" spans="1:1" ht="15.75" customHeight="1">
      <c r="A264" s="19"/>
    </row>
    <row r="265" spans="1:1" ht="15.75" customHeight="1">
      <c r="A265" s="19"/>
    </row>
    <row r="266" spans="1:1" ht="15.75" customHeight="1">
      <c r="A266" s="19"/>
    </row>
    <row r="267" spans="1:1" ht="15.75" customHeight="1">
      <c r="A267" s="19"/>
    </row>
    <row r="268" spans="1:1" ht="15.75" customHeight="1">
      <c r="A268" s="19"/>
    </row>
    <row r="269" spans="1:1" ht="15.75" customHeight="1">
      <c r="A269" s="19"/>
    </row>
    <row r="270" spans="1:1" ht="15.75" customHeight="1">
      <c r="A270" s="19"/>
    </row>
    <row r="271" spans="1:1" ht="15.75" customHeight="1">
      <c r="A271" s="19"/>
    </row>
    <row r="272" spans="1:1" ht="15.75" customHeight="1">
      <c r="A272" s="19"/>
    </row>
    <row r="273" spans="1:6" ht="15.75" customHeight="1">
      <c r="A273" s="19"/>
    </row>
    <row r="274" spans="1:6" ht="15.75" customHeight="1">
      <c r="A274" s="19"/>
    </row>
    <row r="275" spans="1:6" ht="15.75" customHeight="1">
      <c r="A275" s="19"/>
    </row>
    <row r="276" spans="1:6" ht="15.75" customHeight="1">
      <c r="A276" s="19"/>
    </row>
    <row r="277" spans="1:6" ht="15.75" customHeight="1">
      <c r="A277" s="19"/>
    </row>
    <row r="278" spans="1:6" ht="15.75" customHeight="1">
      <c r="A278" s="19"/>
    </row>
    <row r="279" spans="1:6" ht="15.75" customHeight="1">
      <c r="A279" s="19"/>
    </row>
    <row r="280" spans="1:6" ht="15.75" customHeight="1">
      <c r="A280" s="19"/>
    </row>
    <row r="281" spans="1:6" ht="15.75" customHeight="1">
      <c r="A281" s="19"/>
    </row>
    <row r="282" spans="1:6" ht="15.75" customHeight="1">
      <c r="A282" s="19"/>
    </row>
    <row r="283" spans="1:6" ht="15.75" customHeight="1">
      <c r="A283" s="19"/>
    </row>
    <row r="284" spans="1:6" ht="15.75" customHeight="1">
      <c r="A284" s="19"/>
    </row>
    <row r="285" spans="1:6" ht="15.75" customHeight="1">
      <c r="A285" s="402">
        <v>1704</v>
      </c>
      <c r="B285" s="410"/>
      <c r="C285" s="410"/>
      <c r="D285" s="410"/>
      <c r="E285" s="410"/>
      <c r="F285" s="417">
        <v>1800</v>
      </c>
    </row>
    <row r="286" spans="1:6" ht="15.75" customHeight="1">
      <c r="A286" s="402">
        <v>1706</v>
      </c>
      <c r="B286" s="416" t="s">
        <v>1911</v>
      </c>
      <c r="C286" s="410"/>
      <c r="D286" s="410"/>
      <c r="E286" s="410"/>
      <c r="F286" s="417">
        <v>1350</v>
      </c>
    </row>
    <row r="287" spans="1:6" ht="15.75" customHeight="1">
      <c r="A287" s="402">
        <v>1710</v>
      </c>
      <c r="B287" s="401"/>
      <c r="C287" s="410"/>
      <c r="D287" s="410"/>
      <c r="E287" s="410"/>
      <c r="F287" s="417"/>
    </row>
    <row r="288" spans="1:6" ht="15.75" customHeight="1">
      <c r="A288" s="402">
        <v>1712</v>
      </c>
      <c r="B288" s="416"/>
      <c r="C288" s="410"/>
      <c r="D288" s="410"/>
      <c r="E288" s="410"/>
      <c r="F288" s="417"/>
    </row>
    <row r="289" spans="1:6" ht="15.75" customHeight="1">
      <c r="A289" s="402">
        <v>1721</v>
      </c>
      <c r="B289" s="416"/>
      <c r="C289" s="410"/>
      <c r="D289" s="410"/>
      <c r="E289" s="410"/>
      <c r="F289" s="417"/>
    </row>
    <row r="290" spans="1:6" ht="15.75" customHeight="1">
      <c r="A290" s="402">
        <v>1731</v>
      </c>
      <c r="B290" s="416"/>
      <c r="C290" s="410"/>
      <c r="D290" s="410"/>
      <c r="E290" s="410"/>
      <c r="F290" s="417"/>
    </row>
    <row r="291" spans="1:6" ht="15.75" customHeight="1">
      <c r="A291" s="402"/>
      <c r="B291" s="401"/>
      <c r="C291" s="401"/>
      <c r="D291" s="401"/>
      <c r="E291" s="401"/>
    </row>
    <row r="292" spans="1:6" ht="15.75" customHeight="1">
      <c r="A292" s="402"/>
      <c r="B292" s="401"/>
      <c r="C292" s="401"/>
      <c r="D292" s="401"/>
      <c r="E292" s="401"/>
    </row>
    <row r="293" spans="1:6" ht="15.75" customHeight="1">
      <c r="A293" s="402"/>
      <c r="B293" s="401"/>
      <c r="C293" s="401"/>
      <c r="D293" s="401"/>
      <c r="E293" s="401"/>
    </row>
    <row r="294" spans="1:6" ht="15.75" customHeight="1">
      <c r="A294" s="402"/>
      <c r="B294" s="401"/>
      <c r="C294" s="401"/>
      <c r="D294" s="401"/>
      <c r="E294" s="401"/>
    </row>
    <row r="295" spans="1:6" ht="15.75" customHeight="1">
      <c r="A295" s="402"/>
      <c r="B295" s="401"/>
      <c r="C295" s="401"/>
      <c r="D295" s="401"/>
      <c r="E295" s="401"/>
    </row>
    <row r="296" spans="1:6" ht="15.75" customHeight="1">
      <c r="A296" s="402"/>
      <c r="B296" s="401"/>
      <c r="C296" s="401"/>
      <c r="D296" s="401"/>
      <c r="E296" s="401"/>
    </row>
    <row r="297" spans="1:6" ht="15.75" customHeight="1">
      <c r="A297" s="19"/>
    </row>
    <row r="298" spans="1:6" ht="15.75" customHeight="1">
      <c r="A298" s="19"/>
    </row>
    <row r="299" spans="1:6" ht="15.75" customHeight="1">
      <c r="A299" s="19"/>
    </row>
    <row r="300" spans="1:6" ht="15.75" customHeight="1">
      <c r="A300" s="19"/>
    </row>
    <row r="301" spans="1:6" ht="15.75" customHeight="1">
      <c r="A301" s="19"/>
    </row>
    <row r="302" spans="1:6" ht="15.75" customHeight="1">
      <c r="A302" s="19"/>
    </row>
    <row r="303" spans="1:6" ht="15.75" customHeight="1">
      <c r="A303" s="19"/>
    </row>
    <row r="304" spans="1:6" ht="15.75" customHeight="1">
      <c r="A304" s="19"/>
    </row>
    <row r="305" spans="1:1" ht="15.75" customHeight="1">
      <c r="A305" s="19"/>
    </row>
    <row r="306" spans="1:1" ht="15.75" customHeight="1">
      <c r="A306" s="19"/>
    </row>
    <row r="307" spans="1:1" ht="15.75" customHeight="1">
      <c r="A307" s="19"/>
    </row>
    <row r="308" spans="1:1" ht="15.75" customHeight="1">
      <c r="A308" s="19"/>
    </row>
    <row r="309" spans="1:1" ht="15.75" customHeight="1">
      <c r="A309" s="19"/>
    </row>
    <row r="310" spans="1:1" ht="15.75" customHeight="1">
      <c r="A310" s="19"/>
    </row>
    <row r="311" spans="1:1" ht="15.75" customHeight="1">
      <c r="A311" s="19"/>
    </row>
    <row r="312" spans="1:1" ht="15.75" customHeight="1">
      <c r="A312" s="19"/>
    </row>
    <row r="313" spans="1:1" ht="15.75" customHeight="1">
      <c r="A313" s="19"/>
    </row>
    <row r="314" spans="1:1" ht="15.75" customHeight="1">
      <c r="A314" s="19"/>
    </row>
    <row r="315" spans="1:1" ht="15.75" customHeight="1">
      <c r="A315" s="19"/>
    </row>
    <row r="316" spans="1:1" ht="15.75" customHeight="1">
      <c r="A316" s="19"/>
    </row>
    <row r="317" spans="1:1" ht="15.75" customHeight="1">
      <c r="A317" s="19"/>
    </row>
    <row r="318" spans="1:1" ht="15.75" customHeight="1">
      <c r="A318" s="19"/>
    </row>
    <row r="319" spans="1:1" ht="15.75" customHeight="1">
      <c r="A319" s="19"/>
    </row>
    <row r="320" spans="1:1" ht="15.75" customHeight="1">
      <c r="A320" s="19"/>
    </row>
    <row r="321" spans="1:1" ht="15.75" customHeight="1">
      <c r="A321" s="19"/>
    </row>
    <row r="322" spans="1:1" ht="15.75" customHeight="1">
      <c r="A322" s="19"/>
    </row>
    <row r="323" spans="1:1" ht="15.75" customHeight="1">
      <c r="A323" s="19"/>
    </row>
    <row r="324" spans="1:1" ht="15.75" customHeight="1">
      <c r="A324" s="19"/>
    </row>
    <row r="325" spans="1:1" ht="15.75" customHeight="1">
      <c r="A325" s="19"/>
    </row>
    <row r="326" spans="1:1" ht="15.75" customHeight="1">
      <c r="A326" s="19"/>
    </row>
    <row r="327" spans="1:1" ht="15.75" customHeight="1">
      <c r="A327" s="19"/>
    </row>
    <row r="328" spans="1:1" ht="15.75" customHeight="1">
      <c r="A328" s="19"/>
    </row>
    <row r="329" spans="1:1" ht="15.75" customHeight="1">
      <c r="A329" s="19"/>
    </row>
    <row r="330" spans="1:1" ht="15.75" customHeight="1">
      <c r="A330" s="19"/>
    </row>
    <row r="331" spans="1:1" ht="15.75" customHeight="1">
      <c r="A331" s="19"/>
    </row>
    <row r="332" spans="1:1" ht="15.75" customHeight="1">
      <c r="A332" s="19"/>
    </row>
    <row r="333" spans="1:1" ht="15.75" customHeight="1">
      <c r="A333" s="19"/>
    </row>
    <row r="334" spans="1:1" ht="15.75" customHeight="1">
      <c r="A334" s="19"/>
    </row>
    <row r="335" spans="1:1" ht="15.75" customHeight="1">
      <c r="A335" s="19"/>
    </row>
    <row r="336" spans="1:1" ht="15.75" customHeight="1">
      <c r="A336" s="19"/>
    </row>
    <row r="337" spans="1:1" ht="15.75" customHeight="1">
      <c r="A337" s="19"/>
    </row>
    <row r="338" spans="1:1" ht="15.75" customHeight="1">
      <c r="A338" s="19"/>
    </row>
    <row r="339" spans="1:1" ht="15.75" customHeight="1">
      <c r="A339" s="19"/>
    </row>
    <row r="340" spans="1:1" ht="15.75" customHeight="1">
      <c r="A340" s="19"/>
    </row>
    <row r="341" spans="1:1" ht="15.75" customHeight="1">
      <c r="A341" s="19"/>
    </row>
    <row r="342" spans="1:1" ht="15.75" customHeight="1">
      <c r="A342" s="19"/>
    </row>
    <row r="343" spans="1:1" ht="15.75" customHeight="1">
      <c r="A343" s="19"/>
    </row>
    <row r="344" spans="1:1" ht="15.75" customHeight="1">
      <c r="A344" s="19"/>
    </row>
    <row r="345" spans="1:1" ht="15.75" customHeight="1">
      <c r="A345" s="19"/>
    </row>
    <row r="346" spans="1:1" ht="15.75" customHeight="1">
      <c r="A346" s="19"/>
    </row>
    <row r="347" spans="1:1" ht="15.75" customHeight="1">
      <c r="A347" s="19"/>
    </row>
    <row r="348" spans="1:1" ht="15.75" customHeight="1">
      <c r="A348" s="19"/>
    </row>
    <row r="349" spans="1:1" ht="15.75" customHeight="1">
      <c r="A349" s="19"/>
    </row>
    <row r="350" spans="1:1" ht="15.75" customHeight="1">
      <c r="A350" s="19"/>
    </row>
    <row r="351" spans="1:1" ht="15.75" customHeight="1">
      <c r="A351" s="19"/>
    </row>
    <row r="352" spans="1:1" ht="15.75" customHeight="1">
      <c r="A352" s="19"/>
    </row>
    <row r="353" spans="1:1" ht="15.75" customHeight="1">
      <c r="A353" s="19"/>
    </row>
    <row r="354" spans="1:1" ht="15.75" customHeight="1">
      <c r="A354" s="19"/>
    </row>
    <row r="355" spans="1:1" ht="15.75" customHeight="1">
      <c r="A355" s="19"/>
    </row>
    <row r="356" spans="1:1" ht="15.75" customHeight="1">
      <c r="A356" s="19"/>
    </row>
    <row r="357" spans="1:1" ht="15.75" customHeight="1">
      <c r="A357" s="19"/>
    </row>
    <row r="358" spans="1:1" ht="15.75" customHeight="1">
      <c r="A358" s="19"/>
    </row>
    <row r="359" spans="1:1" ht="15.75" customHeight="1">
      <c r="A359" s="19"/>
    </row>
    <row r="360" spans="1:1" ht="15.75" customHeight="1">
      <c r="A360" s="19"/>
    </row>
    <row r="361" spans="1:1" ht="15.75" customHeight="1">
      <c r="A361" s="19"/>
    </row>
    <row r="362" spans="1:1" ht="15.75" customHeight="1">
      <c r="A362" s="19"/>
    </row>
    <row r="363" spans="1:1" ht="15.75" customHeight="1">
      <c r="A363" s="19"/>
    </row>
    <row r="364" spans="1:1" ht="15.75" customHeight="1">
      <c r="A364" s="19"/>
    </row>
    <row r="365" spans="1:1" ht="15.75" customHeight="1">
      <c r="A365" s="19"/>
    </row>
    <row r="366" spans="1:1" ht="15.75" customHeight="1">
      <c r="A366" s="19"/>
    </row>
    <row r="367" spans="1:1" ht="15.75" customHeight="1">
      <c r="A367" s="19"/>
    </row>
    <row r="368" spans="1:1" ht="15.75" customHeight="1">
      <c r="A368" s="19"/>
    </row>
    <row r="369" spans="1:1" ht="15.75" customHeight="1">
      <c r="A369" s="19"/>
    </row>
    <row r="370" spans="1:1" ht="15.75" customHeight="1">
      <c r="A370" s="19"/>
    </row>
    <row r="371" spans="1:1" ht="15.75" customHeight="1">
      <c r="A371" s="19"/>
    </row>
    <row r="372" spans="1:1" ht="15.75" customHeight="1">
      <c r="A372" s="19"/>
    </row>
    <row r="373" spans="1:1" ht="15.75" customHeight="1">
      <c r="A373" s="19"/>
    </row>
    <row r="374" spans="1:1" ht="15.75" customHeight="1">
      <c r="A374" s="19"/>
    </row>
    <row r="375" spans="1:1" ht="15.75" customHeight="1">
      <c r="A375" s="19"/>
    </row>
    <row r="376" spans="1:1" ht="15.75" customHeight="1">
      <c r="A376" s="19"/>
    </row>
    <row r="377" spans="1:1" ht="15.75" customHeight="1">
      <c r="A377" s="19"/>
    </row>
    <row r="378" spans="1:1" ht="15.75" customHeight="1">
      <c r="A378" s="19"/>
    </row>
    <row r="379" spans="1:1" ht="15.75" customHeight="1">
      <c r="A379" s="19"/>
    </row>
    <row r="380" spans="1:1" ht="15.75" customHeight="1">
      <c r="A380" s="19"/>
    </row>
    <row r="381" spans="1:1" ht="15.75" customHeight="1">
      <c r="A381" s="19"/>
    </row>
    <row r="382" spans="1:1" ht="15.75" customHeight="1">
      <c r="A382" s="19"/>
    </row>
    <row r="383" spans="1:1" ht="15.75" customHeight="1">
      <c r="A383" s="19"/>
    </row>
    <row r="384" spans="1:1" ht="15.75" customHeight="1">
      <c r="A384" s="19"/>
    </row>
    <row r="385" spans="1:1" ht="15.75" customHeight="1">
      <c r="A385" s="19"/>
    </row>
    <row r="386" spans="1:1" ht="15.75" customHeight="1">
      <c r="A386" s="19"/>
    </row>
    <row r="387" spans="1:1" ht="15.75" customHeight="1">
      <c r="A387" s="19"/>
    </row>
    <row r="388" spans="1:1" ht="15.75" customHeight="1">
      <c r="A388" s="19"/>
    </row>
    <row r="389" spans="1:1" ht="15.75" customHeight="1">
      <c r="A389" s="19"/>
    </row>
    <row r="390" spans="1:1" ht="15.75" customHeight="1">
      <c r="A390" s="19"/>
    </row>
    <row r="391" spans="1:1" ht="15.75" customHeight="1">
      <c r="A391" s="19"/>
    </row>
    <row r="392" spans="1:1" ht="15.75" customHeight="1">
      <c r="A392" s="19"/>
    </row>
    <row r="393" spans="1:1" ht="15.75" customHeight="1">
      <c r="A393" s="19"/>
    </row>
    <row r="394" spans="1:1" ht="15.75" customHeight="1">
      <c r="A394" s="19"/>
    </row>
    <row r="395" spans="1:1" ht="15.75" customHeight="1">
      <c r="A395" s="19"/>
    </row>
    <row r="396" spans="1:1" ht="15.75" customHeight="1">
      <c r="A396" s="19"/>
    </row>
    <row r="397" spans="1:1" ht="15.75" customHeight="1">
      <c r="A397" s="19"/>
    </row>
    <row r="398" spans="1:1" ht="15.75" customHeight="1">
      <c r="A398" s="19"/>
    </row>
    <row r="399" spans="1:1" ht="15.75" customHeight="1">
      <c r="A399" s="19"/>
    </row>
    <row r="400" spans="1:1" ht="15.75" customHeight="1">
      <c r="A400" s="19"/>
    </row>
    <row r="401" spans="1:1" ht="15.75" customHeight="1">
      <c r="A401" s="19"/>
    </row>
    <row r="402" spans="1:1" ht="15.75" customHeight="1">
      <c r="A402" s="19"/>
    </row>
    <row r="403" spans="1:1" ht="15.75" customHeight="1">
      <c r="A403" s="19"/>
    </row>
    <row r="404" spans="1:1" ht="15.75" customHeight="1">
      <c r="A404" s="19"/>
    </row>
    <row r="405" spans="1:1" ht="15.75" customHeight="1">
      <c r="A405" s="19"/>
    </row>
    <row r="406" spans="1:1" ht="15.75" customHeight="1">
      <c r="A406" s="19"/>
    </row>
    <row r="407" spans="1:1" ht="15.75" customHeight="1">
      <c r="A407" s="19"/>
    </row>
    <row r="408" spans="1:1" ht="15.75" customHeight="1">
      <c r="A408" s="19"/>
    </row>
    <row r="409" spans="1:1" ht="15.75" customHeight="1">
      <c r="A409" s="19"/>
    </row>
    <row r="410" spans="1:1" ht="15.75" customHeight="1">
      <c r="A410" s="19"/>
    </row>
    <row r="411" spans="1:1" ht="15.75" customHeight="1">
      <c r="A411" s="19"/>
    </row>
    <row r="412" spans="1:1" ht="15.75" customHeight="1">
      <c r="A412" s="19"/>
    </row>
    <row r="413" spans="1:1" ht="15.75" customHeight="1">
      <c r="A413" s="19"/>
    </row>
    <row r="414" spans="1:1" ht="15.75" customHeight="1">
      <c r="A414" s="19"/>
    </row>
    <row r="415" spans="1:1" ht="15.75" customHeight="1">
      <c r="A415" s="19"/>
    </row>
    <row r="416" spans="1:1" ht="15.75" customHeight="1">
      <c r="A416" s="19"/>
    </row>
    <row r="417" spans="1:1" ht="15.75" customHeight="1">
      <c r="A417" s="19"/>
    </row>
    <row r="418" spans="1:1" ht="15.75" customHeight="1">
      <c r="A418" s="19"/>
    </row>
    <row r="419" spans="1:1" ht="15.75" customHeight="1">
      <c r="A419" s="19"/>
    </row>
    <row r="420" spans="1:1" ht="15.75" customHeight="1">
      <c r="A420" s="19"/>
    </row>
    <row r="421" spans="1:1" ht="15.75" customHeight="1">
      <c r="A421" s="19"/>
    </row>
    <row r="422" spans="1:1" ht="15.75" customHeight="1">
      <c r="A422" s="19"/>
    </row>
    <row r="423" spans="1:1" ht="15.75" customHeight="1">
      <c r="A423" s="19"/>
    </row>
    <row r="424" spans="1:1" ht="15.75" customHeight="1">
      <c r="A424" s="19"/>
    </row>
    <row r="425" spans="1:1" ht="15.75" customHeight="1">
      <c r="A425" s="19"/>
    </row>
    <row r="426" spans="1:1" ht="15.75" customHeight="1">
      <c r="A426" s="19"/>
    </row>
    <row r="427" spans="1:1" ht="15.75" customHeight="1">
      <c r="A427" s="19"/>
    </row>
    <row r="428" spans="1:1" ht="15.75" customHeight="1">
      <c r="A428" s="19"/>
    </row>
    <row r="429" spans="1:1" ht="15.75" customHeight="1">
      <c r="A429" s="19"/>
    </row>
    <row r="430" spans="1:1" ht="15.75" customHeight="1">
      <c r="A430" s="19"/>
    </row>
    <row r="431" spans="1:1" ht="15.75" customHeight="1">
      <c r="A431" s="19"/>
    </row>
    <row r="432" spans="1:1" ht="15.75" customHeight="1">
      <c r="A432" s="19"/>
    </row>
    <row r="433" spans="1:1" ht="15.75" customHeight="1">
      <c r="A433" s="19"/>
    </row>
    <row r="434" spans="1:1" ht="15.75" customHeight="1">
      <c r="A434" s="19"/>
    </row>
    <row r="435" spans="1:1" ht="15.75" customHeight="1">
      <c r="A435" s="19"/>
    </row>
    <row r="436" spans="1:1" ht="15.75" customHeight="1">
      <c r="A436" s="19"/>
    </row>
    <row r="437" spans="1:1" ht="15.75" customHeight="1">
      <c r="A437" s="19"/>
    </row>
    <row r="438" spans="1:1" ht="15.75" customHeight="1">
      <c r="A438" s="19"/>
    </row>
    <row r="439" spans="1:1" ht="15.75" customHeight="1">
      <c r="A439" s="19"/>
    </row>
    <row r="440" spans="1:1" ht="15.75" customHeight="1">
      <c r="A440" s="19"/>
    </row>
    <row r="441" spans="1:1" ht="15.75" customHeight="1">
      <c r="A441" s="19"/>
    </row>
    <row r="442" spans="1:1" ht="15.75" customHeight="1">
      <c r="A442" s="19"/>
    </row>
    <row r="443" spans="1:1" ht="15.75" customHeight="1">
      <c r="A443" s="19"/>
    </row>
    <row r="444" spans="1:1" ht="15.75" customHeight="1">
      <c r="A444" s="19"/>
    </row>
    <row r="445" spans="1:1" ht="15.75" customHeight="1">
      <c r="A445" s="19"/>
    </row>
    <row r="446" spans="1:1" ht="15.75" customHeight="1">
      <c r="A446" s="19"/>
    </row>
    <row r="447" spans="1:1" ht="15.75" customHeight="1">
      <c r="A447" s="19"/>
    </row>
    <row r="448" spans="1:1" ht="15.75" customHeight="1">
      <c r="A448" s="19"/>
    </row>
    <row r="449" spans="1:1" ht="15.75" customHeight="1">
      <c r="A449" s="19"/>
    </row>
    <row r="450" spans="1:1" ht="15.75" customHeight="1">
      <c r="A450" s="19"/>
    </row>
    <row r="451" spans="1:1" ht="15.75" customHeight="1">
      <c r="A451" s="19"/>
    </row>
    <row r="452" spans="1:1" ht="15.75" customHeight="1">
      <c r="A452" s="19"/>
    </row>
    <row r="453" spans="1:1" ht="15.75" customHeight="1">
      <c r="A453" s="19"/>
    </row>
    <row r="454" spans="1:1" ht="15.75" customHeight="1">
      <c r="A454" s="19"/>
    </row>
    <row r="455" spans="1:1" ht="15.75" customHeight="1">
      <c r="A455" s="19"/>
    </row>
    <row r="456" spans="1:1" ht="15.75" customHeight="1">
      <c r="A456" s="19"/>
    </row>
    <row r="457" spans="1:1" ht="15.75" customHeight="1">
      <c r="A457" s="19"/>
    </row>
    <row r="458" spans="1:1" ht="15.75" customHeight="1">
      <c r="A458" s="19"/>
    </row>
    <row r="459" spans="1:1" ht="15.75" customHeight="1">
      <c r="A459" s="19"/>
    </row>
    <row r="460" spans="1:1" ht="15.75" customHeight="1">
      <c r="A460" s="19"/>
    </row>
    <row r="461" spans="1:1" ht="15.75" customHeight="1">
      <c r="A461" s="19"/>
    </row>
    <row r="462" spans="1:1" ht="15.75" customHeight="1">
      <c r="A462" s="19"/>
    </row>
    <row r="463" spans="1:1" ht="15.75" customHeight="1">
      <c r="A463" s="19"/>
    </row>
    <row r="464" spans="1:1" ht="15.75" customHeight="1">
      <c r="A464" s="19"/>
    </row>
    <row r="465" spans="1:1" ht="15.75" customHeight="1">
      <c r="A465" s="19"/>
    </row>
    <row r="466" spans="1:1" ht="15.75" customHeight="1">
      <c r="A466" s="19"/>
    </row>
    <row r="467" spans="1:1" ht="15.75" customHeight="1">
      <c r="A467" s="19"/>
    </row>
    <row r="468" spans="1:1" ht="15.75" customHeight="1">
      <c r="A468" s="19"/>
    </row>
    <row r="469" spans="1:1" ht="15.75" customHeight="1">
      <c r="A469" s="19"/>
    </row>
    <row r="470" spans="1:1" ht="15.75" customHeight="1">
      <c r="A470" s="19"/>
    </row>
    <row r="471" spans="1:1" ht="15.75" customHeight="1">
      <c r="A471" s="19"/>
    </row>
    <row r="472" spans="1:1" ht="15.75" customHeight="1">
      <c r="A472" s="19"/>
    </row>
    <row r="473" spans="1:1" ht="15.75" customHeight="1">
      <c r="A473" s="19"/>
    </row>
    <row r="474" spans="1:1" ht="15.75" customHeight="1">
      <c r="A474" s="19"/>
    </row>
    <row r="475" spans="1:1" ht="15.75" customHeight="1">
      <c r="A475" s="19"/>
    </row>
    <row r="476" spans="1:1" ht="15.75" customHeight="1">
      <c r="A476" s="19"/>
    </row>
    <row r="477" spans="1:1" ht="15.75" customHeight="1">
      <c r="A477" s="19"/>
    </row>
    <row r="478" spans="1:1" ht="15.75" customHeight="1">
      <c r="A478" s="19"/>
    </row>
    <row r="479" spans="1:1" ht="15.75" customHeight="1">
      <c r="A479" s="19"/>
    </row>
    <row r="480" spans="1:1" ht="15.75" customHeight="1">
      <c r="A480" s="19"/>
    </row>
    <row r="481" spans="1:1" ht="15.75" customHeight="1">
      <c r="A481" s="19"/>
    </row>
    <row r="482" spans="1:1" ht="15.75" customHeight="1">
      <c r="A482" s="19"/>
    </row>
    <row r="483" spans="1:1" ht="15.75" customHeight="1">
      <c r="A483" s="19"/>
    </row>
    <row r="484" spans="1:1" ht="15.75" customHeight="1">
      <c r="A484" s="19"/>
    </row>
    <row r="485" spans="1:1" ht="15.75" customHeight="1">
      <c r="A485" s="19"/>
    </row>
    <row r="486" spans="1:1" ht="15.75" customHeight="1">
      <c r="A486" s="19"/>
    </row>
    <row r="487" spans="1:1" ht="15.75" customHeight="1">
      <c r="A487" s="19"/>
    </row>
    <row r="488" spans="1:1" ht="15.75" customHeight="1">
      <c r="A488" s="19"/>
    </row>
    <row r="489" spans="1:1" ht="15.75" customHeight="1">
      <c r="A489" s="19"/>
    </row>
    <row r="490" spans="1:1" ht="15.75" customHeight="1">
      <c r="A490" s="19"/>
    </row>
    <row r="491" spans="1:1" ht="15.75" customHeight="1">
      <c r="A491" s="19"/>
    </row>
    <row r="492" spans="1:1" ht="15.75" customHeight="1">
      <c r="A492" s="19"/>
    </row>
    <row r="493" spans="1:1" ht="15.75" customHeight="1">
      <c r="A493" s="19"/>
    </row>
    <row r="494" spans="1:1" ht="15.75" customHeight="1">
      <c r="A494" s="19"/>
    </row>
    <row r="495" spans="1:1" ht="15.75" customHeight="1">
      <c r="A495" s="19"/>
    </row>
    <row r="496" spans="1:1" ht="15.75" customHeight="1">
      <c r="A496" s="19"/>
    </row>
    <row r="497" spans="1:1" ht="15.75" customHeight="1">
      <c r="A497" s="19"/>
    </row>
    <row r="498" spans="1:1" ht="15.75" customHeight="1">
      <c r="A498" s="19"/>
    </row>
    <row r="499" spans="1:1" ht="15.75" customHeight="1">
      <c r="A499" s="19"/>
    </row>
    <row r="500" spans="1:1" ht="15.75" customHeight="1">
      <c r="A500" s="19"/>
    </row>
    <row r="501" spans="1:1" ht="15.75" customHeight="1">
      <c r="A501" s="19"/>
    </row>
    <row r="502" spans="1:1" ht="15.75" customHeight="1">
      <c r="A502" s="19"/>
    </row>
    <row r="503" spans="1:1" ht="15.75" customHeight="1">
      <c r="A503" s="19"/>
    </row>
    <row r="504" spans="1:1" ht="15.75" customHeight="1">
      <c r="A504" s="19"/>
    </row>
    <row r="505" spans="1:1" ht="15.75" customHeight="1">
      <c r="A505" s="19"/>
    </row>
    <row r="506" spans="1:1" ht="15.75" customHeight="1">
      <c r="A506" s="19"/>
    </row>
    <row r="507" spans="1:1" ht="15.75" customHeight="1">
      <c r="A507" s="19"/>
    </row>
    <row r="508" spans="1:1" ht="15.75" customHeight="1">
      <c r="A508" s="19"/>
    </row>
    <row r="509" spans="1:1" ht="15.75" customHeight="1">
      <c r="A509" s="19"/>
    </row>
    <row r="510" spans="1:1" ht="15.75" customHeight="1">
      <c r="A510" s="19"/>
    </row>
    <row r="511" spans="1:1" ht="15.75" customHeight="1">
      <c r="A511" s="19"/>
    </row>
    <row r="512" spans="1:1" ht="15.75" customHeight="1">
      <c r="A512" s="19"/>
    </row>
    <row r="513" spans="1:1" ht="15.75" customHeight="1">
      <c r="A513" s="19"/>
    </row>
    <row r="514" spans="1:1" ht="15.75" customHeight="1">
      <c r="A514" s="19"/>
    </row>
    <row r="515" spans="1:1" ht="15.75" customHeight="1">
      <c r="A515" s="19"/>
    </row>
    <row r="516" spans="1:1" ht="15.75" customHeight="1">
      <c r="A516" s="19"/>
    </row>
    <row r="517" spans="1:1" ht="15.75" customHeight="1">
      <c r="A517" s="19"/>
    </row>
    <row r="518" spans="1:1" ht="15.75" customHeight="1">
      <c r="A518" s="19"/>
    </row>
    <row r="519" spans="1:1" ht="15.75" customHeight="1">
      <c r="A519" s="19"/>
    </row>
    <row r="520" spans="1:1" ht="15.75" customHeight="1">
      <c r="A520" s="19"/>
    </row>
    <row r="521" spans="1:1" ht="15.75" customHeight="1">
      <c r="A521" s="19"/>
    </row>
    <row r="522" spans="1:1" ht="15.75" customHeight="1">
      <c r="A522" s="19"/>
    </row>
    <row r="523" spans="1:1" ht="15.75" customHeight="1">
      <c r="A523" s="19"/>
    </row>
    <row r="524" spans="1:1" ht="15.75" customHeight="1">
      <c r="A524" s="19"/>
    </row>
    <row r="525" spans="1:1" ht="15.75" customHeight="1">
      <c r="A525" s="19"/>
    </row>
    <row r="526" spans="1:1" ht="15.75" customHeight="1">
      <c r="A526" s="19"/>
    </row>
    <row r="527" spans="1:1" ht="15.75" customHeight="1">
      <c r="A527" s="19"/>
    </row>
    <row r="528" spans="1:1" ht="15.75" customHeight="1">
      <c r="A528" s="19"/>
    </row>
    <row r="529" spans="1:1" ht="15.75" customHeight="1">
      <c r="A529" s="19"/>
    </row>
    <row r="530" spans="1:1" ht="15.75" customHeight="1">
      <c r="A530" s="19"/>
    </row>
    <row r="531" spans="1:1" ht="15.75" customHeight="1">
      <c r="A531" s="19"/>
    </row>
    <row r="532" spans="1:1" ht="15.75" customHeight="1">
      <c r="A532" s="19"/>
    </row>
    <row r="533" spans="1:1" ht="15.75" customHeight="1">
      <c r="A533" s="19"/>
    </row>
    <row r="534" spans="1:1" ht="15.75" customHeight="1">
      <c r="A534" s="19"/>
    </row>
    <row r="535" spans="1:1" ht="15.75" customHeight="1">
      <c r="A535" s="19"/>
    </row>
    <row r="536" spans="1:1" ht="15.75" customHeight="1">
      <c r="A536" s="19"/>
    </row>
    <row r="537" spans="1:1" ht="15.75" customHeight="1">
      <c r="A537" s="19"/>
    </row>
    <row r="538" spans="1:1" ht="15.75" customHeight="1">
      <c r="A538" s="19"/>
    </row>
    <row r="539" spans="1:1" ht="15.75" customHeight="1">
      <c r="A539" s="19"/>
    </row>
    <row r="540" spans="1:1" ht="15.75" customHeight="1">
      <c r="A540" s="19"/>
    </row>
    <row r="541" spans="1:1" ht="15.75" customHeight="1">
      <c r="A541" s="19"/>
    </row>
    <row r="542" spans="1:1" ht="15.75" customHeight="1">
      <c r="A542" s="19"/>
    </row>
    <row r="543" spans="1:1" ht="15.75" customHeight="1">
      <c r="A543" s="19"/>
    </row>
    <row r="544" spans="1:1" ht="15.75" customHeight="1">
      <c r="A544" s="19"/>
    </row>
    <row r="545" spans="1:1" ht="15.75" customHeight="1">
      <c r="A545" s="19"/>
    </row>
    <row r="546" spans="1:1" ht="15.75" customHeight="1">
      <c r="A546" s="19"/>
    </row>
    <row r="547" spans="1:1" ht="15.75" customHeight="1">
      <c r="A547" s="19"/>
    </row>
    <row r="548" spans="1:1" ht="15.75" customHeight="1">
      <c r="A548" s="19"/>
    </row>
    <row r="549" spans="1:1" ht="15.75" customHeight="1">
      <c r="A549" s="19"/>
    </row>
    <row r="550" spans="1:1" ht="15.75" customHeight="1">
      <c r="A550" s="19"/>
    </row>
    <row r="551" spans="1:1" ht="15.75" customHeight="1">
      <c r="A551" s="19"/>
    </row>
    <row r="552" spans="1:1" ht="15.75" customHeight="1">
      <c r="A552" s="19"/>
    </row>
    <row r="553" spans="1:1" ht="15.75" customHeight="1">
      <c r="A553" s="19"/>
    </row>
    <row r="554" spans="1:1" ht="15.75" customHeight="1">
      <c r="A554" s="19"/>
    </row>
    <row r="555" spans="1:1" ht="15.75" customHeight="1">
      <c r="A555" s="19"/>
    </row>
    <row r="556" spans="1:1" ht="15.75" customHeight="1">
      <c r="A556" s="19"/>
    </row>
    <row r="557" spans="1:1" ht="15.75" customHeight="1">
      <c r="A557" s="19"/>
    </row>
    <row r="558" spans="1:1" ht="15.75" customHeight="1">
      <c r="A558" s="19"/>
    </row>
    <row r="559" spans="1:1" ht="15.75" customHeight="1">
      <c r="A559" s="19"/>
    </row>
    <row r="560" spans="1:1" ht="15.75" customHeight="1">
      <c r="A560" s="19"/>
    </row>
    <row r="561" spans="1:1" ht="15.75" customHeight="1">
      <c r="A561" s="19"/>
    </row>
    <row r="562" spans="1:1" ht="15.75" customHeight="1">
      <c r="A562" s="19"/>
    </row>
    <row r="563" spans="1:1" ht="15.75" customHeight="1">
      <c r="A563" s="19"/>
    </row>
    <row r="564" spans="1:1" ht="15.75" customHeight="1">
      <c r="A564" s="19"/>
    </row>
    <row r="565" spans="1:1" ht="15.75" customHeight="1">
      <c r="A565" s="19"/>
    </row>
    <row r="566" spans="1:1" ht="15.75" customHeight="1">
      <c r="A566" s="19"/>
    </row>
    <row r="567" spans="1:1" ht="15.75" customHeight="1">
      <c r="A567" s="19"/>
    </row>
    <row r="568" spans="1:1" ht="15.75" customHeight="1">
      <c r="A568" s="19"/>
    </row>
    <row r="569" spans="1:1" ht="15.75" customHeight="1">
      <c r="A569" s="19"/>
    </row>
    <row r="570" spans="1:1" ht="15.75" customHeight="1">
      <c r="A570" s="19"/>
    </row>
    <row r="571" spans="1:1" ht="15.75" customHeight="1">
      <c r="A571" s="19"/>
    </row>
    <row r="572" spans="1:1" ht="15.75" customHeight="1">
      <c r="A572" s="19"/>
    </row>
    <row r="573" spans="1:1" ht="15.75" customHeight="1">
      <c r="A573" s="19"/>
    </row>
    <row r="574" spans="1:1" ht="15.75" customHeight="1">
      <c r="A574" s="19"/>
    </row>
    <row r="575" spans="1:1" ht="15.75" customHeight="1">
      <c r="A575" s="19"/>
    </row>
    <row r="576" spans="1:1" ht="15.75" customHeight="1">
      <c r="A576" s="19"/>
    </row>
    <row r="577" spans="1:1" ht="15.75" customHeight="1">
      <c r="A577" s="19"/>
    </row>
    <row r="578" spans="1:1" ht="15.75" customHeight="1">
      <c r="A578" s="19"/>
    </row>
    <row r="579" spans="1:1" ht="15.75" customHeight="1">
      <c r="A579" s="19"/>
    </row>
    <row r="580" spans="1:1" ht="15.75" customHeight="1">
      <c r="A580" s="19"/>
    </row>
    <row r="581" spans="1:1" ht="15.75" customHeight="1">
      <c r="A581" s="19"/>
    </row>
    <row r="582" spans="1:1" ht="15.75" customHeight="1">
      <c r="A582" s="19"/>
    </row>
    <row r="583" spans="1:1" ht="15.75" customHeight="1">
      <c r="A583" s="19"/>
    </row>
    <row r="584" spans="1:1" ht="15.75" customHeight="1">
      <c r="A584" s="19"/>
    </row>
    <row r="585" spans="1:1" ht="15.75" customHeight="1">
      <c r="A585" s="19"/>
    </row>
    <row r="586" spans="1:1" ht="15.75" customHeight="1">
      <c r="A586" s="19"/>
    </row>
    <row r="587" spans="1:1" ht="15.75" customHeight="1">
      <c r="A587" s="19"/>
    </row>
    <row r="588" spans="1:1" ht="15.75" customHeight="1">
      <c r="A588" s="19"/>
    </row>
    <row r="589" spans="1:1" ht="15.75" customHeight="1">
      <c r="A589" s="19"/>
    </row>
    <row r="590" spans="1:1" ht="15.75" customHeight="1">
      <c r="A590" s="19"/>
    </row>
    <row r="591" spans="1:1" ht="15.75" customHeight="1">
      <c r="A591" s="19"/>
    </row>
    <row r="592" spans="1:1" ht="15.75" customHeight="1">
      <c r="A592" s="19"/>
    </row>
    <row r="593" spans="1:1" ht="15.75" customHeight="1">
      <c r="A593" s="19"/>
    </row>
    <row r="594" spans="1:1" ht="15.75" customHeight="1">
      <c r="A594" s="19"/>
    </row>
    <row r="595" spans="1:1" ht="15.75" customHeight="1">
      <c r="A595" s="19"/>
    </row>
    <row r="596" spans="1:1" ht="15.75" customHeight="1">
      <c r="A596" s="19"/>
    </row>
    <row r="597" spans="1:1" ht="15.75" customHeight="1">
      <c r="A597" s="19"/>
    </row>
    <row r="598" spans="1:1" ht="15.75" customHeight="1">
      <c r="A598" s="19"/>
    </row>
    <row r="599" spans="1:1" ht="15.75" customHeight="1">
      <c r="A599" s="19"/>
    </row>
    <row r="600" spans="1:1" ht="15.75" customHeight="1">
      <c r="A600" s="19"/>
    </row>
    <row r="601" spans="1:1" ht="15.75" customHeight="1">
      <c r="A601" s="19"/>
    </row>
    <row r="602" spans="1:1" ht="15.75" customHeight="1">
      <c r="A602" s="19"/>
    </row>
    <row r="603" spans="1:1" ht="15.75" customHeight="1">
      <c r="A603" s="19"/>
    </row>
    <row r="604" spans="1:1" ht="15.75" customHeight="1">
      <c r="A604" s="19"/>
    </row>
    <row r="605" spans="1:1" ht="15.75" customHeight="1">
      <c r="A605" s="19"/>
    </row>
    <row r="606" spans="1:1" ht="15.75" customHeight="1">
      <c r="A606" s="19"/>
    </row>
    <row r="607" spans="1:1" ht="15.75" customHeight="1">
      <c r="A607" s="19"/>
    </row>
    <row r="608" spans="1:1" ht="15.75" customHeight="1">
      <c r="A608" s="19"/>
    </row>
    <row r="609" spans="1:1" ht="15.75" customHeight="1">
      <c r="A609" s="19"/>
    </row>
    <row r="610" spans="1:1" ht="15.75" customHeight="1">
      <c r="A610" s="19"/>
    </row>
    <row r="611" spans="1:1" ht="15.75" customHeight="1">
      <c r="A611" s="19"/>
    </row>
    <row r="612" spans="1:1" ht="15.75" customHeight="1">
      <c r="A612" s="19"/>
    </row>
    <row r="613" spans="1:1" ht="15.75" customHeight="1">
      <c r="A613" s="19"/>
    </row>
    <row r="614" spans="1:1" ht="15.75" customHeight="1">
      <c r="A614" s="19"/>
    </row>
    <row r="615" spans="1:1" ht="15.75" customHeight="1">
      <c r="A615" s="19"/>
    </row>
    <row r="616" spans="1:1" ht="15.75" customHeight="1">
      <c r="A616" s="19"/>
    </row>
    <row r="617" spans="1:1" ht="15.75" customHeight="1">
      <c r="A617" s="19"/>
    </row>
    <row r="618" spans="1:1" ht="15.75" customHeight="1">
      <c r="A618" s="19"/>
    </row>
    <row r="619" spans="1:1" ht="15.75" customHeight="1">
      <c r="A619" s="19"/>
    </row>
    <row r="620" spans="1:1" ht="15.75" customHeight="1">
      <c r="A620" s="19"/>
    </row>
    <row r="621" spans="1:1" ht="15.75" customHeight="1">
      <c r="A621" s="19"/>
    </row>
    <row r="622" spans="1:1" ht="15.75" customHeight="1">
      <c r="A622" s="19"/>
    </row>
    <row r="623" spans="1:1" ht="15.75" customHeight="1">
      <c r="A623" s="19"/>
    </row>
    <row r="624" spans="1:1" ht="15.75" customHeight="1">
      <c r="A624" s="19"/>
    </row>
    <row r="625" spans="1:1" ht="15.75" customHeight="1">
      <c r="A625" s="19"/>
    </row>
    <row r="626" spans="1:1" ht="15.75" customHeight="1">
      <c r="A626" s="19"/>
    </row>
    <row r="627" spans="1:1" ht="15.75" customHeight="1">
      <c r="A627" s="19"/>
    </row>
    <row r="628" spans="1:1" ht="15.75" customHeight="1">
      <c r="A628" s="19"/>
    </row>
    <row r="629" spans="1:1" ht="15.75" customHeight="1">
      <c r="A629" s="19"/>
    </row>
    <row r="630" spans="1:1" ht="15.75" customHeight="1">
      <c r="A630" s="19"/>
    </row>
    <row r="631" spans="1:1" ht="15.75" customHeight="1">
      <c r="A631" s="19"/>
    </row>
    <row r="632" spans="1:1" ht="15.75" customHeight="1">
      <c r="A632" s="19"/>
    </row>
    <row r="633" spans="1:1" ht="15.75" customHeight="1">
      <c r="A633" s="19"/>
    </row>
    <row r="634" spans="1:1" ht="15.75" customHeight="1">
      <c r="A634" s="19"/>
    </row>
    <row r="635" spans="1:1" ht="15.75" customHeight="1">
      <c r="A635" s="19"/>
    </row>
    <row r="636" spans="1:1" ht="15.75" customHeight="1">
      <c r="A636" s="19"/>
    </row>
    <row r="637" spans="1:1" ht="15.75" customHeight="1">
      <c r="A637" s="19"/>
    </row>
    <row r="638" spans="1:1" ht="15.75" customHeight="1">
      <c r="A638" s="19"/>
    </row>
    <row r="639" spans="1:1" ht="15.75" customHeight="1">
      <c r="A639" s="19"/>
    </row>
    <row r="640" spans="1:1" ht="15.75" customHeight="1">
      <c r="A640" s="19"/>
    </row>
    <row r="641" spans="1:1" ht="15.75" customHeight="1">
      <c r="A641" s="19"/>
    </row>
    <row r="642" spans="1:1" ht="15.75" customHeight="1">
      <c r="A642" s="19"/>
    </row>
    <row r="643" spans="1:1" ht="15.75" customHeight="1">
      <c r="A643" s="19"/>
    </row>
    <row r="644" spans="1:1" ht="15.75" customHeight="1">
      <c r="A644" s="19"/>
    </row>
    <row r="645" spans="1:1" ht="15.75" customHeight="1">
      <c r="A645" s="19"/>
    </row>
    <row r="646" spans="1:1" ht="15.75" customHeight="1">
      <c r="A646" s="19"/>
    </row>
    <row r="647" spans="1:1" ht="15.75" customHeight="1">
      <c r="A647" s="19"/>
    </row>
    <row r="648" spans="1:1" ht="15.75" customHeight="1">
      <c r="A648" s="19"/>
    </row>
    <row r="649" spans="1:1" ht="15.75" customHeight="1">
      <c r="A649" s="19"/>
    </row>
    <row r="650" spans="1:1" ht="15.75" customHeight="1">
      <c r="A650" s="19"/>
    </row>
    <row r="651" spans="1:1" ht="15.75" customHeight="1">
      <c r="A651" s="19"/>
    </row>
    <row r="652" spans="1:1" ht="15.75" customHeight="1">
      <c r="A652" s="19"/>
    </row>
    <row r="653" spans="1:1" ht="15.75" customHeight="1">
      <c r="A653" s="19"/>
    </row>
    <row r="654" spans="1:1" ht="15.75" customHeight="1">
      <c r="A654" s="19"/>
    </row>
    <row r="655" spans="1:1" ht="15.75" customHeight="1">
      <c r="A655" s="19"/>
    </row>
    <row r="656" spans="1:1" ht="15.75" customHeight="1">
      <c r="A656" s="19"/>
    </row>
    <row r="657" spans="1:1" ht="15.75" customHeight="1">
      <c r="A657" s="19"/>
    </row>
    <row r="658" spans="1:1" ht="15.75" customHeight="1">
      <c r="A658" s="19"/>
    </row>
    <row r="659" spans="1:1" ht="15.75" customHeight="1">
      <c r="A659" s="19"/>
    </row>
    <row r="660" spans="1:1" ht="15.75" customHeight="1">
      <c r="A660" s="19"/>
    </row>
    <row r="661" spans="1:1" ht="15.75" customHeight="1">
      <c r="A661" s="19"/>
    </row>
    <row r="662" spans="1:1" ht="15.75" customHeight="1">
      <c r="A662" s="19"/>
    </row>
    <row r="663" spans="1:1" ht="15.75" customHeight="1">
      <c r="A663" s="19"/>
    </row>
    <row r="664" spans="1:1" ht="15.75" customHeight="1">
      <c r="A664" s="19"/>
    </row>
    <row r="665" spans="1:1" ht="15.75" customHeight="1">
      <c r="A665" s="19"/>
    </row>
    <row r="666" spans="1:1" ht="15.75" customHeight="1">
      <c r="A666" s="19"/>
    </row>
    <row r="667" spans="1:1" ht="15.75" customHeight="1">
      <c r="A667" s="19"/>
    </row>
    <row r="668" spans="1:1" ht="15.75" customHeight="1">
      <c r="A668" s="19"/>
    </row>
    <row r="669" spans="1:1" ht="15.75" customHeight="1">
      <c r="A669" s="19"/>
    </row>
    <row r="670" spans="1:1" ht="15.75" customHeight="1">
      <c r="A670" s="19"/>
    </row>
    <row r="671" spans="1:1" ht="15.75" customHeight="1">
      <c r="A671" s="19"/>
    </row>
    <row r="672" spans="1:1" ht="15.75" customHeight="1">
      <c r="A672" s="19"/>
    </row>
    <row r="673" spans="1:1" ht="15.75" customHeight="1">
      <c r="A673" s="19"/>
    </row>
    <row r="674" spans="1:1" ht="15.75" customHeight="1">
      <c r="A674" s="19"/>
    </row>
    <row r="675" spans="1:1" ht="15.75" customHeight="1">
      <c r="A675" s="19"/>
    </row>
    <row r="676" spans="1:1" ht="15.75" customHeight="1">
      <c r="A676" s="19"/>
    </row>
    <row r="677" spans="1:1" ht="15.75" customHeight="1">
      <c r="A677" s="19"/>
    </row>
    <row r="678" spans="1:1" ht="15.75" customHeight="1">
      <c r="A678" s="19"/>
    </row>
    <row r="679" spans="1:1" ht="15.75" customHeight="1">
      <c r="A679" s="19"/>
    </row>
    <row r="680" spans="1:1" ht="15.75" customHeight="1">
      <c r="A680" s="19"/>
    </row>
    <row r="681" spans="1:1" ht="15.75" customHeight="1">
      <c r="A681" s="19"/>
    </row>
    <row r="682" spans="1:1" ht="15.75" customHeight="1">
      <c r="A682" s="19"/>
    </row>
    <row r="683" spans="1:1" ht="15.75" customHeight="1">
      <c r="A683" s="19"/>
    </row>
    <row r="684" spans="1:1" ht="15.75" customHeight="1">
      <c r="A684" s="19"/>
    </row>
    <row r="685" spans="1:1" ht="15.75" customHeight="1">
      <c r="A685" s="19"/>
    </row>
    <row r="686" spans="1:1" ht="15.75" customHeight="1">
      <c r="A686" s="19"/>
    </row>
    <row r="687" spans="1:1" ht="15.75" customHeight="1">
      <c r="A687" s="19"/>
    </row>
    <row r="688" spans="1:1" ht="15.75" customHeight="1">
      <c r="A688" s="19"/>
    </row>
    <row r="689" spans="1:1" ht="15.75" customHeight="1">
      <c r="A689" s="19"/>
    </row>
    <row r="690" spans="1:1" ht="15.75" customHeight="1">
      <c r="A690" s="19"/>
    </row>
    <row r="691" spans="1:1" ht="15.75" customHeight="1">
      <c r="A691" s="19"/>
    </row>
    <row r="692" spans="1:1" ht="15.75" customHeight="1">
      <c r="A692" s="19"/>
    </row>
    <row r="693" spans="1:1" ht="15.75" customHeight="1">
      <c r="A693" s="19"/>
    </row>
    <row r="694" spans="1:1" ht="15.75" customHeight="1">
      <c r="A694" s="19"/>
    </row>
    <row r="695" spans="1:1" ht="15.75" customHeight="1">
      <c r="A695" s="19"/>
    </row>
    <row r="696" spans="1:1" ht="15.75" customHeight="1">
      <c r="A696" s="19"/>
    </row>
    <row r="697" spans="1:1" ht="15.75" customHeight="1">
      <c r="A697" s="19"/>
    </row>
    <row r="698" spans="1:1" ht="15.75" customHeight="1">
      <c r="A698" s="19"/>
    </row>
    <row r="699" spans="1:1" ht="15.75" customHeight="1">
      <c r="A699" s="19"/>
    </row>
    <row r="700" spans="1:1" ht="15.75" customHeight="1">
      <c r="A700" s="19"/>
    </row>
    <row r="701" spans="1:1" ht="15.75" customHeight="1">
      <c r="A701" s="19"/>
    </row>
    <row r="702" spans="1:1" ht="15.75" customHeight="1">
      <c r="A702" s="19"/>
    </row>
    <row r="703" spans="1:1" ht="15.75" customHeight="1">
      <c r="A703" s="19"/>
    </row>
    <row r="704" spans="1:1" ht="15.75" customHeight="1">
      <c r="A704" s="19"/>
    </row>
    <row r="705" spans="1:1" ht="15.75" customHeight="1">
      <c r="A705" s="19"/>
    </row>
    <row r="706" spans="1:1" ht="15.75" customHeight="1">
      <c r="A706" s="19"/>
    </row>
    <row r="707" spans="1:1" ht="15.75" customHeight="1">
      <c r="A707" s="19"/>
    </row>
    <row r="708" spans="1:1" ht="15.75" customHeight="1">
      <c r="A708" s="19"/>
    </row>
    <row r="709" spans="1:1" ht="15.75" customHeight="1">
      <c r="A709" s="19"/>
    </row>
    <row r="710" spans="1:1" ht="15.75" customHeight="1">
      <c r="A710" s="19"/>
    </row>
    <row r="711" spans="1:1" ht="15.75" customHeight="1">
      <c r="A711" s="19"/>
    </row>
    <row r="712" spans="1:1" ht="15.75" customHeight="1">
      <c r="A712" s="19"/>
    </row>
    <row r="713" spans="1:1" ht="15.75" customHeight="1">
      <c r="A713" s="19"/>
    </row>
    <row r="714" spans="1:1" ht="15.75" customHeight="1">
      <c r="A714" s="19"/>
    </row>
    <row r="715" spans="1:1" ht="15.75" customHeight="1">
      <c r="A715" s="19"/>
    </row>
    <row r="716" spans="1:1" ht="15.75" customHeight="1">
      <c r="A716" s="19"/>
    </row>
    <row r="717" spans="1:1" ht="15.75" customHeight="1">
      <c r="A717" s="19"/>
    </row>
    <row r="718" spans="1:1" ht="15.75" customHeight="1">
      <c r="A718" s="19"/>
    </row>
    <row r="719" spans="1:1" ht="15.75" customHeight="1">
      <c r="A719" s="19"/>
    </row>
    <row r="720" spans="1:1" ht="15.75" customHeight="1">
      <c r="A720" s="19"/>
    </row>
    <row r="721" spans="1:1" ht="15.75" customHeight="1">
      <c r="A721" s="19"/>
    </row>
    <row r="722" spans="1:1" ht="15.75" customHeight="1">
      <c r="A722" s="19"/>
    </row>
    <row r="723" spans="1:1" ht="15.75" customHeight="1">
      <c r="A723" s="19"/>
    </row>
    <row r="724" spans="1:1" ht="15.75" customHeight="1">
      <c r="A724" s="19"/>
    </row>
    <row r="725" spans="1:1" ht="15.75" customHeight="1">
      <c r="A725" s="19"/>
    </row>
    <row r="726" spans="1:1" ht="15.75" customHeight="1">
      <c r="A726" s="19"/>
    </row>
    <row r="727" spans="1:1" ht="15.75" customHeight="1">
      <c r="A727" s="19"/>
    </row>
    <row r="728" spans="1:1" ht="15.75" customHeight="1">
      <c r="A728" s="19"/>
    </row>
    <row r="729" spans="1:1" ht="15.75" customHeight="1">
      <c r="A729" s="19"/>
    </row>
    <row r="730" spans="1:1" ht="15.75" customHeight="1">
      <c r="A730" s="19"/>
    </row>
    <row r="731" spans="1:1" ht="15.75" customHeight="1">
      <c r="A731" s="19"/>
    </row>
    <row r="732" spans="1:1" ht="15.75" customHeight="1">
      <c r="A732" s="19"/>
    </row>
    <row r="733" spans="1:1" ht="15.75" customHeight="1">
      <c r="A733" s="19"/>
    </row>
    <row r="734" spans="1:1" ht="15.75" customHeight="1">
      <c r="A734" s="19"/>
    </row>
    <row r="735" spans="1:1" ht="15.75" customHeight="1">
      <c r="A735" s="19"/>
    </row>
    <row r="736" spans="1:1" ht="15.75" customHeight="1">
      <c r="A736" s="19"/>
    </row>
    <row r="737" spans="1:1" ht="15.75" customHeight="1">
      <c r="A737" s="19"/>
    </row>
    <row r="738" spans="1:1" ht="15.75" customHeight="1">
      <c r="A738" s="19"/>
    </row>
    <row r="739" spans="1:1" ht="15.75" customHeight="1">
      <c r="A739" s="19"/>
    </row>
    <row r="740" spans="1:1" ht="15.75" customHeight="1">
      <c r="A740" s="19"/>
    </row>
    <row r="741" spans="1:1" ht="15.75" customHeight="1">
      <c r="A741" s="19"/>
    </row>
    <row r="742" spans="1:1" ht="15.75" customHeight="1">
      <c r="A742" s="19"/>
    </row>
    <row r="743" spans="1:1" ht="15.75" customHeight="1">
      <c r="A743" s="19"/>
    </row>
    <row r="744" spans="1:1" ht="15.75" customHeight="1">
      <c r="A744" s="19"/>
    </row>
    <row r="745" spans="1:1" ht="15.75" customHeight="1">
      <c r="A745" s="19"/>
    </row>
    <row r="746" spans="1:1" ht="15.75" customHeight="1">
      <c r="A746" s="19"/>
    </row>
    <row r="747" spans="1:1" ht="15.75" customHeight="1">
      <c r="A747" s="19"/>
    </row>
    <row r="748" spans="1:1" ht="15.75" customHeight="1">
      <c r="A748" s="19"/>
    </row>
    <row r="749" spans="1:1" ht="15.75" customHeight="1">
      <c r="A749" s="19"/>
    </row>
    <row r="750" spans="1:1" ht="15.75" customHeight="1">
      <c r="A750" s="19"/>
    </row>
    <row r="751" spans="1:1" ht="15.75" customHeight="1">
      <c r="A751" s="19"/>
    </row>
    <row r="752" spans="1:1" ht="15.75" customHeight="1">
      <c r="A752" s="19"/>
    </row>
    <row r="753" spans="1:1" ht="15.75" customHeight="1">
      <c r="A753" s="19"/>
    </row>
    <row r="754" spans="1:1" ht="15.75" customHeight="1">
      <c r="A754" s="19"/>
    </row>
    <row r="755" spans="1:1" ht="15.75" customHeight="1">
      <c r="A755" s="19"/>
    </row>
    <row r="756" spans="1:1" ht="15.75" customHeight="1">
      <c r="A756" s="19"/>
    </row>
    <row r="757" spans="1:1" ht="15.75" customHeight="1">
      <c r="A757" s="19"/>
    </row>
    <row r="758" spans="1:1" ht="15.75" customHeight="1">
      <c r="A758" s="19"/>
    </row>
    <row r="759" spans="1:1" ht="15.75" customHeight="1">
      <c r="A759" s="19"/>
    </row>
    <row r="760" spans="1:1" ht="15.75" customHeight="1">
      <c r="A760" s="19"/>
    </row>
    <row r="761" spans="1:1" ht="15.75" customHeight="1">
      <c r="A761" s="19"/>
    </row>
    <row r="762" spans="1:1" ht="15.75" customHeight="1">
      <c r="A762" s="19"/>
    </row>
    <row r="763" spans="1:1" ht="15.75" customHeight="1">
      <c r="A763" s="19"/>
    </row>
    <row r="764" spans="1:1" ht="15.75" customHeight="1">
      <c r="A764" s="19"/>
    </row>
    <row r="765" spans="1:1" ht="15.75" customHeight="1">
      <c r="A765" s="19"/>
    </row>
    <row r="766" spans="1:1" ht="15.75" customHeight="1">
      <c r="A766" s="19"/>
    </row>
    <row r="767" spans="1:1" ht="15.75" customHeight="1">
      <c r="A767" s="19"/>
    </row>
    <row r="768" spans="1:1" ht="15.75" customHeight="1">
      <c r="A768" s="19"/>
    </row>
    <row r="769" spans="1:1" ht="15.75" customHeight="1">
      <c r="A769" s="19"/>
    </row>
    <row r="770" spans="1:1" ht="15.75" customHeight="1">
      <c r="A770" s="19"/>
    </row>
    <row r="771" spans="1:1" ht="15.75" customHeight="1">
      <c r="A771" s="19"/>
    </row>
    <row r="772" spans="1:1" ht="15.75" customHeight="1">
      <c r="A772" s="19"/>
    </row>
    <row r="773" spans="1:1" ht="15.75" customHeight="1">
      <c r="A773" s="19"/>
    </row>
    <row r="774" spans="1:1" ht="15.75" customHeight="1">
      <c r="A774" s="19"/>
    </row>
    <row r="775" spans="1:1" ht="15.75" customHeight="1">
      <c r="A775" s="19"/>
    </row>
    <row r="776" spans="1:1" ht="15.75" customHeight="1">
      <c r="A776" s="19"/>
    </row>
    <row r="777" spans="1:1" ht="15.75" customHeight="1">
      <c r="A777" s="19"/>
    </row>
    <row r="778" spans="1:1" ht="15.75" customHeight="1">
      <c r="A778" s="19"/>
    </row>
    <row r="779" spans="1:1" ht="15.75" customHeight="1">
      <c r="A779" s="19"/>
    </row>
    <row r="780" spans="1:1" ht="15.75" customHeight="1">
      <c r="A780" s="19"/>
    </row>
    <row r="781" spans="1:1" ht="15.75" customHeight="1">
      <c r="A781" s="19"/>
    </row>
    <row r="782" spans="1:1" ht="15.75" customHeight="1">
      <c r="A782" s="19"/>
    </row>
    <row r="783" spans="1:1" ht="15.75" customHeight="1">
      <c r="A783" s="19"/>
    </row>
    <row r="784" spans="1:1" ht="15.75" customHeight="1">
      <c r="A784" s="19"/>
    </row>
    <row r="785" spans="1:1" ht="15.75" customHeight="1">
      <c r="A785" s="19"/>
    </row>
    <row r="786" spans="1:1" ht="15.75" customHeight="1">
      <c r="A786" s="19"/>
    </row>
    <row r="787" spans="1:1" ht="15.75" customHeight="1">
      <c r="A787" s="19"/>
    </row>
    <row r="788" spans="1:1" ht="15.75" customHeight="1">
      <c r="A788" s="19"/>
    </row>
    <row r="789" spans="1:1" ht="15.75" customHeight="1">
      <c r="A789" s="19"/>
    </row>
    <row r="790" spans="1:1" ht="15.75" customHeight="1">
      <c r="A790" s="19"/>
    </row>
    <row r="791" spans="1:1" ht="15.75" customHeight="1">
      <c r="A791" s="19"/>
    </row>
    <row r="792" spans="1:1" ht="15.75" customHeight="1">
      <c r="A792" s="19"/>
    </row>
    <row r="793" spans="1:1" ht="15.75" customHeight="1">
      <c r="A793" s="19"/>
    </row>
    <row r="794" spans="1:1" ht="15.75" customHeight="1">
      <c r="A794" s="19"/>
    </row>
    <row r="795" spans="1:1" ht="15.75" customHeight="1">
      <c r="A795" s="19"/>
    </row>
    <row r="796" spans="1:1" ht="15.75" customHeight="1">
      <c r="A796" s="19"/>
    </row>
    <row r="797" spans="1:1" ht="15.75" customHeight="1">
      <c r="A797" s="19"/>
    </row>
    <row r="798" spans="1:1" ht="15.75" customHeight="1">
      <c r="A798" s="19"/>
    </row>
    <row r="799" spans="1:1" ht="15.75" customHeight="1">
      <c r="A799" s="19"/>
    </row>
    <row r="800" spans="1:1" ht="15.75" customHeight="1">
      <c r="A800" s="19"/>
    </row>
    <row r="801" spans="1:1" ht="15.75" customHeight="1">
      <c r="A801" s="19"/>
    </row>
    <row r="802" spans="1:1" ht="15.75" customHeight="1">
      <c r="A802" s="19"/>
    </row>
    <row r="803" spans="1:1" ht="15.75" customHeight="1">
      <c r="A803" s="19"/>
    </row>
    <row r="804" spans="1:1" ht="15.75" customHeight="1">
      <c r="A804" s="19"/>
    </row>
    <row r="805" spans="1:1" ht="15.75" customHeight="1">
      <c r="A805" s="19"/>
    </row>
    <row r="806" spans="1:1" ht="15.75" customHeight="1">
      <c r="A806" s="19"/>
    </row>
    <row r="807" spans="1:1" ht="15.75" customHeight="1">
      <c r="A807" s="19"/>
    </row>
    <row r="808" spans="1:1" ht="15.75" customHeight="1">
      <c r="A808" s="19"/>
    </row>
    <row r="809" spans="1:1" ht="15.75" customHeight="1">
      <c r="A809" s="19"/>
    </row>
    <row r="810" spans="1:1" ht="15.75" customHeight="1">
      <c r="A810" s="19"/>
    </row>
    <row r="811" spans="1:1" ht="15.75" customHeight="1">
      <c r="A811" s="19"/>
    </row>
    <row r="812" spans="1:1" ht="15.75" customHeight="1">
      <c r="A812" s="19"/>
    </row>
    <row r="813" spans="1:1" ht="15.75" customHeight="1">
      <c r="A813" s="19"/>
    </row>
    <row r="814" spans="1:1" ht="15.75" customHeight="1">
      <c r="A814" s="19"/>
    </row>
    <row r="815" spans="1:1" ht="15.75" customHeight="1">
      <c r="A815" s="19"/>
    </row>
    <row r="816" spans="1:1" ht="15.75" customHeight="1">
      <c r="A816" s="19"/>
    </row>
    <row r="817" spans="1:1" ht="15.75" customHeight="1">
      <c r="A817" s="19"/>
    </row>
    <row r="818" spans="1:1" ht="15.75" customHeight="1">
      <c r="A818" s="19"/>
    </row>
    <row r="819" spans="1:1" ht="15.75" customHeight="1">
      <c r="A819" s="19"/>
    </row>
    <row r="820" spans="1:1" ht="15.75" customHeight="1">
      <c r="A820" s="19"/>
    </row>
    <row r="821" spans="1:1" ht="15.75" customHeight="1">
      <c r="A821" s="19"/>
    </row>
    <row r="822" spans="1:1" ht="15.75" customHeight="1">
      <c r="A822" s="19"/>
    </row>
    <row r="823" spans="1:1" ht="15.75" customHeight="1">
      <c r="A823" s="19"/>
    </row>
    <row r="824" spans="1:1" ht="15.75" customHeight="1">
      <c r="A824" s="19"/>
    </row>
    <row r="825" spans="1:1" ht="15.75" customHeight="1">
      <c r="A825" s="19"/>
    </row>
    <row r="826" spans="1:1" ht="15.75" customHeight="1">
      <c r="A826" s="19"/>
    </row>
    <row r="827" spans="1:1" ht="15.75" customHeight="1">
      <c r="A827" s="19"/>
    </row>
    <row r="828" spans="1:1" ht="15.75" customHeight="1">
      <c r="A828" s="19"/>
    </row>
    <row r="829" spans="1:1" ht="15.75" customHeight="1">
      <c r="A829" s="19"/>
    </row>
    <row r="830" spans="1:1" ht="15.75" customHeight="1">
      <c r="A830" s="19"/>
    </row>
    <row r="831" spans="1:1" ht="15.75" customHeight="1">
      <c r="A831" s="19"/>
    </row>
    <row r="832" spans="1:1" ht="15.75" customHeight="1">
      <c r="A832" s="19"/>
    </row>
    <row r="833" spans="1:1" ht="15.75" customHeight="1">
      <c r="A833" s="19"/>
    </row>
    <row r="834" spans="1:1" ht="15.75" customHeight="1">
      <c r="A834" s="19"/>
    </row>
    <row r="835" spans="1:1" ht="15.75" customHeight="1">
      <c r="A835" s="19"/>
    </row>
    <row r="836" spans="1:1" ht="15.75" customHeight="1">
      <c r="A836" s="19"/>
    </row>
    <row r="837" spans="1:1" ht="15.75" customHeight="1">
      <c r="A837" s="19"/>
    </row>
    <row r="838" spans="1:1" ht="15.75" customHeight="1">
      <c r="A838" s="19"/>
    </row>
    <row r="839" spans="1:1" ht="15.75" customHeight="1">
      <c r="A839" s="19"/>
    </row>
    <row r="840" spans="1:1" ht="15.75" customHeight="1">
      <c r="A840" s="19"/>
    </row>
    <row r="841" spans="1:1" ht="15.75" customHeight="1">
      <c r="A841" s="19"/>
    </row>
    <row r="842" spans="1:1" ht="15.75" customHeight="1">
      <c r="A842" s="19"/>
    </row>
    <row r="843" spans="1:1" ht="15.75" customHeight="1">
      <c r="A843" s="19"/>
    </row>
    <row r="844" spans="1:1" ht="15.75" customHeight="1">
      <c r="A844" s="19"/>
    </row>
    <row r="845" spans="1:1" ht="15.75" customHeight="1">
      <c r="A845" s="19"/>
    </row>
    <row r="846" spans="1:1" ht="15.75" customHeight="1">
      <c r="A846" s="19"/>
    </row>
    <row r="847" spans="1:1" ht="15.75" customHeight="1">
      <c r="A847" s="19"/>
    </row>
    <row r="848" spans="1:1" ht="15.75" customHeight="1">
      <c r="A848" s="19"/>
    </row>
    <row r="849" spans="1:1" ht="15.75" customHeight="1">
      <c r="A849" s="19"/>
    </row>
    <row r="850" spans="1:1" ht="15.75" customHeight="1">
      <c r="A850" s="19"/>
    </row>
    <row r="851" spans="1:1" ht="15.75" customHeight="1">
      <c r="A851" s="19"/>
    </row>
    <row r="852" spans="1:1" ht="15.75" customHeight="1">
      <c r="A852" s="19"/>
    </row>
    <row r="853" spans="1:1" ht="15.75" customHeight="1">
      <c r="A853" s="19"/>
    </row>
    <row r="854" spans="1:1" ht="15.75" customHeight="1">
      <c r="A854" s="19"/>
    </row>
    <row r="855" spans="1:1" ht="15.75" customHeight="1">
      <c r="A855" s="19"/>
    </row>
    <row r="856" spans="1:1" ht="15.75" customHeight="1">
      <c r="A856" s="19"/>
    </row>
    <row r="857" spans="1:1" ht="15.75" customHeight="1">
      <c r="A857" s="19"/>
    </row>
    <row r="858" spans="1:1" ht="15.75" customHeight="1">
      <c r="A858" s="19"/>
    </row>
    <row r="859" spans="1:1" ht="15.75" customHeight="1">
      <c r="A859" s="19"/>
    </row>
    <row r="860" spans="1:1" ht="15.75" customHeight="1">
      <c r="A860" s="19"/>
    </row>
    <row r="861" spans="1:1" ht="15.75" customHeight="1">
      <c r="A861" s="19"/>
    </row>
    <row r="862" spans="1:1" ht="15.75" customHeight="1">
      <c r="A862" s="19"/>
    </row>
    <row r="863" spans="1:1" ht="15.75" customHeight="1">
      <c r="A863" s="19"/>
    </row>
    <row r="864" spans="1:1" ht="15.75" customHeight="1">
      <c r="A864" s="19"/>
    </row>
    <row r="865" spans="1:1" ht="15.75" customHeight="1">
      <c r="A865" s="19"/>
    </row>
    <row r="866" spans="1:1" ht="15.75" customHeight="1">
      <c r="A866" s="19"/>
    </row>
    <row r="867" spans="1:1" ht="15.75" customHeight="1">
      <c r="A867" s="19"/>
    </row>
    <row r="868" spans="1:1" ht="15.75" customHeight="1">
      <c r="A868" s="19"/>
    </row>
    <row r="869" spans="1:1" ht="15.75" customHeight="1">
      <c r="A869" s="19"/>
    </row>
    <row r="870" spans="1:1" ht="15.75" customHeight="1">
      <c r="A870" s="19"/>
    </row>
    <row r="871" spans="1:1" ht="15.75" customHeight="1">
      <c r="A871" s="19"/>
    </row>
    <row r="872" spans="1:1" ht="15.75" customHeight="1">
      <c r="A872" s="19"/>
    </row>
    <row r="873" spans="1:1" ht="15.75" customHeight="1">
      <c r="A873" s="19"/>
    </row>
    <row r="874" spans="1:1" ht="15.75" customHeight="1">
      <c r="A874" s="19"/>
    </row>
    <row r="875" spans="1:1" ht="15.75" customHeight="1">
      <c r="A875" s="19"/>
    </row>
    <row r="876" spans="1:1" ht="15.75" customHeight="1">
      <c r="A876" s="19"/>
    </row>
    <row r="877" spans="1:1" ht="15.75" customHeight="1">
      <c r="A877" s="19"/>
    </row>
    <row r="878" spans="1:1" ht="15.75" customHeight="1">
      <c r="A878" s="19"/>
    </row>
    <row r="879" spans="1:1" ht="15.75" customHeight="1">
      <c r="A879" s="19"/>
    </row>
    <row r="880" spans="1:1" ht="15.75" customHeight="1">
      <c r="A880" s="19"/>
    </row>
    <row r="881" spans="1:1" ht="15.75" customHeight="1">
      <c r="A881" s="19"/>
    </row>
    <row r="882" spans="1:1" ht="15.75" customHeight="1">
      <c r="A882" s="19"/>
    </row>
    <row r="883" spans="1:1" ht="15.75" customHeight="1">
      <c r="A883" s="19"/>
    </row>
    <row r="884" spans="1:1" ht="15.75" customHeight="1">
      <c r="A884" s="19"/>
    </row>
    <row r="885" spans="1:1" ht="15.75" customHeight="1">
      <c r="A885" s="19"/>
    </row>
    <row r="886" spans="1:1" ht="15.75" customHeight="1">
      <c r="A886" s="19"/>
    </row>
    <row r="887" spans="1:1" ht="15.75" customHeight="1">
      <c r="A887" s="19"/>
    </row>
    <row r="888" spans="1:1" ht="15.75" customHeight="1">
      <c r="A888" s="19"/>
    </row>
    <row r="889" spans="1:1" ht="15.75" customHeight="1">
      <c r="A889" s="19"/>
    </row>
    <row r="890" spans="1:1" ht="15.75" customHeight="1">
      <c r="A890" s="19"/>
    </row>
    <row r="891" spans="1:1" ht="15.75" customHeight="1">
      <c r="A891" s="19"/>
    </row>
    <row r="892" spans="1:1" ht="15.75" customHeight="1">
      <c r="A892" s="19"/>
    </row>
    <row r="893" spans="1:1" ht="15.75" customHeight="1">
      <c r="A893" s="19"/>
    </row>
    <row r="894" spans="1:1" ht="15.75" customHeight="1">
      <c r="A894" s="19"/>
    </row>
    <row r="895" spans="1:1" ht="15.75" customHeight="1">
      <c r="A895" s="19"/>
    </row>
    <row r="896" spans="1:1" ht="15.75" customHeight="1">
      <c r="A896" s="19"/>
    </row>
    <row r="897" spans="1:1" ht="15.75" customHeight="1">
      <c r="A897" s="19"/>
    </row>
    <row r="898" spans="1:1" ht="15.75" customHeight="1">
      <c r="A898" s="19"/>
    </row>
    <row r="899" spans="1:1" ht="15.75" customHeight="1">
      <c r="A899" s="19"/>
    </row>
    <row r="900" spans="1:1" ht="15.75" customHeight="1">
      <c r="A900" s="19"/>
    </row>
    <row r="901" spans="1:1" ht="15.75" customHeight="1">
      <c r="A901" s="19"/>
    </row>
    <row r="902" spans="1:1" ht="15.75" customHeight="1">
      <c r="A902" s="19"/>
    </row>
    <row r="903" spans="1:1" ht="15.75" customHeight="1">
      <c r="A903" s="19"/>
    </row>
    <row r="904" spans="1:1" ht="15.75" customHeight="1">
      <c r="A904" s="19"/>
    </row>
    <row r="905" spans="1:1" ht="15.75" customHeight="1">
      <c r="A905" s="19"/>
    </row>
    <row r="906" spans="1:1" ht="15.75" customHeight="1">
      <c r="A906" s="19"/>
    </row>
    <row r="907" spans="1:1" ht="15.75" customHeight="1">
      <c r="A907" s="19"/>
    </row>
    <row r="908" spans="1:1" ht="15.75" customHeight="1">
      <c r="A908" s="19"/>
    </row>
    <row r="909" spans="1:1" ht="15.75" customHeight="1">
      <c r="A909" s="19"/>
    </row>
    <row r="910" spans="1:1" ht="15.75" customHeight="1">
      <c r="A910" s="19"/>
    </row>
    <row r="911" spans="1:1" ht="15.75" customHeight="1">
      <c r="A911" s="19"/>
    </row>
    <row r="912" spans="1:1" ht="15.75" customHeight="1">
      <c r="A912" s="19"/>
    </row>
    <row r="913" spans="1:1" ht="15.75" customHeight="1">
      <c r="A913" s="19"/>
    </row>
    <row r="914" spans="1:1" ht="15.75" customHeight="1">
      <c r="A914" s="19"/>
    </row>
    <row r="915" spans="1:1" ht="15.75" customHeight="1">
      <c r="A915" s="19"/>
    </row>
    <row r="916" spans="1:1" ht="15.75" customHeight="1">
      <c r="A916" s="19"/>
    </row>
    <row r="917" spans="1:1" ht="15.75" customHeight="1">
      <c r="A917" s="19"/>
    </row>
    <row r="918" spans="1:1" ht="15.75" customHeight="1">
      <c r="A918" s="19"/>
    </row>
    <row r="919" spans="1:1" ht="15.75" customHeight="1">
      <c r="A919" s="19"/>
    </row>
    <row r="920" spans="1:1" ht="15.75" customHeight="1">
      <c r="A920" s="19"/>
    </row>
    <row r="921" spans="1:1" ht="15.75" customHeight="1">
      <c r="A921" s="19"/>
    </row>
    <row r="922" spans="1:1" ht="15.75" customHeight="1">
      <c r="A922" s="19"/>
    </row>
    <row r="923" spans="1:1" ht="15.75" customHeight="1">
      <c r="A923" s="19"/>
    </row>
    <row r="924" spans="1:1" ht="15.75" customHeight="1">
      <c r="A924" s="19"/>
    </row>
    <row r="925" spans="1:1" ht="15.75" customHeight="1">
      <c r="A925" s="19"/>
    </row>
    <row r="926" spans="1:1" ht="15.75" customHeight="1">
      <c r="A926" s="19"/>
    </row>
    <row r="927" spans="1:1" ht="15.75" customHeight="1">
      <c r="A927" s="19"/>
    </row>
    <row r="928" spans="1:1" ht="15.75" customHeight="1">
      <c r="A928" s="19"/>
    </row>
    <row r="929" spans="1:1" ht="15.75" customHeight="1">
      <c r="A929" s="19"/>
    </row>
    <row r="930" spans="1:1" ht="15.75" customHeight="1">
      <c r="A930" s="19"/>
    </row>
    <row r="931" spans="1:1" ht="15.75" customHeight="1">
      <c r="A931" s="19"/>
    </row>
    <row r="932" spans="1:1" ht="15.75" customHeight="1">
      <c r="A932" s="19"/>
    </row>
    <row r="933" spans="1:1" ht="15.75" customHeight="1">
      <c r="A933" s="19"/>
    </row>
    <row r="934" spans="1:1" ht="15.75" customHeight="1">
      <c r="A934" s="19"/>
    </row>
    <row r="935" spans="1:1" ht="15.75" customHeight="1">
      <c r="A935" s="19"/>
    </row>
    <row r="936" spans="1:1" ht="15.75" customHeight="1">
      <c r="A936" s="19"/>
    </row>
    <row r="937" spans="1:1" ht="15.75" customHeight="1">
      <c r="A937" s="19"/>
    </row>
    <row r="938" spans="1:1" ht="15.75" customHeight="1">
      <c r="A938" s="19"/>
    </row>
    <row r="939" spans="1:1" ht="15.75" customHeight="1">
      <c r="A939" s="19"/>
    </row>
    <row r="940" spans="1:1" ht="15.75" customHeight="1">
      <c r="A940" s="19"/>
    </row>
    <row r="941" spans="1:1" ht="15.75" customHeight="1">
      <c r="A941" s="19"/>
    </row>
    <row r="942" spans="1:1" ht="15.75" customHeight="1">
      <c r="A942" s="19"/>
    </row>
    <row r="943" spans="1:1" ht="15.75" customHeight="1">
      <c r="A943" s="19"/>
    </row>
    <row r="944" spans="1:1" ht="15.75" customHeight="1">
      <c r="A944" s="19"/>
    </row>
    <row r="945" spans="1:1" ht="15.75" customHeight="1">
      <c r="A945" s="19"/>
    </row>
    <row r="946" spans="1:1" ht="15.75" customHeight="1">
      <c r="A946" s="19"/>
    </row>
    <row r="947" spans="1:1" ht="15.75" customHeight="1">
      <c r="A947" s="19"/>
    </row>
    <row r="948" spans="1:1" ht="15.75" customHeight="1">
      <c r="A948" s="19"/>
    </row>
    <row r="949" spans="1:1" ht="15.75" customHeight="1">
      <c r="A949" s="19"/>
    </row>
    <row r="950" spans="1:1" ht="15.75" customHeight="1">
      <c r="A950" s="19"/>
    </row>
    <row r="951" spans="1:1" ht="15.75" customHeight="1">
      <c r="A951" s="19"/>
    </row>
    <row r="952" spans="1:1" ht="15.75" customHeight="1">
      <c r="A952" s="19"/>
    </row>
    <row r="953" spans="1:1" ht="15.75" customHeight="1">
      <c r="A953" s="19"/>
    </row>
    <row r="954" spans="1:1" ht="15.75" customHeight="1">
      <c r="A954" s="19"/>
    </row>
    <row r="955" spans="1:1" ht="15.75" customHeight="1">
      <c r="A955" s="19"/>
    </row>
    <row r="956" spans="1:1" ht="15.75" customHeight="1">
      <c r="A956" s="19"/>
    </row>
    <row r="957" spans="1:1" ht="15.75" customHeight="1">
      <c r="A957" s="19"/>
    </row>
    <row r="958" spans="1:1" ht="15.75" customHeight="1">
      <c r="A958" s="19"/>
    </row>
    <row r="959" spans="1:1" ht="15.75" customHeight="1">
      <c r="A959" s="19"/>
    </row>
    <row r="960" spans="1:1" ht="15.75" customHeight="1">
      <c r="A960" s="19"/>
    </row>
    <row r="961" spans="1:1" ht="15.75" customHeight="1">
      <c r="A961" s="19"/>
    </row>
    <row r="962" spans="1:1" ht="15.75" customHeight="1">
      <c r="A962" s="19"/>
    </row>
    <row r="963" spans="1:1" ht="15.75" customHeight="1">
      <c r="A963" s="19"/>
    </row>
    <row r="964" spans="1:1" ht="15.75" customHeight="1">
      <c r="A964" s="19"/>
    </row>
    <row r="965" spans="1:1" ht="15.75" customHeight="1">
      <c r="A965" s="19"/>
    </row>
    <row r="966" spans="1:1" ht="15.75" customHeight="1">
      <c r="A966" s="19"/>
    </row>
    <row r="967" spans="1:1" ht="15.75" customHeight="1">
      <c r="A967" s="19"/>
    </row>
    <row r="968" spans="1:1" ht="15.75" customHeight="1">
      <c r="A968" s="19"/>
    </row>
    <row r="969" spans="1:1" ht="15.75" customHeight="1">
      <c r="A969" s="19"/>
    </row>
    <row r="970" spans="1:1" ht="15.75" customHeight="1">
      <c r="A970" s="19"/>
    </row>
    <row r="971" spans="1:1" ht="15.75" customHeight="1">
      <c r="A971" s="19"/>
    </row>
    <row r="972" spans="1:1" ht="15.75" customHeight="1">
      <c r="A972" s="19"/>
    </row>
    <row r="973" spans="1:1" ht="15.75" customHeight="1">
      <c r="A973" s="19"/>
    </row>
    <row r="974" spans="1:1" ht="15.75" customHeight="1">
      <c r="A974" s="19"/>
    </row>
    <row r="975" spans="1:1" ht="15.75" customHeight="1">
      <c r="A975" s="19"/>
    </row>
    <row r="976" spans="1:1" ht="15.75" customHeight="1">
      <c r="A976" s="19"/>
    </row>
    <row r="977" spans="1:1" ht="15.75" customHeight="1">
      <c r="A977" s="19"/>
    </row>
    <row r="978" spans="1:1" ht="15.75" customHeight="1">
      <c r="A978" s="19"/>
    </row>
    <row r="979" spans="1:1" ht="15.75" customHeight="1">
      <c r="A979" s="19"/>
    </row>
    <row r="980" spans="1:1" ht="15.75" customHeight="1">
      <c r="A980" s="19"/>
    </row>
    <row r="981" spans="1:1" ht="15.75" customHeight="1">
      <c r="A981" s="19"/>
    </row>
    <row r="982" spans="1:1" ht="15.75" customHeight="1">
      <c r="A982" s="19"/>
    </row>
    <row r="983" spans="1:1" ht="15.75" customHeight="1">
      <c r="A983" s="19"/>
    </row>
    <row r="984" spans="1:1" ht="15.75" customHeight="1">
      <c r="A984" s="19"/>
    </row>
    <row r="985" spans="1:1" ht="15.75" customHeight="1">
      <c r="A985" s="19"/>
    </row>
    <row r="986" spans="1:1" ht="15.75" customHeight="1">
      <c r="A986" s="19"/>
    </row>
    <row r="987" spans="1:1" ht="15.75" customHeight="1">
      <c r="A987" s="19"/>
    </row>
    <row r="988" spans="1:1" ht="15.75" customHeight="1">
      <c r="A988" s="19"/>
    </row>
    <row r="989" spans="1:1" ht="15.75" customHeight="1">
      <c r="A989" s="19"/>
    </row>
    <row r="990" spans="1:1" ht="15.75" customHeight="1">
      <c r="A990" s="19"/>
    </row>
    <row r="991" spans="1:1" ht="15.75" customHeight="1">
      <c r="A991" s="19"/>
    </row>
    <row r="992" spans="1:1" ht="15.75" customHeight="1">
      <c r="A992" s="19"/>
    </row>
    <row r="993" spans="1:1" ht="15.75" customHeight="1">
      <c r="A993" s="19"/>
    </row>
    <row r="994" spans="1:1" ht="15.75" customHeight="1">
      <c r="A994" s="19"/>
    </row>
    <row r="995" spans="1:1" ht="15.75" customHeight="1">
      <c r="A995" s="19"/>
    </row>
    <row r="996" spans="1:1" ht="15.75" customHeight="1">
      <c r="A996" s="19"/>
    </row>
    <row r="997" spans="1:1" ht="15.75" customHeight="1"/>
    <row r="998" spans="1:1" ht="15.75" customHeight="1"/>
    <row r="999" spans="1:1" ht="15.75" customHeight="1"/>
  </sheetData>
  <mergeCells count="5">
    <mergeCell ref="J3:L3"/>
    <mergeCell ref="A1:G1"/>
    <mergeCell ref="A2:G2"/>
    <mergeCell ref="A3:G3"/>
    <mergeCell ref="A4:G4"/>
  </mergeCells>
  <conditionalFormatting sqref="A1:A4">
    <cfRule type="cellIs" dxfId="8" priority="1" stopIfTrue="1" operator="between">
      <formula>"a"</formula>
      <formula>"h"</formula>
    </cfRule>
  </conditionalFormatting>
  <hyperlinks>
    <hyperlink ref="H1" location="'Summary sheet'!A1" display="summary sheet" xr:uid="{00000000-0004-0000-1600-000000000000}"/>
    <hyperlink ref="A4" r:id="rId1" xr:uid="{00000000-0004-0000-1600-000001000000}"/>
  </hyperlinks>
  <pageMargins left="0.25" right="0.25" top="0.28000000000000003" bottom="0.75" header="0" footer="0"/>
  <pageSetup paperSize="9" scale="95" fitToHeight="0" orientation="portrait" horizontalDpi="360" verticalDpi="360" r:id="rId2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1000"/>
  <sheetViews>
    <sheetView topLeftCell="A58" zoomScaleNormal="100" workbookViewId="0">
      <selection activeCell="F88" sqref="F88"/>
    </sheetView>
  </sheetViews>
  <sheetFormatPr defaultColWidth="14.42578125" defaultRowHeight="15" customHeight="1"/>
  <cols>
    <col min="1" max="1" width="9.28515625" customWidth="1"/>
    <col min="2" max="2" width="13.5703125" customWidth="1"/>
    <col min="3" max="3" width="56" bestFit="1" customWidth="1"/>
    <col min="4" max="4" width="9.5703125" customWidth="1"/>
    <col min="5" max="5" width="9.7109375" customWidth="1"/>
    <col min="6" max="6" width="11.140625" customWidth="1"/>
    <col min="7" max="7" width="14.42578125" customWidth="1"/>
    <col min="8" max="8" width="12.28515625" customWidth="1"/>
    <col min="9" max="10" width="9.140625" style="994" customWidth="1"/>
    <col min="11" max="11" width="47.42578125" bestFit="1" customWidth="1"/>
    <col min="12" max="12" width="8.7109375" customWidth="1"/>
    <col min="13" max="13" width="10.7109375" bestFit="1" customWidth="1"/>
    <col min="14" max="14" width="1.28515625" customWidth="1"/>
    <col min="15" max="16" width="8.7109375" customWidth="1"/>
    <col min="17" max="17" width="3.85546875" customWidth="1"/>
    <col min="18" max="21" width="8.7109375" customWidth="1"/>
  </cols>
  <sheetData>
    <row r="1" spans="1:21" ht="43.5" customHeight="1" thickBot="1">
      <c r="A1" s="5811" t="s">
        <v>3925</v>
      </c>
      <c r="B1" s="5358"/>
      <c r="C1" s="5358"/>
      <c r="D1" s="5358"/>
      <c r="E1" s="5358"/>
      <c r="F1" s="5358"/>
      <c r="G1" s="5358"/>
      <c r="H1" s="5359"/>
      <c r="I1" s="2662" t="s">
        <v>4235</v>
      </c>
      <c r="M1" s="185"/>
      <c r="N1" s="185"/>
      <c r="O1" s="185" t="s">
        <v>3537</v>
      </c>
      <c r="P1" s="185"/>
    </row>
    <row r="2" spans="1:21" ht="20.25" thickBot="1">
      <c r="A2" s="5810" t="s">
        <v>3926</v>
      </c>
      <c r="B2" s="5346"/>
      <c r="C2" s="5346"/>
      <c r="D2" s="5346"/>
      <c r="E2" s="5346"/>
      <c r="F2" s="5346"/>
      <c r="G2" s="5346"/>
      <c r="H2" s="5397"/>
      <c r="K2" s="1015"/>
      <c r="O2" s="1017" t="s">
        <v>103</v>
      </c>
      <c r="P2" s="1018" t="s">
        <v>3141</v>
      </c>
    </row>
    <row r="3" spans="1:21" ht="19.5" thickTop="1" thickBot="1">
      <c r="A3" s="5398" t="s">
        <v>1927</v>
      </c>
      <c r="B3" s="5349"/>
      <c r="C3" s="5349"/>
      <c r="D3" s="5349"/>
      <c r="E3" s="5349"/>
      <c r="F3" s="5349"/>
      <c r="G3" s="5349"/>
      <c r="H3" s="5399"/>
      <c r="K3" s="5606" t="s">
        <v>3765</v>
      </c>
      <c r="L3" s="5607"/>
      <c r="M3" s="5608"/>
      <c r="O3" s="1019" t="s">
        <v>79</v>
      </c>
      <c r="P3" s="1020" t="s">
        <v>3142</v>
      </c>
    </row>
    <row r="4" spans="1:21" ht="19.5" thickTop="1" thickBot="1">
      <c r="A4" s="5585" t="s">
        <v>141</v>
      </c>
      <c r="B4" s="5352"/>
      <c r="C4" s="5352"/>
      <c r="D4" s="5352"/>
      <c r="E4" s="5352"/>
      <c r="F4" s="5352"/>
      <c r="G4" s="5352"/>
      <c r="H4" s="5469"/>
      <c r="K4" s="1027" t="s">
        <v>67</v>
      </c>
      <c r="L4" s="1606"/>
      <c r="M4" s="1028" t="s">
        <v>68</v>
      </c>
      <c r="O4" s="1019" t="s">
        <v>1977</v>
      </c>
      <c r="P4" s="1020" t="s">
        <v>3145</v>
      </c>
    </row>
    <row r="5" spans="1:21" ht="19.5">
      <c r="A5" s="19"/>
      <c r="B5" s="26"/>
      <c r="C5" s="26"/>
      <c r="D5" s="26"/>
      <c r="E5" s="28"/>
      <c r="F5" s="26"/>
      <c r="G5" s="26"/>
      <c r="H5" s="26"/>
      <c r="K5" s="1027" t="s">
        <v>3124</v>
      </c>
      <c r="L5" s="1023" t="s">
        <v>3125</v>
      </c>
      <c r="M5" s="1028" t="s">
        <v>72</v>
      </c>
      <c r="O5" s="1019" t="s">
        <v>70</v>
      </c>
      <c r="P5" s="1020" t="s">
        <v>3143</v>
      </c>
    </row>
    <row r="6" spans="1:21" ht="24" thickBot="1">
      <c r="A6" s="5812" t="s">
        <v>1928</v>
      </c>
      <c r="B6" s="5812"/>
      <c r="C6" s="5812"/>
      <c r="D6" s="1328"/>
      <c r="E6" s="1328"/>
      <c r="F6" s="1328"/>
      <c r="G6" s="5495" t="str">
        <f>'Summary Sheet'!C7</f>
        <v>Date 16.06.2026</v>
      </c>
      <c r="H6" s="5355"/>
      <c r="I6" s="405"/>
      <c r="J6" s="405"/>
      <c r="K6" s="1029" t="s">
        <v>3126</v>
      </c>
      <c r="L6" s="1030" t="s">
        <v>3127</v>
      </c>
      <c r="M6" s="1022" t="s">
        <v>74</v>
      </c>
      <c r="O6" s="1021" t="s">
        <v>96</v>
      </c>
      <c r="P6" s="1022" t="s">
        <v>3144</v>
      </c>
      <c r="Q6" s="155"/>
      <c r="R6" s="155"/>
      <c r="S6" s="155"/>
      <c r="T6" s="155"/>
      <c r="U6" s="155"/>
    </row>
    <row r="7" spans="1:21" ht="48" thickBot="1">
      <c r="A7" s="2614" t="s">
        <v>624</v>
      </c>
      <c r="B7" s="1181" t="s">
        <v>55</v>
      </c>
      <c r="C7" s="2615" t="s">
        <v>1908</v>
      </c>
      <c r="D7" s="1183" t="s">
        <v>520</v>
      </c>
      <c r="E7" s="1184" t="s">
        <v>521</v>
      </c>
      <c r="F7" s="1183" t="s">
        <v>1929</v>
      </c>
      <c r="G7" s="1183" t="s">
        <v>522</v>
      </c>
      <c r="H7" s="2616" t="s">
        <v>146</v>
      </c>
      <c r="I7" s="1230" t="s">
        <v>772</v>
      </c>
      <c r="J7" s="2660" t="s">
        <v>63</v>
      </c>
    </row>
    <row r="8" spans="1:21" ht="18.75" thickBot="1">
      <c r="A8" s="2617"/>
      <c r="B8" s="2617"/>
      <c r="C8" s="2618" t="s">
        <v>1930</v>
      </c>
      <c r="D8" s="2617"/>
      <c r="E8" s="2619"/>
      <c r="F8" s="2617"/>
      <c r="G8" s="2617"/>
      <c r="H8" s="2644"/>
      <c r="I8" s="2661"/>
      <c r="J8" s="2661"/>
      <c r="K8" s="418"/>
      <c r="L8" s="418"/>
      <c r="M8" s="418"/>
      <c r="N8" s="418"/>
      <c r="O8" s="418"/>
      <c r="P8" s="418"/>
      <c r="Q8" s="418"/>
      <c r="R8" s="418"/>
      <c r="S8" s="418"/>
      <c r="T8" s="418"/>
      <c r="U8" s="418"/>
    </row>
    <row r="9" spans="1:21" ht="15" customHeight="1">
      <c r="A9" s="2620">
        <v>1</v>
      </c>
      <c r="B9" s="2621">
        <v>39201092</v>
      </c>
      <c r="C9" s="2622" t="s">
        <v>1931</v>
      </c>
      <c r="D9" s="2623">
        <v>145</v>
      </c>
      <c r="E9" s="2623">
        <f t="shared" ref="E9:E12" si="0">D9+D9*H9</f>
        <v>171.1</v>
      </c>
      <c r="F9" s="2621" t="s">
        <v>1910</v>
      </c>
      <c r="G9" s="2621" t="s">
        <v>1910</v>
      </c>
      <c r="H9" s="2645">
        <v>0.18</v>
      </c>
      <c r="I9" s="1229" t="s">
        <v>3143</v>
      </c>
      <c r="J9" s="1229" t="s">
        <v>3124</v>
      </c>
    </row>
    <row r="10" spans="1:21" ht="15" customHeight="1">
      <c r="A10" s="1464">
        <v>2</v>
      </c>
      <c r="B10" s="649">
        <v>39201092</v>
      </c>
      <c r="C10" s="719" t="s">
        <v>2570</v>
      </c>
      <c r="D10" s="650">
        <v>170</v>
      </c>
      <c r="E10" s="650">
        <f t="shared" si="0"/>
        <v>200.6</v>
      </c>
      <c r="F10" s="649" t="s">
        <v>1910</v>
      </c>
      <c r="G10" s="649" t="s">
        <v>1910</v>
      </c>
      <c r="H10" s="2646">
        <v>0.18</v>
      </c>
      <c r="I10" s="1519" t="s">
        <v>3143</v>
      </c>
      <c r="J10" s="1519" t="s">
        <v>67</v>
      </c>
    </row>
    <row r="11" spans="1:21" ht="15" customHeight="1">
      <c r="A11" s="1358">
        <v>3</v>
      </c>
      <c r="B11" s="8">
        <v>39201092</v>
      </c>
      <c r="C11" s="57" t="s">
        <v>2571</v>
      </c>
      <c r="D11" s="39">
        <v>170</v>
      </c>
      <c r="E11" s="39">
        <f t="shared" si="0"/>
        <v>200.6</v>
      </c>
      <c r="F11" s="8" t="s">
        <v>1910</v>
      </c>
      <c r="G11" s="8" t="s">
        <v>2572</v>
      </c>
      <c r="H11" s="2602">
        <v>0.18</v>
      </c>
      <c r="I11" s="1191"/>
      <c r="J11" s="1191"/>
      <c r="K11" s="2576" t="s">
        <v>4271</v>
      </c>
    </row>
    <row r="12" spans="1:21" ht="15" customHeight="1">
      <c r="A12" s="1358">
        <v>4</v>
      </c>
      <c r="B12" s="8">
        <v>39239090</v>
      </c>
      <c r="C12" s="57" t="s">
        <v>2573</v>
      </c>
      <c r="D12" s="39">
        <v>120</v>
      </c>
      <c r="E12" s="39">
        <f t="shared" si="0"/>
        <v>141.6</v>
      </c>
      <c r="F12" s="8" t="s">
        <v>1910</v>
      </c>
      <c r="G12" s="8" t="s">
        <v>1910</v>
      </c>
      <c r="H12" s="2602">
        <v>0.18</v>
      </c>
      <c r="I12" s="1519" t="s">
        <v>3142</v>
      </c>
      <c r="J12" s="1519" t="s">
        <v>67</v>
      </c>
      <c r="K12" s="2576" t="s">
        <v>4272</v>
      </c>
    </row>
    <row r="13" spans="1:21" ht="16.5" thickBot="1">
      <c r="A13" s="1366">
        <v>5</v>
      </c>
      <c r="B13" s="1367">
        <v>39239090</v>
      </c>
      <c r="C13" s="2624" t="s">
        <v>3212</v>
      </c>
      <c r="D13" s="1368">
        <v>120</v>
      </c>
      <c r="E13" s="1368">
        <f t="shared" ref="E13" si="1">D13+D13*H13</f>
        <v>141.6</v>
      </c>
      <c r="F13" s="1367" t="s">
        <v>1910</v>
      </c>
      <c r="G13" s="1367" t="s">
        <v>1910</v>
      </c>
      <c r="H13" s="2647">
        <v>0.18</v>
      </c>
      <c r="I13" s="1519"/>
      <c r="J13" s="1519"/>
    </row>
    <row r="14" spans="1:21" ht="18.75" thickBot="1">
      <c r="A14" s="790"/>
      <c r="B14" s="794"/>
      <c r="C14" s="1879" t="s">
        <v>1932</v>
      </c>
      <c r="D14" s="793"/>
      <c r="E14" s="793"/>
      <c r="F14" s="794"/>
      <c r="G14" s="794"/>
      <c r="H14" s="2648"/>
      <c r="I14" s="1227"/>
      <c r="J14" s="1227"/>
    </row>
    <row r="15" spans="1:21" ht="16.5" thickBot="1">
      <c r="A15" s="318">
        <v>1</v>
      </c>
      <c r="B15" s="318">
        <v>48115990</v>
      </c>
      <c r="C15" s="319" t="s">
        <v>2574</v>
      </c>
      <c r="D15" s="320">
        <v>150</v>
      </c>
      <c r="E15" s="320">
        <f>D15+D15*H15</f>
        <v>177</v>
      </c>
      <c r="F15" s="318" t="s">
        <v>1910</v>
      </c>
      <c r="G15" s="318" t="s">
        <v>1910</v>
      </c>
      <c r="H15" s="1785">
        <v>0.18</v>
      </c>
      <c r="I15" s="1519" t="s">
        <v>3143</v>
      </c>
      <c r="J15" s="1519" t="s">
        <v>67</v>
      </c>
    </row>
    <row r="16" spans="1:21" ht="18.75" thickBot="1">
      <c r="A16" s="790"/>
      <c r="B16" s="794"/>
      <c r="C16" s="1879" t="s">
        <v>1933</v>
      </c>
      <c r="D16" s="794"/>
      <c r="E16" s="793"/>
      <c r="F16" s="794"/>
      <c r="G16" s="794"/>
      <c r="H16" s="2649"/>
      <c r="I16" s="1227"/>
      <c r="J16" s="1227"/>
    </row>
    <row r="17" spans="1:21" ht="15.75">
      <c r="A17" s="2608">
        <v>1</v>
      </c>
      <c r="B17" s="1761">
        <v>62160020</v>
      </c>
      <c r="C17" s="1872" t="s">
        <v>2575</v>
      </c>
      <c r="D17" s="1774">
        <v>75</v>
      </c>
      <c r="E17" s="1774">
        <f t="shared" ref="E17:E42" si="2">D17+D17*H17</f>
        <v>78.75</v>
      </c>
      <c r="F17" s="1761" t="s">
        <v>1934</v>
      </c>
      <c r="G17" s="1761" t="s">
        <v>1934</v>
      </c>
      <c r="H17" s="2650">
        <v>0.05</v>
      </c>
      <c r="I17" s="1519" t="s">
        <v>3142</v>
      </c>
      <c r="J17" s="1519" t="s">
        <v>67</v>
      </c>
      <c r="K17" t="s">
        <v>4273</v>
      </c>
      <c r="P17" t="s">
        <v>4274</v>
      </c>
    </row>
    <row r="18" spans="1:21" ht="15" customHeight="1">
      <c r="A18" s="1358">
        <f>A17+1</f>
        <v>2</v>
      </c>
      <c r="B18" s="8">
        <v>39262011</v>
      </c>
      <c r="C18" s="57" t="s">
        <v>2576</v>
      </c>
      <c r="D18" s="39">
        <v>40</v>
      </c>
      <c r="E18" s="39">
        <f t="shared" si="2"/>
        <v>47.2</v>
      </c>
      <c r="F18" s="8" t="s">
        <v>317</v>
      </c>
      <c r="G18" s="8" t="s">
        <v>2577</v>
      </c>
      <c r="H18" s="2602">
        <v>0.18</v>
      </c>
      <c r="I18" s="1519" t="s">
        <v>3141</v>
      </c>
      <c r="J18" s="1519" t="s">
        <v>67</v>
      </c>
      <c r="K18" t="s">
        <v>4275</v>
      </c>
      <c r="R18" t="s">
        <v>4276</v>
      </c>
    </row>
    <row r="19" spans="1:21" ht="15" customHeight="1">
      <c r="A19" s="1358">
        <f t="shared" ref="A19:A42" si="3">A18+1</f>
        <v>3</v>
      </c>
      <c r="B19" s="8">
        <v>39262011</v>
      </c>
      <c r="C19" s="57" t="s">
        <v>2578</v>
      </c>
      <c r="D19" s="39">
        <v>30</v>
      </c>
      <c r="E19" s="39">
        <f t="shared" si="2"/>
        <v>35.4</v>
      </c>
      <c r="F19" s="8" t="s">
        <v>1917</v>
      </c>
      <c r="G19" s="8" t="s">
        <v>1917</v>
      </c>
      <c r="H19" s="2602">
        <v>0.18</v>
      </c>
      <c r="I19" s="1229" t="s">
        <v>3142</v>
      </c>
      <c r="J19" s="1229" t="s">
        <v>3124</v>
      </c>
    </row>
    <row r="20" spans="1:21" ht="15" customHeight="1">
      <c r="A20" s="1464">
        <v>4</v>
      </c>
      <c r="B20" s="649">
        <v>40151900</v>
      </c>
      <c r="C20" s="719" t="s">
        <v>1936</v>
      </c>
      <c r="D20" s="650">
        <v>215</v>
      </c>
      <c r="E20" s="650">
        <f t="shared" si="2"/>
        <v>253.7</v>
      </c>
      <c r="F20" s="649" t="s">
        <v>824</v>
      </c>
      <c r="G20" s="649" t="s">
        <v>1935</v>
      </c>
      <c r="H20" s="2646">
        <v>0.18</v>
      </c>
      <c r="I20" s="1519" t="s">
        <v>3141</v>
      </c>
      <c r="J20" s="1519" t="s">
        <v>67</v>
      </c>
    </row>
    <row r="21" spans="1:21" ht="15" customHeight="1">
      <c r="A21" s="1358">
        <v>5</v>
      </c>
      <c r="B21" s="8">
        <v>62103090</v>
      </c>
      <c r="C21" s="57" t="s">
        <v>1937</v>
      </c>
      <c r="D21" s="39">
        <v>1.25</v>
      </c>
      <c r="E21" s="39">
        <f t="shared" si="2"/>
        <v>1.3125</v>
      </c>
      <c r="F21" s="8" t="s">
        <v>69</v>
      </c>
      <c r="G21" s="8" t="s">
        <v>69</v>
      </c>
      <c r="H21" s="2602">
        <v>0.05</v>
      </c>
      <c r="I21" s="1229" t="s">
        <v>3145</v>
      </c>
      <c r="J21" s="1229" t="s">
        <v>3124</v>
      </c>
    </row>
    <row r="22" spans="1:21" ht="15" customHeight="1">
      <c r="A22" s="1358">
        <f t="shared" si="3"/>
        <v>6</v>
      </c>
      <c r="B22" s="8">
        <v>39239090</v>
      </c>
      <c r="C22" s="2664" t="s">
        <v>4291</v>
      </c>
      <c r="D22" s="39">
        <v>5.5</v>
      </c>
      <c r="E22" s="39">
        <f t="shared" si="2"/>
        <v>6.49</v>
      </c>
      <c r="F22" s="8" t="s">
        <v>69</v>
      </c>
      <c r="G22" s="8" t="s">
        <v>69</v>
      </c>
      <c r="H22" s="2602">
        <v>0.18</v>
      </c>
      <c r="I22" s="1520"/>
      <c r="J22" s="1520" t="s">
        <v>3126</v>
      </c>
      <c r="K22" s="1282" t="s">
        <v>4279</v>
      </c>
      <c r="P22" s="1282" t="s">
        <v>4280</v>
      </c>
      <c r="U22" s="1282" t="s">
        <v>4281</v>
      </c>
    </row>
    <row r="23" spans="1:21" ht="15" customHeight="1">
      <c r="A23" s="1358">
        <f t="shared" si="3"/>
        <v>7</v>
      </c>
      <c r="B23" s="8">
        <v>62103090</v>
      </c>
      <c r="C23" s="57" t="s">
        <v>1938</v>
      </c>
      <c r="D23" s="39">
        <v>7.5</v>
      </c>
      <c r="E23" s="39">
        <f t="shared" si="2"/>
        <v>7.875</v>
      </c>
      <c r="F23" s="8" t="s">
        <v>69</v>
      </c>
      <c r="G23" s="8" t="s">
        <v>69</v>
      </c>
      <c r="H23" s="2602">
        <v>0.05</v>
      </c>
      <c r="I23" s="1229"/>
      <c r="J23" s="1229" t="s">
        <v>3124</v>
      </c>
      <c r="K23" s="1282" t="s">
        <v>4282</v>
      </c>
      <c r="P23" s="1282" t="s">
        <v>4283</v>
      </c>
    </row>
    <row r="24" spans="1:21" ht="15" customHeight="1">
      <c r="A24" s="1358">
        <f t="shared" si="3"/>
        <v>8</v>
      </c>
      <c r="B24" s="8">
        <v>39262029</v>
      </c>
      <c r="C24" s="57" t="s">
        <v>2579</v>
      </c>
      <c r="D24" s="39">
        <v>9.5</v>
      </c>
      <c r="E24" s="39">
        <f t="shared" si="2"/>
        <v>9.9749999999999996</v>
      </c>
      <c r="F24" s="8" t="s">
        <v>76</v>
      </c>
      <c r="G24" s="8" t="s">
        <v>76</v>
      </c>
      <c r="H24" s="2602">
        <v>0.05</v>
      </c>
      <c r="I24" s="1229" t="s">
        <v>3144</v>
      </c>
      <c r="J24" s="1229" t="s">
        <v>3124</v>
      </c>
      <c r="K24" s="2663" t="s">
        <v>4285</v>
      </c>
    </row>
    <row r="25" spans="1:21" ht="15" customHeight="1">
      <c r="A25" s="1358">
        <f t="shared" si="3"/>
        <v>9</v>
      </c>
      <c r="B25" s="8">
        <v>39262029</v>
      </c>
      <c r="C25" s="57" t="s">
        <v>1939</v>
      </c>
      <c r="D25" s="39">
        <v>70</v>
      </c>
      <c r="E25" s="39">
        <f t="shared" si="2"/>
        <v>73.5</v>
      </c>
      <c r="F25" s="8" t="s">
        <v>76</v>
      </c>
      <c r="G25" s="8" t="s">
        <v>76</v>
      </c>
      <c r="H25" s="2602">
        <v>0.05</v>
      </c>
      <c r="I25" s="1229" t="s">
        <v>3144</v>
      </c>
      <c r="J25" s="1229" t="s">
        <v>3124</v>
      </c>
      <c r="K25" s="2663" t="s">
        <v>4291</v>
      </c>
    </row>
    <row r="26" spans="1:21" ht="15" customHeight="1">
      <c r="A26" s="1358">
        <f t="shared" si="3"/>
        <v>10</v>
      </c>
      <c r="B26" s="8">
        <v>63109020</v>
      </c>
      <c r="C26" s="57" t="s">
        <v>2580</v>
      </c>
      <c r="D26" s="39">
        <v>0</v>
      </c>
      <c r="E26" s="39">
        <f t="shared" si="2"/>
        <v>0</v>
      </c>
      <c r="F26" s="8" t="s">
        <v>1940</v>
      </c>
      <c r="G26" s="8" t="s">
        <v>1940</v>
      </c>
      <c r="H26" s="2602">
        <v>0.05</v>
      </c>
      <c r="I26" s="1229" t="s">
        <v>3144</v>
      </c>
      <c r="J26" s="1229" t="s">
        <v>3124</v>
      </c>
    </row>
    <row r="27" spans="1:21" ht="15" customHeight="1">
      <c r="A27" s="1358">
        <f t="shared" si="3"/>
        <v>11</v>
      </c>
      <c r="B27" s="8">
        <v>63109020</v>
      </c>
      <c r="C27" s="57" t="s">
        <v>1941</v>
      </c>
      <c r="D27" s="39">
        <v>150</v>
      </c>
      <c r="E27" s="39">
        <f t="shared" si="2"/>
        <v>157.5</v>
      </c>
      <c r="F27" s="8" t="s">
        <v>1940</v>
      </c>
      <c r="G27" s="8" t="s">
        <v>1940</v>
      </c>
      <c r="H27" s="2602">
        <v>0.05</v>
      </c>
      <c r="I27" s="1520"/>
      <c r="J27" s="1520" t="s">
        <v>3126</v>
      </c>
      <c r="K27" s="2663" t="s">
        <v>4292</v>
      </c>
    </row>
    <row r="28" spans="1:21" ht="15" customHeight="1">
      <c r="A28" s="1358">
        <f t="shared" si="3"/>
        <v>12</v>
      </c>
      <c r="B28" s="8">
        <v>63109020</v>
      </c>
      <c r="C28" s="57" t="s">
        <v>1942</v>
      </c>
      <c r="D28" s="39">
        <v>55</v>
      </c>
      <c r="E28" s="39">
        <f t="shared" si="2"/>
        <v>57.75</v>
      </c>
      <c r="F28" s="8" t="s">
        <v>1910</v>
      </c>
      <c r="G28" s="8" t="s">
        <v>1943</v>
      </c>
      <c r="H28" s="2602">
        <v>0.05</v>
      </c>
      <c r="I28" s="1519" t="s">
        <v>3144</v>
      </c>
      <c r="J28" s="1519" t="s">
        <v>67</v>
      </c>
      <c r="K28" s="2663" t="s">
        <v>4293</v>
      </c>
    </row>
    <row r="29" spans="1:21" ht="15" customHeight="1">
      <c r="A29" s="1358">
        <f t="shared" si="3"/>
        <v>13</v>
      </c>
      <c r="B29" s="8">
        <v>5208</v>
      </c>
      <c r="C29" s="57" t="s">
        <v>1944</v>
      </c>
      <c r="D29" s="39">
        <v>40</v>
      </c>
      <c r="E29" s="39">
        <f t="shared" si="2"/>
        <v>42</v>
      </c>
      <c r="F29" s="8" t="s">
        <v>1945</v>
      </c>
      <c r="G29" s="8" t="s">
        <v>1946</v>
      </c>
      <c r="H29" s="2602">
        <v>0.05</v>
      </c>
      <c r="I29" s="1229" t="s">
        <v>3145</v>
      </c>
      <c r="J29" s="1229" t="s">
        <v>3124</v>
      </c>
      <c r="K29" s="2663" t="s">
        <v>4294</v>
      </c>
    </row>
    <row r="30" spans="1:21" ht="15" customHeight="1">
      <c r="A30" s="1358">
        <f t="shared" si="3"/>
        <v>14</v>
      </c>
      <c r="B30" s="8"/>
      <c r="C30" s="57" t="s">
        <v>1947</v>
      </c>
      <c r="D30" s="39">
        <v>150</v>
      </c>
      <c r="E30" s="39">
        <f t="shared" si="2"/>
        <v>157.5</v>
      </c>
      <c r="F30" s="8" t="s">
        <v>1940</v>
      </c>
      <c r="G30" s="8" t="s">
        <v>1940</v>
      </c>
      <c r="H30" s="2602">
        <v>0.05</v>
      </c>
      <c r="I30" s="1229" t="s">
        <v>3145</v>
      </c>
      <c r="J30" s="1229" t="s">
        <v>3124</v>
      </c>
    </row>
    <row r="31" spans="1:21" ht="15" customHeight="1">
      <c r="A31" s="1358">
        <f t="shared" si="3"/>
        <v>15</v>
      </c>
      <c r="B31" s="8">
        <v>33030010</v>
      </c>
      <c r="C31" s="57" t="s">
        <v>1948</v>
      </c>
      <c r="D31" s="39">
        <v>60</v>
      </c>
      <c r="E31" s="39">
        <f t="shared" si="2"/>
        <v>70.8</v>
      </c>
      <c r="F31" s="8" t="s">
        <v>1949</v>
      </c>
      <c r="G31" s="8" t="s">
        <v>1949</v>
      </c>
      <c r="H31" s="2602">
        <v>0.18</v>
      </c>
      <c r="I31" s="1520"/>
      <c r="J31" s="1520" t="s">
        <v>3126</v>
      </c>
      <c r="K31" s="2663" t="s">
        <v>4295</v>
      </c>
      <c r="O31" s="2663" t="s">
        <v>4296</v>
      </c>
      <c r="S31" s="2663" t="s">
        <v>4297</v>
      </c>
    </row>
    <row r="32" spans="1:21" ht="15" customHeight="1">
      <c r="A32" s="1358">
        <f t="shared" si="3"/>
        <v>16</v>
      </c>
      <c r="B32" s="8"/>
      <c r="C32" s="57" t="s">
        <v>1950</v>
      </c>
      <c r="D32" s="39">
        <v>1.25</v>
      </c>
      <c r="E32" s="39">
        <f t="shared" si="2"/>
        <v>1.3125</v>
      </c>
      <c r="F32" s="8" t="s">
        <v>76</v>
      </c>
      <c r="G32" s="8" t="s">
        <v>76</v>
      </c>
      <c r="H32" s="2602">
        <v>0.05</v>
      </c>
      <c r="I32" s="1520"/>
      <c r="J32" s="1520" t="s">
        <v>3126</v>
      </c>
      <c r="K32" s="2663" t="s">
        <v>4295</v>
      </c>
      <c r="O32" s="2663" t="s">
        <v>4298</v>
      </c>
      <c r="S32" s="2663" t="s">
        <v>4299</v>
      </c>
    </row>
    <row r="33" spans="1:22" ht="15" customHeight="1">
      <c r="A33" s="1358">
        <f t="shared" si="3"/>
        <v>17</v>
      </c>
      <c r="B33" s="8">
        <v>4823</v>
      </c>
      <c r="C33" s="57" t="s">
        <v>4867</v>
      </c>
      <c r="D33" s="39">
        <v>180</v>
      </c>
      <c r="E33" s="39">
        <f t="shared" si="2"/>
        <v>212.4</v>
      </c>
      <c r="F33" s="8">
        <v>1000</v>
      </c>
      <c r="G33" s="8"/>
      <c r="H33" s="2602">
        <v>0.18</v>
      </c>
      <c r="I33" s="1520"/>
      <c r="J33" s="1520" t="s">
        <v>3126</v>
      </c>
      <c r="K33" s="2663" t="s">
        <v>4300</v>
      </c>
    </row>
    <row r="34" spans="1:22" ht="15" customHeight="1">
      <c r="A34" s="1358">
        <f t="shared" si="3"/>
        <v>18</v>
      </c>
      <c r="B34" s="8">
        <v>4823</v>
      </c>
      <c r="C34" s="57" t="s">
        <v>4868</v>
      </c>
      <c r="D34" s="39">
        <v>195</v>
      </c>
      <c r="E34" s="39">
        <f t="shared" si="2"/>
        <v>230.1</v>
      </c>
      <c r="F34" s="8">
        <v>1000</v>
      </c>
      <c r="G34" s="8"/>
      <c r="H34" s="2602">
        <v>0.18</v>
      </c>
      <c r="I34" s="1520"/>
      <c r="J34" s="1520" t="s">
        <v>3126</v>
      </c>
    </row>
    <row r="35" spans="1:22" ht="15" customHeight="1">
      <c r="A35" s="1358">
        <f t="shared" si="3"/>
        <v>19</v>
      </c>
      <c r="B35" s="8">
        <v>4823</v>
      </c>
      <c r="C35" s="57" t="s">
        <v>4869</v>
      </c>
      <c r="D35" s="39">
        <v>210</v>
      </c>
      <c r="E35" s="39">
        <f t="shared" si="2"/>
        <v>247.8</v>
      </c>
      <c r="F35" s="8">
        <v>1000</v>
      </c>
      <c r="G35" s="8"/>
      <c r="H35" s="2602">
        <v>0.18</v>
      </c>
      <c r="I35" s="1519" t="s">
        <v>3144</v>
      </c>
      <c r="J35" s="1519" t="s">
        <v>67</v>
      </c>
      <c r="K35" s="2663" t="s">
        <v>4286</v>
      </c>
    </row>
    <row r="36" spans="1:22" ht="15" customHeight="1">
      <c r="A36" s="1358">
        <f t="shared" si="3"/>
        <v>20</v>
      </c>
      <c r="B36" s="8">
        <v>4823</v>
      </c>
      <c r="C36" s="57" t="s">
        <v>4870</v>
      </c>
      <c r="D36" s="39">
        <v>265</v>
      </c>
      <c r="E36" s="39">
        <f t="shared" si="2"/>
        <v>312.7</v>
      </c>
      <c r="F36" s="8">
        <v>1000</v>
      </c>
      <c r="G36" s="8"/>
      <c r="H36" s="2602">
        <v>0.18</v>
      </c>
      <c r="I36" s="1519" t="s">
        <v>3144</v>
      </c>
      <c r="J36" s="1519" t="s">
        <v>67</v>
      </c>
      <c r="K36" s="2663" t="s">
        <v>4305</v>
      </c>
    </row>
    <row r="37" spans="1:22" ht="15" customHeight="1">
      <c r="A37" s="1358">
        <f t="shared" si="3"/>
        <v>21</v>
      </c>
      <c r="B37" s="8">
        <v>4823</v>
      </c>
      <c r="C37" s="57" t="s">
        <v>4871</v>
      </c>
      <c r="D37" s="39">
        <v>355</v>
      </c>
      <c r="E37" s="39">
        <f t="shared" si="2"/>
        <v>418.9</v>
      </c>
      <c r="F37" s="8">
        <v>1000</v>
      </c>
      <c r="G37" s="8"/>
      <c r="H37" s="2602">
        <v>0.18</v>
      </c>
      <c r="I37" s="1520"/>
      <c r="J37" s="1520" t="s">
        <v>73</v>
      </c>
      <c r="K37" s="2663" t="s">
        <v>4306</v>
      </c>
    </row>
    <row r="38" spans="1:22" ht="15" customHeight="1">
      <c r="A38" s="1358">
        <f t="shared" si="3"/>
        <v>22</v>
      </c>
      <c r="B38" s="8">
        <v>4823</v>
      </c>
      <c r="C38" s="57" t="s">
        <v>4872</v>
      </c>
      <c r="D38" s="39">
        <v>430</v>
      </c>
      <c r="E38" s="39">
        <f t="shared" si="2"/>
        <v>507.4</v>
      </c>
      <c r="F38" s="8">
        <v>1000</v>
      </c>
      <c r="G38" s="8"/>
      <c r="H38" s="2602">
        <v>0.18</v>
      </c>
      <c r="I38" s="1519" t="s">
        <v>3144</v>
      </c>
      <c r="J38" s="1519" t="s">
        <v>67</v>
      </c>
      <c r="K38" s="2663" t="s">
        <v>4307</v>
      </c>
      <c r="P38" s="2663" t="s">
        <v>4313</v>
      </c>
    </row>
    <row r="39" spans="1:22" ht="15" customHeight="1">
      <c r="A39" s="1358">
        <f t="shared" si="3"/>
        <v>23</v>
      </c>
      <c r="B39" s="8">
        <v>4823</v>
      </c>
      <c r="C39" s="57" t="s">
        <v>4873</v>
      </c>
      <c r="D39" s="39">
        <v>1055</v>
      </c>
      <c r="E39" s="39">
        <f t="shared" si="2"/>
        <v>1244.9000000000001</v>
      </c>
      <c r="F39" s="8">
        <v>1000</v>
      </c>
      <c r="G39" s="8"/>
      <c r="H39" s="2602">
        <v>0.18</v>
      </c>
      <c r="I39" s="1520"/>
      <c r="J39" s="1520" t="s">
        <v>73</v>
      </c>
      <c r="K39" s="2663" t="s">
        <v>4308</v>
      </c>
    </row>
    <row r="40" spans="1:22" ht="15" customHeight="1">
      <c r="A40" s="1358">
        <f t="shared" si="3"/>
        <v>24</v>
      </c>
      <c r="B40" s="8">
        <v>4823</v>
      </c>
      <c r="C40" s="57" t="s">
        <v>4874</v>
      </c>
      <c r="D40" s="39">
        <v>1600</v>
      </c>
      <c r="E40" s="39">
        <f t="shared" si="2"/>
        <v>1888</v>
      </c>
      <c r="F40" s="8">
        <v>1000</v>
      </c>
      <c r="G40" s="8"/>
      <c r="H40" s="2602">
        <v>0.18</v>
      </c>
      <c r="I40" s="1519" t="s">
        <v>3144</v>
      </c>
      <c r="J40" s="1519" t="s">
        <v>67</v>
      </c>
      <c r="K40" s="2663" t="s">
        <v>4309</v>
      </c>
    </row>
    <row r="41" spans="1:22" ht="15" customHeight="1">
      <c r="A41" s="1358">
        <f t="shared" si="3"/>
        <v>25</v>
      </c>
      <c r="B41" s="8">
        <v>4823</v>
      </c>
      <c r="C41" s="57" t="s">
        <v>1951</v>
      </c>
      <c r="D41" s="39">
        <v>1315</v>
      </c>
      <c r="E41" s="39">
        <f t="shared" si="2"/>
        <v>1551.7</v>
      </c>
      <c r="F41" s="8">
        <v>1000</v>
      </c>
      <c r="G41" s="8">
        <v>1000</v>
      </c>
      <c r="H41" s="2602">
        <v>0.18</v>
      </c>
      <c r="I41" s="1520"/>
      <c r="J41" s="1520" t="s">
        <v>73</v>
      </c>
      <c r="K41" s="2663" t="s">
        <v>4310</v>
      </c>
      <c r="P41" s="2663" t="s">
        <v>4311</v>
      </c>
      <c r="U41" s="2663" t="s">
        <v>4312</v>
      </c>
    </row>
    <row r="42" spans="1:22" ht="15" customHeight="1" thickBot="1">
      <c r="A42" s="1366">
        <f t="shared" si="3"/>
        <v>26</v>
      </c>
      <c r="B42" s="1367">
        <v>4823</v>
      </c>
      <c r="C42" s="2624" t="s">
        <v>1952</v>
      </c>
      <c r="D42" s="1368">
        <v>1700</v>
      </c>
      <c r="E42" s="1368">
        <f t="shared" si="2"/>
        <v>2006</v>
      </c>
      <c r="F42" s="1367">
        <v>1000</v>
      </c>
      <c r="G42" s="1367">
        <v>1000</v>
      </c>
      <c r="H42" s="2647">
        <v>0.18</v>
      </c>
      <c r="I42" s="1519" t="s">
        <v>3144</v>
      </c>
      <c r="J42" s="1519" t="s">
        <v>67</v>
      </c>
      <c r="K42" s="2663" t="s">
        <v>4301</v>
      </c>
    </row>
    <row r="43" spans="1:22" ht="15" customHeight="1" thickBot="1">
      <c r="A43" s="318"/>
      <c r="B43" s="318"/>
      <c r="C43" s="2625" t="s">
        <v>1953</v>
      </c>
      <c r="D43" s="320"/>
      <c r="E43" s="320"/>
      <c r="F43" s="318"/>
      <c r="G43" s="318"/>
      <c r="H43" s="1785"/>
      <c r="I43" s="1227"/>
      <c r="J43" s="1227"/>
      <c r="K43" s="2663" t="s">
        <v>4304</v>
      </c>
    </row>
    <row r="44" spans="1:22" ht="15" customHeight="1">
      <c r="A44" s="2608">
        <v>1</v>
      </c>
      <c r="B44" s="4271">
        <v>39204300</v>
      </c>
      <c r="C44" s="4272" t="s">
        <v>4030</v>
      </c>
      <c r="D44" s="1774">
        <v>33</v>
      </c>
      <c r="E44" s="1774">
        <f t="shared" ref="E44:E45" si="4">D44+D44*H44</f>
        <v>38.94</v>
      </c>
      <c r="F44" s="4271" t="s">
        <v>69</v>
      </c>
      <c r="G44" s="1761">
        <v>100</v>
      </c>
      <c r="H44" s="4273">
        <v>0.18</v>
      </c>
      <c r="I44" s="1229" t="s">
        <v>3141</v>
      </c>
      <c r="J44" s="1229" t="s">
        <v>3124</v>
      </c>
    </row>
    <row r="45" spans="1:22" ht="15" customHeight="1">
      <c r="A45" s="1358">
        <v>2</v>
      </c>
      <c r="B45" s="37">
        <v>39204300</v>
      </c>
      <c r="C45" s="60" t="s">
        <v>4031</v>
      </c>
      <c r="D45" s="39">
        <v>74</v>
      </c>
      <c r="E45" s="39">
        <f t="shared" si="4"/>
        <v>87.32</v>
      </c>
      <c r="F45" s="37" t="s">
        <v>69</v>
      </c>
      <c r="G45" s="8">
        <v>100</v>
      </c>
      <c r="H45" s="2653">
        <v>0.18</v>
      </c>
      <c r="I45" s="1229" t="s">
        <v>3141</v>
      </c>
      <c r="J45" s="1229" t="s">
        <v>3124</v>
      </c>
      <c r="K45" s="2663" t="s">
        <v>4302</v>
      </c>
      <c r="P45" s="2663" t="s">
        <v>4303</v>
      </c>
    </row>
    <row r="46" spans="1:22" ht="15" customHeight="1">
      <c r="A46" s="1464">
        <v>3</v>
      </c>
      <c r="B46" s="1907">
        <v>39204300</v>
      </c>
      <c r="C46" s="1908" t="s">
        <v>4032</v>
      </c>
      <c r="D46" s="650">
        <v>37</v>
      </c>
      <c r="E46" s="650">
        <f t="shared" ref="E46:E53" si="5">D46+D46*H46</f>
        <v>43.66</v>
      </c>
      <c r="F46" s="1907" t="s">
        <v>69</v>
      </c>
      <c r="G46" s="1907">
        <v>100</v>
      </c>
      <c r="H46" s="2652">
        <v>0.18</v>
      </c>
      <c r="I46" s="1229" t="s">
        <v>3141</v>
      </c>
      <c r="J46" s="1229" t="s">
        <v>3124</v>
      </c>
    </row>
    <row r="47" spans="1:22" ht="15" customHeight="1">
      <c r="A47" s="1464">
        <v>4</v>
      </c>
      <c r="B47" s="1907">
        <v>39204300</v>
      </c>
      <c r="C47" s="1908" t="s">
        <v>4033</v>
      </c>
      <c r="D47" s="650">
        <v>100</v>
      </c>
      <c r="E47" s="650">
        <f t="shared" si="5"/>
        <v>118</v>
      </c>
      <c r="F47" s="1907" t="s">
        <v>69</v>
      </c>
      <c r="G47" s="1907">
        <v>50</v>
      </c>
      <c r="H47" s="2652">
        <v>0.18</v>
      </c>
      <c r="I47" s="1229" t="s">
        <v>3141</v>
      </c>
      <c r="J47" s="1229" t="s">
        <v>3124</v>
      </c>
      <c r="L47" s="2663" t="s">
        <v>4314</v>
      </c>
      <c r="R47" s="2663" t="s">
        <v>4339</v>
      </c>
      <c r="V47" s="2663"/>
    </row>
    <row r="48" spans="1:22" ht="15" customHeight="1">
      <c r="A48" s="1464">
        <v>5</v>
      </c>
      <c r="B48" s="1907">
        <v>39204300</v>
      </c>
      <c r="C48" s="1908" t="s">
        <v>4340</v>
      </c>
      <c r="D48" s="650"/>
      <c r="E48" s="650"/>
      <c r="F48" s="1907" t="s">
        <v>69</v>
      </c>
      <c r="G48" s="1907">
        <v>6</v>
      </c>
      <c r="H48" s="2652"/>
      <c r="I48" s="1229"/>
      <c r="J48" s="1229"/>
      <c r="L48" s="2663" t="s">
        <v>4315</v>
      </c>
      <c r="R48" s="2663" t="s">
        <v>4331</v>
      </c>
    </row>
    <row r="49" spans="1:22" ht="15" customHeight="1">
      <c r="A49" s="1358">
        <v>6</v>
      </c>
      <c r="B49" s="37">
        <v>39204300</v>
      </c>
      <c r="C49" s="60" t="s">
        <v>1954</v>
      </c>
      <c r="D49" s="39">
        <v>345</v>
      </c>
      <c r="E49" s="39">
        <f t="shared" si="5"/>
        <v>407.1</v>
      </c>
      <c r="F49" s="37" t="s">
        <v>69</v>
      </c>
      <c r="G49" s="37">
        <v>6</v>
      </c>
      <c r="H49" s="2653">
        <v>0.18</v>
      </c>
      <c r="I49" s="1519" t="s">
        <v>3143</v>
      </c>
      <c r="J49" s="1519" t="s">
        <v>67</v>
      </c>
    </row>
    <row r="50" spans="1:22" ht="15" customHeight="1">
      <c r="A50" s="1358">
        <v>7</v>
      </c>
      <c r="B50" s="37">
        <v>39204300</v>
      </c>
      <c r="C50" s="60" t="s">
        <v>1955</v>
      </c>
      <c r="D50" s="39">
        <v>485</v>
      </c>
      <c r="E50" s="39">
        <f t="shared" si="5"/>
        <v>572.29999999999995</v>
      </c>
      <c r="F50" s="37" t="s">
        <v>69</v>
      </c>
      <c r="G50" s="37">
        <v>6</v>
      </c>
      <c r="H50" s="2653">
        <v>0.18</v>
      </c>
      <c r="I50" s="1520"/>
      <c r="J50" s="1520" t="s">
        <v>3126</v>
      </c>
      <c r="L50" t="s">
        <v>4316</v>
      </c>
      <c r="R50" s="2663" t="s">
        <v>4330</v>
      </c>
    </row>
    <row r="51" spans="1:22" ht="15" customHeight="1">
      <c r="A51" s="1358">
        <v>8</v>
      </c>
      <c r="B51" s="37">
        <v>39204300</v>
      </c>
      <c r="C51" s="60" t="s">
        <v>1956</v>
      </c>
      <c r="D51" s="39">
        <v>450</v>
      </c>
      <c r="E51" s="39">
        <f t="shared" si="5"/>
        <v>531</v>
      </c>
      <c r="F51" s="37" t="s">
        <v>69</v>
      </c>
      <c r="G51" s="37">
        <v>6</v>
      </c>
      <c r="H51" s="2653">
        <v>0.18</v>
      </c>
      <c r="I51" s="1520"/>
      <c r="J51" s="1520" t="s">
        <v>3126</v>
      </c>
      <c r="L51" s="2663" t="s">
        <v>4340</v>
      </c>
      <c r="V51" s="2663" t="s">
        <v>4334</v>
      </c>
    </row>
    <row r="52" spans="1:22" ht="15" customHeight="1">
      <c r="A52" s="1358">
        <v>9</v>
      </c>
      <c r="B52" s="37">
        <v>39204300</v>
      </c>
      <c r="C52" s="60" t="s">
        <v>1957</v>
      </c>
      <c r="D52" s="39">
        <v>580</v>
      </c>
      <c r="E52" s="39">
        <f t="shared" si="5"/>
        <v>684.4</v>
      </c>
      <c r="F52" s="37" t="s">
        <v>69</v>
      </c>
      <c r="G52" s="37">
        <v>6</v>
      </c>
      <c r="H52" s="2653">
        <v>0.18</v>
      </c>
      <c r="I52" s="1519" t="s">
        <v>3141</v>
      </c>
      <c r="J52" s="1519" t="s">
        <v>67</v>
      </c>
      <c r="L52" s="2663" t="s">
        <v>4332</v>
      </c>
      <c r="V52" s="2663" t="s">
        <v>4335</v>
      </c>
    </row>
    <row r="53" spans="1:22" ht="15" customHeight="1" thickBot="1">
      <c r="A53" s="1366">
        <v>10</v>
      </c>
      <c r="B53" s="2627">
        <v>39204300</v>
      </c>
      <c r="C53" s="2628" t="s">
        <v>1958</v>
      </c>
      <c r="D53" s="1368">
        <v>680</v>
      </c>
      <c r="E53" s="1368">
        <f t="shared" si="5"/>
        <v>802.4</v>
      </c>
      <c r="F53" s="2627" t="s">
        <v>69</v>
      </c>
      <c r="G53" s="2627">
        <v>6</v>
      </c>
      <c r="H53" s="2654">
        <v>0.18</v>
      </c>
      <c r="I53" s="1229" t="s">
        <v>3141</v>
      </c>
      <c r="J53" s="1229" t="s">
        <v>3124</v>
      </c>
      <c r="L53" s="2663" t="s">
        <v>4336</v>
      </c>
    </row>
    <row r="54" spans="1:22" ht="15" customHeight="1" thickBot="1">
      <c r="A54" s="2629"/>
      <c r="B54" s="2630"/>
      <c r="C54" s="2631" t="s">
        <v>1959</v>
      </c>
      <c r="D54" s="2632"/>
      <c r="E54" s="2632"/>
      <c r="F54" s="2630"/>
      <c r="G54" s="2630"/>
      <c r="H54" s="2655"/>
      <c r="I54" s="1227"/>
      <c r="J54" s="1227"/>
      <c r="L54" s="2663" t="s">
        <v>4337</v>
      </c>
    </row>
    <row r="55" spans="1:22" ht="15.75" customHeight="1">
      <c r="A55" s="2620">
        <v>1</v>
      </c>
      <c r="B55" s="2621">
        <v>39191000</v>
      </c>
      <c r="C55" s="3961" t="s">
        <v>1960</v>
      </c>
      <c r="D55" s="3962">
        <v>20</v>
      </c>
      <c r="E55" s="2623">
        <f t="shared" ref="E55:E62" si="6">D55+D55*H55</f>
        <v>23.6</v>
      </c>
      <c r="F55" s="2626" t="s">
        <v>69</v>
      </c>
      <c r="G55" s="2626">
        <v>144</v>
      </c>
      <c r="H55" s="2651">
        <v>0.18</v>
      </c>
      <c r="I55" s="1519" t="s">
        <v>3143</v>
      </c>
      <c r="J55" s="1519" t="s">
        <v>264</v>
      </c>
      <c r="L55" s="2663" t="s">
        <v>4338</v>
      </c>
    </row>
    <row r="56" spans="1:22" ht="15" customHeight="1">
      <c r="A56" s="1464">
        <v>2</v>
      </c>
      <c r="B56" s="1461">
        <v>39191000</v>
      </c>
      <c r="C56" s="3917" t="s">
        <v>1961</v>
      </c>
      <c r="D56" s="3372">
        <v>20</v>
      </c>
      <c r="E56" s="650">
        <f t="shared" si="6"/>
        <v>23.6</v>
      </c>
      <c r="F56" s="1907" t="s">
        <v>69</v>
      </c>
      <c r="G56" s="1907">
        <v>144</v>
      </c>
      <c r="H56" s="2652">
        <v>0.18</v>
      </c>
      <c r="I56" s="1519" t="s">
        <v>3143</v>
      </c>
      <c r="J56" s="1519" t="s">
        <v>264</v>
      </c>
    </row>
    <row r="57" spans="1:22" ht="15" customHeight="1">
      <c r="A57" s="3920">
        <v>3</v>
      </c>
      <c r="B57" s="3462">
        <v>39191000</v>
      </c>
      <c r="C57" s="3970" t="s">
        <v>1962</v>
      </c>
      <c r="D57" s="3971"/>
      <c r="E57" s="3456">
        <f t="shared" si="6"/>
        <v>0</v>
      </c>
      <c r="F57" s="3435" t="s">
        <v>69</v>
      </c>
      <c r="G57" s="3435">
        <v>144</v>
      </c>
      <c r="H57" s="3972">
        <v>0.18</v>
      </c>
      <c r="I57" s="1229" t="s">
        <v>3143</v>
      </c>
      <c r="J57" s="1229" t="s">
        <v>3124</v>
      </c>
      <c r="K57" t="s">
        <v>4284</v>
      </c>
      <c r="R57" s="2663" t="s">
        <v>4320</v>
      </c>
    </row>
    <row r="58" spans="1:22" ht="15" customHeight="1">
      <c r="A58" s="1464">
        <v>4</v>
      </c>
      <c r="B58" s="1461">
        <v>39191000</v>
      </c>
      <c r="C58" s="3917" t="s">
        <v>1963</v>
      </c>
      <c r="D58" s="3372">
        <v>19</v>
      </c>
      <c r="E58" s="650">
        <f t="shared" si="6"/>
        <v>22.42</v>
      </c>
      <c r="F58" s="1907" t="s">
        <v>69</v>
      </c>
      <c r="G58" s="1907">
        <v>144</v>
      </c>
      <c r="H58" s="2652">
        <v>0.18</v>
      </c>
      <c r="I58" s="1519" t="s">
        <v>3141</v>
      </c>
      <c r="J58" s="1519" t="s">
        <v>264</v>
      </c>
      <c r="R58" s="2663" t="s">
        <v>4323</v>
      </c>
    </row>
    <row r="59" spans="1:22" ht="15" customHeight="1">
      <c r="A59" s="1464">
        <v>5</v>
      </c>
      <c r="B59" s="1461">
        <v>39191000</v>
      </c>
      <c r="C59" s="3917" t="s">
        <v>1964</v>
      </c>
      <c r="D59" s="3372">
        <v>57.5</v>
      </c>
      <c r="E59" s="650">
        <f t="shared" si="6"/>
        <v>67.849999999999994</v>
      </c>
      <c r="F59" s="1907" t="s">
        <v>69</v>
      </c>
      <c r="G59" s="1907">
        <v>48</v>
      </c>
      <c r="H59" s="2652">
        <v>0.18</v>
      </c>
      <c r="I59" s="1519" t="s">
        <v>3141</v>
      </c>
      <c r="J59" s="1519" t="s">
        <v>264</v>
      </c>
      <c r="K59" s="2663" t="s">
        <v>4318</v>
      </c>
    </row>
    <row r="60" spans="1:22" ht="15" customHeight="1">
      <c r="A60" s="1464">
        <v>6</v>
      </c>
      <c r="B60" s="1461">
        <v>39191000</v>
      </c>
      <c r="C60" s="3917" t="s">
        <v>1965</v>
      </c>
      <c r="D60" s="3372">
        <v>38.5</v>
      </c>
      <c r="E60" s="650">
        <f t="shared" si="6"/>
        <v>45.43</v>
      </c>
      <c r="F60" s="1907" t="s">
        <v>69</v>
      </c>
      <c r="G60" s="1907">
        <v>72</v>
      </c>
      <c r="H60" s="2652">
        <v>0.18</v>
      </c>
      <c r="I60" s="1519" t="s">
        <v>3141</v>
      </c>
      <c r="J60" s="1519" t="s">
        <v>264</v>
      </c>
      <c r="K60" s="2663" t="s">
        <v>4321</v>
      </c>
      <c r="R60" s="2663" t="s">
        <v>4322</v>
      </c>
    </row>
    <row r="61" spans="1:22" ht="15.75">
      <c r="A61" s="3745">
        <v>7</v>
      </c>
      <c r="B61" s="1461">
        <v>39191000</v>
      </c>
      <c r="C61" s="3917" t="s">
        <v>1966</v>
      </c>
      <c r="D61" s="3372">
        <v>47</v>
      </c>
      <c r="E61" s="650">
        <f t="shared" si="6"/>
        <v>55.46</v>
      </c>
      <c r="F61" s="3109" t="s">
        <v>69</v>
      </c>
      <c r="G61" s="3109">
        <v>60</v>
      </c>
      <c r="H61" s="3918">
        <v>0.18</v>
      </c>
      <c r="I61" s="1229" t="s">
        <v>3141</v>
      </c>
      <c r="J61" s="1229" t="s">
        <v>3124</v>
      </c>
      <c r="K61" s="2663" t="s">
        <v>4328</v>
      </c>
      <c r="R61" s="2663" t="s">
        <v>4329</v>
      </c>
    </row>
    <row r="62" spans="1:22" ht="15" customHeight="1" thickBot="1">
      <c r="A62" s="3963">
        <v>8</v>
      </c>
      <c r="B62" s="3964">
        <v>39191000</v>
      </c>
      <c r="C62" s="3965" t="s">
        <v>1967</v>
      </c>
      <c r="D62" s="3966">
        <v>7.5</v>
      </c>
      <c r="E62" s="3967">
        <f t="shared" si="6"/>
        <v>8.85</v>
      </c>
      <c r="F62" s="3968" t="s">
        <v>69</v>
      </c>
      <c r="G62" s="3968">
        <v>288</v>
      </c>
      <c r="H62" s="3969">
        <v>0.18</v>
      </c>
      <c r="I62" s="1229" t="s">
        <v>3141</v>
      </c>
      <c r="J62" s="1229" t="s">
        <v>3124</v>
      </c>
      <c r="K62" s="2663" t="s">
        <v>4324</v>
      </c>
      <c r="P62" s="2663" t="s">
        <v>4325</v>
      </c>
    </row>
    <row r="63" spans="1:22" ht="16.5" thickBot="1">
      <c r="A63" s="790"/>
      <c r="B63" s="958"/>
      <c r="C63" s="1152" t="s">
        <v>1968</v>
      </c>
      <c r="D63" s="2633"/>
      <c r="E63" s="793"/>
      <c r="F63" s="958"/>
      <c r="G63" s="958"/>
      <c r="H63" s="2656"/>
      <c r="I63" s="1227"/>
      <c r="J63" s="1227"/>
      <c r="P63" s="2663" t="s">
        <v>4326</v>
      </c>
    </row>
    <row r="64" spans="1:22" ht="16.5" thickBot="1">
      <c r="A64" s="767">
        <v>1</v>
      </c>
      <c r="B64" s="2630">
        <v>39204300</v>
      </c>
      <c r="C64" s="2634" t="s">
        <v>1969</v>
      </c>
      <c r="D64" s="2632">
        <v>425</v>
      </c>
      <c r="E64" s="2632">
        <f>D64+D64*H64</f>
        <v>501.5</v>
      </c>
      <c r="F64" s="2630" t="s">
        <v>69</v>
      </c>
      <c r="G64" s="2630">
        <v>12</v>
      </c>
      <c r="H64" s="2655">
        <v>0.18</v>
      </c>
      <c r="I64" s="1229" t="s">
        <v>3142</v>
      </c>
      <c r="J64" s="1229" t="s">
        <v>3124</v>
      </c>
      <c r="K64" s="2663" t="s">
        <v>4319</v>
      </c>
      <c r="P64" s="2663" t="s">
        <v>4327</v>
      </c>
    </row>
    <row r="65" spans="1:21" ht="15" customHeight="1" thickBot="1">
      <c r="A65" s="790"/>
      <c r="B65" s="794"/>
      <c r="C65" s="1879" t="s">
        <v>1970</v>
      </c>
      <c r="D65" s="794" t="s">
        <v>593</v>
      </c>
      <c r="E65" s="793" t="s">
        <v>593</v>
      </c>
      <c r="F65" s="794"/>
      <c r="G65" s="794"/>
      <c r="H65" s="2649"/>
      <c r="I65" s="1227"/>
      <c r="J65" s="1227"/>
    </row>
    <row r="66" spans="1:21" ht="15" customHeight="1">
      <c r="A66" s="2608">
        <v>1</v>
      </c>
      <c r="B66" s="1761">
        <v>62103090</v>
      </c>
      <c r="C66" s="1872" t="s">
        <v>1971</v>
      </c>
      <c r="D66" s="1774">
        <v>50</v>
      </c>
      <c r="E66" s="1774">
        <f t="shared" ref="E66:E76" si="7">D66+D66*H66</f>
        <v>52.5</v>
      </c>
      <c r="F66" s="1761" t="s">
        <v>1917</v>
      </c>
      <c r="G66" s="1761">
        <v>10000</v>
      </c>
      <c r="H66" s="2650">
        <v>0.05</v>
      </c>
      <c r="I66" s="1519" t="s">
        <v>3141</v>
      </c>
      <c r="J66" s="1519" t="s">
        <v>67</v>
      </c>
      <c r="K66" s="2663" t="s">
        <v>4333</v>
      </c>
    </row>
    <row r="67" spans="1:21" ht="15" customHeight="1">
      <c r="A67" s="1358">
        <v>2</v>
      </c>
      <c r="B67" s="8">
        <v>62103090</v>
      </c>
      <c r="C67" s="57" t="s">
        <v>1972</v>
      </c>
      <c r="D67" s="39">
        <v>65</v>
      </c>
      <c r="E67" s="39">
        <f t="shared" si="7"/>
        <v>68.25</v>
      </c>
      <c r="F67" s="8" t="s">
        <v>317</v>
      </c>
      <c r="G67" s="8" t="s">
        <v>317</v>
      </c>
      <c r="H67" s="2602">
        <v>0.05</v>
      </c>
      <c r="I67" s="1519" t="s">
        <v>3142</v>
      </c>
      <c r="J67" s="1519" t="s">
        <v>264</v>
      </c>
      <c r="P67" s="2663" t="s">
        <v>4345</v>
      </c>
    </row>
    <row r="68" spans="1:21" ht="15" customHeight="1">
      <c r="A68" s="1358">
        <v>3</v>
      </c>
      <c r="B68" s="8">
        <v>62103090</v>
      </c>
      <c r="C68" s="57" t="s">
        <v>1973</v>
      </c>
      <c r="D68" s="39">
        <v>5.5</v>
      </c>
      <c r="E68" s="39">
        <f t="shared" si="7"/>
        <v>5.7750000000000004</v>
      </c>
      <c r="F68" s="8" t="s">
        <v>69</v>
      </c>
      <c r="G68" s="8" t="s">
        <v>1974</v>
      </c>
      <c r="H68" s="2602">
        <v>0.05</v>
      </c>
      <c r="I68" s="1229" t="s">
        <v>3144</v>
      </c>
      <c r="J68" s="1229" t="s">
        <v>3124</v>
      </c>
      <c r="K68" s="2663" t="s">
        <v>4343</v>
      </c>
      <c r="P68" s="2663" t="s">
        <v>4344</v>
      </c>
      <c r="U68" s="2663" t="s">
        <v>4341</v>
      </c>
    </row>
    <row r="69" spans="1:21" ht="15" customHeight="1">
      <c r="A69" s="1358">
        <v>4</v>
      </c>
      <c r="B69" s="8"/>
      <c r="C69" s="57" t="s">
        <v>1975</v>
      </c>
      <c r="D69" s="39">
        <v>3.5</v>
      </c>
      <c r="E69" s="39">
        <f t="shared" si="7"/>
        <v>3.6749999999999998</v>
      </c>
      <c r="F69" s="8" t="s">
        <v>69</v>
      </c>
      <c r="G69" s="8">
        <v>50</v>
      </c>
      <c r="H69" s="2602">
        <v>0.05</v>
      </c>
      <c r="I69" s="1520"/>
      <c r="J69" s="1520" t="s">
        <v>663</v>
      </c>
      <c r="K69" s="2663" t="s">
        <v>4287</v>
      </c>
      <c r="U69" s="2663" t="s">
        <v>4342</v>
      </c>
    </row>
    <row r="70" spans="1:21" ht="15" customHeight="1">
      <c r="A70" s="1464">
        <v>5</v>
      </c>
      <c r="B70" s="649">
        <v>36069010</v>
      </c>
      <c r="C70" s="719" t="s">
        <v>4875</v>
      </c>
      <c r="D70" s="650">
        <v>900</v>
      </c>
      <c r="E70" s="650">
        <f t="shared" si="7"/>
        <v>1062</v>
      </c>
      <c r="F70" s="649" t="s">
        <v>1976</v>
      </c>
      <c r="G70" s="649" t="s">
        <v>1976</v>
      </c>
      <c r="H70" s="2646">
        <v>0.18</v>
      </c>
      <c r="I70" s="1519" t="s">
        <v>3145</v>
      </c>
      <c r="J70" s="1519" t="s">
        <v>264</v>
      </c>
      <c r="K70" s="2663" t="s">
        <v>4288</v>
      </c>
      <c r="P70" s="2663" t="s">
        <v>4289</v>
      </c>
    </row>
    <row r="71" spans="1:21" ht="15" customHeight="1">
      <c r="A71" s="1464">
        <v>6</v>
      </c>
      <c r="B71" s="649">
        <v>36069010</v>
      </c>
      <c r="C71" s="719" t="s">
        <v>1978</v>
      </c>
      <c r="D71" s="650">
        <v>20</v>
      </c>
      <c r="E71" s="650">
        <f t="shared" si="7"/>
        <v>23.6</v>
      </c>
      <c r="F71" s="649" t="s">
        <v>1979</v>
      </c>
      <c r="G71" s="649" t="s">
        <v>69</v>
      </c>
      <c r="H71" s="2646">
        <v>0.18</v>
      </c>
      <c r="I71" s="1519" t="s">
        <v>3145</v>
      </c>
      <c r="J71" s="1519" t="s">
        <v>264</v>
      </c>
    </row>
    <row r="72" spans="1:21" ht="15.75" customHeight="1">
      <c r="A72" s="1358">
        <v>7</v>
      </c>
      <c r="B72" s="8">
        <v>48196000</v>
      </c>
      <c r="C72" s="57" t="s">
        <v>1980</v>
      </c>
      <c r="D72" s="39">
        <v>120</v>
      </c>
      <c r="E72" s="39">
        <f t="shared" si="7"/>
        <v>126</v>
      </c>
      <c r="F72" s="8" t="s">
        <v>1981</v>
      </c>
      <c r="G72" s="8" t="s">
        <v>1982</v>
      </c>
      <c r="H72" s="2602">
        <v>0.05</v>
      </c>
      <c r="I72" s="1229" t="s">
        <v>3144</v>
      </c>
      <c r="J72" s="1229" t="s">
        <v>266</v>
      </c>
      <c r="L72" s="1282" t="s">
        <v>4278</v>
      </c>
    </row>
    <row r="73" spans="1:21" ht="15" customHeight="1">
      <c r="A73" s="1358">
        <v>8</v>
      </c>
      <c r="B73" s="8">
        <v>48196000</v>
      </c>
      <c r="C73" s="57" t="s">
        <v>1983</v>
      </c>
      <c r="D73" s="39">
        <v>220</v>
      </c>
      <c r="E73" s="39">
        <f t="shared" si="7"/>
        <v>259.60000000000002</v>
      </c>
      <c r="F73" s="8" t="s">
        <v>1981</v>
      </c>
      <c r="G73" s="8" t="s">
        <v>1984</v>
      </c>
      <c r="H73" s="2602">
        <v>0.18</v>
      </c>
      <c r="I73" s="1519" t="s">
        <v>3144</v>
      </c>
      <c r="J73" s="1519" t="s">
        <v>264</v>
      </c>
      <c r="L73" s="1282" t="s">
        <v>4277</v>
      </c>
    </row>
    <row r="74" spans="1:21" ht="15" customHeight="1">
      <c r="A74" s="1358">
        <v>9</v>
      </c>
      <c r="B74" s="8">
        <v>7317</v>
      </c>
      <c r="C74" s="57" t="s">
        <v>1985</v>
      </c>
      <c r="D74" s="39">
        <v>200</v>
      </c>
      <c r="E74" s="39">
        <f t="shared" si="7"/>
        <v>236</v>
      </c>
      <c r="F74" s="8" t="s">
        <v>824</v>
      </c>
      <c r="G74" s="8" t="s">
        <v>747</v>
      </c>
      <c r="H74" s="2602">
        <v>0.18</v>
      </c>
      <c r="I74" s="1229" t="s">
        <v>3145</v>
      </c>
      <c r="J74" s="1229" t="s">
        <v>266</v>
      </c>
      <c r="K74" s="2663" t="s">
        <v>4348</v>
      </c>
      <c r="P74" s="2663" t="s">
        <v>4349</v>
      </c>
      <c r="S74" s="2663" t="s">
        <v>4350</v>
      </c>
    </row>
    <row r="75" spans="1:21" ht="15.75">
      <c r="A75" s="1358">
        <v>10</v>
      </c>
      <c r="B75" s="8">
        <v>34060090</v>
      </c>
      <c r="C75" s="57" t="s">
        <v>1986</v>
      </c>
      <c r="D75" s="39">
        <v>2.5</v>
      </c>
      <c r="E75" s="39">
        <f t="shared" si="7"/>
        <v>2.625</v>
      </c>
      <c r="F75" s="8" t="s">
        <v>76</v>
      </c>
      <c r="G75" s="8" t="s">
        <v>1917</v>
      </c>
      <c r="H75" s="2602">
        <v>0.05</v>
      </c>
      <c r="I75" s="1520"/>
      <c r="J75" s="1520" t="s">
        <v>3126</v>
      </c>
      <c r="K75" s="2663" t="s">
        <v>4347</v>
      </c>
      <c r="S75" s="2663" t="s">
        <v>4351</v>
      </c>
    </row>
    <row r="76" spans="1:21" ht="16.5" thickBot="1">
      <c r="A76" s="1366">
        <v>11</v>
      </c>
      <c r="B76" s="1367">
        <v>39239090</v>
      </c>
      <c r="C76" s="2635" t="s">
        <v>3630</v>
      </c>
      <c r="D76" s="1367">
        <v>0.45</v>
      </c>
      <c r="E76" s="1368">
        <f t="shared" si="7"/>
        <v>0.53100000000000003</v>
      </c>
      <c r="F76" s="1367" t="s">
        <v>76</v>
      </c>
      <c r="G76" s="1367" t="s">
        <v>1987</v>
      </c>
      <c r="H76" s="2647">
        <v>0.18</v>
      </c>
      <c r="I76" s="1519" t="s">
        <v>3141</v>
      </c>
      <c r="J76" s="1519" t="s">
        <v>264</v>
      </c>
      <c r="K76" s="2663" t="s">
        <v>4346</v>
      </c>
    </row>
    <row r="77" spans="1:21" ht="18.75" thickBot="1">
      <c r="A77" s="2636"/>
      <c r="B77" s="2637"/>
      <c r="C77" s="2638" t="s">
        <v>1988</v>
      </c>
      <c r="D77" s="2637"/>
      <c r="E77" s="2639"/>
      <c r="F77" s="2637"/>
      <c r="G77" s="2637"/>
      <c r="H77" s="2657"/>
      <c r="I77" s="1227"/>
      <c r="J77" s="1227"/>
    </row>
    <row r="78" spans="1:21" ht="15.75" customHeight="1">
      <c r="A78" s="2498">
        <v>1</v>
      </c>
      <c r="B78" s="2499">
        <v>48119099</v>
      </c>
      <c r="C78" s="2500" t="s">
        <v>4007</v>
      </c>
      <c r="D78" s="2501">
        <v>52</v>
      </c>
      <c r="E78" s="2501">
        <f>D78+D78*H78</f>
        <v>61.36</v>
      </c>
      <c r="F78" s="2499" t="s">
        <v>76</v>
      </c>
      <c r="G78" s="2499" t="s">
        <v>1917</v>
      </c>
      <c r="H78" s="2658">
        <v>0.18</v>
      </c>
      <c r="I78" s="1519" t="s">
        <v>3141</v>
      </c>
      <c r="J78" s="1519" t="s">
        <v>264</v>
      </c>
    </row>
    <row r="79" spans="1:21" ht="16.5" thickBot="1">
      <c r="A79" s="2640">
        <v>2</v>
      </c>
      <c r="B79" s="2641">
        <v>48119099</v>
      </c>
      <c r="C79" s="2642" t="s">
        <v>4006</v>
      </c>
      <c r="D79" s="2643">
        <v>35</v>
      </c>
      <c r="E79" s="2528">
        <f>D79+D79*H79</f>
        <v>41.3</v>
      </c>
      <c r="F79" s="2641" t="s">
        <v>76</v>
      </c>
      <c r="G79" s="2641" t="s">
        <v>1917</v>
      </c>
      <c r="H79" s="2659">
        <v>0.18</v>
      </c>
      <c r="I79" s="1519" t="s">
        <v>3141</v>
      </c>
      <c r="J79" s="1519" t="s">
        <v>264</v>
      </c>
    </row>
    <row r="80" spans="1:21" ht="15.75" customHeight="1">
      <c r="A80" s="5799" t="s">
        <v>1989</v>
      </c>
      <c r="B80" s="5588"/>
      <c r="C80" s="5588"/>
      <c r="D80" s="5588"/>
      <c r="E80" s="5588"/>
      <c r="F80" s="5588"/>
      <c r="G80" s="5588"/>
      <c r="H80" s="5588"/>
    </row>
    <row r="81" spans="1:5" ht="15.75" customHeight="1">
      <c r="A81" s="19"/>
      <c r="E81" s="28"/>
    </row>
    <row r="82" spans="1:5" ht="15.75" customHeight="1">
      <c r="A82" s="19"/>
      <c r="C82" t="s">
        <v>3668</v>
      </c>
      <c r="E82" s="28"/>
    </row>
    <row r="83" spans="1:5" ht="15.75" customHeight="1">
      <c r="A83" s="19"/>
      <c r="C83" s="2663" t="s">
        <v>4290</v>
      </c>
      <c r="E83" s="28"/>
    </row>
    <row r="84" spans="1:5" ht="15.75" customHeight="1">
      <c r="A84" s="19"/>
      <c r="C84" t="s">
        <v>4317</v>
      </c>
      <c r="E84" s="28"/>
    </row>
    <row r="85" spans="1:5" ht="15.75" customHeight="1">
      <c r="A85" s="19"/>
      <c r="E85" s="28"/>
    </row>
    <row r="86" spans="1:5" ht="15.75" customHeight="1">
      <c r="A86" s="19"/>
      <c r="E86" s="28"/>
    </row>
    <row r="87" spans="1:5" ht="15.75" customHeight="1">
      <c r="A87" s="19"/>
      <c r="E87" s="28"/>
    </row>
    <row r="88" spans="1:5" ht="15.75" customHeight="1">
      <c r="A88" s="19"/>
      <c r="E88" s="28"/>
    </row>
    <row r="89" spans="1:5" ht="15.75" customHeight="1">
      <c r="A89" s="19"/>
      <c r="E89" s="28"/>
    </row>
    <row r="90" spans="1:5" ht="15.75" customHeight="1">
      <c r="A90" s="19"/>
      <c r="E90" s="28"/>
    </row>
    <row r="91" spans="1:5" ht="15.75" customHeight="1">
      <c r="A91" s="19"/>
      <c r="E91" s="28"/>
    </row>
    <row r="92" spans="1:5" ht="15.75" customHeight="1">
      <c r="A92" s="19"/>
      <c r="E92" s="28"/>
    </row>
    <row r="93" spans="1:5" ht="15.75" customHeight="1">
      <c r="A93" s="19"/>
      <c r="E93" s="28"/>
    </row>
    <row r="94" spans="1:5" ht="15.75" customHeight="1">
      <c r="A94" s="19"/>
      <c r="E94" s="28"/>
    </row>
    <row r="95" spans="1:5" ht="15.75" customHeight="1">
      <c r="A95" s="19"/>
      <c r="E95" s="28"/>
    </row>
    <row r="96" spans="1:5" ht="15.75" customHeight="1">
      <c r="A96" s="19"/>
      <c r="E96" s="28"/>
    </row>
    <row r="97" spans="1:5" ht="15.75" customHeight="1">
      <c r="A97" s="19"/>
      <c r="E97" s="28"/>
    </row>
    <row r="98" spans="1:5" ht="15.75" customHeight="1">
      <c r="A98" s="19"/>
      <c r="E98" s="28"/>
    </row>
    <row r="99" spans="1:5" ht="15.75" customHeight="1">
      <c r="A99" s="19"/>
      <c r="E99" s="28"/>
    </row>
    <row r="100" spans="1:5" ht="15.75" customHeight="1">
      <c r="A100" s="19"/>
      <c r="E100" s="28"/>
    </row>
    <row r="101" spans="1:5" ht="15.75" customHeight="1">
      <c r="A101" s="19"/>
      <c r="E101" s="28"/>
    </row>
    <row r="102" spans="1:5" ht="15.75" customHeight="1">
      <c r="A102" s="19"/>
      <c r="E102" s="28"/>
    </row>
    <row r="103" spans="1:5" ht="15.75" customHeight="1">
      <c r="A103" s="19"/>
      <c r="E103" s="28"/>
    </row>
    <row r="104" spans="1:5" ht="15.75" customHeight="1">
      <c r="A104" s="19"/>
      <c r="E104" s="28"/>
    </row>
    <row r="105" spans="1:5" ht="15.75" customHeight="1">
      <c r="A105" s="19"/>
      <c r="E105" s="28"/>
    </row>
    <row r="106" spans="1:5" ht="15.75" customHeight="1">
      <c r="A106" s="19"/>
      <c r="E106" s="28"/>
    </row>
    <row r="107" spans="1:5" ht="15.75" customHeight="1">
      <c r="A107" s="19"/>
      <c r="E107" s="28"/>
    </row>
    <row r="108" spans="1:5" ht="15.75" customHeight="1">
      <c r="A108" s="19"/>
      <c r="E108" s="28"/>
    </row>
    <row r="109" spans="1:5" ht="15.75" customHeight="1">
      <c r="A109" s="19"/>
      <c r="E109" s="28"/>
    </row>
    <row r="110" spans="1:5" ht="15.75" customHeight="1">
      <c r="A110" s="19"/>
      <c r="E110" s="28"/>
    </row>
    <row r="111" spans="1:5" ht="15.75" customHeight="1">
      <c r="A111" s="19"/>
      <c r="E111" s="28"/>
    </row>
    <row r="112" spans="1:5" ht="15.75" customHeight="1">
      <c r="A112" s="19"/>
      <c r="E112" s="28"/>
    </row>
    <row r="113" spans="1:5" ht="15.75" customHeight="1">
      <c r="A113" s="19"/>
      <c r="E113" s="28"/>
    </row>
    <row r="114" spans="1:5" ht="15.75" customHeight="1">
      <c r="A114" s="19"/>
      <c r="E114" s="28"/>
    </row>
    <row r="115" spans="1:5" ht="15.75" customHeight="1">
      <c r="A115" s="19"/>
      <c r="E115" s="28"/>
    </row>
    <row r="116" spans="1:5" ht="15.75" customHeight="1">
      <c r="A116" s="19"/>
      <c r="E116" s="28"/>
    </row>
    <row r="117" spans="1:5" ht="15.75" customHeight="1">
      <c r="A117" s="19"/>
      <c r="E117" s="28"/>
    </row>
    <row r="118" spans="1:5" ht="15.75" customHeight="1">
      <c r="A118" s="19"/>
      <c r="E118" s="28"/>
    </row>
    <row r="119" spans="1:5" ht="15.75" customHeight="1">
      <c r="A119" s="19"/>
      <c r="E119" s="28"/>
    </row>
    <row r="120" spans="1:5" ht="15.75" customHeight="1">
      <c r="A120" s="19"/>
      <c r="E120" s="28"/>
    </row>
    <row r="121" spans="1:5" ht="15.75" customHeight="1">
      <c r="A121" s="19"/>
      <c r="E121" s="28"/>
    </row>
    <row r="122" spans="1:5" ht="15.75" customHeight="1">
      <c r="A122" s="19"/>
      <c r="E122" s="28"/>
    </row>
    <row r="123" spans="1:5" ht="15.75" customHeight="1">
      <c r="A123" s="19"/>
      <c r="E123" s="28"/>
    </row>
    <row r="124" spans="1:5" ht="15.75" customHeight="1">
      <c r="A124" s="19"/>
      <c r="E124" s="28"/>
    </row>
    <row r="125" spans="1:5" ht="15.75" customHeight="1">
      <c r="A125" s="19"/>
      <c r="E125" s="28"/>
    </row>
    <row r="126" spans="1:5" ht="15.75" customHeight="1">
      <c r="A126" s="19"/>
      <c r="E126" s="28"/>
    </row>
    <row r="127" spans="1:5" ht="15.75" customHeight="1">
      <c r="A127" s="19"/>
      <c r="E127" s="28"/>
    </row>
    <row r="128" spans="1:5" ht="15.75" customHeight="1">
      <c r="A128" s="19"/>
      <c r="E128" s="28"/>
    </row>
    <row r="129" spans="1:5" ht="15.75" customHeight="1">
      <c r="A129" s="19"/>
      <c r="E129" s="28"/>
    </row>
    <row r="130" spans="1:5" ht="15.75" customHeight="1">
      <c r="A130" s="19"/>
      <c r="E130" s="28"/>
    </row>
    <row r="131" spans="1:5" ht="15.75" customHeight="1">
      <c r="A131" s="19"/>
      <c r="E131" s="28"/>
    </row>
    <row r="132" spans="1:5" ht="15.75" customHeight="1">
      <c r="A132" s="19"/>
      <c r="E132" s="28"/>
    </row>
    <row r="133" spans="1:5" ht="15.75" customHeight="1">
      <c r="A133" s="19"/>
      <c r="E133" s="28"/>
    </row>
    <row r="134" spans="1:5" ht="15.75" customHeight="1">
      <c r="A134" s="19"/>
      <c r="E134" s="28"/>
    </row>
    <row r="135" spans="1:5" ht="15.75" customHeight="1">
      <c r="A135" s="19"/>
      <c r="E135" s="28"/>
    </row>
    <row r="136" spans="1:5" ht="15.75" customHeight="1">
      <c r="A136" s="19"/>
      <c r="E136" s="28"/>
    </row>
    <row r="137" spans="1:5" ht="15.75" customHeight="1">
      <c r="A137" s="19"/>
      <c r="E137" s="28"/>
    </row>
    <row r="138" spans="1:5" ht="15.75" customHeight="1">
      <c r="A138" s="19"/>
      <c r="E138" s="28"/>
    </row>
    <row r="139" spans="1:5" ht="15.75" customHeight="1">
      <c r="A139" s="19"/>
      <c r="E139" s="28"/>
    </row>
    <row r="140" spans="1:5" ht="15.75" customHeight="1">
      <c r="A140" s="19"/>
      <c r="E140" s="28"/>
    </row>
    <row r="141" spans="1:5" ht="15.75" customHeight="1">
      <c r="A141" s="19"/>
      <c r="E141" s="28"/>
    </row>
    <row r="142" spans="1:5" ht="15.75" customHeight="1">
      <c r="A142" s="19"/>
      <c r="E142" s="28"/>
    </row>
    <row r="143" spans="1:5" ht="15.75" customHeight="1">
      <c r="A143" s="19"/>
      <c r="E143" s="28"/>
    </row>
    <row r="144" spans="1:5" ht="15.75" customHeight="1">
      <c r="A144" s="19"/>
      <c r="E144" s="28"/>
    </row>
    <row r="145" spans="1:5" ht="15.75" customHeight="1">
      <c r="A145" s="19"/>
      <c r="E145" s="28"/>
    </row>
    <row r="146" spans="1:5" ht="15.75" customHeight="1">
      <c r="A146" s="19"/>
      <c r="E146" s="28"/>
    </row>
    <row r="147" spans="1:5" ht="15.75" customHeight="1">
      <c r="A147" s="19"/>
      <c r="E147" s="28"/>
    </row>
    <row r="148" spans="1:5" ht="15.75" customHeight="1">
      <c r="A148" s="19"/>
      <c r="E148" s="28"/>
    </row>
    <row r="149" spans="1:5" ht="15.75" customHeight="1">
      <c r="A149" s="19"/>
      <c r="E149" s="28"/>
    </row>
    <row r="150" spans="1:5" ht="15.75" customHeight="1">
      <c r="A150" s="19"/>
      <c r="E150" s="28"/>
    </row>
    <row r="151" spans="1:5" ht="15.75" customHeight="1">
      <c r="A151" s="19"/>
      <c r="E151" s="28"/>
    </row>
    <row r="152" spans="1:5" ht="15.75" customHeight="1">
      <c r="A152" s="19"/>
      <c r="E152" s="28"/>
    </row>
    <row r="153" spans="1:5" ht="15.75" customHeight="1">
      <c r="A153" s="19"/>
      <c r="E153" s="28"/>
    </row>
    <row r="154" spans="1:5" ht="15.75" customHeight="1">
      <c r="A154" s="19"/>
      <c r="E154" s="28"/>
    </row>
    <row r="155" spans="1:5" ht="15.75" customHeight="1">
      <c r="A155" s="19"/>
      <c r="E155" s="28"/>
    </row>
    <row r="156" spans="1:5" ht="15.75" customHeight="1">
      <c r="A156" s="19"/>
      <c r="E156" s="28"/>
    </row>
    <row r="157" spans="1:5" ht="15.75" customHeight="1">
      <c r="A157" s="19"/>
      <c r="E157" s="28"/>
    </row>
    <row r="158" spans="1:5" ht="15.75" customHeight="1">
      <c r="A158" s="19"/>
      <c r="E158" s="28"/>
    </row>
    <row r="159" spans="1:5" ht="15.75" customHeight="1">
      <c r="A159" s="19"/>
      <c r="E159" s="28"/>
    </row>
    <row r="160" spans="1:5" ht="15.75" customHeight="1">
      <c r="A160" s="19"/>
      <c r="E160" s="28"/>
    </row>
    <row r="161" spans="1:5" ht="15.75" customHeight="1">
      <c r="A161" s="19"/>
      <c r="E161" s="28"/>
    </row>
    <row r="162" spans="1:5" ht="15.75" customHeight="1">
      <c r="A162" s="19"/>
      <c r="E162" s="28"/>
    </row>
    <row r="163" spans="1:5" ht="15.75" customHeight="1">
      <c r="A163" s="19"/>
      <c r="E163" s="28"/>
    </row>
    <row r="164" spans="1:5" ht="15.75" customHeight="1">
      <c r="A164" s="19"/>
      <c r="E164" s="28"/>
    </row>
    <row r="165" spans="1:5" ht="15.75" customHeight="1">
      <c r="A165" s="19"/>
      <c r="E165" s="28"/>
    </row>
    <row r="166" spans="1:5" ht="15.75" customHeight="1">
      <c r="A166" s="19"/>
      <c r="E166" s="28"/>
    </row>
    <row r="167" spans="1:5" ht="15.75" customHeight="1">
      <c r="A167" s="19"/>
      <c r="E167" s="28"/>
    </row>
    <row r="168" spans="1:5" ht="15.75" customHeight="1">
      <c r="A168" s="19"/>
      <c r="E168" s="28"/>
    </row>
    <row r="169" spans="1:5" ht="15.75" customHeight="1">
      <c r="A169" s="19"/>
      <c r="E169" s="28"/>
    </row>
    <row r="170" spans="1:5" ht="15.75" customHeight="1">
      <c r="A170" s="19"/>
      <c r="E170" s="28"/>
    </row>
    <row r="171" spans="1:5" ht="15.75" customHeight="1">
      <c r="A171" s="19"/>
      <c r="E171" s="28"/>
    </row>
    <row r="172" spans="1:5" ht="15.75" customHeight="1">
      <c r="A172" s="19"/>
      <c r="E172" s="28"/>
    </row>
    <row r="173" spans="1:5" ht="15.75" customHeight="1">
      <c r="A173" s="19"/>
      <c r="E173" s="28"/>
    </row>
    <row r="174" spans="1:5" ht="15.75" customHeight="1">
      <c r="A174" s="19"/>
      <c r="E174" s="28"/>
    </row>
    <row r="175" spans="1:5" ht="15.75" customHeight="1">
      <c r="A175" s="19"/>
      <c r="E175" s="28"/>
    </row>
    <row r="176" spans="1:5" ht="15.75" customHeight="1">
      <c r="A176" s="19"/>
      <c r="E176" s="28"/>
    </row>
    <row r="177" spans="1:5" ht="15.75" customHeight="1">
      <c r="A177" s="19"/>
      <c r="E177" s="28"/>
    </row>
    <row r="178" spans="1:5" ht="15.75" customHeight="1">
      <c r="A178" s="19"/>
      <c r="E178" s="28"/>
    </row>
    <row r="179" spans="1:5" ht="15.75" customHeight="1">
      <c r="A179" s="19"/>
      <c r="E179" s="28"/>
    </row>
    <row r="180" spans="1:5" ht="15.75" customHeight="1">
      <c r="A180" s="19"/>
      <c r="E180" s="28"/>
    </row>
    <row r="181" spans="1:5" ht="15.75" customHeight="1">
      <c r="A181" s="19"/>
      <c r="E181" s="28"/>
    </row>
    <row r="182" spans="1:5" ht="15.75" customHeight="1">
      <c r="A182" s="19"/>
      <c r="E182" s="28"/>
    </row>
    <row r="183" spans="1:5" ht="15.75" customHeight="1">
      <c r="A183" s="19"/>
      <c r="E183" s="28"/>
    </row>
    <row r="184" spans="1:5" ht="15.75" customHeight="1">
      <c r="A184" s="19"/>
      <c r="E184" s="28"/>
    </row>
    <row r="185" spans="1:5" ht="15.75" customHeight="1">
      <c r="A185" s="19"/>
      <c r="E185" s="28"/>
    </row>
    <row r="186" spans="1:5" ht="15.75" customHeight="1">
      <c r="A186" s="19"/>
      <c r="E186" s="28"/>
    </row>
    <row r="187" spans="1:5" ht="15.75" customHeight="1">
      <c r="A187" s="19"/>
      <c r="E187" s="28"/>
    </row>
    <row r="188" spans="1:5" ht="15.75" customHeight="1">
      <c r="A188" s="19"/>
      <c r="E188" s="28"/>
    </row>
    <row r="189" spans="1:5" ht="15.75" customHeight="1">
      <c r="A189" s="19"/>
      <c r="E189" s="28"/>
    </row>
    <row r="190" spans="1:5" ht="15.75" customHeight="1">
      <c r="A190" s="19"/>
      <c r="E190" s="28"/>
    </row>
    <row r="191" spans="1:5" ht="15.75" customHeight="1">
      <c r="A191" s="19"/>
      <c r="E191" s="28"/>
    </row>
    <row r="192" spans="1:5" ht="15.75" customHeight="1">
      <c r="A192" s="19"/>
      <c r="E192" s="28"/>
    </row>
    <row r="193" spans="1:5" ht="15.75" customHeight="1">
      <c r="A193" s="19"/>
      <c r="E193" s="28"/>
    </row>
    <row r="194" spans="1:5" ht="15.75" customHeight="1">
      <c r="A194" s="19"/>
      <c r="E194" s="28"/>
    </row>
    <row r="195" spans="1:5" ht="15.75" customHeight="1">
      <c r="A195" s="19"/>
      <c r="E195" s="28"/>
    </row>
    <row r="196" spans="1:5" ht="15.75" customHeight="1">
      <c r="A196" s="19"/>
      <c r="E196" s="28"/>
    </row>
    <row r="197" spans="1:5" ht="15.75" customHeight="1">
      <c r="A197" s="19"/>
      <c r="E197" s="28"/>
    </row>
    <row r="198" spans="1:5" ht="15.75" customHeight="1">
      <c r="A198" s="19"/>
      <c r="E198" s="28"/>
    </row>
    <row r="199" spans="1:5" ht="15.75" customHeight="1">
      <c r="A199" s="19"/>
      <c r="E199" s="28"/>
    </row>
    <row r="200" spans="1:5" ht="15.75" customHeight="1">
      <c r="A200" s="19"/>
      <c r="E200" s="28"/>
    </row>
    <row r="201" spans="1:5" ht="15.75" customHeight="1">
      <c r="A201" s="19"/>
      <c r="E201" s="28"/>
    </row>
    <row r="202" spans="1:5" ht="15.75" customHeight="1">
      <c r="A202" s="19"/>
      <c r="E202" s="28"/>
    </row>
    <row r="203" spans="1:5" ht="15.75" customHeight="1">
      <c r="A203" s="19"/>
      <c r="E203" s="28"/>
    </row>
    <row r="204" spans="1:5" ht="15.75" customHeight="1">
      <c r="A204" s="19"/>
      <c r="E204" s="28"/>
    </row>
    <row r="205" spans="1:5" ht="15.75" customHeight="1">
      <c r="A205" s="19"/>
      <c r="E205" s="28"/>
    </row>
    <row r="206" spans="1:5" ht="15.75" customHeight="1">
      <c r="A206" s="19"/>
      <c r="E206" s="28"/>
    </row>
    <row r="207" spans="1:5" ht="15.75" customHeight="1">
      <c r="A207" s="19"/>
      <c r="E207" s="28"/>
    </row>
    <row r="208" spans="1:5" ht="15.75" customHeight="1">
      <c r="A208" s="19"/>
      <c r="E208" s="28"/>
    </row>
    <row r="209" spans="1:5" ht="15.75" customHeight="1">
      <c r="A209" s="19"/>
      <c r="E209" s="28"/>
    </row>
    <row r="210" spans="1:5" ht="15.75" customHeight="1">
      <c r="A210" s="19"/>
      <c r="E210" s="28"/>
    </row>
    <row r="211" spans="1:5" ht="15.75" customHeight="1">
      <c r="A211" s="19"/>
      <c r="E211" s="28"/>
    </row>
    <row r="212" spans="1:5" ht="15.75" customHeight="1">
      <c r="A212" s="19"/>
      <c r="E212" s="28"/>
    </row>
    <row r="213" spans="1:5" ht="15.75" customHeight="1">
      <c r="A213" s="19"/>
      <c r="E213" s="28"/>
    </row>
    <row r="214" spans="1:5" ht="15.75" customHeight="1">
      <c r="A214" s="19"/>
      <c r="E214" s="28"/>
    </row>
    <row r="215" spans="1:5" ht="15.75" customHeight="1">
      <c r="A215" s="19"/>
      <c r="E215" s="28"/>
    </row>
    <row r="216" spans="1:5" ht="15.75" customHeight="1">
      <c r="A216" s="19"/>
      <c r="E216" s="28"/>
    </row>
    <row r="217" spans="1:5" ht="15.75" customHeight="1">
      <c r="A217" s="19"/>
      <c r="E217" s="28"/>
    </row>
    <row r="218" spans="1:5" ht="15.75" customHeight="1">
      <c r="A218" s="19"/>
      <c r="E218" s="28"/>
    </row>
    <row r="219" spans="1:5" ht="15.75" customHeight="1">
      <c r="A219" s="19"/>
      <c r="E219" s="28"/>
    </row>
    <row r="220" spans="1:5" ht="15.75" customHeight="1">
      <c r="A220" s="19"/>
      <c r="E220" s="28"/>
    </row>
    <row r="221" spans="1:5" ht="15.75" customHeight="1">
      <c r="A221" s="19"/>
      <c r="E221" s="28"/>
    </row>
    <row r="222" spans="1:5" ht="15.75" customHeight="1">
      <c r="A222" s="19"/>
      <c r="E222" s="28"/>
    </row>
    <row r="223" spans="1:5" ht="15.75" customHeight="1">
      <c r="A223" s="19"/>
      <c r="E223" s="28"/>
    </row>
    <row r="224" spans="1:5" ht="15.75" customHeight="1">
      <c r="A224" s="19"/>
      <c r="E224" s="28"/>
    </row>
    <row r="225" spans="1:5" ht="15.75" customHeight="1">
      <c r="A225" s="19"/>
      <c r="E225" s="28"/>
    </row>
    <row r="226" spans="1:5" ht="15.75" customHeight="1">
      <c r="A226" s="19"/>
      <c r="E226" s="28"/>
    </row>
    <row r="227" spans="1:5" ht="15.75" customHeight="1">
      <c r="A227" s="19"/>
      <c r="E227" s="28"/>
    </row>
    <row r="228" spans="1:5" ht="15.75" customHeight="1">
      <c r="A228" s="19"/>
      <c r="E228" s="28"/>
    </row>
    <row r="229" spans="1:5" ht="15.75" customHeight="1">
      <c r="A229" s="19"/>
      <c r="E229" s="28"/>
    </row>
    <row r="230" spans="1:5" ht="15.75" customHeight="1">
      <c r="A230" s="19"/>
      <c r="E230" s="28"/>
    </row>
    <row r="231" spans="1:5" ht="15.75" customHeight="1">
      <c r="A231" s="19"/>
      <c r="E231" s="28"/>
    </row>
    <row r="232" spans="1:5" ht="15.75" customHeight="1">
      <c r="A232" s="19"/>
      <c r="E232" s="28"/>
    </row>
    <row r="233" spans="1:5" ht="15.75" customHeight="1">
      <c r="A233" s="19"/>
      <c r="E233" s="28"/>
    </row>
    <row r="234" spans="1:5" ht="15.75" customHeight="1">
      <c r="A234" s="19"/>
      <c r="E234" s="28"/>
    </row>
    <row r="235" spans="1:5" ht="15.75" customHeight="1">
      <c r="A235" s="19"/>
      <c r="E235" s="28"/>
    </row>
    <row r="236" spans="1:5" ht="15.75" customHeight="1">
      <c r="A236" s="19"/>
      <c r="E236" s="28"/>
    </row>
    <row r="237" spans="1:5" ht="15.75" customHeight="1">
      <c r="A237" s="19"/>
      <c r="E237" s="28"/>
    </row>
    <row r="238" spans="1:5" ht="15.75" customHeight="1">
      <c r="A238" s="19"/>
      <c r="E238" s="28"/>
    </row>
    <row r="239" spans="1:5" ht="15.75" customHeight="1">
      <c r="A239" s="19"/>
      <c r="E239" s="28"/>
    </row>
    <row r="240" spans="1:5" ht="15.75" customHeight="1">
      <c r="A240" s="19"/>
      <c r="E240" s="28"/>
    </row>
    <row r="241" spans="1:5" ht="15.75" customHeight="1">
      <c r="A241" s="19"/>
      <c r="E241" s="28"/>
    </row>
    <row r="242" spans="1:5" ht="15.75" customHeight="1">
      <c r="A242" s="19"/>
      <c r="E242" s="28"/>
    </row>
    <row r="243" spans="1:5" ht="15.75" customHeight="1">
      <c r="A243" s="19"/>
      <c r="E243" s="28"/>
    </row>
    <row r="244" spans="1:5" ht="15.75" customHeight="1">
      <c r="A244" s="19"/>
      <c r="E244" s="28"/>
    </row>
    <row r="245" spans="1:5" ht="15.75" customHeight="1">
      <c r="A245" s="19"/>
      <c r="E245" s="28"/>
    </row>
    <row r="246" spans="1:5" ht="15.75" customHeight="1">
      <c r="A246" s="19"/>
      <c r="E246" s="28"/>
    </row>
    <row r="247" spans="1:5" ht="15.75" customHeight="1">
      <c r="A247" s="19"/>
      <c r="E247" s="28"/>
    </row>
    <row r="248" spans="1:5" ht="15.75" customHeight="1">
      <c r="A248" s="19"/>
      <c r="E248" s="28"/>
    </row>
    <row r="249" spans="1:5" ht="15.75" customHeight="1">
      <c r="A249" s="19"/>
      <c r="E249" s="28"/>
    </row>
    <row r="250" spans="1:5" ht="15.75" customHeight="1">
      <c r="A250" s="19"/>
      <c r="E250" s="28"/>
    </row>
    <row r="251" spans="1:5" ht="15.75" customHeight="1">
      <c r="A251" s="19"/>
      <c r="E251" s="28"/>
    </row>
    <row r="252" spans="1:5" ht="15.75" customHeight="1">
      <c r="A252" s="19"/>
      <c r="E252" s="28"/>
    </row>
    <row r="253" spans="1:5" ht="15.75" customHeight="1">
      <c r="A253" s="19"/>
      <c r="E253" s="28"/>
    </row>
    <row r="254" spans="1:5" ht="15.75" customHeight="1">
      <c r="A254" s="19"/>
      <c r="E254" s="28"/>
    </row>
    <row r="255" spans="1:5" ht="15.75" customHeight="1">
      <c r="A255" s="19"/>
      <c r="E255" s="28"/>
    </row>
    <row r="256" spans="1:5" ht="15.75" customHeight="1">
      <c r="A256" s="19"/>
      <c r="E256" s="28"/>
    </row>
    <row r="257" spans="1:5" ht="15.75" customHeight="1">
      <c r="A257" s="19"/>
      <c r="E257" s="28"/>
    </row>
    <row r="258" spans="1:5" ht="15.75" customHeight="1">
      <c r="A258" s="19"/>
      <c r="E258" s="28"/>
    </row>
    <row r="259" spans="1:5" ht="15.75" customHeight="1">
      <c r="A259" s="19"/>
      <c r="E259" s="28"/>
    </row>
    <row r="260" spans="1:5" ht="15.75" customHeight="1">
      <c r="A260" s="19"/>
      <c r="E260" s="28"/>
    </row>
    <row r="261" spans="1:5" ht="15.75" customHeight="1">
      <c r="A261" s="19"/>
      <c r="E261" s="28"/>
    </row>
    <row r="262" spans="1:5" ht="15.75" customHeight="1">
      <c r="A262" s="19"/>
      <c r="E262" s="28"/>
    </row>
    <row r="263" spans="1:5" ht="15.75" customHeight="1">
      <c r="A263" s="19"/>
      <c r="E263" s="28"/>
    </row>
    <row r="264" spans="1:5" ht="15.75" customHeight="1">
      <c r="A264" s="19"/>
      <c r="E264" s="28"/>
    </row>
    <row r="265" spans="1:5" ht="15.75" customHeight="1">
      <c r="A265" s="19"/>
      <c r="E265" s="28"/>
    </row>
    <row r="266" spans="1:5" ht="15.75" customHeight="1">
      <c r="A266" s="19"/>
      <c r="E266" s="28"/>
    </row>
    <row r="267" spans="1:5" ht="15.75" customHeight="1">
      <c r="A267" s="19"/>
      <c r="E267" s="28"/>
    </row>
    <row r="268" spans="1:5" ht="15.75" customHeight="1">
      <c r="A268" s="19"/>
      <c r="E268" s="28"/>
    </row>
    <row r="269" spans="1:5" ht="15.75" customHeight="1">
      <c r="A269" s="19"/>
      <c r="E269" s="28"/>
    </row>
    <row r="270" spans="1:5" ht="15.75" customHeight="1">
      <c r="A270" s="19"/>
      <c r="E270" s="28"/>
    </row>
    <row r="271" spans="1:5" ht="15.75" customHeight="1">
      <c r="A271" s="19"/>
      <c r="E271" s="28"/>
    </row>
    <row r="272" spans="1:5" ht="15.75" customHeight="1">
      <c r="A272" s="19"/>
      <c r="E272" s="28"/>
    </row>
    <row r="273" spans="1:5" ht="15.75" customHeight="1">
      <c r="A273" s="19"/>
      <c r="E273" s="28"/>
    </row>
    <row r="274" spans="1:5" ht="15.75" customHeight="1">
      <c r="A274" s="19"/>
      <c r="E274" s="28"/>
    </row>
    <row r="275" spans="1:5" ht="15.75" customHeight="1">
      <c r="A275" s="19"/>
      <c r="E275" s="28"/>
    </row>
    <row r="276" spans="1:5" ht="15.75" customHeight="1">
      <c r="A276" s="19"/>
      <c r="E276" s="28"/>
    </row>
    <row r="277" spans="1:5" ht="15.75" customHeight="1">
      <c r="A277" s="19"/>
      <c r="E277" s="28"/>
    </row>
    <row r="278" spans="1:5" ht="15.75" customHeight="1">
      <c r="A278" s="19"/>
      <c r="E278" s="28"/>
    </row>
    <row r="279" spans="1:5" ht="15.75" customHeight="1">
      <c r="A279" s="19"/>
      <c r="E279" s="28"/>
    </row>
    <row r="280" spans="1:5" ht="15.75" customHeight="1">
      <c r="A280" s="19"/>
      <c r="E280" s="28"/>
    </row>
    <row r="281" spans="1:5" ht="15.75" customHeight="1">
      <c r="A281" s="19"/>
      <c r="E281" s="28"/>
    </row>
    <row r="282" spans="1:5" ht="15.75" customHeight="1">
      <c r="A282" s="19"/>
      <c r="E282" s="28"/>
    </row>
    <row r="283" spans="1:5" ht="15.75" customHeight="1">
      <c r="A283" s="19"/>
      <c r="E283" s="28"/>
    </row>
    <row r="284" spans="1:5" ht="15.75" customHeight="1">
      <c r="A284" s="19"/>
      <c r="E284" s="28"/>
    </row>
    <row r="285" spans="1:5" ht="15.75" customHeight="1">
      <c r="A285" s="19"/>
      <c r="E285" s="28"/>
    </row>
    <row r="286" spans="1:5" ht="15.75" customHeight="1">
      <c r="A286" s="19"/>
      <c r="E286" s="28"/>
    </row>
    <row r="287" spans="1:5" ht="15.75" customHeight="1">
      <c r="A287" s="19"/>
      <c r="E287" s="28"/>
    </row>
    <row r="288" spans="1:5" ht="15.75" customHeight="1">
      <c r="A288" s="19"/>
      <c r="E288" s="28"/>
    </row>
    <row r="289" spans="1:7" ht="15.75" customHeight="1">
      <c r="A289" s="19"/>
      <c r="E289" s="28"/>
    </row>
    <row r="290" spans="1:7" ht="15.75" customHeight="1">
      <c r="A290" s="19"/>
      <c r="E290" s="28"/>
    </row>
    <row r="291" spans="1:7" ht="15.75" customHeight="1">
      <c r="A291" s="19"/>
      <c r="E291" s="28"/>
    </row>
    <row r="292" spans="1:7" ht="15.75" customHeight="1">
      <c r="A292" s="19"/>
      <c r="E292" s="28"/>
    </row>
    <row r="293" spans="1:7" ht="15.75" customHeight="1">
      <c r="A293" s="19"/>
      <c r="E293" s="28"/>
    </row>
    <row r="294" spans="1:7" ht="15.75" customHeight="1">
      <c r="A294" s="19"/>
      <c r="E294" s="28"/>
    </row>
    <row r="295" spans="1:7" ht="15.75" customHeight="1">
      <c r="A295" s="19"/>
      <c r="E295" s="28"/>
    </row>
    <row r="296" spans="1:7" ht="15.75" customHeight="1">
      <c r="A296" s="19"/>
      <c r="E296" s="28"/>
    </row>
    <row r="297" spans="1:7" ht="15.75" customHeight="1">
      <c r="A297" s="19"/>
      <c r="E297" s="28"/>
    </row>
    <row r="298" spans="1:7" ht="15.75" customHeight="1">
      <c r="A298" s="19"/>
      <c r="E298" s="28"/>
    </row>
    <row r="299" spans="1:7" ht="15.75" customHeight="1">
      <c r="A299" s="19"/>
      <c r="E299" s="28"/>
    </row>
    <row r="300" spans="1:7" ht="15.75" customHeight="1">
      <c r="A300" s="19"/>
      <c r="E300" s="28"/>
    </row>
    <row r="301" spans="1:7" ht="15.75" customHeight="1">
      <c r="A301" s="19"/>
      <c r="E301" s="28"/>
    </row>
    <row r="302" spans="1:7" ht="15.75" customHeight="1">
      <c r="A302" s="19"/>
      <c r="E302" s="28"/>
    </row>
    <row r="303" spans="1:7" ht="15.75" customHeight="1">
      <c r="A303" s="19"/>
      <c r="E303" s="28"/>
    </row>
    <row r="304" spans="1:7" ht="15.75" customHeight="1">
      <c r="A304" s="426">
        <v>1704</v>
      </c>
      <c r="B304" s="409"/>
      <c r="C304" s="410"/>
      <c r="D304" s="410"/>
      <c r="E304" s="427"/>
      <c r="F304" s="410"/>
      <c r="G304" s="412">
        <v>1800</v>
      </c>
    </row>
    <row r="305" spans="1:7" ht="15.75" customHeight="1">
      <c r="A305" s="426">
        <v>1706</v>
      </c>
      <c r="B305" s="409"/>
      <c r="C305" s="409" t="s">
        <v>1911</v>
      </c>
      <c r="D305" s="410"/>
      <c r="E305" s="427"/>
      <c r="F305" s="410"/>
      <c r="G305" s="412">
        <v>1350</v>
      </c>
    </row>
    <row r="306" spans="1:7" ht="15.75" customHeight="1">
      <c r="A306" s="426">
        <v>1710</v>
      </c>
      <c r="B306" s="409"/>
      <c r="C306" s="409"/>
      <c r="D306" s="410"/>
      <c r="E306" s="427"/>
      <c r="F306" s="410"/>
      <c r="G306" s="412"/>
    </row>
    <row r="307" spans="1:7" ht="15.75" customHeight="1">
      <c r="A307" s="426">
        <v>1712</v>
      </c>
      <c r="B307" s="409"/>
      <c r="C307" s="409"/>
      <c r="D307" s="410"/>
      <c r="E307" s="427"/>
      <c r="F307" s="410"/>
      <c r="G307" s="412"/>
    </row>
    <row r="308" spans="1:7" ht="15.75" customHeight="1">
      <c r="A308" s="426">
        <v>1721</v>
      </c>
      <c r="B308" s="410"/>
      <c r="C308" s="409"/>
      <c r="D308" s="410"/>
      <c r="E308" s="427"/>
      <c r="F308" s="410"/>
      <c r="G308" s="412"/>
    </row>
    <row r="309" spans="1:7" ht="15.75" customHeight="1">
      <c r="A309" s="426">
        <v>1731</v>
      </c>
      <c r="B309" s="410"/>
      <c r="C309" s="409"/>
      <c r="D309" s="410"/>
      <c r="E309" s="427"/>
      <c r="F309" s="410"/>
      <c r="G309" s="412"/>
    </row>
    <row r="310" spans="1:7" ht="15.75" customHeight="1">
      <c r="A310" s="426"/>
      <c r="B310" s="409"/>
      <c r="C310" s="426"/>
      <c r="D310" s="428"/>
      <c r="E310" s="428"/>
      <c r="F310" s="428"/>
    </row>
    <row r="311" spans="1:7" ht="15.75" customHeight="1">
      <c r="A311" s="426"/>
      <c r="B311" s="409"/>
      <c r="C311" s="426"/>
      <c r="D311" s="428"/>
      <c r="E311" s="428"/>
      <c r="F311" s="428"/>
    </row>
    <row r="312" spans="1:7" ht="15.75" customHeight="1">
      <c r="A312" s="426"/>
      <c r="B312" s="409"/>
      <c r="C312" s="426"/>
      <c r="D312" s="428"/>
      <c r="E312" s="428"/>
      <c r="F312" s="428"/>
    </row>
    <row r="313" spans="1:7" ht="15.75" customHeight="1">
      <c r="A313" s="426"/>
      <c r="B313" s="409"/>
      <c r="C313" s="426"/>
      <c r="D313" s="428"/>
      <c r="E313" s="428"/>
      <c r="F313" s="428"/>
    </row>
    <row r="314" spans="1:7" ht="15.75" customHeight="1">
      <c r="A314" s="426"/>
      <c r="B314" s="409"/>
      <c r="C314" s="426"/>
      <c r="D314" s="428"/>
      <c r="E314" s="428"/>
      <c r="F314" s="428"/>
    </row>
    <row r="315" spans="1:7" ht="15.75" customHeight="1">
      <c r="A315" s="426"/>
      <c r="B315" s="409"/>
      <c r="C315" s="426"/>
      <c r="D315" s="428"/>
      <c r="E315" s="428"/>
      <c r="F315" s="428"/>
    </row>
    <row r="316" spans="1:7" ht="15.75" customHeight="1">
      <c r="A316" s="19"/>
      <c r="E316" s="28"/>
    </row>
    <row r="317" spans="1:7" ht="15.75" customHeight="1">
      <c r="A317" s="19"/>
      <c r="E317" s="28"/>
    </row>
    <row r="318" spans="1:7" ht="15.75" customHeight="1">
      <c r="A318" s="19"/>
      <c r="E318" s="28"/>
    </row>
    <row r="319" spans="1:7" ht="15.75" customHeight="1">
      <c r="A319" s="19"/>
      <c r="E319" s="28"/>
    </row>
    <row r="320" spans="1:7" ht="15.75" customHeight="1">
      <c r="A320" s="19"/>
      <c r="E320" s="28"/>
    </row>
    <row r="321" spans="1:5" ht="15.75" customHeight="1">
      <c r="A321" s="19"/>
      <c r="E321" s="28"/>
    </row>
    <row r="322" spans="1:5" ht="15.75" customHeight="1">
      <c r="A322" s="19"/>
      <c r="E322" s="28"/>
    </row>
    <row r="323" spans="1:5" ht="15.75" customHeight="1">
      <c r="A323" s="19"/>
      <c r="E323" s="28"/>
    </row>
    <row r="324" spans="1:5" ht="15.75" customHeight="1">
      <c r="A324" s="19"/>
      <c r="E324" s="28"/>
    </row>
    <row r="325" spans="1:5" ht="15.75" customHeight="1">
      <c r="A325" s="19"/>
      <c r="E325" s="28"/>
    </row>
    <row r="326" spans="1:5" ht="15.75" customHeight="1">
      <c r="A326" s="19"/>
      <c r="E326" s="28"/>
    </row>
    <row r="327" spans="1:5" ht="15.75" customHeight="1">
      <c r="A327" s="19"/>
      <c r="E327" s="28"/>
    </row>
    <row r="328" spans="1:5" ht="15.75" customHeight="1">
      <c r="A328" s="19"/>
      <c r="E328" s="28"/>
    </row>
    <row r="329" spans="1:5" ht="15.75" customHeight="1">
      <c r="A329" s="19"/>
      <c r="E329" s="28"/>
    </row>
    <row r="330" spans="1:5" ht="15.75" customHeight="1">
      <c r="A330" s="19"/>
      <c r="E330" s="28"/>
    </row>
    <row r="331" spans="1:5" ht="15.75" customHeight="1">
      <c r="A331" s="19"/>
      <c r="E331" s="28"/>
    </row>
    <row r="332" spans="1:5" ht="15.75" customHeight="1">
      <c r="A332" s="19"/>
      <c r="E332" s="28"/>
    </row>
    <row r="333" spans="1:5" ht="15.75" customHeight="1">
      <c r="A333" s="19"/>
      <c r="E333" s="28"/>
    </row>
    <row r="334" spans="1:5" ht="15.75" customHeight="1">
      <c r="A334" s="19"/>
      <c r="E334" s="28"/>
    </row>
    <row r="335" spans="1:5" ht="15.75" customHeight="1">
      <c r="A335" s="19"/>
      <c r="E335" s="28"/>
    </row>
    <row r="336" spans="1:5" ht="15.75" customHeight="1">
      <c r="A336" s="19"/>
      <c r="E336" s="28"/>
    </row>
    <row r="337" spans="1:5" ht="15.75" customHeight="1">
      <c r="A337" s="19"/>
      <c r="E337" s="28"/>
    </row>
    <row r="338" spans="1:5" ht="15.75" customHeight="1">
      <c r="A338" s="19"/>
      <c r="E338" s="28"/>
    </row>
    <row r="339" spans="1:5" ht="15.75" customHeight="1">
      <c r="A339" s="19"/>
      <c r="E339" s="28"/>
    </row>
    <row r="340" spans="1:5" ht="15.75" customHeight="1">
      <c r="A340" s="19"/>
      <c r="E340" s="28"/>
    </row>
    <row r="341" spans="1:5" ht="15.75" customHeight="1">
      <c r="A341" s="19"/>
      <c r="E341" s="28"/>
    </row>
    <row r="342" spans="1:5" ht="15.75" customHeight="1">
      <c r="A342" s="19"/>
      <c r="E342" s="28"/>
    </row>
    <row r="343" spans="1:5" ht="15.75" customHeight="1">
      <c r="A343" s="19"/>
      <c r="E343" s="28"/>
    </row>
    <row r="344" spans="1:5" ht="15.75" customHeight="1">
      <c r="A344" s="19"/>
      <c r="E344" s="28"/>
    </row>
    <row r="345" spans="1:5" ht="15.75" customHeight="1">
      <c r="A345" s="19"/>
      <c r="E345" s="28"/>
    </row>
    <row r="346" spans="1:5" ht="15.75" customHeight="1">
      <c r="A346" s="19"/>
      <c r="E346" s="28"/>
    </row>
    <row r="347" spans="1:5" ht="15.75" customHeight="1">
      <c r="A347" s="19"/>
      <c r="E347" s="28"/>
    </row>
    <row r="348" spans="1:5" ht="15.75" customHeight="1">
      <c r="A348" s="19"/>
      <c r="E348" s="28"/>
    </row>
    <row r="349" spans="1:5" ht="15.75" customHeight="1">
      <c r="A349" s="19"/>
      <c r="E349" s="28"/>
    </row>
    <row r="350" spans="1:5" ht="15.75" customHeight="1">
      <c r="A350" s="19"/>
      <c r="E350" s="28"/>
    </row>
    <row r="351" spans="1:5" ht="15.75" customHeight="1">
      <c r="A351" s="19"/>
      <c r="E351" s="28"/>
    </row>
    <row r="352" spans="1:5" ht="15.75" customHeight="1">
      <c r="A352" s="19"/>
      <c r="E352" s="28"/>
    </row>
    <row r="353" spans="1:5" ht="15.75" customHeight="1">
      <c r="A353" s="19"/>
      <c r="E353" s="28"/>
    </row>
    <row r="354" spans="1:5" ht="15.75" customHeight="1">
      <c r="A354" s="19"/>
      <c r="E354" s="28"/>
    </row>
    <row r="355" spans="1:5" ht="15.75" customHeight="1">
      <c r="A355" s="19"/>
      <c r="E355" s="28"/>
    </row>
    <row r="356" spans="1:5" ht="15.75" customHeight="1">
      <c r="A356" s="19"/>
      <c r="E356" s="28"/>
    </row>
    <row r="357" spans="1:5" ht="15.75" customHeight="1">
      <c r="A357" s="19"/>
      <c r="E357" s="28"/>
    </row>
    <row r="358" spans="1:5" ht="15.75" customHeight="1">
      <c r="A358" s="19"/>
      <c r="E358" s="28"/>
    </row>
    <row r="359" spans="1:5" ht="15.75" customHeight="1">
      <c r="A359" s="19"/>
      <c r="E359" s="28"/>
    </row>
    <row r="360" spans="1:5" ht="15.75" customHeight="1">
      <c r="A360" s="19"/>
      <c r="E360" s="28"/>
    </row>
    <row r="361" spans="1:5" ht="15.75" customHeight="1">
      <c r="A361" s="19"/>
      <c r="E361" s="28"/>
    </row>
    <row r="362" spans="1:5" ht="15.75" customHeight="1">
      <c r="A362" s="19"/>
      <c r="E362" s="28"/>
    </row>
    <row r="363" spans="1:5" ht="15.75" customHeight="1">
      <c r="A363" s="19"/>
      <c r="E363" s="28"/>
    </row>
    <row r="364" spans="1:5" ht="15.75" customHeight="1">
      <c r="A364" s="19"/>
      <c r="E364" s="28"/>
    </row>
    <row r="365" spans="1:5" ht="15.75" customHeight="1">
      <c r="A365" s="19"/>
      <c r="E365" s="28"/>
    </row>
    <row r="366" spans="1:5" ht="15.75" customHeight="1">
      <c r="A366" s="19"/>
      <c r="E366" s="28"/>
    </row>
    <row r="367" spans="1:5" ht="15.75" customHeight="1">
      <c r="A367" s="19"/>
      <c r="E367" s="28"/>
    </row>
    <row r="368" spans="1:5" ht="15.75" customHeight="1">
      <c r="A368" s="19"/>
      <c r="E368" s="28"/>
    </row>
    <row r="369" spans="1:5" ht="15.75" customHeight="1">
      <c r="A369" s="19"/>
      <c r="E369" s="28"/>
    </row>
    <row r="370" spans="1:5" ht="15.75" customHeight="1">
      <c r="A370" s="19"/>
      <c r="E370" s="28"/>
    </row>
    <row r="371" spans="1:5" ht="15.75" customHeight="1">
      <c r="A371" s="19"/>
      <c r="E371" s="28"/>
    </row>
    <row r="372" spans="1:5" ht="15.75" customHeight="1">
      <c r="A372" s="19"/>
      <c r="E372" s="28"/>
    </row>
    <row r="373" spans="1:5" ht="15.75" customHeight="1">
      <c r="A373" s="19"/>
      <c r="E373" s="28"/>
    </row>
    <row r="374" spans="1:5" ht="15.75" customHeight="1">
      <c r="A374" s="19"/>
      <c r="E374" s="28"/>
    </row>
    <row r="375" spans="1:5" ht="15.75" customHeight="1">
      <c r="A375" s="19"/>
      <c r="E375" s="28"/>
    </row>
    <row r="376" spans="1:5" ht="15.75" customHeight="1">
      <c r="A376" s="19"/>
      <c r="E376" s="28"/>
    </row>
    <row r="377" spans="1:5" ht="15.75" customHeight="1">
      <c r="A377" s="19"/>
      <c r="E377" s="28"/>
    </row>
    <row r="378" spans="1:5" ht="15.75" customHeight="1">
      <c r="A378" s="19"/>
      <c r="E378" s="28"/>
    </row>
    <row r="379" spans="1:5" ht="15.75" customHeight="1">
      <c r="A379" s="19"/>
      <c r="E379" s="28"/>
    </row>
    <row r="380" spans="1:5" ht="15.75" customHeight="1">
      <c r="A380" s="19"/>
      <c r="E380" s="28"/>
    </row>
    <row r="381" spans="1:5" ht="15.75" customHeight="1">
      <c r="A381" s="19"/>
      <c r="E381" s="28"/>
    </row>
    <row r="382" spans="1:5" ht="15.75" customHeight="1">
      <c r="A382" s="19"/>
      <c r="E382" s="28"/>
    </row>
    <row r="383" spans="1:5" ht="15.75" customHeight="1">
      <c r="A383" s="19"/>
      <c r="E383" s="28"/>
    </row>
    <row r="384" spans="1:5" ht="15.75" customHeight="1">
      <c r="A384" s="19"/>
      <c r="E384" s="28"/>
    </row>
    <row r="385" spans="1:5" ht="15.75" customHeight="1">
      <c r="A385" s="19"/>
      <c r="E385" s="28"/>
    </row>
    <row r="386" spans="1:5" ht="15.75" customHeight="1">
      <c r="A386" s="19"/>
      <c r="E386" s="28"/>
    </row>
    <row r="387" spans="1:5" ht="15.75" customHeight="1">
      <c r="A387" s="19"/>
      <c r="E387" s="28"/>
    </row>
    <row r="388" spans="1:5" ht="15.75" customHeight="1">
      <c r="A388" s="19"/>
      <c r="E388" s="28"/>
    </row>
    <row r="389" spans="1:5" ht="15.75" customHeight="1">
      <c r="A389" s="19"/>
      <c r="E389" s="28"/>
    </row>
    <row r="390" spans="1:5" ht="15.75" customHeight="1">
      <c r="A390" s="19"/>
      <c r="E390" s="28"/>
    </row>
    <row r="391" spans="1:5" ht="15.75" customHeight="1">
      <c r="A391" s="19"/>
      <c r="E391" s="28"/>
    </row>
    <row r="392" spans="1:5" ht="15.75" customHeight="1">
      <c r="A392" s="19"/>
      <c r="E392" s="28"/>
    </row>
    <row r="393" spans="1:5" ht="15.75" customHeight="1">
      <c r="A393" s="19"/>
      <c r="E393" s="28"/>
    </row>
    <row r="394" spans="1:5" ht="15.75" customHeight="1">
      <c r="A394" s="19"/>
      <c r="E394" s="28"/>
    </row>
    <row r="395" spans="1:5" ht="15.75" customHeight="1">
      <c r="A395" s="19"/>
      <c r="E395" s="28"/>
    </row>
    <row r="396" spans="1:5" ht="15.75" customHeight="1">
      <c r="A396" s="19"/>
      <c r="E396" s="28"/>
    </row>
    <row r="397" spans="1:5" ht="15.75" customHeight="1">
      <c r="A397" s="19"/>
      <c r="E397" s="28"/>
    </row>
    <row r="398" spans="1:5" ht="15.75" customHeight="1">
      <c r="A398" s="19"/>
      <c r="E398" s="28"/>
    </row>
    <row r="399" spans="1:5" ht="15.75" customHeight="1">
      <c r="A399" s="19"/>
      <c r="E399" s="28"/>
    </row>
    <row r="400" spans="1:5" ht="15.75" customHeight="1">
      <c r="A400" s="19"/>
      <c r="E400" s="28"/>
    </row>
    <row r="401" spans="1:5" ht="15.75" customHeight="1">
      <c r="A401" s="19"/>
      <c r="E401" s="28"/>
    </row>
    <row r="402" spans="1:5" ht="15.75" customHeight="1">
      <c r="A402" s="19"/>
      <c r="E402" s="28"/>
    </row>
    <row r="403" spans="1:5" ht="15.75" customHeight="1">
      <c r="A403" s="19"/>
      <c r="E403" s="28"/>
    </row>
    <row r="404" spans="1:5" ht="15.75" customHeight="1">
      <c r="A404" s="19"/>
      <c r="E404" s="28"/>
    </row>
    <row r="405" spans="1:5" ht="15.75" customHeight="1">
      <c r="A405" s="19"/>
      <c r="E405" s="28"/>
    </row>
    <row r="406" spans="1:5" ht="15.75" customHeight="1">
      <c r="A406" s="19"/>
      <c r="E406" s="28"/>
    </row>
    <row r="407" spans="1:5" ht="15.75" customHeight="1">
      <c r="A407" s="19"/>
      <c r="E407" s="28"/>
    </row>
    <row r="408" spans="1:5" ht="15.75" customHeight="1">
      <c r="A408" s="19"/>
      <c r="E408" s="28"/>
    </row>
    <row r="409" spans="1:5" ht="15.75" customHeight="1">
      <c r="A409" s="19"/>
      <c r="E409" s="28"/>
    </row>
    <row r="410" spans="1:5" ht="15.75" customHeight="1">
      <c r="A410" s="19"/>
      <c r="E410" s="28"/>
    </row>
    <row r="411" spans="1:5" ht="15.75" customHeight="1">
      <c r="A411" s="19"/>
      <c r="E411" s="28"/>
    </row>
    <row r="412" spans="1:5" ht="15.75" customHeight="1">
      <c r="A412" s="19"/>
      <c r="E412" s="28"/>
    </row>
    <row r="413" spans="1:5" ht="15.75" customHeight="1">
      <c r="A413" s="19"/>
      <c r="E413" s="28"/>
    </row>
    <row r="414" spans="1:5" ht="15.75" customHeight="1">
      <c r="A414" s="19"/>
      <c r="E414" s="28"/>
    </row>
    <row r="415" spans="1:5" ht="15.75" customHeight="1">
      <c r="A415" s="19"/>
      <c r="E415" s="28"/>
    </row>
    <row r="416" spans="1:5" ht="15.75" customHeight="1">
      <c r="A416" s="19"/>
      <c r="E416" s="28"/>
    </row>
    <row r="417" spans="1:5" ht="15.75" customHeight="1">
      <c r="A417" s="19"/>
      <c r="E417" s="28"/>
    </row>
    <row r="418" spans="1:5" ht="15.75" customHeight="1">
      <c r="A418" s="19"/>
      <c r="E418" s="28"/>
    </row>
    <row r="419" spans="1:5" ht="15.75" customHeight="1">
      <c r="A419" s="19"/>
      <c r="E419" s="28"/>
    </row>
    <row r="420" spans="1:5" ht="15.75" customHeight="1">
      <c r="A420" s="19"/>
      <c r="E420" s="28"/>
    </row>
    <row r="421" spans="1:5" ht="15.75" customHeight="1">
      <c r="A421" s="19"/>
      <c r="E421" s="28"/>
    </row>
    <row r="422" spans="1:5" ht="15.75" customHeight="1">
      <c r="A422" s="19"/>
      <c r="E422" s="28"/>
    </row>
    <row r="423" spans="1:5" ht="15.75" customHeight="1">
      <c r="A423" s="19"/>
      <c r="E423" s="28"/>
    </row>
    <row r="424" spans="1:5" ht="15.75" customHeight="1">
      <c r="A424" s="19"/>
      <c r="E424" s="28"/>
    </row>
    <row r="425" spans="1:5" ht="15.75" customHeight="1">
      <c r="A425" s="19"/>
      <c r="E425" s="28"/>
    </row>
    <row r="426" spans="1:5" ht="15.75" customHeight="1">
      <c r="A426" s="19"/>
      <c r="E426" s="28"/>
    </row>
    <row r="427" spans="1:5" ht="15.75" customHeight="1">
      <c r="A427" s="19"/>
      <c r="E427" s="28"/>
    </row>
    <row r="428" spans="1:5" ht="15.75" customHeight="1">
      <c r="A428" s="19"/>
      <c r="E428" s="28"/>
    </row>
    <row r="429" spans="1:5" ht="15.75" customHeight="1">
      <c r="A429" s="19"/>
      <c r="E429" s="28"/>
    </row>
    <row r="430" spans="1:5" ht="15.75" customHeight="1">
      <c r="A430" s="19"/>
      <c r="E430" s="28"/>
    </row>
    <row r="431" spans="1:5" ht="15.75" customHeight="1">
      <c r="A431" s="19"/>
      <c r="E431" s="28"/>
    </row>
    <row r="432" spans="1:5" ht="15.75" customHeight="1">
      <c r="A432" s="19"/>
      <c r="E432" s="28"/>
    </row>
    <row r="433" spans="1:5" ht="15.75" customHeight="1">
      <c r="A433" s="19"/>
      <c r="E433" s="28"/>
    </row>
    <row r="434" spans="1:5" ht="15.75" customHeight="1">
      <c r="A434" s="19"/>
      <c r="E434" s="28"/>
    </row>
    <row r="435" spans="1:5" ht="15.75" customHeight="1">
      <c r="A435" s="19"/>
      <c r="E435" s="28"/>
    </row>
    <row r="436" spans="1:5" ht="15.75" customHeight="1">
      <c r="A436" s="19"/>
      <c r="E436" s="28"/>
    </row>
    <row r="437" spans="1:5" ht="15.75" customHeight="1">
      <c r="A437" s="19"/>
      <c r="E437" s="28"/>
    </row>
    <row r="438" spans="1:5" ht="15.75" customHeight="1">
      <c r="A438" s="19"/>
      <c r="E438" s="28"/>
    </row>
    <row r="439" spans="1:5" ht="15.75" customHeight="1">
      <c r="A439" s="19"/>
      <c r="E439" s="28"/>
    </row>
    <row r="440" spans="1:5" ht="15.75" customHeight="1">
      <c r="A440" s="19"/>
      <c r="E440" s="28"/>
    </row>
    <row r="441" spans="1:5" ht="15.75" customHeight="1">
      <c r="A441" s="19"/>
      <c r="E441" s="28"/>
    </row>
    <row r="442" spans="1:5" ht="15.75" customHeight="1">
      <c r="A442" s="19"/>
      <c r="E442" s="28"/>
    </row>
    <row r="443" spans="1:5" ht="15.75" customHeight="1">
      <c r="A443" s="19"/>
      <c r="E443" s="28"/>
    </row>
    <row r="444" spans="1:5" ht="15.75" customHeight="1">
      <c r="A444" s="19"/>
      <c r="E444" s="28"/>
    </row>
    <row r="445" spans="1:5" ht="15.75" customHeight="1">
      <c r="A445" s="19"/>
      <c r="E445" s="28"/>
    </row>
    <row r="446" spans="1:5" ht="15.75" customHeight="1">
      <c r="A446" s="19"/>
      <c r="E446" s="28"/>
    </row>
    <row r="447" spans="1:5" ht="15.75" customHeight="1">
      <c r="A447" s="19"/>
      <c r="E447" s="28"/>
    </row>
    <row r="448" spans="1:5" ht="15.75" customHeight="1">
      <c r="A448" s="19"/>
      <c r="E448" s="28"/>
    </row>
    <row r="449" spans="1:5" ht="15.75" customHeight="1">
      <c r="A449" s="19"/>
      <c r="E449" s="28"/>
    </row>
    <row r="450" spans="1:5" ht="15.75" customHeight="1">
      <c r="A450" s="19"/>
      <c r="E450" s="28"/>
    </row>
    <row r="451" spans="1:5" ht="15.75" customHeight="1">
      <c r="A451" s="19"/>
      <c r="E451" s="28"/>
    </row>
    <row r="452" spans="1:5" ht="15.75" customHeight="1">
      <c r="A452" s="19"/>
      <c r="E452" s="28"/>
    </row>
    <row r="453" spans="1:5" ht="15.75" customHeight="1">
      <c r="A453" s="19"/>
      <c r="E453" s="28"/>
    </row>
    <row r="454" spans="1:5" ht="15.75" customHeight="1">
      <c r="A454" s="19"/>
      <c r="E454" s="28"/>
    </row>
    <row r="455" spans="1:5" ht="15.75" customHeight="1">
      <c r="A455" s="19"/>
      <c r="E455" s="28"/>
    </row>
    <row r="456" spans="1:5" ht="15.75" customHeight="1">
      <c r="A456" s="19"/>
      <c r="E456" s="28"/>
    </row>
    <row r="457" spans="1:5" ht="15.75" customHeight="1">
      <c r="A457" s="19"/>
      <c r="E457" s="28"/>
    </row>
    <row r="458" spans="1:5" ht="15.75" customHeight="1">
      <c r="A458" s="19"/>
      <c r="E458" s="28"/>
    </row>
    <row r="459" spans="1:5" ht="15.75" customHeight="1">
      <c r="A459" s="19"/>
      <c r="E459" s="28"/>
    </row>
    <row r="460" spans="1:5" ht="15.75" customHeight="1">
      <c r="A460" s="19"/>
      <c r="E460" s="28"/>
    </row>
    <row r="461" spans="1:5" ht="15.75" customHeight="1">
      <c r="A461" s="19"/>
      <c r="E461" s="28"/>
    </row>
    <row r="462" spans="1:5" ht="15.75" customHeight="1">
      <c r="A462" s="19"/>
      <c r="E462" s="28"/>
    </row>
    <row r="463" spans="1:5" ht="15.75" customHeight="1">
      <c r="A463" s="19"/>
      <c r="E463" s="28"/>
    </row>
    <row r="464" spans="1:5" ht="15.75" customHeight="1">
      <c r="A464" s="19"/>
      <c r="E464" s="28"/>
    </row>
    <row r="465" spans="1:5" ht="15.75" customHeight="1">
      <c r="A465" s="19"/>
      <c r="E465" s="28"/>
    </row>
    <row r="466" spans="1:5" ht="15.75" customHeight="1">
      <c r="A466" s="19"/>
      <c r="E466" s="28"/>
    </row>
    <row r="467" spans="1:5" ht="15.75" customHeight="1">
      <c r="A467" s="19"/>
      <c r="E467" s="28"/>
    </row>
    <row r="468" spans="1:5" ht="15.75" customHeight="1">
      <c r="A468" s="19"/>
      <c r="E468" s="28"/>
    </row>
    <row r="469" spans="1:5" ht="15.75" customHeight="1">
      <c r="A469" s="19"/>
      <c r="E469" s="28"/>
    </row>
    <row r="470" spans="1:5" ht="15.75" customHeight="1">
      <c r="A470" s="19"/>
      <c r="E470" s="28"/>
    </row>
    <row r="471" spans="1:5" ht="15.75" customHeight="1">
      <c r="A471" s="19"/>
      <c r="E471" s="28"/>
    </row>
    <row r="472" spans="1:5" ht="15.75" customHeight="1">
      <c r="A472" s="19"/>
      <c r="E472" s="28"/>
    </row>
    <row r="473" spans="1:5" ht="15.75" customHeight="1">
      <c r="A473" s="19"/>
      <c r="E473" s="28"/>
    </row>
    <row r="474" spans="1:5" ht="15.75" customHeight="1">
      <c r="A474" s="19"/>
      <c r="E474" s="28"/>
    </row>
    <row r="475" spans="1:5" ht="15.75" customHeight="1">
      <c r="A475" s="19"/>
      <c r="E475" s="28"/>
    </row>
    <row r="476" spans="1:5" ht="15.75" customHeight="1">
      <c r="A476" s="19"/>
      <c r="E476" s="28"/>
    </row>
    <row r="477" spans="1:5" ht="15.75" customHeight="1">
      <c r="A477" s="19"/>
      <c r="E477" s="28"/>
    </row>
    <row r="478" spans="1:5" ht="15.75" customHeight="1">
      <c r="A478" s="19"/>
      <c r="E478" s="28"/>
    </row>
    <row r="479" spans="1:5" ht="15.75" customHeight="1">
      <c r="A479" s="19"/>
      <c r="E479" s="28"/>
    </row>
    <row r="480" spans="1:5" ht="15.75" customHeight="1">
      <c r="A480" s="19"/>
      <c r="E480" s="28"/>
    </row>
    <row r="481" spans="1:5" ht="15.75" customHeight="1">
      <c r="A481" s="19"/>
      <c r="E481" s="28"/>
    </row>
    <row r="482" spans="1:5" ht="15.75" customHeight="1">
      <c r="A482" s="19"/>
      <c r="E482" s="28"/>
    </row>
    <row r="483" spans="1:5" ht="15.75" customHeight="1">
      <c r="A483" s="19"/>
      <c r="E483" s="28"/>
    </row>
    <row r="484" spans="1:5" ht="15.75" customHeight="1">
      <c r="A484" s="19"/>
      <c r="E484" s="28"/>
    </row>
    <row r="485" spans="1:5" ht="15.75" customHeight="1">
      <c r="A485" s="19"/>
      <c r="E485" s="28"/>
    </row>
    <row r="486" spans="1:5" ht="15.75" customHeight="1">
      <c r="A486" s="19"/>
      <c r="E486" s="28"/>
    </row>
    <row r="487" spans="1:5" ht="15.75" customHeight="1">
      <c r="A487" s="19"/>
      <c r="E487" s="28"/>
    </row>
    <row r="488" spans="1:5" ht="15.75" customHeight="1">
      <c r="A488" s="19"/>
      <c r="E488" s="28"/>
    </row>
    <row r="489" spans="1:5" ht="15.75" customHeight="1">
      <c r="A489" s="19"/>
      <c r="E489" s="28"/>
    </row>
    <row r="490" spans="1:5" ht="15.75" customHeight="1">
      <c r="A490" s="19"/>
      <c r="E490" s="28"/>
    </row>
    <row r="491" spans="1:5" ht="15.75" customHeight="1">
      <c r="A491" s="19"/>
      <c r="E491" s="28"/>
    </row>
    <row r="492" spans="1:5" ht="15.75" customHeight="1">
      <c r="A492" s="19"/>
      <c r="E492" s="28"/>
    </row>
    <row r="493" spans="1:5" ht="15.75" customHeight="1">
      <c r="A493" s="19"/>
      <c r="E493" s="28"/>
    </row>
    <row r="494" spans="1:5" ht="15.75" customHeight="1">
      <c r="A494" s="19"/>
      <c r="E494" s="28"/>
    </row>
    <row r="495" spans="1:5" ht="15.75" customHeight="1">
      <c r="A495" s="19"/>
      <c r="E495" s="28"/>
    </row>
    <row r="496" spans="1:5" ht="15.75" customHeight="1">
      <c r="A496" s="19"/>
      <c r="E496" s="28"/>
    </row>
    <row r="497" spans="1:5" ht="15.75" customHeight="1">
      <c r="A497" s="19"/>
      <c r="E497" s="28"/>
    </row>
    <row r="498" spans="1:5" ht="15.75" customHeight="1">
      <c r="A498" s="19"/>
      <c r="E498" s="28"/>
    </row>
    <row r="499" spans="1:5" ht="15.75" customHeight="1">
      <c r="A499" s="19"/>
      <c r="E499" s="28"/>
    </row>
    <row r="500" spans="1:5" ht="15.75" customHeight="1">
      <c r="A500" s="19"/>
      <c r="E500" s="28"/>
    </row>
    <row r="501" spans="1:5" ht="15.75" customHeight="1">
      <c r="A501" s="19"/>
      <c r="E501" s="28"/>
    </row>
    <row r="502" spans="1:5" ht="15.75" customHeight="1">
      <c r="A502" s="19"/>
      <c r="E502" s="28"/>
    </row>
    <row r="503" spans="1:5" ht="15.75" customHeight="1">
      <c r="A503" s="19"/>
      <c r="E503" s="28"/>
    </row>
    <row r="504" spans="1:5" ht="15.75" customHeight="1">
      <c r="A504" s="19"/>
      <c r="E504" s="28"/>
    </row>
    <row r="505" spans="1:5" ht="15.75" customHeight="1">
      <c r="A505" s="19"/>
      <c r="E505" s="28"/>
    </row>
    <row r="506" spans="1:5" ht="15.75" customHeight="1">
      <c r="A506" s="19"/>
      <c r="E506" s="28"/>
    </row>
    <row r="507" spans="1:5" ht="15.75" customHeight="1">
      <c r="A507" s="19"/>
      <c r="E507" s="28"/>
    </row>
    <row r="508" spans="1:5" ht="15.75" customHeight="1">
      <c r="A508" s="19"/>
      <c r="E508" s="28"/>
    </row>
    <row r="509" spans="1:5" ht="15.75" customHeight="1">
      <c r="A509" s="19"/>
      <c r="E509" s="28"/>
    </row>
    <row r="510" spans="1:5" ht="15.75" customHeight="1">
      <c r="A510" s="19"/>
      <c r="E510" s="28"/>
    </row>
    <row r="511" spans="1:5" ht="15.75" customHeight="1">
      <c r="A511" s="19"/>
      <c r="E511" s="28"/>
    </row>
    <row r="512" spans="1:5" ht="15.75" customHeight="1">
      <c r="A512" s="19"/>
      <c r="E512" s="28"/>
    </row>
    <row r="513" spans="1:5" ht="15.75" customHeight="1">
      <c r="A513" s="19"/>
      <c r="E513" s="28"/>
    </row>
    <row r="514" spans="1:5" ht="15.75" customHeight="1">
      <c r="A514" s="19"/>
      <c r="E514" s="28"/>
    </row>
    <row r="515" spans="1:5" ht="15.75" customHeight="1">
      <c r="A515" s="19"/>
      <c r="E515" s="28"/>
    </row>
    <row r="516" spans="1:5" ht="15.75" customHeight="1">
      <c r="A516" s="19"/>
      <c r="E516" s="28"/>
    </row>
    <row r="517" spans="1:5" ht="15.75" customHeight="1">
      <c r="A517" s="19"/>
      <c r="E517" s="28"/>
    </row>
    <row r="518" spans="1:5" ht="15.75" customHeight="1">
      <c r="A518" s="19"/>
      <c r="E518" s="28"/>
    </row>
    <row r="519" spans="1:5" ht="15.75" customHeight="1">
      <c r="A519" s="19"/>
      <c r="E519" s="28"/>
    </row>
    <row r="520" spans="1:5" ht="15.75" customHeight="1">
      <c r="A520" s="19"/>
      <c r="E520" s="28"/>
    </row>
    <row r="521" spans="1:5" ht="15.75" customHeight="1">
      <c r="A521" s="19"/>
      <c r="E521" s="28"/>
    </row>
    <row r="522" spans="1:5" ht="15.75" customHeight="1">
      <c r="A522" s="19"/>
      <c r="E522" s="28"/>
    </row>
    <row r="523" spans="1:5" ht="15.75" customHeight="1">
      <c r="A523" s="19"/>
      <c r="E523" s="28"/>
    </row>
    <row r="524" spans="1:5" ht="15.75" customHeight="1">
      <c r="A524" s="19"/>
      <c r="E524" s="28"/>
    </row>
    <row r="525" spans="1:5" ht="15.75" customHeight="1">
      <c r="A525" s="19"/>
      <c r="E525" s="28"/>
    </row>
    <row r="526" spans="1:5" ht="15.75" customHeight="1">
      <c r="A526" s="19"/>
      <c r="E526" s="28"/>
    </row>
    <row r="527" spans="1:5" ht="15.75" customHeight="1">
      <c r="A527" s="19"/>
      <c r="E527" s="28"/>
    </row>
    <row r="528" spans="1:5" ht="15.75" customHeight="1">
      <c r="A528" s="19"/>
      <c r="E528" s="28"/>
    </row>
    <row r="529" spans="1:5" ht="15.75" customHeight="1">
      <c r="A529" s="19"/>
      <c r="E529" s="28"/>
    </row>
    <row r="530" spans="1:5" ht="15.75" customHeight="1">
      <c r="A530" s="19"/>
      <c r="E530" s="28"/>
    </row>
    <row r="531" spans="1:5" ht="15.75" customHeight="1">
      <c r="A531" s="19"/>
      <c r="E531" s="28"/>
    </row>
    <row r="532" spans="1:5" ht="15.75" customHeight="1">
      <c r="A532" s="19"/>
      <c r="E532" s="28"/>
    </row>
    <row r="533" spans="1:5" ht="15.75" customHeight="1">
      <c r="A533" s="19"/>
      <c r="E533" s="28"/>
    </row>
    <row r="534" spans="1:5" ht="15.75" customHeight="1">
      <c r="A534" s="19"/>
      <c r="E534" s="28"/>
    </row>
    <row r="535" spans="1:5" ht="15.75" customHeight="1">
      <c r="A535" s="19"/>
      <c r="E535" s="28"/>
    </row>
    <row r="536" spans="1:5" ht="15.75" customHeight="1">
      <c r="A536" s="19"/>
      <c r="E536" s="28"/>
    </row>
    <row r="537" spans="1:5" ht="15.75" customHeight="1">
      <c r="A537" s="19"/>
      <c r="E537" s="28"/>
    </row>
    <row r="538" spans="1:5" ht="15.75" customHeight="1">
      <c r="A538" s="19"/>
      <c r="E538" s="28"/>
    </row>
    <row r="539" spans="1:5" ht="15.75" customHeight="1">
      <c r="A539" s="19"/>
      <c r="E539" s="28"/>
    </row>
    <row r="540" spans="1:5" ht="15.75" customHeight="1">
      <c r="A540" s="19"/>
      <c r="E540" s="28"/>
    </row>
    <row r="541" spans="1:5" ht="15.75" customHeight="1">
      <c r="A541" s="19"/>
      <c r="E541" s="28"/>
    </row>
    <row r="542" spans="1:5" ht="15.75" customHeight="1">
      <c r="A542" s="19"/>
      <c r="E542" s="28"/>
    </row>
    <row r="543" spans="1:5" ht="15.75" customHeight="1">
      <c r="A543" s="19"/>
      <c r="E543" s="28"/>
    </row>
    <row r="544" spans="1:5" ht="15.75" customHeight="1">
      <c r="A544" s="19"/>
      <c r="E544" s="28"/>
    </row>
    <row r="545" spans="1:5" ht="15.75" customHeight="1">
      <c r="A545" s="19"/>
      <c r="E545" s="28"/>
    </row>
    <row r="546" spans="1:5" ht="15.75" customHeight="1">
      <c r="A546" s="19"/>
      <c r="E546" s="28"/>
    </row>
    <row r="547" spans="1:5" ht="15.75" customHeight="1">
      <c r="A547" s="19"/>
      <c r="E547" s="28"/>
    </row>
    <row r="548" spans="1:5" ht="15.75" customHeight="1">
      <c r="A548" s="19"/>
      <c r="E548" s="28"/>
    </row>
    <row r="549" spans="1:5" ht="15.75" customHeight="1">
      <c r="A549" s="19"/>
      <c r="E549" s="28"/>
    </row>
    <row r="550" spans="1:5" ht="15.75" customHeight="1">
      <c r="A550" s="19"/>
      <c r="E550" s="28"/>
    </row>
    <row r="551" spans="1:5" ht="15.75" customHeight="1">
      <c r="A551" s="19"/>
      <c r="E551" s="28"/>
    </row>
    <row r="552" spans="1:5" ht="15.75" customHeight="1">
      <c r="A552" s="19"/>
      <c r="E552" s="28"/>
    </row>
    <row r="553" spans="1:5" ht="15.75" customHeight="1">
      <c r="A553" s="19"/>
      <c r="E553" s="28"/>
    </row>
    <row r="554" spans="1:5" ht="15.75" customHeight="1">
      <c r="A554" s="19"/>
      <c r="E554" s="28"/>
    </row>
    <row r="555" spans="1:5" ht="15.75" customHeight="1">
      <c r="A555" s="19"/>
      <c r="E555" s="28"/>
    </row>
    <row r="556" spans="1:5" ht="15.75" customHeight="1">
      <c r="A556" s="19"/>
      <c r="E556" s="28"/>
    </row>
    <row r="557" spans="1:5" ht="15.75" customHeight="1">
      <c r="A557" s="19"/>
      <c r="E557" s="28"/>
    </row>
    <row r="558" spans="1:5" ht="15.75" customHeight="1">
      <c r="A558" s="19"/>
      <c r="E558" s="28"/>
    </row>
    <row r="559" spans="1:5" ht="15.75" customHeight="1">
      <c r="A559" s="19"/>
      <c r="E559" s="28"/>
    </row>
    <row r="560" spans="1:5" ht="15.75" customHeight="1">
      <c r="A560" s="19"/>
      <c r="E560" s="28"/>
    </row>
    <row r="561" spans="1:5" ht="15.75" customHeight="1">
      <c r="A561" s="19"/>
      <c r="E561" s="28"/>
    </row>
    <row r="562" spans="1:5" ht="15.75" customHeight="1">
      <c r="A562" s="19"/>
      <c r="E562" s="28"/>
    </row>
    <row r="563" spans="1:5" ht="15.75" customHeight="1">
      <c r="A563" s="19"/>
      <c r="E563" s="28"/>
    </row>
    <row r="564" spans="1:5" ht="15.75" customHeight="1">
      <c r="A564" s="19"/>
      <c r="E564" s="28"/>
    </row>
    <row r="565" spans="1:5" ht="15.75" customHeight="1">
      <c r="A565" s="19"/>
      <c r="E565" s="28"/>
    </row>
    <row r="566" spans="1:5" ht="15.75" customHeight="1">
      <c r="A566" s="19"/>
      <c r="E566" s="28"/>
    </row>
    <row r="567" spans="1:5" ht="15.75" customHeight="1">
      <c r="A567" s="19"/>
      <c r="E567" s="28"/>
    </row>
    <row r="568" spans="1:5" ht="15.75" customHeight="1">
      <c r="A568" s="19"/>
      <c r="E568" s="28"/>
    </row>
    <row r="569" spans="1:5" ht="15.75" customHeight="1">
      <c r="A569" s="19"/>
      <c r="E569" s="28"/>
    </row>
    <row r="570" spans="1:5" ht="15.75" customHeight="1">
      <c r="A570" s="19"/>
      <c r="E570" s="28"/>
    </row>
    <row r="571" spans="1:5" ht="15.75" customHeight="1">
      <c r="A571" s="19"/>
      <c r="E571" s="28"/>
    </row>
    <row r="572" spans="1:5" ht="15.75" customHeight="1">
      <c r="A572" s="19"/>
      <c r="E572" s="28"/>
    </row>
    <row r="573" spans="1:5" ht="15.75" customHeight="1">
      <c r="A573" s="19"/>
      <c r="E573" s="28"/>
    </row>
    <row r="574" spans="1:5" ht="15.75" customHeight="1">
      <c r="A574" s="19"/>
      <c r="E574" s="28"/>
    </row>
    <row r="575" spans="1:5" ht="15.75" customHeight="1">
      <c r="A575" s="19"/>
      <c r="E575" s="28"/>
    </row>
    <row r="576" spans="1:5" ht="15.75" customHeight="1">
      <c r="A576" s="19"/>
      <c r="E576" s="28"/>
    </row>
    <row r="577" spans="1:5" ht="15.75" customHeight="1">
      <c r="A577" s="19"/>
      <c r="E577" s="28"/>
    </row>
    <row r="578" spans="1:5" ht="15.75" customHeight="1">
      <c r="A578" s="19"/>
      <c r="E578" s="28"/>
    </row>
    <row r="579" spans="1:5" ht="15.75" customHeight="1">
      <c r="A579" s="19"/>
      <c r="E579" s="28"/>
    </row>
    <row r="580" spans="1:5" ht="15.75" customHeight="1">
      <c r="A580" s="19"/>
      <c r="E580" s="28"/>
    </row>
    <row r="581" spans="1:5" ht="15.75" customHeight="1">
      <c r="A581" s="19"/>
      <c r="E581" s="28"/>
    </row>
    <row r="582" spans="1:5" ht="15.75" customHeight="1">
      <c r="A582" s="19"/>
      <c r="E582" s="28"/>
    </row>
    <row r="583" spans="1:5" ht="15.75" customHeight="1">
      <c r="A583" s="19"/>
      <c r="E583" s="28"/>
    </row>
    <row r="584" spans="1:5" ht="15.75" customHeight="1">
      <c r="A584" s="19"/>
      <c r="E584" s="28"/>
    </row>
    <row r="585" spans="1:5" ht="15.75" customHeight="1">
      <c r="A585" s="19"/>
      <c r="E585" s="28"/>
    </row>
    <row r="586" spans="1:5" ht="15.75" customHeight="1">
      <c r="A586" s="19"/>
      <c r="E586" s="28"/>
    </row>
    <row r="587" spans="1:5" ht="15.75" customHeight="1">
      <c r="A587" s="19"/>
      <c r="E587" s="28"/>
    </row>
    <row r="588" spans="1:5" ht="15.75" customHeight="1">
      <c r="A588" s="19"/>
      <c r="E588" s="28"/>
    </row>
    <row r="589" spans="1:5" ht="15.75" customHeight="1">
      <c r="A589" s="19"/>
      <c r="E589" s="28"/>
    </row>
    <row r="590" spans="1:5" ht="15.75" customHeight="1">
      <c r="A590" s="19"/>
      <c r="E590" s="28"/>
    </row>
    <row r="591" spans="1:5" ht="15.75" customHeight="1">
      <c r="A591" s="19"/>
      <c r="E591" s="28"/>
    </row>
    <row r="592" spans="1:5" ht="15.75" customHeight="1">
      <c r="A592" s="19"/>
      <c r="E592" s="28"/>
    </row>
    <row r="593" spans="1:5" ht="15.75" customHeight="1">
      <c r="A593" s="19"/>
      <c r="E593" s="28"/>
    </row>
    <row r="594" spans="1:5" ht="15.75" customHeight="1">
      <c r="A594" s="19"/>
      <c r="E594" s="28"/>
    </row>
    <row r="595" spans="1:5" ht="15.75" customHeight="1">
      <c r="A595" s="19"/>
      <c r="E595" s="28"/>
    </row>
    <row r="596" spans="1:5" ht="15.75" customHeight="1">
      <c r="A596" s="19"/>
      <c r="E596" s="28"/>
    </row>
    <row r="597" spans="1:5" ht="15.75" customHeight="1">
      <c r="A597" s="19"/>
      <c r="E597" s="28"/>
    </row>
    <row r="598" spans="1:5" ht="15.75" customHeight="1">
      <c r="A598" s="19"/>
      <c r="E598" s="28"/>
    </row>
    <row r="599" spans="1:5" ht="15.75" customHeight="1">
      <c r="A599" s="19"/>
      <c r="E599" s="28"/>
    </row>
    <row r="600" spans="1:5" ht="15.75" customHeight="1">
      <c r="A600" s="19"/>
      <c r="E600" s="28"/>
    </row>
    <row r="601" spans="1:5" ht="15.75" customHeight="1">
      <c r="A601" s="19"/>
      <c r="E601" s="28"/>
    </row>
    <row r="602" spans="1:5" ht="15.75" customHeight="1">
      <c r="A602" s="19"/>
      <c r="E602" s="28"/>
    </row>
    <row r="603" spans="1:5" ht="15.75" customHeight="1">
      <c r="A603" s="19"/>
      <c r="E603" s="28"/>
    </row>
    <row r="604" spans="1:5" ht="15.75" customHeight="1">
      <c r="A604" s="19"/>
      <c r="E604" s="28"/>
    </row>
    <row r="605" spans="1:5" ht="15.75" customHeight="1">
      <c r="A605" s="19"/>
      <c r="E605" s="28"/>
    </row>
    <row r="606" spans="1:5" ht="15.75" customHeight="1">
      <c r="A606" s="19"/>
      <c r="E606" s="28"/>
    </row>
    <row r="607" spans="1:5" ht="15.75" customHeight="1">
      <c r="A607" s="19"/>
      <c r="E607" s="28"/>
    </row>
    <row r="608" spans="1:5" ht="15.75" customHeight="1">
      <c r="A608" s="19"/>
      <c r="E608" s="28"/>
    </row>
    <row r="609" spans="1:5" ht="15.75" customHeight="1">
      <c r="A609" s="19"/>
      <c r="E609" s="28"/>
    </row>
    <row r="610" spans="1:5" ht="15.75" customHeight="1">
      <c r="A610" s="19"/>
      <c r="E610" s="28"/>
    </row>
    <row r="611" spans="1:5" ht="15.75" customHeight="1">
      <c r="A611" s="19"/>
      <c r="E611" s="28"/>
    </row>
    <row r="612" spans="1:5" ht="15.75" customHeight="1">
      <c r="A612" s="19"/>
      <c r="E612" s="28"/>
    </row>
    <row r="613" spans="1:5" ht="15.75" customHeight="1">
      <c r="A613" s="19"/>
      <c r="E613" s="28"/>
    </row>
    <row r="614" spans="1:5" ht="15.75" customHeight="1">
      <c r="A614" s="19"/>
      <c r="E614" s="28"/>
    </row>
    <row r="615" spans="1:5" ht="15.75" customHeight="1">
      <c r="A615" s="19"/>
      <c r="E615" s="28"/>
    </row>
    <row r="616" spans="1:5" ht="15.75" customHeight="1">
      <c r="A616" s="19"/>
      <c r="E616" s="28"/>
    </row>
    <row r="617" spans="1:5" ht="15.75" customHeight="1">
      <c r="A617" s="19"/>
      <c r="E617" s="28"/>
    </row>
    <row r="618" spans="1:5" ht="15.75" customHeight="1">
      <c r="A618" s="19"/>
      <c r="E618" s="28"/>
    </row>
    <row r="619" spans="1:5" ht="15.75" customHeight="1">
      <c r="A619" s="19"/>
      <c r="E619" s="28"/>
    </row>
    <row r="620" spans="1:5" ht="15.75" customHeight="1">
      <c r="A620" s="19"/>
      <c r="E620" s="28"/>
    </row>
    <row r="621" spans="1:5" ht="15.75" customHeight="1">
      <c r="A621" s="19"/>
      <c r="E621" s="28"/>
    </row>
    <row r="622" spans="1:5" ht="15.75" customHeight="1">
      <c r="A622" s="19"/>
      <c r="E622" s="28"/>
    </row>
    <row r="623" spans="1:5" ht="15.75" customHeight="1">
      <c r="A623" s="19"/>
      <c r="E623" s="28"/>
    </row>
    <row r="624" spans="1:5" ht="15.75" customHeight="1">
      <c r="A624" s="19"/>
      <c r="E624" s="28"/>
    </row>
    <row r="625" spans="1:5" ht="15.75" customHeight="1">
      <c r="A625" s="19"/>
      <c r="E625" s="28"/>
    </row>
    <row r="626" spans="1:5" ht="15.75" customHeight="1">
      <c r="A626" s="19"/>
      <c r="E626" s="28"/>
    </row>
    <row r="627" spans="1:5" ht="15.75" customHeight="1">
      <c r="A627" s="19"/>
      <c r="E627" s="28"/>
    </row>
    <row r="628" spans="1:5" ht="15.75" customHeight="1">
      <c r="A628" s="19"/>
      <c r="E628" s="28"/>
    </row>
    <row r="629" spans="1:5" ht="15.75" customHeight="1">
      <c r="A629" s="19"/>
      <c r="E629" s="28"/>
    </row>
    <row r="630" spans="1:5" ht="15.75" customHeight="1">
      <c r="A630" s="19"/>
      <c r="E630" s="28"/>
    </row>
    <row r="631" spans="1:5" ht="15.75" customHeight="1">
      <c r="A631" s="19"/>
      <c r="E631" s="28"/>
    </row>
    <row r="632" spans="1:5" ht="15.75" customHeight="1">
      <c r="A632" s="19"/>
      <c r="E632" s="28"/>
    </row>
    <row r="633" spans="1:5" ht="15.75" customHeight="1">
      <c r="A633" s="19"/>
      <c r="E633" s="28"/>
    </row>
    <row r="634" spans="1:5" ht="15.75" customHeight="1">
      <c r="A634" s="19"/>
      <c r="E634" s="28"/>
    </row>
    <row r="635" spans="1:5" ht="15.75" customHeight="1">
      <c r="A635" s="19"/>
      <c r="E635" s="28"/>
    </row>
    <row r="636" spans="1:5" ht="15.75" customHeight="1">
      <c r="A636" s="19"/>
      <c r="E636" s="28"/>
    </row>
    <row r="637" spans="1:5" ht="15.75" customHeight="1">
      <c r="A637" s="19"/>
      <c r="E637" s="28"/>
    </row>
    <row r="638" spans="1:5" ht="15.75" customHeight="1">
      <c r="A638" s="19"/>
      <c r="E638" s="28"/>
    </row>
    <row r="639" spans="1:5" ht="15.75" customHeight="1">
      <c r="A639" s="19"/>
      <c r="E639" s="28"/>
    </row>
    <row r="640" spans="1:5" ht="15.75" customHeight="1">
      <c r="A640" s="19"/>
      <c r="E640" s="28"/>
    </row>
    <row r="641" spans="1:5" ht="15.75" customHeight="1">
      <c r="A641" s="19"/>
      <c r="E641" s="28"/>
    </row>
    <row r="642" spans="1:5" ht="15.75" customHeight="1">
      <c r="A642" s="19"/>
      <c r="E642" s="28"/>
    </row>
    <row r="643" spans="1:5" ht="15.75" customHeight="1">
      <c r="A643" s="19"/>
      <c r="E643" s="28"/>
    </row>
    <row r="644" spans="1:5" ht="15.75" customHeight="1">
      <c r="A644" s="19"/>
      <c r="E644" s="28"/>
    </row>
    <row r="645" spans="1:5" ht="15.75" customHeight="1">
      <c r="A645" s="19"/>
      <c r="E645" s="28"/>
    </row>
    <row r="646" spans="1:5" ht="15.75" customHeight="1">
      <c r="A646" s="19"/>
      <c r="E646" s="28"/>
    </row>
    <row r="647" spans="1:5" ht="15.75" customHeight="1">
      <c r="A647" s="19"/>
      <c r="E647" s="28"/>
    </row>
    <row r="648" spans="1:5" ht="15.75" customHeight="1">
      <c r="A648" s="19"/>
      <c r="E648" s="28"/>
    </row>
    <row r="649" spans="1:5" ht="15.75" customHeight="1">
      <c r="A649" s="19"/>
      <c r="E649" s="28"/>
    </row>
    <row r="650" spans="1:5" ht="15.75" customHeight="1">
      <c r="A650" s="19"/>
      <c r="E650" s="28"/>
    </row>
    <row r="651" spans="1:5" ht="15.75" customHeight="1">
      <c r="A651" s="19"/>
      <c r="E651" s="28"/>
    </row>
    <row r="652" spans="1:5" ht="15.75" customHeight="1">
      <c r="A652" s="19"/>
      <c r="E652" s="28"/>
    </row>
    <row r="653" spans="1:5" ht="15.75" customHeight="1">
      <c r="A653" s="19"/>
      <c r="E653" s="28"/>
    </row>
    <row r="654" spans="1:5" ht="15.75" customHeight="1">
      <c r="A654" s="19"/>
      <c r="E654" s="28"/>
    </row>
    <row r="655" spans="1:5" ht="15.75" customHeight="1">
      <c r="A655" s="19"/>
      <c r="E655" s="28"/>
    </row>
    <row r="656" spans="1:5" ht="15.75" customHeight="1">
      <c r="A656" s="19"/>
      <c r="E656" s="28"/>
    </row>
    <row r="657" spans="1:5" ht="15.75" customHeight="1">
      <c r="A657" s="19"/>
      <c r="E657" s="28"/>
    </row>
    <row r="658" spans="1:5" ht="15.75" customHeight="1">
      <c r="A658" s="19"/>
      <c r="E658" s="28"/>
    </row>
    <row r="659" spans="1:5" ht="15.75" customHeight="1">
      <c r="A659" s="19"/>
      <c r="E659" s="28"/>
    </row>
    <row r="660" spans="1:5" ht="15.75" customHeight="1">
      <c r="A660" s="19"/>
      <c r="E660" s="28"/>
    </row>
    <row r="661" spans="1:5" ht="15.75" customHeight="1">
      <c r="A661" s="19"/>
      <c r="E661" s="28"/>
    </row>
    <row r="662" spans="1:5" ht="15.75" customHeight="1">
      <c r="A662" s="19"/>
      <c r="E662" s="28"/>
    </row>
    <row r="663" spans="1:5" ht="15.75" customHeight="1">
      <c r="A663" s="19"/>
      <c r="E663" s="28"/>
    </row>
    <row r="664" spans="1:5" ht="15.75" customHeight="1">
      <c r="A664" s="19"/>
      <c r="E664" s="28"/>
    </row>
    <row r="665" spans="1:5" ht="15.75" customHeight="1">
      <c r="A665" s="19"/>
      <c r="E665" s="28"/>
    </row>
    <row r="666" spans="1:5" ht="15.75" customHeight="1">
      <c r="A666" s="19"/>
      <c r="E666" s="28"/>
    </row>
    <row r="667" spans="1:5" ht="15.75" customHeight="1">
      <c r="A667" s="19"/>
      <c r="E667" s="28"/>
    </row>
    <row r="668" spans="1:5" ht="15.75" customHeight="1">
      <c r="A668" s="19"/>
      <c r="E668" s="28"/>
    </row>
    <row r="669" spans="1:5" ht="15.75" customHeight="1">
      <c r="A669" s="19"/>
      <c r="E669" s="28"/>
    </row>
    <row r="670" spans="1:5" ht="15.75" customHeight="1">
      <c r="A670" s="19"/>
      <c r="E670" s="28"/>
    </row>
    <row r="671" spans="1:5" ht="15.75" customHeight="1">
      <c r="A671" s="19"/>
      <c r="E671" s="28"/>
    </row>
    <row r="672" spans="1:5" ht="15.75" customHeight="1">
      <c r="A672" s="19"/>
      <c r="E672" s="28"/>
    </row>
    <row r="673" spans="1:5" ht="15.75" customHeight="1">
      <c r="A673" s="19"/>
      <c r="E673" s="28"/>
    </row>
    <row r="674" spans="1:5" ht="15.75" customHeight="1">
      <c r="A674" s="19"/>
      <c r="E674" s="28"/>
    </row>
    <row r="675" spans="1:5" ht="15.75" customHeight="1">
      <c r="A675" s="19"/>
      <c r="E675" s="28"/>
    </row>
    <row r="676" spans="1:5" ht="15.75" customHeight="1">
      <c r="A676" s="19"/>
      <c r="E676" s="28"/>
    </row>
    <row r="677" spans="1:5" ht="15.75" customHeight="1">
      <c r="A677" s="19"/>
      <c r="E677" s="28"/>
    </row>
    <row r="678" spans="1:5" ht="15.75" customHeight="1">
      <c r="A678" s="19"/>
      <c r="E678" s="28"/>
    </row>
    <row r="679" spans="1:5" ht="15.75" customHeight="1">
      <c r="A679" s="19"/>
      <c r="E679" s="28"/>
    </row>
    <row r="680" spans="1:5" ht="15.75" customHeight="1">
      <c r="A680" s="19"/>
      <c r="E680" s="28"/>
    </row>
    <row r="681" spans="1:5" ht="15.75" customHeight="1">
      <c r="A681" s="19"/>
      <c r="E681" s="28"/>
    </row>
    <row r="682" spans="1:5" ht="15.75" customHeight="1">
      <c r="A682" s="19"/>
      <c r="E682" s="28"/>
    </row>
    <row r="683" spans="1:5" ht="15.75" customHeight="1">
      <c r="A683" s="19"/>
      <c r="E683" s="28"/>
    </row>
    <row r="684" spans="1:5" ht="15.75" customHeight="1">
      <c r="A684" s="19"/>
      <c r="E684" s="28"/>
    </row>
    <row r="685" spans="1:5" ht="15.75" customHeight="1">
      <c r="A685" s="19"/>
      <c r="E685" s="28"/>
    </row>
    <row r="686" spans="1:5" ht="15.75" customHeight="1">
      <c r="A686" s="19"/>
      <c r="E686" s="28"/>
    </row>
    <row r="687" spans="1:5" ht="15.75" customHeight="1">
      <c r="A687" s="19"/>
      <c r="E687" s="28"/>
    </row>
    <row r="688" spans="1:5" ht="15.75" customHeight="1">
      <c r="A688" s="19"/>
      <c r="E688" s="28"/>
    </row>
    <row r="689" spans="1:5" ht="15.75" customHeight="1">
      <c r="A689" s="19"/>
      <c r="E689" s="28"/>
    </row>
    <row r="690" spans="1:5" ht="15.75" customHeight="1">
      <c r="A690" s="19"/>
      <c r="E690" s="28"/>
    </row>
    <row r="691" spans="1:5" ht="15.75" customHeight="1">
      <c r="A691" s="19"/>
      <c r="E691" s="28"/>
    </row>
    <row r="692" spans="1:5" ht="15.75" customHeight="1">
      <c r="A692" s="19"/>
      <c r="E692" s="28"/>
    </row>
    <row r="693" spans="1:5" ht="15.75" customHeight="1">
      <c r="A693" s="19"/>
      <c r="E693" s="28"/>
    </row>
    <row r="694" spans="1:5" ht="15.75" customHeight="1">
      <c r="A694" s="19"/>
      <c r="E694" s="28"/>
    </row>
    <row r="695" spans="1:5" ht="15.75" customHeight="1">
      <c r="A695" s="19"/>
      <c r="E695" s="28"/>
    </row>
    <row r="696" spans="1:5" ht="15.75" customHeight="1">
      <c r="A696" s="19"/>
      <c r="E696" s="28"/>
    </row>
    <row r="697" spans="1:5" ht="15.75" customHeight="1">
      <c r="A697" s="19"/>
      <c r="E697" s="28"/>
    </row>
    <row r="698" spans="1:5" ht="15.75" customHeight="1">
      <c r="A698" s="19"/>
      <c r="E698" s="28"/>
    </row>
    <row r="699" spans="1:5" ht="15.75" customHeight="1">
      <c r="A699" s="19"/>
      <c r="E699" s="28"/>
    </row>
    <row r="700" spans="1:5" ht="15.75" customHeight="1">
      <c r="A700" s="19"/>
      <c r="E700" s="28"/>
    </row>
    <row r="701" spans="1:5" ht="15.75" customHeight="1">
      <c r="A701" s="19"/>
      <c r="E701" s="28"/>
    </row>
    <row r="702" spans="1:5" ht="15.75" customHeight="1">
      <c r="A702" s="19"/>
      <c r="E702" s="28"/>
    </row>
    <row r="703" spans="1:5" ht="15.75" customHeight="1">
      <c r="A703" s="19"/>
      <c r="E703" s="28"/>
    </row>
    <row r="704" spans="1:5" ht="15.75" customHeight="1">
      <c r="A704" s="19"/>
      <c r="E704" s="28"/>
    </row>
    <row r="705" spans="1:5" ht="15.75" customHeight="1">
      <c r="A705" s="19"/>
      <c r="E705" s="28"/>
    </row>
    <row r="706" spans="1:5" ht="15.75" customHeight="1">
      <c r="A706" s="19"/>
      <c r="E706" s="28"/>
    </row>
    <row r="707" spans="1:5" ht="15.75" customHeight="1">
      <c r="A707" s="19"/>
      <c r="E707" s="28"/>
    </row>
    <row r="708" spans="1:5" ht="15.75" customHeight="1">
      <c r="A708" s="19"/>
      <c r="E708" s="28"/>
    </row>
    <row r="709" spans="1:5" ht="15.75" customHeight="1">
      <c r="A709" s="19"/>
      <c r="E709" s="28"/>
    </row>
    <row r="710" spans="1:5" ht="15.75" customHeight="1">
      <c r="A710" s="19"/>
      <c r="E710" s="28"/>
    </row>
    <row r="711" spans="1:5" ht="15.75" customHeight="1">
      <c r="A711" s="19"/>
      <c r="E711" s="28"/>
    </row>
    <row r="712" spans="1:5" ht="15.75" customHeight="1">
      <c r="A712" s="19"/>
      <c r="E712" s="28"/>
    </row>
    <row r="713" spans="1:5" ht="15.75" customHeight="1">
      <c r="A713" s="19"/>
      <c r="E713" s="28"/>
    </row>
    <row r="714" spans="1:5" ht="15.75" customHeight="1">
      <c r="A714" s="19"/>
      <c r="E714" s="28"/>
    </row>
    <row r="715" spans="1:5" ht="15.75" customHeight="1">
      <c r="A715" s="19"/>
      <c r="E715" s="28"/>
    </row>
    <row r="716" spans="1:5" ht="15.75" customHeight="1">
      <c r="A716" s="19"/>
      <c r="E716" s="28"/>
    </row>
    <row r="717" spans="1:5" ht="15.75" customHeight="1">
      <c r="A717" s="19"/>
      <c r="E717" s="28"/>
    </row>
    <row r="718" spans="1:5" ht="15.75" customHeight="1">
      <c r="A718" s="19"/>
      <c r="E718" s="28"/>
    </row>
    <row r="719" spans="1:5" ht="15.75" customHeight="1">
      <c r="A719" s="19"/>
      <c r="E719" s="28"/>
    </row>
    <row r="720" spans="1:5" ht="15.75" customHeight="1">
      <c r="A720" s="19"/>
      <c r="E720" s="28"/>
    </row>
    <row r="721" spans="1:5" ht="15.75" customHeight="1">
      <c r="A721" s="19"/>
      <c r="E721" s="28"/>
    </row>
    <row r="722" spans="1:5" ht="15.75" customHeight="1">
      <c r="A722" s="19"/>
      <c r="E722" s="28"/>
    </row>
    <row r="723" spans="1:5" ht="15.75" customHeight="1">
      <c r="A723" s="19"/>
      <c r="E723" s="28"/>
    </row>
    <row r="724" spans="1:5" ht="15.75" customHeight="1">
      <c r="A724" s="19"/>
      <c r="E724" s="28"/>
    </row>
    <row r="725" spans="1:5" ht="15.75" customHeight="1">
      <c r="A725" s="19"/>
      <c r="E725" s="28"/>
    </row>
    <row r="726" spans="1:5" ht="15.75" customHeight="1">
      <c r="A726" s="19"/>
      <c r="E726" s="28"/>
    </row>
    <row r="727" spans="1:5" ht="15.75" customHeight="1">
      <c r="A727" s="19"/>
      <c r="E727" s="28"/>
    </row>
    <row r="728" spans="1:5" ht="15.75" customHeight="1">
      <c r="A728" s="19"/>
      <c r="E728" s="28"/>
    </row>
    <row r="729" spans="1:5" ht="15.75" customHeight="1">
      <c r="A729" s="19"/>
      <c r="E729" s="28"/>
    </row>
    <row r="730" spans="1:5" ht="15.75" customHeight="1">
      <c r="A730" s="19"/>
      <c r="E730" s="28"/>
    </row>
    <row r="731" spans="1:5" ht="15.75" customHeight="1">
      <c r="A731" s="19"/>
      <c r="E731" s="28"/>
    </row>
    <row r="732" spans="1:5" ht="15.75" customHeight="1">
      <c r="A732" s="19"/>
      <c r="E732" s="28"/>
    </row>
    <row r="733" spans="1:5" ht="15.75" customHeight="1">
      <c r="A733" s="19"/>
      <c r="E733" s="28"/>
    </row>
    <row r="734" spans="1:5" ht="15.75" customHeight="1">
      <c r="A734" s="19"/>
      <c r="E734" s="28"/>
    </row>
    <row r="735" spans="1:5" ht="15.75" customHeight="1">
      <c r="A735" s="19"/>
      <c r="E735" s="28"/>
    </row>
    <row r="736" spans="1:5" ht="15.75" customHeight="1">
      <c r="A736" s="19"/>
      <c r="E736" s="28"/>
    </row>
    <row r="737" spans="1:5" ht="15.75" customHeight="1">
      <c r="A737" s="19"/>
      <c r="E737" s="28"/>
    </row>
    <row r="738" spans="1:5" ht="15.75" customHeight="1">
      <c r="A738" s="19"/>
      <c r="E738" s="28"/>
    </row>
    <row r="739" spans="1:5" ht="15.75" customHeight="1">
      <c r="A739" s="19"/>
      <c r="E739" s="28"/>
    </row>
    <row r="740" spans="1:5" ht="15.75" customHeight="1">
      <c r="A740" s="19"/>
      <c r="E740" s="28"/>
    </row>
    <row r="741" spans="1:5" ht="15.75" customHeight="1">
      <c r="A741" s="19"/>
      <c r="E741" s="28"/>
    </row>
    <row r="742" spans="1:5" ht="15.75" customHeight="1">
      <c r="A742" s="19"/>
      <c r="E742" s="28"/>
    </row>
    <row r="743" spans="1:5" ht="15.75" customHeight="1">
      <c r="A743" s="19"/>
      <c r="E743" s="28"/>
    </row>
    <row r="744" spans="1:5" ht="15.75" customHeight="1">
      <c r="A744" s="19"/>
      <c r="E744" s="28"/>
    </row>
    <row r="745" spans="1:5" ht="15.75" customHeight="1">
      <c r="A745" s="19"/>
      <c r="E745" s="28"/>
    </row>
    <row r="746" spans="1:5" ht="15.75" customHeight="1">
      <c r="A746" s="19"/>
      <c r="E746" s="28"/>
    </row>
    <row r="747" spans="1:5" ht="15.75" customHeight="1">
      <c r="A747" s="19"/>
      <c r="E747" s="28"/>
    </row>
    <row r="748" spans="1:5" ht="15.75" customHeight="1">
      <c r="A748" s="19"/>
      <c r="E748" s="28"/>
    </row>
    <row r="749" spans="1:5" ht="15.75" customHeight="1">
      <c r="A749" s="19"/>
      <c r="E749" s="28"/>
    </row>
    <row r="750" spans="1:5" ht="15.75" customHeight="1">
      <c r="A750" s="19"/>
      <c r="E750" s="28"/>
    </row>
    <row r="751" spans="1:5" ht="15.75" customHeight="1">
      <c r="A751" s="19"/>
      <c r="E751" s="28"/>
    </row>
    <row r="752" spans="1:5" ht="15.75" customHeight="1">
      <c r="A752" s="19"/>
      <c r="E752" s="28"/>
    </row>
    <row r="753" spans="1:5" ht="15.75" customHeight="1">
      <c r="A753" s="19"/>
      <c r="E753" s="28"/>
    </row>
    <row r="754" spans="1:5" ht="15.75" customHeight="1">
      <c r="A754" s="19"/>
      <c r="E754" s="28"/>
    </row>
    <row r="755" spans="1:5" ht="15.75" customHeight="1">
      <c r="A755" s="19"/>
      <c r="E755" s="28"/>
    </row>
    <row r="756" spans="1:5" ht="15.75" customHeight="1">
      <c r="A756" s="19"/>
      <c r="E756" s="28"/>
    </row>
    <row r="757" spans="1:5" ht="15.75" customHeight="1">
      <c r="A757" s="19"/>
      <c r="E757" s="28"/>
    </row>
    <row r="758" spans="1:5" ht="15.75" customHeight="1">
      <c r="A758" s="19"/>
      <c r="E758" s="28"/>
    </row>
    <row r="759" spans="1:5" ht="15.75" customHeight="1">
      <c r="A759" s="19"/>
      <c r="E759" s="28"/>
    </row>
    <row r="760" spans="1:5" ht="15.75" customHeight="1">
      <c r="A760" s="19"/>
      <c r="E760" s="28"/>
    </row>
    <row r="761" spans="1:5" ht="15.75" customHeight="1">
      <c r="A761" s="19"/>
      <c r="E761" s="28"/>
    </row>
    <row r="762" spans="1:5" ht="15.75" customHeight="1">
      <c r="A762" s="19"/>
      <c r="E762" s="28"/>
    </row>
    <row r="763" spans="1:5" ht="15.75" customHeight="1">
      <c r="A763" s="19"/>
      <c r="E763" s="28"/>
    </row>
    <row r="764" spans="1:5" ht="15.75" customHeight="1">
      <c r="A764" s="19"/>
      <c r="E764" s="28"/>
    </row>
    <row r="765" spans="1:5" ht="15.75" customHeight="1">
      <c r="A765" s="19"/>
      <c r="E765" s="28"/>
    </row>
    <row r="766" spans="1:5" ht="15.75" customHeight="1">
      <c r="A766" s="19"/>
      <c r="E766" s="28"/>
    </row>
    <row r="767" spans="1:5" ht="15.75" customHeight="1">
      <c r="A767" s="19"/>
      <c r="E767" s="28"/>
    </row>
    <row r="768" spans="1:5" ht="15.75" customHeight="1">
      <c r="A768" s="19"/>
      <c r="E768" s="28"/>
    </row>
    <row r="769" spans="1:5" ht="15.75" customHeight="1">
      <c r="A769" s="19"/>
      <c r="E769" s="28"/>
    </row>
    <row r="770" spans="1:5" ht="15.75" customHeight="1">
      <c r="A770" s="19"/>
      <c r="E770" s="28"/>
    </row>
    <row r="771" spans="1:5" ht="15.75" customHeight="1">
      <c r="A771" s="19"/>
      <c r="E771" s="28"/>
    </row>
    <row r="772" spans="1:5" ht="15.75" customHeight="1">
      <c r="A772" s="19"/>
      <c r="E772" s="28"/>
    </row>
    <row r="773" spans="1:5" ht="15.75" customHeight="1">
      <c r="A773" s="19"/>
      <c r="E773" s="28"/>
    </row>
    <row r="774" spans="1:5" ht="15.75" customHeight="1">
      <c r="A774" s="19"/>
      <c r="E774" s="28"/>
    </row>
    <row r="775" spans="1:5" ht="15.75" customHeight="1">
      <c r="A775" s="19"/>
      <c r="E775" s="28"/>
    </row>
    <row r="776" spans="1:5" ht="15.75" customHeight="1">
      <c r="A776" s="19"/>
      <c r="E776" s="28"/>
    </row>
    <row r="777" spans="1:5" ht="15.75" customHeight="1">
      <c r="A777" s="19"/>
      <c r="E777" s="28"/>
    </row>
    <row r="778" spans="1:5" ht="15.75" customHeight="1">
      <c r="A778" s="19"/>
      <c r="E778" s="28"/>
    </row>
    <row r="779" spans="1:5" ht="15.75" customHeight="1">
      <c r="A779" s="19"/>
      <c r="E779" s="28"/>
    </row>
    <row r="780" spans="1:5" ht="15.75" customHeight="1">
      <c r="A780" s="19"/>
      <c r="E780" s="28"/>
    </row>
    <row r="781" spans="1:5" ht="15.75" customHeight="1">
      <c r="A781" s="19"/>
      <c r="E781" s="28"/>
    </row>
    <row r="782" spans="1:5" ht="15.75" customHeight="1">
      <c r="A782" s="19"/>
      <c r="E782" s="28"/>
    </row>
    <row r="783" spans="1:5" ht="15.75" customHeight="1">
      <c r="A783" s="19"/>
      <c r="E783" s="28"/>
    </row>
    <row r="784" spans="1:5" ht="15.75" customHeight="1">
      <c r="A784" s="19"/>
      <c r="E784" s="28"/>
    </row>
    <row r="785" spans="1:5" ht="15.75" customHeight="1">
      <c r="A785" s="19"/>
      <c r="E785" s="28"/>
    </row>
    <row r="786" spans="1:5" ht="15.75" customHeight="1">
      <c r="A786" s="19"/>
      <c r="E786" s="28"/>
    </row>
    <row r="787" spans="1:5" ht="15.75" customHeight="1">
      <c r="A787" s="19"/>
      <c r="E787" s="28"/>
    </row>
    <row r="788" spans="1:5" ht="15.75" customHeight="1">
      <c r="A788" s="19"/>
      <c r="E788" s="28"/>
    </row>
    <row r="789" spans="1:5" ht="15.75" customHeight="1">
      <c r="A789" s="19"/>
      <c r="E789" s="28"/>
    </row>
    <row r="790" spans="1:5" ht="15.75" customHeight="1">
      <c r="A790" s="19"/>
      <c r="E790" s="28"/>
    </row>
    <row r="791" spans="1:5" ht="15.75" customHeight="1">
      <c r="A791" s="19"/>
      <c r="E791" s="28"/>
    </row>
    <row r="792" spans="1:5" ht="15.75" customHeight="1">
      <c r="A792" s="19"/>
      <c r="E792" s="28"/>
    </row>
    <row r="793" spans="1:5" ht="15.75" customHeight="1">
      <c r="A793" s="19"/>
      <c r="E793" s="28"/>
    </row>
    <row r="794" spans="1:5" ht="15.75" customHeight="1">
      <c r="A794" s="19"/>
      <c r="E794" s="28"/>
    </row>
    <row r="795" spans="1:5" ht="15.75" customHeight="1">
      <c r="A795" s="19"/>
      <c r="E795" s="28"/>
    </row>
    <row r="796" spans="1:5" ht="15.75" customHeight="1">
      <c r="A796" s="19"/>
      <c r="E796" s="28"/>
    </row>
    <row r="797" spans="1:5" ht="15.75" customHeight="1">
      <c r="A797" s="19"/>
      <c r="E797" s="28"/>
    </row>
    <row r="798" spans="1:5" ht="15.75" customHeight="1">
      <c r="A798" s="19"/>
      <c r="E798" s="28"/>
    </row>
    <row r="799" spans="1:5" ht="15.75" customHeight="1">
      <c r="A799" s="19"/>
      <c r="E799" s="28"/>
    </row>
    <row r="800" spans="1:5" ht="15.75" customHeight="1">
      <c r="A800" s="19"/>
      <c r="E800" s="28"/>
    </row>
    <row r="801" spans="1:5" ht="15.75" customHeight="1">
      <c r="A801" s="19"/>
      <c r="E801" s="28"/>
    </row>
    <row r="802" spans="1:5" ht="15.75" customHeight="1">
      <c r="A802" s="19"/>
      <c r="E802" s="28"/>
    </row>
    <row r="803" spans="1:5" ht="15.75" customHeight="1">
      <c r="A803" s="19"/>
      <c r="E803" s="28"/>
    </row>
    <row r="804" spans="1:5" ht="15.75" customHeight="1">
      <c r="A804" s="19"/>
      <c r="E804" s="28"/>
    </row>
    <row r="805" spans="1:5" ht="15.75" customHeight="1">
      <c r="A805" s="19"/>
      <c r="E805" s="28"/>
    </row>
    <row r="806" spans="1:5" ht="15.75" customHeight="1">
      <c r="A806" s="19"/>
      <c r="E806" s="28"/>
    </row>
    <row r="807" spans="1:5" ht="15.75" customHeight="1">
      <c r="A807" s="19"/>
      <c r="E807" s="28"/>
    </row>
    <row r="808" spans="1:5" ht="15.75" customHeight="1">
      <c r="A808" s="19"/>
      <c r="E808" s="28"/>
    </row>
    <row r="809" spans="1:5" ht="15.75" customHeight="1">
      <c r="A809" s="19"/>
      <c r="E809" s="28"/>
    </row>
    <row r="810" spans="1:5" ht="15.75" customHeight="1">
      <c r="A810" s="19"/>
      <c r="E810" s="28"/>
    </row>
    <row r="811" spans="1:5" ht="15.75" customHeight="1">
      <c r="A811" s="19"/>
      <c r="E811" s="28"/>
    </row>
    <row r="812" spans="1:5" ht="15.75" customHeight="1">
      <c r="A812" s="19"/>
      <c r="E812" s="28"/>
    </row>
    <row r="813" spans="1:5" ht="15.75" customHeight="1">
      <c r="A813" s="19"/>
      <c r="E813" s="28"/>
    </row>
    <row r="814" spans="1:5" ht="15.75" customHeight="1">
      <c r="A814" s="19"/>
      <c r="E814" s="28"/>
    </row>
    <row r="815" spans="1:5" ht="15.75" customHeight="1">
      <c r="A815" s="19"/>
      <c r="E815" s="28"/>
    </row>
    <row r="816" spans="1:5" ht="15.75" customHeight="1">
      <c r="A816" s="19"/>
      <c r="E816" s="28"/>
    </row>
    <row r="817" spans="1:5" ht="15.75" customHeight="1">
      <c r="A817" s="19"/>
      <c r="E817" s="28"/>
    </row>
    <row r="818" spans="1:5" ht="15.75" customHeight="1">
      <c r="A818" s="19"/>
      <c r="E818" s="28"/>
    </row>
    <row r="819" spans="1:5" ht="15.75" customHeight="1">
      <c r="A819" s="19"/>
      <c r="E819" s="28"/>
    </row>
    <row r="820" spans="1:5" ht="15.75" customHeight="1">
      <c r="A820" s="19"/>
      <c r="E820" s="28"/>
    </row>
    <row r="821" spans="1:5" ht="15.75" customHeight="1">
      <c r="A821" s="19"/>
      <c r="E821" s="28"/>
    </row>
    <row r="822" spans="1:5" ht="15.75" customHeight="1">
      <c r="A822" s="19"/>
      <c r="E822" s="28"/>
    </row>
    <row r="823" spans="1:5" ht="15.75" customHeight="1">
      <c r="A823" s="19"/>
      <c r="E823" s="28"/>
    </row>
    <row r="824" spans="1:5" ht="15.75" customHeight="1">
      <c r="A824" s="19"/>
      <c r="E824" s="28"/>
    </row>
    <row r="825" spans="1:5" ht="15.75" customHeight="1">
      <c r="A825" s="19"/>
      <c r="E825" s="28"/>
    </row>
    <row r="826" spans="1:5" ht="15.75" customHeight="1">
      <c r="A826" s="19"/>
      <c r="E826" s="28"/>
    </row>
    <row r="827" spans="1:5" ht="15.75" customHeight="1">
      <c r="A827" s="19"/>
      <c r="E827" s="28"/>
    </row>
    <row r="828" spans="1:5" ht="15.75" customHeight="1">
      <c r="A828" s="19"/>
      <c r="E828" s="28"/>
    </row>
    <row r="829" spans="1:5" ht="15.75" customHeight="1">
      <c r="A829" s="19"/>
      <c r="E829" s="28"/>
    </row>
    <row r="830" spans="1:5" ht="15.75" customHeight="1">
      <c r="A830" s="19"/>
      <c r="E830" s="28"/>
    </row>
    <row r="831" spans="1:5" ht="15.75" customHeight="1">
      <c r="A831" s="19"/>
      <c r="E831" s="28"/>
    </row>
    <row r="832" spans="1:5" ht="15.75" customHeight="1">
      <c r="A832" s="19"/>
      <c r="E832" s="28"/>
    </row>
    <row r="833" spans="1:5" ht="15.75" customHeight="1">
      <c r="A833" s="19"/>
      <c r="E833" s="28"/>
    </row>
    <row r="834" spans="1:5" ht="15.75" customHeight="1">
      <c r="A834" s="19"/>
      <c r="E834" s="28"/>
    </row>
    <row r="835" spans="1:5" ht="15.75" customHeight="1">
      <c r="A835" s="19"/>
      <c r="E835" s="28"/>
    </row>
    <row r="836" spans="1:5" ht="15.75" customHeight="1">
      <c r="A836" s="19"/>
      <c r="E836" s="28"/>
    </row>
    <row r="837" spans="1:5" ht="15.75" customHeight="1">
      <c r="A837" s="19"/>
      <c r="E837" s="28"/>
    </row>
    <row r="838" spans="1:5" ht="15.75" customHeight="1">
      <c r="A838" s="19"/>
      <c r="E838" s="28"/>
    </row>
    <row r="839" spans="1:5" ht="15.75" customHeight="1">
      <c r="A839" s="19"/>
      <c r="E839" s="28"/>
    </row>
    <row r="840" spans="1:5" ht="15.75" customHeight="1">
      <c r="A840" s="19"/>
      <c r="E840" s="28"/>
    </row>
    <row r="841" spans="1:5" ht="15.75" customHeight="1">
      <c r="A841" s="19"/>
      <c r="E841" s="28"/>
    </row>
    <row r="842" spans="1:5" ht="15.75" customHeight="1">
      <c r="A842" s="19"/>
      <c r="E842" s="28"/>
    </row>
    <row r="843" spans="1:5" ht="15.75" customHeight="1">
      <c r="A843" s="19"/>
      <c r="E843" s="28"/>
    </row>
    <row r="844" spans="1:5" ht="15.75" customHeight="1">
      <c r="A844" s="19"/>
      <c r="E844" s="28"/>
    </row>
    <row r="845" spans="1:5" ht="15.75" customHeight="1">
      <c r="A845" s="19"/>
      <c r="E845" s="28"/>
    </row>
    <row r="846" spans="1:5" ht="15.75" customHeight="1">
      <c r="A846" s="19"/>
      <c r="E846" s="28"/>
    </row>
    <row r="847" spans="1:5" ht="15.75" customHeight="1">
      <c r="A847" s="19"/>
      <c r="E847" s="28"/>
    </row>
    <row r="848" spans="1:5" ht="15.75" customHeight="1">
      <c r="A848" s="19"/>
      <c r="E848" s="28"/>
    </row>
    <row r="849" spans="1:5" ht="15.75" customHeight="1">
      <c r="A849" s="19"/>
      <c r="E849" s="28"/>
    </row>
    <row r="850" spans="1:5" ht="15.75" customHeight="1">
      <c r="A850" s="19"/>
      <c r="E850" s="28"/>
    </row>
    <row r="851" spans="1:5" ht="15.75" customHeight="1">
      <c r="A851" s="19"/>
      <c r="E851" s="28"/>
    </row>
    <row r="852" spans="1:5" ht="15.75" customHeight="1">
      <c r="A852" s="19"/>
      <c r="E852" s="28"/>
    </row>
    <row r="853" spans="1:5" ht="15.75" customHeight="1">
      <c r="A853" s="19"/>
      <c r="E853" s="28"/>
    </row>
    <row r="854" spans="1:5" ht="15.75" customHeight="1">
      <c r="A854" s="19"/>
      <c r="E854" s="28"/>
    </row>
    <row r="855" spans="1:5" ht="15.75" customHeight="1">
      <c r="A855" s="19"/>
      <c r="E855" s="28"/>
    </row>
    <row r="856" spans="1:5" ht="15.75" customHeight="1">
      <c r="A856" s="19"/>
      <c r="E856" s="28"/>
    </row>
    <row r="857" spans="1:5" ht="15.75" customHeight="1">
      <c r="A857" s="19"/>
      <c r="E857" s="28"/>
    </row>
    <row r="858" spans="1:5" ht="15.75" customHeight="1">
      <c r="A858" s="19"/>
      <c r="E858" s="28"/>
    </row>
    <row r="859" spans="1:5" ht="15.75" customHeight="1">
      <c r="A859" s="19"/>
      <c r="E859" s="28"/>
    </row>
    <row r="860" spans="1:5" ht="15.75" customHeight="1">
      <c r="A860" s="19"/>
      <c r="E860" s="28"/>
    </row>
    <row r="861" spans="1:5" ht="15.75" customHeight="1">
      <c r="A861" s="19"/>
      <c r="E861" s="28"/>
    </row>
    <row r="862" spans="1:5" ht="15.75" customHeight="1">
      <c r="A862" s="19"/>
      <c r="E862" s="28"/>
    </row>
    <row r="863" spans="1:5" ht="15.75" customHeight="1">
      <c r="A863" s="19"/>
      <c r="E863" s="28"/>
    </row>
    <row r="864" spans="1:5" ht="15.75" customHeight="1">
      <c r="A864" s="19"/>
      <c r="E864" s="28"/>
    </row>
    <row r="865" spans="1:5" ht="15.75" customHeight="1">
      <c r="A865" s="19"/>
      <c r="E865" s="28"/>
    </row>
    <row r="866" spans="1:5" ht="15.75" customHeight="1">
      <c r="A866" s="19"/>
      <c r="E866" s="28"/>
    </row>
    <row r="867" spans="1:5" ht="15.75" customHeight="1">
      <c r="A867" s="19"/>
      <c r="E867" s="28"/>
    </row>
    <row r="868" spans="1:5" ht="15.75" customHeight="1">
      <c r="A868" s="19"/>
      <c r="E868" s="28"/>
    </row>
    <row r="869" spans="1:5" ht="15.75" customHeight="1">
      <c r="A869" s="19"/>
      <c r="E869" s="28"/>
    </row>
    <row r="870" spans="1:5" ht="15.75" customHeight="1">
      <c r="A870" s="19"/>
      <c r="E870" s="28"/>
    </row>
    <row r="871" spans="1:5" ht="15.75" customHeight="1">
      <c r="A871" s="19"/>
      <c r="E871" s="28"/>
    </row>
    <row r="872" spans="1:5" ht="15.75" customHeight="1">
      <c r="A872" s="19"/>
      <c r="E872" s="28"/>
    </row>
    <row r="873" spans="1:5" ht="15.75" customHeight="1">
      <c r="A873" s="19"/>
      <c r="E873" s="28"/>
    </row>
    <row r="874" spans="1:5" ht="15.75" customHeight="1">
      <c r="A874" s="19"/>
      <c r="E874" s="28"/>
    </row>
    <row r="875" spans="1:5" ht="15.75" customHeight="1">
      <c r="A875" s="19"/>
      <c r="E875" s="28"/>
    </row>
    <row r="876" spans="1:5" ht="15.75" customHeight="1">
      <c r="A876" s="19"/>
      <c r="E876" s="28"/>
    </row>
    <row r="877" spans="1:5" ht="15.75" customHeight="1">
      <c r="A877" s="19"/>
      <c r="E877" s="28"/>
    </row>
    <row r="878" spans="1:5" ht="15.75" customHeight="1">
      <c r="A878" s="19"/>
      <c r="E878" s="28"/>
    </row>
    <row r="879" spans="1:5" ht="15.75" customHeight="1">
      <c r="A879" s="19"/>
      <c r="E879" s="28"/>
    </row>
    <row r="880" spans="1:5" ht="15.75" customHeight="1">
      <c r="A880" s="19"/>
      <c r="E880" s="28"/>
    </row>
    <row r="881" spans="1:5" ht="15.75" customHeight="1">
      <c r="A881" s="19"/>
      <c r="E881" s="28"/>
    </row>
    <row r="882" spans="1:5" ht="15.75" customHeight="1">
      <c r="A882" s="19"/>
      <c r="E882" s="28"/>
    </row>
    <row r="883" spans="1:5" ht="15.75" customHeight="1">
      <c r="A883" s="19"/>
      <c r="E883" s="28"/>
    </row>
    <row r="884" spans="1:5" ht="15.75" customHeight="1">
      <c r="A884" s="19"/>
      <c r="E884" s="28"/>
    </row>
    <row r="885" spans="1:5" ht="15.75" customHeight="1">
      <c r="A885" s="19"/>
      <c r="E885" s="28"/>
    </row>
    <row r="886" spans="1:5" ht="15.75" customHeight="1">
      <c r="A886" s="19"/>
      <c r="E886" s="28"/>
    </row>
    <row r="887" spans="1:5" ht="15.75" customHeight="1">
      <c r="A887" s="19"/>
      <c r="E887" s="28"/>
    </row>
    <row r="888" spans="1:5" ht="15.75" customHeight="1">
      <c r="A888" s="19"/>
      <c r="E888" s="28"/>
    </row>
    <row r="889" spans="1:5" ht="15.75" customHeight="1">
      <c r="A889" s="19"/>
      <c r="E889" s="28"/>
    </row>
    <row r="890" spans="1:5" ht="15.75" customHeight="1">
      <c r="A890" s="19"/>
      <c r="E890" s="28"/>
    </row>
    <row r="891" spans="1:5" ht="15.75" customHeight="1">
      <c r="A891" s="19"/>
      <c r="E891" s="28"/>
    </row>
    <row r="892" spans="1:5" ht="15.75" customHeight="1">
      <c r="A892" s="19"/>
      <c r="E892" s="28"/>
    </row>
    <row r="893" spans="1:5" ht="15.75" customHeight="1">
      <c r="A893" s="19"/>
      <c r="E893" s="28"/>
    </row>
    <row r="894" spans="1:5" ht="15.75" customHeight="1">
      <c r="A894" s="19"/>
      <c r="E894" s="28"/>
    </row>
    <row r="895" spans="1:5" ht="15.75" customHeight="1">
      <c r="A895" s="19"/>
      <c r="E895" s="28"/>
    </row>
    <row r="896" spans="1:5" ht="15.75" customHeight="1">
      <c r="A896" s="19"/>
      <c r="E896" s="28"/>
    </row>
    <row r="897" spans="1:5" ht="15.75" customHeight="1">
      <c r="A897" s="19"/>
      <c r="E897" s="28"/>
    </row>
    <row r="898" spans="1:5" ht="15.75" customHeight="1">
      <c r="A898" s="19"/>
      <c r="E898" s="28"/>
    </row>
    <row r="899" spans="1:5" ht="15.75" customHeight="1">
      <c r="A899" s="19"/>
      <c r="E899" s="28"/>
    </row>
    <row r="900" spans="1:5" ht="15.75" customHeight="1">
      <c r="A900" s="19"/>
      <c r="E900" s="28"/>
    </row>
    <row r="901" spans="1:5" ht="15.75" customHeight="1">
      <c r="A901" s="19"/>
      <c r="E901" s="28"/>
    </row>
    <row r="902" spans="1:5" ht="15.75" customHeight="1">
      <c r="A902" s="19"/>
      <c r="E902" s="28"/>
    </row>
    <row r="903" spans="1:5" ht="15.75" customHeight="1">
      <c r="A903" s="19"/>
      <c r="E903" s="28"/>
    </row>
    <row r="904" spans="1:5" ht="15.75" customHeight="1">
      <c r="A904" s="19"/>
      <c r="E904" s="28"/>
    </row>
    <row r="905" spans="1:5" ht="15.75" customHeight="1">
      <c r="A905" s="19"/>
      <c r="E905" s="28"/>
    </row>
    <row r="906" spans="1:5" ht="15.75" customHeight="1">
      <c r="A906" s="19"/>
      <c r="E906" s="28"/>
    </row>
    <row r="907" spans="1:5" ht="15.75" customHeight="1">
      <c r="A907" s="19"/>
      <c r="E907" s="28"/>
    </row>
    <row r="908" spans="1:5" ht="15.75" customHeight="1">
      <c r="A908" s="19"/>
      <c r="E908" s="28"/>
    </row>
    <row r="909" spans="1:5" ht="15.75" customHeight="1">
      <c r="A909" s="19"/>
      <c r="E909" s="28"/>
    </row>
    <row r="910" spans="1:5" ht="15.75" customHeight="1">
      <c r="A910" s="19"/>
      <c r="E910" s="28"/>
    </row>
    <row r="911" spans="1:5" ht="15.75" customHeight="1">
      <c r="A911" s="19"/>
      <c r="E911" s="28"/>
    </row>
    <row r="912" spans="1:5" ht="15.75" customHeight="1">
      <c r="A912" s="19"/>
      <c r="E912" s="28"/>
    </row>
    <row r="913" spans="1:5" ht="15.75" customHeight="1">
      <c r="A913" s="19"/>
      <c r="E913" s="28"/>
    </row>
    <row r="914" spans="1:5" ht="15.75" customHeight="1">
      <c r="A914" s="19"/>
      <c r="E914" s="28"/>
    </row>
    <row r="915" spans="1:5" ht="15.75" customHeight="1">
      <c r="A915" s="19"/>
      <c r="E915" s="28"/>
    </row>
    <row r="916" spans="1:5" ht="15.75" customHeight="1">
      <c r="A916" s="19"/>
      <c r="E916" s="28"/>
    </row>
    <row r="917" spans="1:5" ht="15.75" customHeight="1">
      <c r="A917" s="19"/>
      <c r="E917" s="28"/>
    </row>
    <row r="918" spans="1:5" ht="15.75" customHeight="1">
      <c r="A918" s="19"/>
      <c r="E918" s="28"/>
    </row>
    <row r="919" spans="1:5" ht="15.75" customHeight="1">
      <c r="A919" s="19"/>
      <c r="E919" s="28"/>
    </row>
    <row r="920" spans="1:5" ht="15.75" customHeight="1">
      <c r="A920" s="19"/>
      <c r="E920" s="28"/>
    </row>
    <row r="921" spans="1:5" ht="15.75" customHeight="1">
      <c r="A921" s="19"/>
      <c r="E921" s="28"/>
    </row>
    <row r="922" spans="1:5" ht="15.75" customHeight="1">
      <c r="A922" s="19"/>
      <c r="E922" s="28"/>
    </row>
    <row r="923" spans="1:5" ht="15.75" customHeight="1">
      <c r="A923" s="19"/>
      <c r="E923" s="28"/>
    </row>
    <row r="924" spans="1:5" ht="15.75" customHeight="1">
      <c r="A924" s="19"/>
      <c r="E924" s="28"/>
    </row>
    <row r="925" spans="1:5" ht="15.75" customHeight="1">
      <c r="A925" s="19"/>
      <c r="E925" s="28"/>
    </row>
    <row r="926" spans="1:5" ht="15.75" customHeight="1">
      <c r="A926" s="19"/>
      <c r="E926" s="28"/>
    </row>
    <row r="927" spans="1:5" ht="15.75" customHeight="1">
      <c r="A927" s="19"/>
      <c r="E927" s="28"/>
    </row>
    <row r="928" spans="1:5" ht="15.75" customHeight="1">
      <c r="A928" s="19"/>
      <c r="E928" s="28"/>
    </row>
    <row r="929" spans="1:5" ht="15.75" customHeight="1">
      <c r="A929" s="19"/>
      <c r="E929" s="28"/>
    </row>
    <row r="930" spans="1:5" ht="15.75" customHeight="1">
      <c r="A930" s="19"/>
      <c r="E930" s="28"/>
    </row>
    <row r="931" spans="1:5" ht="15.75" customHeight="1">
      <c r="A931" s="19"/>
      <c r="E931" s="28"/>
    </row>
    <row r="932" spans="1:5" ht="15.75" customHeight="1">
      <c r="A932" s="19"/>
      <c r="E932" s="28"/>
    </row>
    <row r="933" spans="1:5" ht="15.75" customHeight="1">
      <c r="A933" s="19"/>
      <c r="E933" s="28"/>
    </row>
    <row r="934" spans="1:5" ht="15.75" customHeight="1">
      <c r="A934" s="19"/>
      <c r="E934" s="28"/>
    </row>
    <row r="935" spans="1:5" ht="15.75" customHeight="1">
      <c r="A935" s="19"/>
      <c r="E935" s="28"/>
    </row>
    <row r="936" spans="1:5" ht="15.75" customHeight="1">
      <c r="A936" s="19"/>
      <c r="E936" s="28"/>
    </row>
    <row r="937" spans="1:5" ht="15.75" customHeight="1">
      <c r="A937" s="19"/>
      <c r="E937" s="28"/>
    </row>
    <row r="938" spans="1:5" ht="15.75" customHeight="1">
      <c r="A938" s="19"/>
      <c r="E938" s="28"/>
    </row>
    <row r="939" spans="1:5" ht="15.75" customHeight="1">
      <c r="A939" s="19"/>
      <c r="E939" s="28"/>
    </row>
    <row r="940" spans="1:5" ht="15.75" customHeight="1">
      <c r="A940" s="19"/>
      <c r="E940" s="28"/>
    </row>
    <row r="941" spans="1:5" ht="15.75" customHeight="1">
      <c r="A941" s="19"/>
      <c r="E941" s="28"/>
    </row>
    <row r="942" spans="1:5" ht="15.75" customHeight="1">
      <c r="A942" s="19"/>
      <c r="E942" s="28"/>
    </row>
    <row r="943" spans="1:5" ht="15.75" customHeight="1">
      <c r="A943" s="19"/>
      <c r="E943" s="28"/>
    </row>
    <row r="944" spans="1:5" ht="15.75" customHeight="1">
      <c r="A944" s="19"/>
      <c r="E944" s="28"/>
    </row>
    <row r="945" spans="1:5" ht="15.75" customHeight="1">
      <c r="A945" s="19"/>
      <c r="E945" s="28"/>
    </row>
    <row r="946" spans="1:5" ht="15.75" customHeight="1">
      <c r="A946" s="19"/>
      <c r="E946" s="28"/>
    </row>
    <row r="947" spans="1:5" ht="15.75" customHeight="1">
      <c r="A947" s="19"/>
      <c r="E947" s="28"/>
    </row>
    <row r="948" spans="1:5" ht="15.75" customHeight="1">
      <c r="A948" s="19"/>
      <c r="E948" s="28"/>
    </row>
    <row r="949" spans="1:5" ht="15.75" customHeight="1">
      <c r="A949" s="19"/>
      <c r="E949" s="28"/>
    </row>
    <row r="950" spans="1:5" ht="15.75" customHeight="1">
      <c r="A950" s="19"/>
      <c r="E950" s="28"/>
    </row>
    <row r="951" spans="1:5" ht="15.75" customHeight="1">
      <c r="A951" s="19"/>
      <c r="E951" s="28"/>
    </row>
    <row r="952" spans="1:5" ht="15.75" customHeight="1">
      <c r="A952" s="19"/>
      <c r="E952" s="28"/>
    </row>
    <row r="953" spans="1:5" ht="15.75" customHeight="1">
      <c r="A953" s="19"/>
      <c r="E953" s="28"/>
    </row>
    <row r="954" spans="1:5" ht="15.75" customHeight="1">
      <c r="A954" s="19"/>
      <c r="E954" s="28"/>
    </row>
    <row r="955" spans="1:5" ht="15.75" customHeight="1">
      <c r="A955" s="19"/>
      <c r="E955" s="28"/>
    </row>
    <row r="956" spans="1:5" ht="15.75" customHeight="1">
      <c r="A956" s="19"/>
      <c r="E956" s="28"/>
    </row>
    <row r="957" spans="1:5" ht="15.75" customHeight="1">
      <c r="A957" s="19"/>
      <c r="E957" s="28"/>
    </row>
    <row r="958" spans="1:5" ht="15.75" customHeight="1">
      <c r="A958" s="19"/>
      <c r="E958" s="28"/>
    </row>
    <row r="959" spans="1:5" ht="15.75" customHeight="1">
      <c r="A959" s="19"/>
      <c r="E959" s="28"/>
    </row>
    <row r="960" spans="1:5" ht="15.75" customHeight="1">
      <c r="A960" s="19"/>
      <c r="E960" s="28"/>
    </row>
    <row r="961" spans="1:5" ht="15.75" customHeight="1">
      <c r="A961" s="19"/>
      <c r="E961" s="28"/>
    </row>
    <row r="962" spans="1:5" ht="15.75" customHeight="1">
      <c r="A962" s="19"/>
      <c r="E962" s="28"/>
    </row>
    <row r="963" spans="1:5" ht="15.75" customHeight="1">
      <c r="A963" s="19"/>
      <c r="E963" s="28"/>
    </row>
    <row r="964" spans="1:5" ht="15.75" customHeight="1">
      <c r="A964" s="19"/>
      <c r="E964" s="28"/>
    </row>
    <row r="965" spans="1:5" ht="15.75" customHeight="1">
      <c r="A965" s="19"/>
      <c r="E965" s="28"/>
    </row>
    <row r="966" spans="1:5" ht="15.75" customHeight="1">
      <c r="A966" s="19"/>
      <c r="E966" s="28"/>
    </row>
    <row r="967" spans="1:5" ht="15.75" customHeight="1">
      <c r="A967" s="19"/>
      <c r="E967" s="28"/>
    </row>
    <row r="968" spans="1:5" ht="15.75" customHeight="1">
      <c r="A968" s="19"/>
      <c r="E968" s="28"/>
    </row>
    <row r="969" spans="1:5" ht="15.75" customHeight="1">
      <c r="A969" s="19"/>
      <c r="E969" s="28"/>
    </row>
    <row r="970" spans="1:5" ht="15.75" customHeight="1">
      <c r="A970" s="19"/>
      <c r="E970" s="28"/>
    </row>
    <row r="971" spans="1:5" ht="15.75" customHeight="1">
      <c r="A971" s="19"/>
      <c r="E971" s="28"/>
    </row>
    <row r="972" spans="1:5" ht="15.75" customHeight="1">
      <c r="A972" s="19"/>
      <c r="E972" s="28"/>
    </row>
    <row r="973" spans="1:5" ht="15.75" customHeight="1">
      <c r="A973" s="19"/>
      <c r="E973" s="28"/>
    </row>
    <row r="974" spans="1:5" ht="15.75" customHeight="1">
      <c r="A974" s="19"/>
      <c r="E974" s="28"/>
    </row>
    <row r="975" spans="1:5" ht="15.75" customHeight="1">
      <c r="A975" s="19"/>
      <c r="E975" s="28"/>
    </row>
    <row r="976" spans="1:5" ht="15.75" customHeight="1">
      <c r="A976" s="19"/>
      <c r="E976" s="28"/>
    </row>
    <row r="977" spans="1:5" ht="15.75" customHeight="1">
      <c r="A977" s="19"/>
      <c r="E977" s="28"/>
    </row>
    <row r="978" spans="1:5" ht="15.75" customHeight="1">
      <c r="A978" s="19"/>
      <c r="E978" s="28"/>
    </row>
    <row r="979" spans="1:5" ht="15.75" customHeight="1">
      <c r="A979" s="19"/>
      <c r="E979" s="28"/>
    </row>
    <row r="980" spans="1:5" ht="15.75" customHeight="1">
      <c r="A980" s="19"/>
      <c r="E980" s="28"/>
    </row>
    <row r="981" spans="1:5" ht="15.75" customHeight="1">
      <c r="A981" s="19"/>
      <c r="E981" s="28"/>
    </row>
    <row r="982" spans="1:5" ht="15.75" customHeight="1">
      <c r="A982" s="19"/>
      <c r="E982" s="28"/>
    </row>
    <row r="983" spans="1:5" ht="15.75" customHeight="1">
      <c r="A983" s="19"/>
      <c r="E983" s="28"/>
    </row>
    <row r="984" spans="1:5" ht="15.75" customHeight="1">
      <c r="A984" s="19"/>
      <c r="E984" s="28"/>
    </row>
    <row r="985" spans="1:5" ht="15.75" customHeight="1">
      <c r="A985" s="19"/>
      <c r="E985" s="28"/>
    </row>
    <row r="986" spans="1:5" ht="15.75" customHeight="1">
      <c r="A986" s="19"/>
      <c r="E986" s="28"/>
    </row>
    <row r="987" spans="1:5" ht="15.75" customHeight="1">
      <c r="A987" s="19"/>
      <c r="E987" s="28"/>
    </row>
    <row r="988" spans="1:5" ht="15.75" customHeight="1">
      <c r="A988" s="19"/>
      <c r="E988" s="28"/>
    </row>
    <row r="989" spans="1:5" ht="15.75" customHeight="1">
      <c r="A989" s="19"/>
      <c r="E989" s="28"/>
    </row>
    <row r="990" spans="1:5" ht="15.75" customHeight="1">
      <c r="A990" s="19"/>
      <c r="E990" s="28"/>
    </row>
    <row r="991" spans="1:5" ht="15.75" customHeight="1">
      <c r="A991" s="19"/>
      <c r="E991" s="28"/>
    </row>
    <row r="992" spans="1:5" ht="15.75" customHeight="1">
      <c r="A992" s="19"/>
      <c r="E992" s="28"/>
    </row>
    <row r="993" spans="1:5" ht="15.75" customHeight="1">
      <c r="A993" s="19"/>
      <c r="E993" s="28"/>
    </row>
    <row r="994" spans="1:5" ht="15.75" customHeight="1">
      <c r="A994" s="19"/>
      <c r="E994" s="28"/>
    </row>
    <row r="995" spans="1:5" ht="15.75" customHeight="1">
      <c r="A995" s="19"/>
      <c r="E995" s="28"/>
    </row>
    <row r="996" spans="1:5" ht="15.75" customHeight="1">
      <c r="A996" s="19"/>
      <c r="E996" s="28"/>
    </row>
    <row r="997" spans="1:5" ht="15.75" customHeight="1">
      <c r="A997" s="19"/>
      <c r="E997" s="28"/>
    </row>
    <row r="998" spans="1:5" ht="15.75" customHeight="1"/>
    <row r="999" spans="1:5" ht="15.75" customHeight="1"/>
    <row r="1000" spans="1:5" ht="15.75" customHeight="1"/>
  </sheetData>
  <mergeCells count="8">
    <mergeCell ref="K3:M3"/>
    <mergeCell ref="A80:H80"/>
    <mergeCell ref="A1:H1"/>
    <mergeCell ref="A2:H2"/>
    <mergeCell ref="A3:H3"/>
    <mergeCell ref="A4:H4"/>
    <mergeCell ref="G6:H6"/>
    <mergeCell ref="A6:C6"/>
  </mergeCells>
  <conditionalFormatting sqref="A1:B4">
    <cfRule type="cellIs" dxfId="7" priority="1" stopIfTrue="1" operator="between">
      <formula>"a"</formula>
      <formula>"h"</formula>
    </cfRule>
  </conditionalFormatting>
  <hyperlinks>
    <hyperlink ref="I1" location="'Summary Sheet'!A1" display="Summary sheet" xr:uid="{00000000-0004-0000-1700-000000000000}"/>
    <hyperlink ref="A4" r:id="rId1" xr:uid="{00000000-0004-0000-1700-000001000000}"/>
  </hyperlinks>
  <pageMargins left="0.70866141732283472" right="0.19685039370078741" top="0.35433070866141736" bottom="0.39370078740157483" header="0" footer="0"/>
  <pageSetup paperSize="9" scale="67" orientation="portrait" r:id="rId2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1024"/>
  <sheetViews>
    <sheetView topLeftCell="A7" zoomScaleNormal="100" workbookViewId="0">
      <selection activeCell="E31" sqref="E31"/>
    </sheetView>
  </sheetViews>
  <sheetFormatPr defaultColWidth="14.42578125" defaultRowHeight="15" customHeight="1"/>
  <cols>
    <col min="1" max="1" width="11" customWidth="1"/>
    <col min="2" max="2" width="14.7109375" customWidth="1"/>
    <col min="3" max="3" width="9.85546875" customWidth="1"/>
    <col min="4" max="4" width="52.7109375" customWidth="1"/>
    <col min="5" max="6" width="13.28515625" customWidth="1"/>
    <col min="7" max="7" width="10.85546875" bestFit="1" customWidth="1"/>
    <col min="8" max="8" width="9.42578125" customWidth="1"/>
    <col min="9" max="9" width="8.7109375" customWidth="1"/>
    <col min="10" max="10" width="10.42578125" customWidth="1"/>
    <col min="11" max="12" width="8.7109375" customWidth="1"/>
    <col min="13" max="13" width="10.7109375" bestFit="1" customWidth="1"/>
    <col min="14" max="18" width="8.7109375" customWidth="1"/>
  </cols>
  <sheetData>
    <row r="1" spans="1:18" ht="50.25" customHeight="1" thickBot="1">
      <c r="A1" s="5395" t="s">
        <v>2499</v>
      </c>
      <c r="B1" s="5358"/>
      <c r="C1" s="5358"/>
      <c r="D1" s="5358"/>
      <c r="E1" s="5358"/>
      <c r="F1" s="5358"/>
      <c r="G1" s="5358"/>
      <c r="H1" s="5359"/>
      <c r="I1" s="18" t="s">
        <v>50</v>
      </c>
      <c r="M1" s="185"/>
      <c r="N1" s="185"/>
      <c r="O1" s="185" t="s">
        <v>3537</v>
      </c>
      <c r="P1" s="185"/>
    </row>
    <row r="2" spans="1:18" ht="19.5" thickBot="1">
      <c r="A2" s="5396" t="s">
        <v>3770</v>
      </c>
      <c r="B2" s="5818"/>
      <c r="C2" s="5818"/>
      <c r="D2" s="5818"/>
      <c r="E2" s="5818"/>
      <c r="F2" s="5818"/>
      <c r="G2" s="5818"/>
      <c r="H2" s="5819"/>
      <c r="K2" s="1015"/>
      <c r="O2" s="1017" t="s">
        <v>103</v>
      </c>
      <c r="P2" s="1018" t="s">
        <v>3141</v>
      </c>
    </row>
    <row r="3" spans="1:18" ht="19.5" thickTop="1" thickBot="1">
      <c r="A3" s="5398" t="s">
        <v>1990</v>
      </c>
      <c r="B3" s="5349"/>
      <c r="C3" s="5349"/>
      <c r="D3" s="5349"/>
      <c r="E3" s="5349"/>
      <c r="F3" s="5349"/>
      <c r="G3" s="5349"/>
      <c r="H3" s="5399"/>
      <c r="K3" s="5606" t="s">
        <v>3765</v>
      </c>
      <c r="L3" s="5607"/>
      <c r="M3" s="5608"/>
      <c r="O3" s="1019" t="s">
        <v>79</v>
      </c>
      <c r="P3" s="1020" t="s">
        <v>3142</v>
      </c>
    </row>
    <row r="4" spans="1:18" ht="19.5" thickTop="1" thickBot="1">
      <c r="A4" s="5585" t="s">
        <v>141</v>
      </c>
      <c r="B4" s="5352"/>
      <c r="C4" s="5352"/>
      <c r="D4" s="5352"/>
      <c r="E4" s="5352"/>
      <c r="F4" s="5352"/>
      <c r="G4" s="5352"/>
      <c r="H4" s="5469"/>
      <c r="K4" s="1027" t="s">
        <v>67</v>
      </c>
      <c r="L4" s="1606"/>
      <c r="M4" s="1028" t="s">
        <v>68</v>
      </c>
      <c r="O4" s="1019" t="s">
        <v>1977</v>
      </c>
      <c r="P4" s="1020" t="s">
        <v>3145</v>
      </c>
    </row>
    <row r="5" spans="1:18" ht="19.5">
      <c r="A5" s="19"/>
      <c r="B5" s="125"/>
      <c r="C5" s="125"/>
      <c r="D5" s="429"/>
      <c r="K5" s="1027" t="s">
        <v>3124</v>
      </c>
      <c r="L5" s="1023" t="s">
        <v>3125</v>
      </c>
      <c r="M5" s="1028" t="s">
        <v>72</v>
      </c>
      <c r="O5" s="1019" t="s">
        <v>70</v>
      </c>
      <c r="P5" s="1020" t="s">
        <v>3143</v>
      </c>
    </row>
    <row r="6" spans="1:18" ht="24" thickBot="1">
      <c r="A6" s="430" t="s">
        <v>1991</v>
      </c>
      <c r="B6" s="430"/>
      <c r="C6" s="430"/>
      <c r="D6" s="431"/>
      <c r="E6" s="155"/>
      <c r="F6" s="5145" t="str">
        <f>'Summary Sheet'!C7</f>
        <v>Date 16.06.2026</v>
      </c>
      <c r="G6" s="5145"/>
      <c r="H6" s="5067"/>
      <c r="I6" s="155"/>
      <c r="J6" s="155"/>
      <c r="K6" s="1029" t="s">
        <v>3126</v>
      </c>
      <c r="L6" s="1030" t="s">
        <v>3127</v>
      </c>
      <c r="M6" s="1022" t="s">
        <v>74</v>
      </c>
      <c r="O6" s="1021" t="s">
        <v>96</v>
      </c>
      <c r="P6" s="1022" t="s">
        <v>3144</v>
      </c>
      <c r="Q6" s="155"/>
      <c r="R6" s="155"/>
    </row>
    <row r="7" spans="1:18" ht="32.25" thickBot="1">
      <c r="A7" s="2558" t="s">
        <v>3</v>
      </c>
      <c r="B7" s="1177" t="s">
        <v>55</v>
      </c>
      <c r="C7" s="1177" t="s">
        <v>54</v>
      </c>
      <c r="D7" s="1177" t="s">
        <v>56</v>
      </c>
      <c r="E7" s="1177" t="s">
        <v>57</v>
      </c>
      <c r="F7" s="1177" t="s">
        <v>58</v>
      </c>
      <c r="G7" s="2559" t="s">
        <v>145</v>
      </c>
      <c r="H7" s="2560" t="s">
        <v>146</v>
      </c>
    </row>
    <row r="8" spans="1:18" ht="15.75">
      <c r="A8" s="2537">
        <v>1</v>
      </c>
      <c r="B8" s="2538">
        <v>84224000</v>
      </c>
      <c r="C8" s="2561" t="s">
        <v>1992</v>
      </c>
      <c r="D8" s="2562" t="s">
        <v>1993</v>
      </c>
      <c r="E8" s="2541">
        <v>17900</v>
      </c>
      <c r="F8" s="2541">
        <f t="shared" ref="F8:F24" si="0">E8+E8*H8</f>
        <v>21122</v>
      </c>
      <c r="G8" s="2542" t="s">
        <v>76</v>
      </c>
      <c r="H8" s="1873">
        <v>0.18</v>
      </c>
    </row>
    <row r="9" spans="1:18" ht="15.75">
      <c r="A9" s="1458">
        <v>2</v>
      </c>
      <c r="B9" s="323">
        <v>84224000</v>
      </c>
      <c r="C9" s="433" t="s">
        <v>1992</v>
      </c>
      <c r="D9" s="434" t="s">
        <v>1994</v>
      </c>
      <c r="E9" s="435">
        <v>17900</v>
      </c>
      <c r="F9" s="2543">
        <f t="shared" si="0"/>
        <v>21122</v>
      </c>
      <c r="G9" s="25" t="s">
        <v>76</v>
      </c>
      <c r="H9" s="1410">
        <v>0.18</v>
      </c>
    </row>
    <row r="10" spans="1:18" ht="30">
      <c r="A10" s="1458">
        <v>3</v>
      </c>
      <c r="B10" s="323">
        <v>84224000</v>
      </c>
      <c r="C10" s="433" t="s">
        <v>1992</v>
      </c>
      <c r="D10" s="434" t="s">
        <v>1995</v>
      </c>
      <c r="E10" s="435">
        <v>21900</v>
      </c>
      <c r="F10" s="2543">
        <f t="shared" si="0"/>
        <v>25842</v>
      </c>
      <c r="G10" s="25" t="s">
        <v>76</v>
      </c>
      <c r="H10" s="1410">
        <v>0.18</v>
      </c>
    </row>
    <row r="11" spans="1:18" ht="15.75">
      <c r="A11" s="1458">
        <v>4</v>
      </c>
      <c r="B11" s="323">
        <v>84224000</v>
      </c>
      <c r="C11" s="436" t="s">
        <v>1992</v>
      </c>
      <c r="D11" s="437" t="s">
        <v>1996</v>
      </c>
      <c r="E11" s="435">
        <v>19900</v>
      </c>
      <c r="F11" s="2543">
        <f t="shared" si="0"/>
        <v>23482</v>
      </c>
      <c r="G11" s="25" t="s">
        <v>76</v>
      </c>
      <c r="H11" s="1410">
        <v>0.18</v>
      </c>
    </row>
    <row r="12" spans="1:18" ht="15.75">
      <c r="A12" s="1458">
        <v>5</v>
      </c>
      <c r="B12" s="323">
        <v>84224000</v>
      </c>
      <c r="C12" s="436" t="s">
        <v>1992</v>
      </c>
      <c r="D12" s="438" t="s">
        <v>1997</v>
      </c>
      <c r="E12" s="435">
        <v>18500</v>
      </c>
      <c r="F12" s="2543">
        <f t="shared" si="0"/>
        <v>21830</v>
      </c>
      <c r="G12" s="25" t="s">
        <v>76</v>
      </c>
      <c r="H12" s="1410">
        <v>0.18</v>
      </c>
    </row>
    <row r="13" spans="1:18" ht="15.75">
      <c r="A13" s="1458">
        <v>6</v>
      </c>
      <c r="B13" s="323">
        <v>84224000</v>
      </c>
      <c r="C13" s="439" t="s">
        <v>1992</v>
      </c>
      <c r="D13" s="440" t="s">
        <v>1998</v>
      </c>
      <c r="E13" s="435">
        <v>18900</v>
      </c>
      <c r="F13" s="2543">
        <f t="shared" si="0"/>
        <v>22302</v>
      </c>
      <c r="G13" s="25" t="s">
        <v>76</v>
      </c>
      <c r="H13" s="1410">
        <v>0.18</v>
      </c>
    </row>
    <row r="14" spans="1:18" ht="15.75">
      <c r="A14" s="2563">
        <v>7</v>
      </c>
      <c r="B14" s="2352">
        <v>84224000</v>
      </c>
      <c r="C14" s="2353" t="s">
        <v>1999</v>
      </c>
      <c r="D14" s="2354" t="s">
        <v>3867</v>
      </c>
      <c r="E14" s="2355">
        <v>18900</v>
      </c>
      <c r="F14" s="2358">
        <f t="shared" si="0"/>
        <v>22302</v>
      </c>
      <c r="G14" s="2356" t="s">
        <v>76</v>
      </c>
      <c r="H14" s="2564">
        <v>0.18</v>
      </c>
    </row>
    <row r="15" spans="1:18" ht="15.75">
      <c r="A15" s="2563">
        <v>8</v>
      </c>
      <c r="B15" s="2352">
        <v>84224000</v>
      </c>
      <c r="C15" s="2357" t="s">
        <v>2006</v>
      </c>
      <c r="D15" s="2354" t="s">
        <v>3848</v>
      </c>
      <c r="E15" s="2355">
        <v>27000</v>
      </c>
      <c r="F15" s="2358">
        <f>E15+E15*H15</f>
        <v>31860</v>
      </c>
      <c r="G15" s="2356" t="s">
        <v>76</v>
      </c>
      <c r="H15" s="2564">
        <v>0.18</v>
      </c>
    </row>
    <row r="16" spans="1:18" ht="15.75">
      <c r="A16" s="1458">
        <v>9</v>
      </c>
      <c r="B16" s="323">
        <v>84224000</v>
      </c>
      <c r="C16" s="441" t="s">
        <v>1999</v>
      </c>
      <c r="D16" s="442" t="s">
        <v>2000</v>
      </c>
      <c r="E16" s="435">
        <v>22500</v>
      </c>
      <c r="F16" s="2543">
        <f t="shared" si="0"/>
        <v>26550</v>
      </c>
      <c r="G16" s="25" t="s">
        <v>76</v>
      </c>
      <c r="H16" s="1410">
        <v>0.18</v>
      </c>
    </row>
    <row r="17" spans="1:12" ht="15.75">
      <c r="A17" s="1458">
        <v>10</v>
      </c>
      <c r="B17" s="323">
        <v>84224000</v>
      </c>
      <c r="C17" s="441" t="s">
        <v>1999</v>
      </c>
      <c r="D17" s="442" t="s">
        <v>2001</v>
      </c>
      <c r="E17" s="435">
        <v>25500</v>
      </c>
      <c r="F17" s="2543">
        <f t="shared" si="0"/>
        <v>30090</v>
      </c>
      <c r="G17" s="25" t="s">
        <v>76</v>
      </c>
      <c r="H17" s="1410">
        <v>0.18</v>
      </c>
    </row>
    <row r="18" spans="1:12" ht="15.75">
      <c r="A18" s="1458">
        <v>11</v>
      </c>
      <c r="B18" s="323">
        <v>84224000</v>
      </c>
      <c r="C18" s="443" t="s">
        <v>2002</v>
      </c>
      <c r="D18" s="444" t="s">
        <v>2003</v>
      </c>
      <c r="E18" s="435">
        <v>24500</v>
      </c>
      <c r="F18" s="2543">
        <f t="shared" si="0"/>
        <v>28910</v>
      </c>
      <c r="G18" s="25" t="s">
        <v>76</v>
      </c>
      <c r="H18" s="1410">
        <v>0.18</v>
      </c>
    </row>
    <row r="19" spans="1:12" ht="30">
      <c r="A19" s="1458">
        <v>12</v>
      </c>
      <c r="B19" s="323">
        <v>84224000</v>
      </c>
      <c r="C19" s="445" t="s">
        <v>2002</v>
      </c>
      <c r="D19" s="446" t="s">
        <v>2004</v>
      </c>
      <c r="E19" s="435">
        <v>25500</v>
      </c>
      <c r="F19" s="2543">
        <f t="shared" si="0"/>
        <v>30090</v>
      </c>
      <c r="G19" s="25" t="s">
        <v>76</v>
      </c>
      <c r="H19" s="1410">
        <v>0.18</v>
      </c>
    </row>
    <row r="20" spans="1:12" ht="19.5" customHeight="1">
      <c r="A20" s="1458">
        <v>13</v>
      </c>
      <c r="B20" s="323">
        <v>84224000</v>
      </c>
      <c r="C20" s="445" t="s">
        <v>2002</v>
      </c>
      <c r="D20" s="446" t="s">
        <v>2005</v>
      </c>
      <c r="E20" s="435">
        <v>24000</v>
      </c>
      <c r="F20" s="2543">
        <f t="shared" si="0"/>
        <v>28320</v>
      </c>
      <c r="G20" s="25" t="s">
        <v>76</v>
      </c>
      <c r="H20" s="1410">
        <v>0.18</v>
      </c>
    </row>
    <row r="21" spans="1:12" ht="15.75">
      <c r="A21" s="1458">
        <v>14</v>
      </c>
      <c r="B21" s="323">
        <v>84224000</v>
      </c>
      <c r="C21" s="445" t="s">
        <v>2006</v>
      </c>
      <c r="D21" s="446" t="s">
        <v>2007</v>
      </c>
      <c r="E21" s="435">
        <v>25500</v>
      </c>
      <c r="F21" s="2543">
        <f t="shared" si="0"/>
        <v>30090</v>
      </c>
      <c r="G21" s="25" t="s">
        <v>76</v>
      </c>
      <c r="H21" s="1410">
        <v>0.18</v>
      </c>
    </row>
    <row r="22" spans="1:12" ht="30">
      <c r="A22" s="1458">
        <v>15</v>
      </c>
      <c r="B22" s="447">
        <v>84224000</v>
      </c>
      <c r="C22" s="448" t="s">
        <v>2006</v>
      </c>
      <c r="D22" s="449" t="s">
        <v>2008</v>
      </c>
      <c r="E22" s="450">
        <v>37900</v>
      </c>
      <c r="F22" s="2543">
        <f t="shared" si="0"/>
        <v>44722</v>
      </c>
      <c r="G22" s="2565" t="s">
        <v>76</v>
      </c>
      <c r="H22" s="1455">
        <v>0.18</v>
      </c>
    </row>
    <row r="23" spans="1:12" ht="15.75" customHeight="1">
      <c r="A23" s="1458">
        <v>16</v>
      </c>
      <c r="B23" s="323">
        <v>84224000</v>
      </c>
      <c r="C23" s="323" t="s">
        <v>2006</v>
      </c>
      <c r="D23" s="324" t="s">
        <v>2009</v>
      </c>
      <c r="E23" s="435">
        <v>29900</v>
      </c>
      <c r="F23" s="2543">
        <f t="shared" si="0"/>
        <v>35282</v>
      </c>
      <c r="G23" s="25" t="s">
        <v>76</v>
      </c>
      <c r="H23" s="1410">
        <v>0.18</v>
      </c>
    </row>
    <row r="24" spans="1:12" ht="15.75" customHeight="1" thickBot="1">
      <c r="A24" s="2544">
        <v>17</v>
      </c>
      <c r="B24" s="2545">
        <v>84224000</v>
      </c>
      <c r="C24" s="2546" t="s">
        <v>2010</v>
      </c>
      <c r="D24" s="2566" t="s">
        <v>2011</v>
      </c>
      <c r="E24" s="2548">
        <v>36900</v>
      </c>
      <c r="F24" s="2549">
        <f t="shared" si="0"/>
        <v>43542</v>
      </c>
      <c r="G24" s="937" t="s">
        <v>76</v>
      </c>
      <c r="H24" s="1415">
        <v>0.18</v>
      </c>
    </row>
    <row r="25" spans="1:12" ht="15.75" customHeight="1" thickBot="1">
      <c r="A25" s="5816" t="s">
        <v>2012</v>
      </c>
      <c r="B25" s="5588"/>
      <c r="C25" s="5588"/>
      <c r="D25" s="5588"/>
      <c r="E25" s="5588"/>
      <c r="F25" s="5588"/>
      <c r="G25" s="5588"/>
      <c r="H25" s="5817"/>
    </row>
    <row r="26" spans="1:12" ht="15.75" customHeight="1">
      <c r="A26" s="2537">
        <v>18</v>
      </c>
      <c r="B26" s="2538">
        <v>84224000</v>
      </c>
      <c r="C26" s="2539" t="s">
        <v>1999</v>
      </c>
      <c r="D26" s="2540" t="s">
        <v>2013</v>
      </c>
      <c r="E26" s="2541">
        <v>2200</v>
      </c>
      <c r="F26" s="2541">
        <f t="shared" ref="F26:F28" si="1">E26+E26*H26</f>
        <v>2596</v>
      </c>
      <c r="G26" s="2542" t="s">
        <v>76</v>
      </c>
      <c r="H26" s="1873">
        <v>0.18</v>
      </c>
    </row>
    <row r="27" spans="1:12" ht="15.75" customHeight="1">
      <c r="A27" s="1458">
        <v>19</v>
      </c>
      <c r="B27" s="323">
        <v>84224000</v>
      </c>
      <c r="C27" s="325" t="s">
        <v>2006</v>
      </c>
      <c r="D27" s="324" t="s">
        <v>2014</v>
      </c>
      <c r="E27" s="435">
        <v>6800</v>
      </c>
      <c r="F27" s="2543">
        <f t="shared" si="1"/>
        <v>8024</v>
      </c>
      <c r="G27" s="25" t="s">
        <v>76</v>
      </c>
      <c r="H27" s="1410">
        <v>0.18</v>
      </c>
    </row>
    <row r="28" spans="1:12" ht="15.75" customHeight="1" thickBot="1">
      <c r="A28" s="2544">
        <v>20</v>
      </c>
      <c r="B28" s="2545">
        <v>84224000</v>
      </c>
      <c r="C28" s="2546" t="s">
        <v>2010</v>
      </c>
      <c r="D28" s="2547" t="s">
        <v>2015</v>
      </c>
      <c r="E28" s="2548">
        <v>8500</v>
      </c>
      <c r="F28" s="2549">
        <f t="shared" si="1"/>
        <v>10030</v>
      </c>
      <c r="G28" s="937" t="s">
        <v>76</v>
      </c>
      <c r="H28" s="1415">
        <v>0.18</v>
      </c>
    </row>
    <row r="29" spans="1:12" ht="15.75" customHeight="1" thickBot="1">
      <c r="A29" s="5813" t="s">
        <v>2568</v>
      </c>
      <c r="B29" s="5814"/>
      <c r="C29" s="5814"/>
      <c r="D29" s="5814"/>
      <c r="E29" s="5814"/>
      <c r="F29" s="5814"/>
      <c r="G29" s="5814"/>
      <c r="H29" s="5814"/>
      <c r="I29" s="5815"/>
    </row>
    <row r="30" spans="1:12" ht="15.75" customHeight="1">
      <c r="A30" s="2551" t="s">
        <v>304</v>
      </c>
      <c r="B30" s="2552" t="s">
        <v>343</v>
      </c>
      <c r="C30" s="2553"/>
      <c r="D30" s="2553" t="s">
        <v>56</v>
      </c>
      <c r="E30" s="2552" t="s">
        <v>520</v>
      </c>
      <c r="F30" s="2552" t="s">
        <v>521</v>
      </c>
      <c r="G30" s="2554" t="s">
        <v>523</v>
      </c>
      <c r="H30" s="2555" t="s">
        <v>522</v>
      </c>
      <c r="I30" s="2556" t="s">
        <v>146</v>
      </c>
    </row>
    <row r="31" spans="1:12" ht="15.75" customHeight="1">
      <c r="A31" s="2970">
        <v>1</v>
      </c>
      <c r="B31" s="1607">
        <v>39206290</v>
      </c>
      <c r="C31" s="1187"/>
      <c r="D31" s="2971" t="s">
        <v>2569</v>
      </c>
      <c r="E31" s="2972">
        <v>280</v>
      </c>
      <c r="F31" s="2972">
        <f>E31+E31*I31</f>
        <v>330.4</v>
      </c>
      <c r="G31" s="1912" t="s">
        <v>1909</v>
      </c>
      <c r="H31" s="1912" t="s">
        <v>1910</v>
      </c>
      <c r="I31" s="1248">
        <v>0.18</v>
      </c>
      <c r="J31" s="149" t="s">
        <v>191</v>
      </c>
      <c r="K31" s="149"/>
      <c r="L31" s="149" t="s">
        <v>67</v>
      </c>
    </row>
    <row r="32" spans="1:12" ht="16.5" customHeight="1">
      <c r="A32" s="2970">
        <v>2</v>
      </c>
      <c r="B32" s="1607">
        <v>39206290</v>
      </c>
      <c r="C32" s="1187"/>
      <c r="D32" s="2971" t="s">
        <v>4548</v>
      </c>
      <c r="E32" s="2972">
        <v>205</v>
      </c>
      <c r="F32" s="2972">
        <f>E32+E32*I32</f>
        <v>241.9</v>
      </c>
      <c r="G32" s="1912" t="s">
        <v>1909</v>
      </c>
      <c r="H32" s="1912" t="s">
        <v>1910</v>
      </c>
      <c r="I32" s="1248">
        <v>0.18</v>
      </c>
      <c r="J32" s="149" t="s">
        <v>191</v>
      </c>
      <c r="K32" s="149"/>
      <c r="L32" s="149" t="s">
        <v>67</v>
      </c>
    </row>
    <row r="33" spans="1:10" ht="15.75" customHeight="1">
      <c r="A33" s="2530"/>
      <c r="B33" s="2531"/>
      <c r="C33" s="2532"/>
      <c r="D33" s="5146"/>
      <c r="E33" s="2534"/>
      <c r="F33" s="2534"/>
      <c r="G33" s="2535"/>
      <c r="H33" s="2536"/>
    </row>
    <row r="34" spans="1:10" ht="15.75" customHeight="1">
      <c r="I34" s="452"/>
      <c r="J34" s="326"/>
    </row>
    <row r="35" spans="1:10" ht="15.75" customHeight="1">
      <c r="I35" s="452"/>
      <c r="J35" s="326"/>
    </row>
    <row r="36" spans="1:10" s="2550" customFormat="1" ht="30" customHeight="1"/>
    <row r="37" spans="1:10" ht="15.75" customHeight="1"/>
    <row r="38" spans="1:10" ht="15.75" customHeight="1"/>
    <row r="39" spans="1:10" ht="15.75" customHeight="1">
      <c r="A39" s="2530"/>
      <c r="B39" s="2531"/>
      <c r="C39" s="2532"/>
      <c r="D39" s="2533"/>
      <c r="E39" s="2534"/>
      <c r="F39" s="2534"/>
      <c r="G39" s="2535"/>
      <c r="H39" s="2536"/>
    </row>
    <row r="40" spans="1:10" ht="15.75" customHeight="1">
      <c r="A40" s="2530"/>
      <c r="B40" s="2531"/>
      <c r="C40" s="2532"/>
      <c r="D40" s="2533"/>
      <c r="E40" s="2534"/>
      <c r="F40" s="2534"/>
      <c r="G40" s="2535"/>
      <c r="H40" s="2536"/>
    </row>
    <row r="41" spans="1:10" ht="15.75" customHeight="1">
      <c r="A41" s="2530"/>
      <c r="B41" s="2531"/>
      <c r="C41" s="2532"/>
      <c r="D41" s="2533"/>
      <c r="E41" s="2534"/>
      <c r="F41" s="2534"/>
      <c r="G41" s="2535"/>
      <c r="H41" s="2536"/>
    </row>
    <row r="42" spans="1:10" ht="15.75" customHeight="1">
      <c r="A42" s="2530"/>
      <c r="B42" s="2531"/>
      <c r="C42" s="2532"/>
      <c r="D42" s="2533"/>
      <c r="E42" s="2534"/>
      <c r="F42" s="2534"/>
      <c r="G42" s="2535"/>
      <c r="H42" s="2536"/>
    </row>
    <row r="43" spans="1:10" ht="15.75" customHeight="1">
      <c r="A43" s="2530"/>
      <c r="B43" s="2531"/>
      <c r="C43" s="2532"/>
      <c r="D43" s="2533"/>
      <c r="E43" s="2534"/>
      <c r="F43" s="2534"/>
      <c r="G43" s="2535"/>
      <c r="H43" s="2536"/>
    </row>
    <row r="44" spans="1:10" ht="15.75" customHeight="1">
      <c r="A44" s="2530"/>
      <c r="B44" s="2531"/>
      <c r="C44" s="2532"/>
      <c r="D44" s="2533"/>
      <c r="E44" s="2534"/>
      <c r="F44" s="2534"/>
      <c r="G44" s="2535"/>
      <c r="H44" s="2536"/>
    </row>
    <row r="45" spans="1:10" ht="15.75" customHeight="1">
      <c r="A45" s="2530"/>
      <c r="B45" s="2531"/>
      <c r="C45" s="2532"/>
      <c r="D45" s="2533"/>
      <c r="E45" s="2534"/>
      <c r="F45" s="2534"/>
      <c r="G45" s="2535"/>
      <c r="H45" s="2536"/>
    </row>
    <row r="46" spans="1:10" ht="15.75" customHeight="1">
      <c r="A46" s="2530"/>
      <c r="B46" s="2531"/>
      <c r="C46" s="2532"/>
      <c r="D46" s="2533"/>
      <c r="E46" s="2534"/>
      <c r="F46" s="2534"/>
      <c r="G46" s="2535"/>
      <c r="H46" s="2536"/>
    </row>
    <row r="47" spans="1:10" ht="15.75" customHeight="1">
      <c r="A47" s="2530"/>
      <c r="B47" s="2531"/>
      <c r="C47" s="2532"/>
      <c r="D47" s="2533"/>
      <c r="E47" s="2534"/>
      <c r="F47" s="2534"/>
      <c r="G47" s="2535"/>
      <c r="H47" s="2536"/>
    </row>
    <row r="48" spans="1:10" ht="15.75" customHeight="1">
      <c r="A48" s="2530"/>
      <c r="B48" s="2531"/>
      <c r="C48" s="2532"/>
      <c r="D48" s="2533"/>
      <c r="E48" s="2534"/>
      <c r="F48" s="2534"/>
      <c r="G48" s="2535"/>
      <c r="H48" s="2536"/>
    </row>
    <row r="49" spans="1:8" ht="15.75" customHeight="1">
      <c r="A49" s="2530"/>
      <c r="B49" s="2531"/>
      <c r="C49" s="2532"/>
      <c r="D49" s="2533"/>
      <c r="E49" s="2534"/>
      <c r="F49" s="2534"/>
      <c r="G49" s="2535"/>
      <c r="H49" s="2536"/>
    </row>
    <row r="50" spans="1:8" ht="15.75" customHeight="1">
      <c r="A50" s="2530"/>
      <c r="B50" s="2531"/>
      <c r="C50" s="2532"/>
      <c r="D50" s="2533"/>
      <c r="E50" s="2534"/>
      <c r="F50" s="2534"/>
      <c r="G50" s="2535"/>
      <c r="H50" s="2536"/>
    </row>
    <row r="51" spans="1:8" ht="15.75" customHeight="1">
      <c r="A51" s="2530"/>
      <c r="B51" s="147"/>
      <c r="C51" s="453"/>
      <c r="D51" s="454"/>
      <c r="E51" s="455"/>
      <c r="F51" s="455"/>
      <c r="G51" s="452"/>
      <c r="H51" s="326"/>
    </row>
    <row r="52" spans="1:8" ht="15.75" customHeight="1">
      <c r="A52" s="210"/>
      <c r="B52" s="147"/>
      <c r="C52" s="453"/>
      <c r="D52" s="454"/>
      <c r="E52" s="455"/>
      <c r="F52" s="455"/>
      <c r="G52" s="452"/>
      <c r="H52" s="326"/>
    </row>
    <row r="53" spans="1:8" ht="15.75" customHeight="1">
      <c r="A53" s="210"/>
      <c r="B53" s="147"/>
      <c r="C53" s="456"/>
      <c r="D53" s="457"/>
      <c r="E53" s="455"/>
      <c r="F53" s="455"/>
      <c r="G53" s="452"/>
      <c r="H53" s="326"/>
    </row>
    <row r="54" spans="1:8" ht="15.75" customHeight="1">
      <c r="A54" s="210"/>
      <c r="B54" s="2491"/>
      <c r="C54" s="2491"/>
      <c r="D54" s="2491"/>
      <c r="E54" s="2491"/>
      <c r="F54" s="2491"/>
      <c r="G54" s="2491"/>
      <c r="H54" s="653"/>
    </row>
    <row r="55" spans="1:8" ht="15.75" customHeight="1">
      <c r="A55" s="2490" t="s">
        <v>2016</v>
      </c>
      <c r="B55" s="125"/>
      <c r="C55" s="125"/>
      <c r="D55" s="429"/>
    </row>
    <row r="56" spans="1:8" ht="15.75" customHeight="1">
      <c r="A56" s="19"/>
      <c r="B56" s="125"/>
      <c r="C56" s="125"/>
      <c r="D56" s="429"/>
    </row>
    <row r="57" spans="1:8" ht="15.75" customHeight="1">
      <c r="A57" s="19"/>
      <c r="B57" s="125"/>
      <c r="C57" s="125"/>
      <c r="D57" s="429"/>
    </row>
    <row r="58" spans="1:8" ht="15.75" customHeight="1">
      <c r="A58" s="19"/>
      <c r="B58" s="125"/>
      <c r="C58" s="125"/>
      <c r="D58" s="429"/>
    </row>
    <row r="59" spans="1:8" ht="15.75" customHeight="1">
      <c r="A59" s="19"/>
      <c r="B59" s="125"/>
      <c r="C59" s="125"/>
      <c r="D59" s="429"/>
    </row>
    <row r="60" spans="1:8" ht="15.75" customHeight="1">
      <c r="A60" s="19"/>
      <c r="B60" s="125"/>
      <c r="C60" s="125"/>
      <c r="D60" s="429"/>
    </row>
    <row r="61" spans="1:8" ht="15.75" customHeight="1">
      <c r="A61" s="19"/>
      <c r="B61" s="125"/>
      <c r="C61" s="125"/>
      <c r="D61" s="429"/>
    </row>
    <row r="62" spans="1:8" ht="15.75" customHeight="1">
      <c r="A62" s="19"/>
      <c r="B62" s="125"/>
      <c r="C62" s="125"/>
      <c r="D62" s="429"/>
    </row>
    <row r="63" spans="1:8" ht="15.75" customHeight="1">
      <c r="A63" s="19"/>
      <c r="B63" s="125"/>
      <c r="C63" s="125"/>
      <c r="D63" s="429"/>
    </row>
    <row r="64" spans="1:8" ht="15.75" customHeight="1">
      <c r="A64" s="19"/>
      <c r="B64" s="125"/>
      <c r="C64" s="125"/>
      <c r="D64" s="429"/>
    </row>
    <row r="65" spans="1:4" ht="15.75" customHeight="1">
      <c r="A65" s="19"/>
      <c r="B65" s="125"/>
      <c r="C65" s="125"/>
      <c r="D65" s="429"/>
    </row>
    <row r="66" spans="1:4" ht="15.75" customHeight="1">
      <c r="A66" s="19"/>
      <c r="B66" s="125"/>
      <c r="C66" s="125"/>
      <c r="D66" s="429"/>
    </row>
    <row r="67" spans="1:4" ht="15.75" customHeight="1">
      <c r="A67" s="19"/>
      <c r="B67" s="125"/>
      <c r="C67" s="125"/>
      <c r="D67" s="429"/>
    </row>
    <row r="68" spans="1:4" ht="15.75" customHeight="1">
      <c r="A68" s="19"/>
      <c r="B68" s="125"/>
      <c r="C68" s="125"/>
      <c r="D68" s="429"/>
    </row>
    <row r="69" spans="1:4" ht="15.75" customHeight="1">
      <c r="A69" s="19"/>
      <c r="B69" s="125"/>
      <c r="C69" s="125"/>
      <c r="D69" s="429"/>
    </row>
    <row r="70" spans="1:4" ht="15.75" customHeight="1">
      <c r="A70" s="19"/>
      <c r="B70" s="125"/>
      <c r="C70" s="125"/>
      <c r="D70" s="429"/>
    </row>
    <row r="71" spans="1:4" ht="15.75" customHeight="1">
      <c r="A71" s="19"/>
      <c r="B71" s="125"/>
      <c r="C71" s="125"/>
      <c r="D71" s="429"/>
    </row>
    <row r="72" spans="1:4" ht="15.75" customHeight="1">
      <c r="A72" s="19"/>
      <c r="B72" s="125"/>
      <c r="C72" s="125"/>
      <c r="D72" s="429"/>
    </row>
    <row r="73" spans="1:4" ht="15.75" customHeight="1">
      <c r="A73" s="19"/>
      <c r="B73" s="125"/>
      <c r="C73" s="125"/>
      <c r="D73" s="429"/>
    </row>
    <row r="74" spans="1:4" ht="15.75" customHeight="1">
      <c r="A74" s="19"/>
      <c r="B74" s="125"/>
      <c r="C74" s="125"/>
      <c r="D74" s="429"/>
    </row>
    <row r="75" spans="1:4" ht="15.75" customHeight="1">
      <c r="A75" s="19"/>
      <c r="B75" s="125"/>
      <c r="C75" s="125"/>
      <c r="D75" s="429"/>
    </row>
    <row r="76" spans="1:4" ht="15.75" customHeight="1">
      <c r="A76" s="19"/>
      <c r="B76" s="125"/>
      <c r="C76" s="125"/>
      <c r="D76" s="429"/>
    </row>
    <row r="77" spans="1:4" ht="15.75" customHeight="1">
      <c r="A77" s="19"/>
      <c r="B77" s="125"/>
      <c r="C77" s="125"/>
      <c r="D77" s="429"/>
    </row>
    <row r="78" spans="1:4" ht="15.75" customHeight="1">
      <c r="A78" s="19"/>
      <c r="B78" s="125"/>
      <c r="C78" s="125"/>
      <c r="D78" s="429"/>
    </row>
    <row r="79" spans="1:4" ht="15.75" customHeight="1">
      <c r="A79" s="19"/>
      <c r="B79" s="125"/>
      <c r="C79" s="125"/>
      <c r="D79" s="429"/>
    </row>
    <row r="80" spans="1:4" ht="15.75" customHeight="1">
      <c r="A80" s="19"/>
      <c r="B80" s="125"/>
      <c r="C80" s="125"/>
      <c r="D80" s="429"/>
    </row>
    <row r="81" spans="1:4" ht="15.75" customHeight="1">
      <c r="A81" s="19"/>
      <c r="B81" s="125"/>
      <c r="C81" s="125"/>
      <c r="D81" s="429"/>
    </row>
    <row r="82" spans="1:4" ht="15.75" customHeight="1">
      <c r="A82" s="19"/>
      <c r="B82" s="125"/>
      <c r="C82" s="125"/>
      <c r="D82" s="429"/>
    </row>
    <row r="83" spans="1:4" ht="15.75" customHeight="1">
      <c r="A83" s="19"/>
      <c r="B83" s="125"/>
      <c r="C83" s="125"/>
      <c r="D83" s="429"/>
    </row>
    <row r="84" spans="1:4" ht="15.75" customHeight="1">
      <c r="A84" s="19"/>
      <c r="B84" s="125"/>
      <c r="C84" s="125"/>
      <c r="D84" s="429"/>
    </row>
    <row r="85" spans="1:4" ht="15.75" customHeight="1">
      <c r="A85" s="19"/>
      <c r="B85" s="125"/>
      <c r="C85" s="125"/>
      <c r="D85" s="429"/>
    </row>
    <row r="86" spans="1:4" ht="15.75" customHeight="1">
      <c r="A86" s="19"/>
      <c r="B86" s="125"/>
      <c r="C86" s="125"/>
      <c r="D86" s="429"/>
    </row>
    <row r="87" spans="1:4" ht="15.75" customHeight="1">
      <c r="A87" s="19"/>
      <c r="B87" s="125"/>
      <c r="C87" s="125"/>
      <c r="D87" s="429"/>
    </row>
    <row r="88" spans="1:4" ht="15.75" customHeight="1">
      <c r="A88" s="19"/>
      <c r="B88" s="125"/>
      <c r="C88" s="125"/>
      <c r="D88" s="429"/>
    </row>
    <row r="89" spans="1:4" ht="15.75" customHeight="1">
      <c r="A89" s="19"/>
      <c r="B89" s="125"/>
      <c r="C89" s="125"/>
      <c r="D89" s="429"/>
    </row>
    <row r="90" spans="1:4" ht="15.75" customHeight="1">
      <c r="A90" s="19"/>
      <c r="B90" s="125"/>
      <c r="C90" s="125"/>
      <c r="D90" s="429"/>
    </row>
    <row r="91" spans="1:4" ht="15.75" customHeight="1">
      <c r="A91" s="19"/>
      <c r="B91" s="125"/>
      <c r="C91" s="125"/>
      <c r="D91" s="429"/>
    </row>
    <row r="92" spans="1:4" ht="15.75" customHeight="1">
      <c r="A92" s="19"/>
      <c r="B92" s="125"/>
      <c r="C92" s="125"/>
      <c r="D92" s="429"/>
    </row>
    <row r="93" spans="1:4" ht="15.75" customHeight="1">
      <c r="A93" s="19"/>
      <c r="B93" s="125"/>
      <c r="C93" s="125"/>
      <c r="D93" s="429"/>
    </row>
    <row r="94" spans="1:4" ht="15.75" customHeight="1">
      <c r="A94" s="19"/>
      <c r="B94" s="125"/>
      <c r="C94" s="125"/>
      <c r="D94" s="429"/>
    </row>
    <row r="95" spans="1:4" ht="15.75" customHeight="1">
      <c r="A95" s="19"/>
      <c r="B95" s="125"/>
      <c r="C95" s="125"/>
      <c r="D95" s="429"/>
    </row>
    <row r="96" spans="1:4" ht="15.75" customHeight="1">
      <c r="A96" s="19"/>
      <c r="B96" s="125"/>
      <c r="C96" s="125"/>
      <c r="D96" s="429"/>
    </row>
    <row r="97" spans="1:4" ht="15.75" customHeight="1">
      <c r="A97" s="19"/>
      <c r="B97" s="125"/>
      <c r="C97" s="125"/>
      <c r="D97" s="429"/>
    </row>
    <row r="98" spans="1:4" ht="15.75" customHeight="1">
      <c r="A98" s="19"/>
      <c r="B98" s="125"/>
      <c r="C98" s="125"/>
      <c r="D98" s="429"/>
    </row>
    <row r="99" spans="1:4" ht="15.75" customHeight="1">
      <c r="A99" s="19"/>
      <c r="B99" s="125"/>
      <c r="C99" s="125"/>
      <c r="D99" s="429"/>
    </row>
    <row r="100" spans="1:4" ht="15.75" customHeight="1">
      <c r="A100" s="19"/>
      <c r="B100" s="125"/>
      <c r="C100" s="125"/>
      <c r="D100" s="429"/>
    </row>
    <row r="101" spans="1:4" ht="15.75" customHeight="1">
      <c r="A101" s="19"/>
      <c r="B101" s="125"/>
      <c r="C101" s="125"/>
      <c r="D101" s="429"/>
    </row>
    <row r="102" spans="1:4" ht="15.75" customHeight="1">
      <c r="A102" s="19"/>
      <c r="B102" s="125"/>
      <c r="C102" s="125"/>
      <c r="D102" s="429"/>
    </row>
    <row r="103" spans="1:4" ht="15.75" customHeight="1">
      <c r="A103" s="19"/>
      <c r="B103" s="125"/>
      <c r="C103" s="125"/>
      <c r="D103" s="429"/>
    </row>
    <row r="104" spans="1:4" ht="15.75" customHeight="1">
      <c r="A104" s="19"/>
      <c r="B104" s="125"/>
      <c r="C104" s="125"/>
      <c r="D104" s="429"/>
    </row>
    <row r="105" spans="1:4" ht="15.75" customHeight="1">
      <c r="A105" s="19"/>
      <c r="B105" s="125"/>
      <c r="C105" s="125"/>
      <c r="D105" s="429"/>
    </row>
    <row r="106" spans="1:4" ht="15.75" customHeight="1">
      <c r="A106" s="19"/>
      <c r="B106" s="125"/>
      <c r="C106" s="125"/>
      <c r="D106" s="429"/>
    </row>
    <row r="107" spans="1:4" ht="15.75" customHeight="1">
      <c r="A107" s="19"/>
      <c r="B107" s="125"/>
      <c r="C107" s="125"/>
      <c r="D107" s="429"/>
    </row>
    <row r="108" spans="1:4" ht="15.75" customHeight="1">
      <c r="A108" s="19"/>
      <c r="B108" s="125"/>
      <c r="C108" s="125"/>
      <c r="D108" s="429"/>
    </row>
    <row r="109" spans="1:4" ht="15.75" customHeight="1">
      <c r="A109" s="19"/>
      <c r="B109" s="125"/>
      <c r="C109" s="125"/>
      <c r="D109" s="429"/>
    </row>
    <row r="110" spans="1:4" ht="15.75" customHeight="1">
      <c r="A110" s="19"/>
      <c r="B110" s="125"/>
      <c r="C110" s="125"/>
      <c r="D110" s="429"/>
    </row>
    <row r="111" spans="1:4" ht="15.75" customHeight="1">
      <c r="A111" s="19"/>
      <c r="B111" s="125"/>
      <c r="C111" s="125"/>
      <c r="D111" s="429"/>
    </row>
    <row r="112" spans="1:4" ht="15.75" customHeight="1">
      <c r="A112" s="19"/>
      <c r="B112" s="125"/>
      <c r="C112" s="125"/>
      <c r="D112" s="429"/>
    </row>
    <row r="113" spans="1:4" ht="15.75" customHeight="1">
      <c r="A113" s="19"/>
      <c r="B113" s="125"/>
      <c r="C113" s="125"/>
      <c r="D113" s="429"/>
    </row>
    <row r="114" spans="1:4" ht="15.75" customHeight="1">
      <c r="A114" s="19"/>
      <c r="B114" s="125"/>
      <c r="C114" s="125"/>
      <c r="D114" s="429"/>
    </row>
    <row r="115" spans="1:4" ht="15.75" customHeight="1">
      <c r="A115" s="19"/>
      <c r="B115" s="125"/>
      <c r="C115" s="125"/>
      <c r="D115" s="429"/>
    </row>
    <row r="116" spans="1:4" ht="15.75" customHeight="1">
      <c r="A116" s="19"/>
      <c r="B116" s="125"/>
      <c r="C116" s="125"/>
      <c r="D116" s="429"/>
    </row>
    <row r="117" spans="1:4" ht="15.75" customHeight="1">
      <c r="A117" s="19"/>
      <c r="B117" s="125"/>
      <c r="C117" s="125"/>
      <c r="D117" s="429"/>
    </row>
    <row r="118" spans="1:4" ht="15.75" customHeight="1">
      <c r="A118" s="19"/>
      <c r="B118" s="125"/>
      <c r="C118" s="125"/>
      <c r="D118" s="429"/>
    </row>
    <row r="119" spans="1:4" ht="15.75" customHeight="1">
      <c r="A119" s="19"/>
      <c r="B119" s="125"/>
      <c r="C119" s="125"/>
      <c r="D119" s="429"/>
    </row>
    <row r="120" spans="1:4" ht="15.75" customHeight="1">
      <c r="A120" s="19"/>
      <c r="B120" s="125"/>
      <c r="C120" s="125"/>
      <c r="D120" s="429"/>
    </row>
    <row r="121" spans="1:4" ht="15.75" customHeight="1">
      <c r="A121" s="19"/>
      <c r="B121" s="125"/>
      <c r="C121" s="125"/>
      <c r="D121" s="429"/>
    </row>
    <row r="122" spans="1:4" ht="15.75" customHeight="1">
      <c r="A122" s="19"/>
      <c r="B122" s="125"/>
      <c r="C122" s="125"/>
      <c r="D122" s="429"/>
    </row>
    <row r="123" spans="1:4" ht="15.75" customHeight="1">
      <c r="A123" s="19"/>
      <c r="B123" s="125"/>
      <c r="C123" s="125"/>
      <c r="D123" s="429"/>
    </row>
    <row r="124" spans="1:4" ht="15.75" customHeight="1">
      <c r="A124" s="19"/>
      <c r="B124" s="125"/>
      <c r="C124" s="125"/>
      <c r="D124" s="429"/>
    </row>
    <row r="125" spans="1:4" ht="15.75" customHeight="1">
      <c r="A125" s="19"/>
      <c r="B125" s="125"/>
      <c r="C125" s="125"/>
      <c r="D125" s="429"/>
    </row>
    <row r="126" spans="1:4" ht="15.75" customHeight="1">
      <c r="A126" s="19"/>
      <c r="B126" s="125"/>
      <c r="C126" s="125"/>
      <c r="D126" s="429"/>
    </row>
    <row r="127" spans="1:4" ht="15.75" customHeight="1">
      <c r="A127" s="19"/>
      <c r="B127" s="125"/>
      <c r="C127" s="125"/>
      <c r="D127" s="429"/>
    </row>
    <row r="128" spans="1:4" ht="15.75" customHeight="1">
      <c r="A128" s="19"/>
      <c r="B128" s="125"/>
      <c r="C128" s="125"/>
      <c r="D128" s="429"/>
    </row>
    <row r="129" spans="1:4" ht="15.75" customHeight="1">
      <c r="A129" s="19"/>
      <c r="B129" s="125"/>
      <c r="C129" s="125"/>
      <c r="D129" s="429"/>
    </row>
    <row r="130" spans="1:4" ht="15.75" customHeight="1">
      <c r="A130" s="19"/>
      <c r="B130" s="125"/>
      <c r="C130" s="125"/>
      <c r="D130" s="429"/>
    </row>
    <row r="131" spans="1:4" ht="15.75" customHeight="1">
      <c r="A131" s="19"/>
      <c r="B131" s="125"/>
      <c r="C131" s="125"/>
      <c r="D131" s="429"/>
    </row>
    <row r="132" spans="1:4" ht="15.75" customHeight="1">
      <c r="A132" s="19"/>
      <c r="B132" s="125"/>
      <c r="C132" s="125"/>
      <c r="D132" s="429"/>
    </row>
    <row r="133" spans="1:4" ht="15.75" customHeight="1">
      <c r="A133" s="19"/>
      <c r="B133" s="125"/>
      <c r="C133" s="125"/>
      <c r="D133" s="429"/>
    </row>
    <row r="134" spans="1:4" ht="15.75" customHeight="1">
      <c r="A134" s="19"/>
      <c r="B134" s="125"/>
      <c r="C134" s="125"/>
      <c r="D134" s="429"/>
    </row>
    <row r="135" spans="1:4" ht="15.75" customHeight="1">
      <c r="A135" s="19"/>
      <c r="B135" s="125"/>
      <c r="C135" s="125"/>
      <c r="D135" s="429"/>
    </row>
    <row r="136" spans="1:4" ht="15.75" customHeight="1">
      <c r="A136" s="19"/>
      <c r="B136" s="125"/>
      <c r="C136" s="125"/>
      <c r="D136" s="429"/>
    </row>
    <row r="137" spans="1:4" ht="15.75" customHeight="1">
      <c r="A137" s="19"/>
      <c r="B137" s="125"/>
      <c r="C137" s="125"/>
      <c r="D137" s="429"/>
    </row>
    <row r="138" spans="1:4" ht="15.75" customHeight="1">
      <c r="A138" s="19"/>
      <c r="B138" s="125"/>
      <c r="C138" s="125"/>
      <c r="D138" s="429"/>
    </row>
    <row r="139" spans="1:4" ht="15.75" customHeight="1">
      <c r="A139" s="19"/>
      <c r="B139" s="125"/>
      <c r="C139" s="125"/>
      <c r="D139" s="429"/>
    </row>
    <row r="140" spans="1:4" ht="15.75" customHeight="1">
      <c r="A140" s="19"/>
      <c r="B140" s="125"/>
      <c r="C140" s="125"/>
      <c r="D140" s="429"/>
    </row>
    <row r="141" spans="1:4" ht="15.75" customHeight="1">
      <c r="A141" s="19"/>
      <c r="B141" s="125"/>
      <c r="C141" s="125"/>
      <c r="D141" s="429"/>
    </row>
    <row r="142" spans="1:4" ht="15.75" customHeight="1">
      <c r="A142" s="19"/>
      <c r="B142" s="125"/>
      <c r="C142" s="125"/>
      <c r="D142" s="429"/>
    </row>
    <row r="143" spans="1:4" ht="15.75" customHeight="1">
      <c r="A143" s="19"/>
      <c r="B143" s="125"/>
      <c r="C143" s="125"/>
      <c r="D143" s="429"/>
    </row>
    <row r="144" spans="1:4" ht="15.75" customHeight="1">
      <c r="A144" s="19"/>
      <c r="B144" s="125"/>
      <c r="C144" s="125"/>
      <c r="D144" s="429"/>
    </row>
    <row r="145" spans="1:4" ht="15.75" customHeight="1">
      <c r="A145" s="19"/>
      <c r="B145" s="125"/>
      <c r="C145" s="125"/>
      <c r="D145" s="429"/>
    </row>
    <row r="146" spans="1:4" ht="15.75" customHeight="1">
      <c r="A146" s="19"/>
      <c r="B146" s="125"/>
      <c r="C146" s="125"/>
      <c r="D146" s="429"/>
    </row>
    <row r="147" spans="1:4" ht="15.75" customHeight="1">
      <c r="A147" s="19"/>
      <c r="B147" s="125"/>
      <c r="C147" s="125"/>
      <c r="D147" s="429"/>
    </row>
    <row r="148" spans="1:4" ht="15.75" customHeight="1">
      <c r="A148" s="19"/>
      <c r="B148" s="125"/>
      <c r="C148" s="125"/>
      <c r="D148" s="429"/>
    </row>
    <row r="149" spans="1:4" ht="15.75" customHeight="1">
      <c r="A149" s="19"/>
      <c r="B149" s="125"/>
      <c r="C149" s="125"/>
      <c r="D149" s="429"/>
    </row>
    <row r="150" spans="1:4" ht="15.75" customHeight="1">
      <c r="A150" s="19"/>
      <c r="B150" s="125"/>
      <c r="C150" s="125"/>
      <c r="D150" s="429"/>
    </row>
    <row r="151" spans="1:4" ht="15.75" customHeight="1">
      <c r="A151" s="19"/>
      <c r="B151" s="125"/>
      <c r="C151" s="125"/>
      <c r="D151" s="429"/>
    </row>
    <row r="152" spans="1:4" ht="15.75" customHeight="1">
      <c r="A152" s="19"/>
      <c r="B152" s="125"/>
      <c r="C152" s="125"/>
      <c r="D152" s="429"/>
    </row>
    <row r="153" spans="1:4" ht="15.75" customHeight="1">
      <c r="A153" s="19"/>
      <c r="B153" s="125"/>
      <c r="C153" s="125"/>
      <c r="D153" s="429"/>
    </row>
    <row r="154" spans="1:4" ht="15.75" customHeight="1">
      <c r="A154" s="19"/>
      <c r="B154" s="125"/>
      <c r="C154" s="125"/>
      <c r="D154" s="429"/>
    </row>
    <row r="155" spans="1:4" ht="15.75" customHeight="1">
      <c r="A155" s="19"/>
      <c r="B155" s="125"/>
      <c r="C155" s="125"/>
      <c r="D155" s="429"/>
    </row>
    <row r="156" spans="1:4" ht="15.75" customHeight="1">
      <c r="A156" s="19"/>
      <c r="B156" s="125"/>
      <c r="C156" s="125"/>
      <c r="D156" s="429"/>
    </row>
    <row r="157" spans="1:4" ht="15.75" customHeight="1">
      <c r="A157" s="19"/>
      <c r="B157" s="125"/>
      <c r="C157" s="125"/>
      <c r="D157" s="429"/>
    </row>
    <row r="158" spans="1:4" ht="15.75" customHeight="1">
      <c r="A158" s="19"/>
      <c r="B158" s="125"/>
      <c r="C158" s="125"/>
      <c r="D158" s="429"/>
    </row>
    <row r="159" spans="1:4" ht="15.75" customHeight="1">
      <c r="A159" s="19"/>
      <c r="B159" s="125"/>
      <c r="C159" s="125"/>
      <c r="D159" s="429"/>
    </row>
    <row r="160" spans="1:4" ht="15.75" customHeight="1">
      <c r="A160" s="19"/>
      <c r="B160" s="125"/>
      <c r="C160" s="125"/>
      <c r="D160" s="429"/>
    </row>
    <row r="161" spans="1:4" ht="15.75" customHeight="1">
      <c r="A161" s="19"/>
      <c r="B161" s="125"/>
      <c r="C161" s="125"/>
      <c r="D161" s="429"/>
    </row>
    <row r="162" spans="1:4" ht="15.75" customHeight="1">
      <c r="A162" s="19"/>
      <c r="B162" s="125"/>
      <c r="C162" s="125"/>
      <c r="D162" s="429"/>
    </row>
    <row r="163" spans="1:4" ht="15.75" customHeight="1">
      <c r="A163" s="19"/>
      <c r="B163" s="125"/>
      <c r="C163" s="125"/>
      <c r="D163" s="429"/>
    </row>
    <row r="164" spans="1:4" ht="15.75" customHeight="1">
      <c r="A164" s="19"/>
      <c r="B164" s="125"/>
      <c r="C164" s="125"/>
      <c r="D164" s="429"/>
    </row>
    <row r="165" spans="1:4" ht="15.75" customHeight="1">
      <c r="A165" s="19"/>
      <c r="B165" s="125"/>
      <c r="C165" s="125"/>
      <c r="D165" s="429"/>
    </row>
    <row r="166" spans="1:4" ht="15.75" customHeight="1">
      <c r="A166" s="19"/>
      <c r="B166" s="125"/>
      <c r="C166" s="125"/>
      <c r="D166" s="429"/>
    </row>
    <row r="167" spans="1:4" ht="15.75" customHeight="1">
      <c r="A167" s="19"/>
      <c r="B167" s="125"/>
      <c r="C167" s="125"/>
      <c r="D167" s="429"/>
    </row>
    <row r="168" spans="1:4" ht="15.75" customHeight="1">
      <c r="A168" s="19"/>
      <c r="B168" s="125"/>
      <c r="C168" s="125"/>
      <c r="D168" s="429"/>
    </row>
    <row r="169" spans="1:4" ht="15.75" customHeight="1">
      <c r="A169" s="19"/>
      <c r="B169" s="125"/>
      <c r="C169" s="125"/>
      <c r="D169" s="429"/>
    </row>
    <row r="170" spans="1:4" ht="15.75" customHeight="1">
      <c r="A170" s="19"/>
      <c r="B170" s="125"/>
      <c r="C170" s="125"/>
      <c r="D170" s="429"/>
    </row>
    <row r="171" spans="1:4" ht="15.75" customHeight="1">
      <c r="A171" s="19"/>
      <c r="B171" s="125"/>
      <c r="C171" s="125"/>
      <c r="D171" s="429"/>
    </row>
    <row r="172" spans="1:4" ht="15.75" customHeight="1">
      <c r="A172" s="19"/>
      <c r="B172" s="125"/>
      <c r="C172" s="125"/>
      <c r="D172" s="429"/>
    </row>
    <row r="173" spans="1:4" ht="15.75" customHeight="1">
      <c r="A173" s="19"/>
      <c r="B173" s="125"/>
      <c r="C173" s="125"/>
      <c r="D173" s="429"/>
    </row>
    <row r="174" spans="1:4" ht="15.75" customHeight="1">
      <c r="A174" s="19"/>
      <c r="B174" s="125"/>
      <c r="C174" s="125"/>
      <c r="D174" s="429"/>
    </row>
    <row r="175" spans="1:4" ht="15.75" customHeight="1">
      <c r="A175" s="19"/>
      <c r="B175" s="125"/>
      <c r="C175" s="125"/>
      <c r="D175" s="429"/>
    </row>
    <row r="176" spans="1:4" ht="15.75" customHeight="1">
      <c r="A176" s="19"/>
      <c r="B176" s="125"/>
      <c r="C176" s="125"/>
      <c r="D176" s="429"/>
    </row>
    <row r="177" spans="1:4" ht="15.75" customHeight="1">
      <c r="A177" s="19"/>
      <c r="B177" s="125"/>
      <c r="C177" s="125"/>
      <c r="D177" s="429"/>
    </row>
    <row r="178" spans="1:4" ht="15.75" customHeight="1">
      <c r="A178" s="19"/>
      <c r="B178" s="125"/>
      <c r="C178" s="125"/>
      <c r="D178" s="429"/>
    </row>
    <row r="179" spans="1:4" ht="15.75" customHeight="1">
      <c r="A179" s="19"/>
      <c r="B179" s="125"/>
      <c r="C179" s="125"/>
      <c r="D179" s="429"/>
    </row>
    <row r="180" spans="1:4" ht="15.75" customHeight="1">
      <c r="A180" s="19"/>
      <c r="B180" s="125"/>
      <c r="C180" s="125"/>
      <c r="D180" s="429"/>
    </row>
    <row r="181" spans="1:4" ht="15.75" customHeight="1">
      <c r="A181" s="19"/>
      <c r="B181" s="125"/>
      <c r="C181" s="125"/>
      <c r="D181" s="429"/>
    </row>
    <row r="182" spans="1:4" ht="15.75" customHeight="1">
      <c r="A182" s="19"/>
      <c r="B182" s="125"/>
      <c r="C182" s="125"/>
      <c r="D182" s="429"/>
    </row>
    <row r="183" spans="1:4" ht="15.75" customHeight="1">
      <c r="A183" s="19"/>
      <c r="B183" s="125"/>
      <c r="C183" s="125"/>
      <c r="D183" s="429"/>
    </row>
    <row r="184" spans="1:4" ht="15.75" customHeight="1">
      <c r="A184" s="19"/>
      <c r="B184" s="125"/>
      <c r="C184" s="125"/>
      <c r="D184" s="429"/>
    </row>
    <row r="185" spans="1:4" ht="15.75" customHeight="1">
      <c r="A185" s="19"/>
      <c r="B185" s="125"/>
      <c r="C185" s="125"/>
      <c r="D185" s="429"/>
    </row>
    <row r="186" spans="1:4" ht="15.75" customHeight="1">
      <c r="A186" s="19"/>
      <c r="B186" s="125"/>
      <c r="C186" s="125"/>
      <c r="D186" s="429"/>
    </row>
    <row r="187" spans="1:4" ht="15.75" customHeight="1">
      <c r="A187" s="19"/>
      <c r="B187" s="125"/>
      <c r="C187" s="125"/>
      <c r="D187" s="429"/>
    </row>
    <row r="188" spans="1:4" ht="15.75" customHeight="1">
      <c r="A188" s="19"/>
      <c r="B188" s="125"/>
      <c r="C188" s="125"/>
      <c r="D188" s="429"/>
    </row>
    <row r="189" spans="1:4" ht="15.75" customHeight="1">
      <c r="A189" s="19"/>
      <c r="B189" s="125"/>
      <c r="C189" s="125"/>
      <c r="D189" s="429"/>
    </row>
    <row r="190" spans="1:4" ht="15.75" customHeight="1">
      <c r="A190" s="19"/>
      <c r="B190" s="125"/>
      <c r="C190" s="125"/>
      <c r="D190" s="429"/>
    </row>
    <row r="191" spans="1:4" ht="15.75" customHeight="1">
      <c r="A191" s="19"/>
      <c r="B191" s="125"/>
      <c r="C191" s="125"/>
      <c r="D191" s="429"/>
    </row>
    <row r="192" spans="1:4" ht="15.75" customHeight="1">
      <c r="A192" s="19"/>
      <c r="B192" s="125"/>
      <c r="C192" s="125"/>
      <c r="D192" s="429"/>
    </row>
    <row r="193" spans="1:4" ht="15.75" customHeight="1">
      <c r="A193" s="19"/>
      <c r="B193" s="125"/>
      <c r="C193" s="125"/>
      <c r="D193" s="429"/>
    </row>
    <row r="194" spans="1:4" ht="15.75" customHeight="1">
      <c r="A194" s="19"/>
      <c r="B194" s="125"/>
      <c r="C194" s="125"/>
      <c r="D194" s="429"/>
    </row>
    <row r="195" spans="1:4" ht="15.75" customHeight="1">
      <c r="A195" s="19"/>
      <c r="B195" s="125"/>
      <c r="C195" s="125"/>
      <c r="D195" s="429"/>
    </row>
    <row r="196" spans="1:4" ht="15.75" customHeight="1">
      <c r="A196" s="19"/>
      <c r="B196" s="125"/>
      <c r="C196" s="125"/>
      <c r="D196" s="429"/>
    </row>
    <row r="197" spans="1:4" ht="15.75" customHeight="1">
      <c r="A197" s="19"/>
      <c r="B197" s="125"/>
      <c r="C197" s="125"/>
      <c r="D197" s="429"/>
    </row>
    <row r="198" spans="1:4" ht="15.75" customHeight="1">
      <c r="A198" s="19"/>
      <c r="B198" s="125"/>
      <c r="C198" s="125"/>
      <c r="D198" s="429"/>
    </row>
    <row r="199" spans="1:4" ht="15.75" customHeight="1">
      <c r="A199" s="19"/>
      <c r="B199" s="125"/>
      <c r="C199" s="125"/>
      <c r="D199" s="429"/>
    </row>
    <row r="200" spans="1:4" ht="15.75" customHeight="1">
      <c r="A200" s="19"/>
      <c r="B200" s="125"/>
      <c r="C200" s="125"/>
      <c r="D200" s="429"/>
    </row>
    <row r="201" spans="1:4" ht="15.75" customHeight="1">
      <c r="A201" s="19"/>
      <c r="B201" s="125"/>
      <c r="C201" s="125"/>
      <c r="D201" s="429"/>
    </row>
    <row r="202" spans="1:4" ht="15.75" customHeight="1">
      <c r="A202" s="19"/>
      <c r="B202" s="125"/>
      <c r="C202" s="125"/>
      <c r="D202" s="429"/>
    </row>
    <row r="203" spans="1:4" ht="15.75" customHeight="1">
      <c r="A203" s="19"/>
      <c r="B203" s="125"/>
      <c r="C203" s="125"/>
      <c r="D203" s="429"/>
    </row>
    <row r="204" spans="1:4" ht="15.75" customHeight="1">
      <c r="A204" s="19"/>
      <c r="B204" s="125"/>
      <c r="C204" s="125"/>
      <c r="D204" s="429"/>
    </row>
    <row r="205" spans="1:4" ht="15.75" customHeight="1">
      <c r="A205" s="19"/>
      <c r="B205" s="125"/>
      <c r="C205" s="125"/>
      <c r="D205" s="429"/>
    </row>
    <row r="206" spans="1:4" ht="15.75" customHeight="1">
      <c r="A206" s="19"/>
      <c r="B206" s="125"/>
      <c r="C206" s="125"/>
      <c r="D206" s="429"/>
    </row>
    <row r="207" spans="1:4" ht="15.75" customHeight="1">
      <c r="A207" s="19"/>
      <c r="B207" s="125"/>
      <c r="C207" s="125"/>
      <c r="D207" s="429"/>
    </row>
    <row r="208" spans="1:4" ht="15.75" customHeight="1">
      <c r="A208" s="19"/>
      <c r="B208" s="125"/>
      <c r="C208" s="125"/>
      <c r="D208" s="429"/>
    </row>
    <row r="209" spans="1:4" ht="15.75" customHeight="1">
      <c r="A209" s="19"/>
      <c r="B209" s="125"/>
      <c r="C209" s="125"/>
      <c r="D209" s="429"/>
    </row>
    <row r="210" spans="1:4" ht="15.75" customHeight="1">
      <c r="A210" s="19"/>
      <c r="B210" s="125"/>
      <c r="C210" s="125"/>
      <c r="D210" s="429"/>
    </row>
    <row r="211" spans="1:4" ht="15.75" customHeight="1">
      <c r="A211" s="19"/>
      <c r="B211" s="125"/>
      <c r="C211" s="125"/>
      <c r="D211" s="429"/>
    </row>
    <row r="212" spans="1:4" ht="15.75" customHeight="1">
      <c r="A212" s="19"/>
      <c r="B212" s="125"/>
      <c r="C212" s="125"/>
      <c r="D212" s="429"/>
    </row>
    <row r="213" spans="1:4" ht="15.75" customHeight="1">
      <c r="A213" s="19"/>
      <c r="B213" s="125"/>
      <c r="C213" s="125"/>
      <c r="D213" s="429"/>
    </row>
    <row r="214" spans="1:4" ht="15.75" customHeight="1">
      <c r="A214" s="19"/>
      <c r="B214" s="125"/>
      <c r="C214" s="125"/>
      <c r="D214" s="429"/>
    </row>
    <row r="215" spans="1:4" ht="15.75" customHeight="1">
      <c r="A215" s="19"/>
      <c r="B215" s="125"/>
      <c r="C215" s="125"/>
      <c r="D215" s="429"/>
    </row>
    <row r="216" spans="1:4" ht="15.75" customHeight="1">
      <c r="A216" s="19"/>
      <c r="B216" s="125"/>
      <c r="C216" s="125"/>
      <c r="D216" s="429"/>
    </row>
    <row r="217" spans="1:4" ht="15.75" customHeight="1">
      <c r="A217" s="19"/>
      <c r="B217" s="125"/>
      <c r="C217" s="125"/>
      <c r="D217" s="429"/>
    </row>
    <row r="218" spans="1:4" ht="15.75" customHeight="1">
      <c r="A218" s="19"/>
      <c r="B218" s="125"/>
      <c r="C218" s="125"/>
      <c r="D218" s="429"/>
    </row>
    <row r="219" spans="1:4" ht="15.75" customHeight="1">
      <c r="A219" s="19"/>
      <c r="B219" s="125"/>
      <c r="C219" s="125"/>
      <c r="D219" s="429"/>
    </row>
    <row r="220" spans="1:4" ht="15.75" customHeight="1">
      <c r="A220" s="19"/>
      <c r="B220" s="125"/>
      <c r="C220" s="125"/>
      <c r="D220" s="429"/>
    </row>
    <row r="221" spans="1:4" ht="15.75" customHeight="1">
      <c r="A221" s="19"/>
      <c r="B221" s="125"/>
      <c r="C221" s="125"/>
      <c r="D221" s="429"/>
    </row>
    <row r="222" spans="1:4" ht="15.75" customHeight="1">
      <c r="A222" s="19"/>
      <c r="B222" s="125"/>
      <c r="C222" s="125"/>
      <c r="D222" s="429"/>
    </row>
    <row r="223" spans="1:4" ht="15.75" customHeight="1">
      <c r="A223" s="19"/>
      <c r="B223" s="125"/>
      <c r="C223" s="125"/>
      <c r="D223" s="429"/>
    </row>
    <row r="224" spans="1:4" ht="15.75" customHeight="1">
      <c r="A224" s="19"/>
      <c r="B224" s="125"/>
      <c r="C224" s="125"/>
      <c r="D224" s="429"/>
    </row>
    <row r="225" spans="1:4" ht="15.75" customHeight="1">
      <c r="A225" s="19"/>
      <c r="B225" s="125"/>
      <c r="C225" s="125"/>
      <c r="D225" s="429"/>
    </row>
    <row r="226" spans="1:4" ht="15.75" customHeight="1">
      <c r="A226" s="19"/>
      <c r="B226" s="125"/>
      <c r="C226" s="125"/>
      <c r="D226" s="429"/>
    </row>
    <row r="227" spans="1:4" ht="15.75" customHeight="1">
      <c r="A227" s="19"/>
      <c r="B227" s="125"/>
      <c r="C227" s="125"/>
      <c r="D227" s="429"/>
    </row>
    <row r="228" spans="1:4" ht="15.75" customHeight="1">
      <c r="A228" s="19"/>
      <c r="B228" s="125"/>
      <c r="C228" s="125"/>
      <c r="D228" s="429"/>
    </row>
    <row r="229" spans="1:4" ht="15.75" customHeight="1">
      <c r="A229" s="19"/>
      <c r="B229" s="125"/>
      <c r="C229" s="125"/>
      <c r="D229" s="429"/>
    </row>
    <row r="230" spans="1:4" ht="15.75" customHeight="1">
      <c r="A230" s="19"/>
      <c r="B230" s="125"/>
      <c r="C230" s="125"/>
      <c r="D230" s="429"/>
    </row>
    <row r="231" spans="1:4" ht="15.75" customHeight="1">
      <c r="A231" s="19"/>
      <c r="B231" s="125"/>
      <c r="C231" s="125"/>
      <c r="D231" s="429"/>
    </row>
    <row r="232" spans="1:4" ht="15.75" customHeight="1">
      <c r="A232" s="19"/>
      <c r="B232" s="125"/>
      <c r="C232" s="125"/>
      <c r="D232" s="429"/>
    </row>
    <row r="233" spans="1:4" ht="15.75" customHeight="1">
      <c r="A233" s="19"/>
      <c r="B233" s="125"/>
      <c r="C233" s="125"/>
      <c r="D233" s="429"/>
    </row>
    <row r="234" spans="1:4" ht="15.75" customHeight="1">
      <c r="A234" s="19"/>
      <c r="B234" s="125"/>
      <c r="C234" s="125"/>
      <c r="D234" s="429"/>
    </row>
    <row r="235" spans="1:4" ht="15.75" customHeight="1">
      <c r="A235" s="19"/>
      <c r="B235" s="125"/>
      <c r="C235" s="125"/>
      <c r="D235" s="429"/>
    </row>
    <row r="236" spans="1:4" ht="15.75" customHeight="1">
      <c r="A236" s="19"/>
      <c r="B236" s="125"/>
      <c r="C236" s="125"/>
      <c r="D236" s="429"/>
    </row>
    <row r="237" spans="1:4" ht="15.75" customHeight="1">
      <c r="A237" s="19"/>
      <c r="B237" s="125"/>
      <c r="C237" s="125"/>
      <c r="D237" s="429"/>
    </row>
    <row r="238" spans="1:4" ht="15.75" customHeight="1">
      <c r="A238" s="19"/>
      <c r="B238" s="125"/>
      <c r="C238" s="125"/>
      <c r="D238" s="429"/>
    </row>
    <row r="239" spans="1:4" ht="15.75" customHeight="1">
      <c r="A239" s="19"/>
      <c r="B239" s="125"/>
      <c r="C239" s="125"/>
      <c r="D239" s="429"/>
    </row>
    <row r="240" spans="1:4" ht="15.75" customHeight="1">
      <c r="A240" s="19"/>
      <c r="B240" s="125"/>
      <c r="C240" s="125"/>
      <c r="D240" s="429"/>
    </row>
    <row r="241" spans="1:4" ht="15.75" customHeight="1">
      <c r="A241" s="19"/>
      <c r="B241" s="125"/>
      <c r="C241" s="125"/>
      <c r="D241" s="429"/>
    </row>
    <row r="242" spans="1:4" ht="15.75" customHeight="1">
      <c r="A242" s="19"/>
      <c r="B242" s="125"/>
      <c r="C242" s="125"/>
      <c r="D242" s="429"/>
    </row>
    <row r="243" spans="1:4" ht="15.75" customHeight="1">
      <c r="A243" s="19"/>
      <c r="B243" s="125"/>
      <c r="C243" s="125"/>
      <c r="D243" s="429"/>
    </row>
    <row r="244" spans="1:4" ht="15.75" customHeight="1">
      <c r="A244" s="19"/>
      <c r="B244" s="125"/>
      <c r="C244" s="125"/>
      <c r="D244" s="429"/>
    </row>
    <row r="245" spans="1:4" ht="15.75" customHeight="1">
      <c r="A245" s="19"/>
      <c r="B245" s="125"/>
      <c r="C245" s="125"/>
      <c r="D245" s="429"/>
    </row>
    <row r="246" spans="1:4" ht="15.75" customHeight="1">
      <c r="A246" s="19"/>
      <c r="B246" s="125"/>
      <c r="C246" s="125"/>
      <c r="D246" s="429"/>
    </row>
    <row r="247" spans="1:4" ht="15.75" customHeight="1">
      <c r="A247" s="19"/>
      <c r="B247" s="125"/>
      <c r="C247" s="125"/>
      <c r="D247" s="429"/>
    </row>
    <row r="248" spans="1:4" ht="15.75" customHeight="1">
      <c r="A248" s="19"/>
      <c r="B248" s="125"/>
      <c r="C248" s="125"/>
      <c r="D248" s="429"/>
    </row>
    <row r="249" spans="1:4" ht="15.75" customHeight="1">
      <c r="A249" s="19"/>
      <c r="B249" s="125"/>
      <c r="C249" s="125"/>
      <c r="D249" s="429"/>
    </row>
    <row r="250" spans="1:4" ht="15.75" customHeight="1">
      <c r="A250" s="19"/>
      <c r="B250" s="125"/>
      <c r="C250" s="125"/>
      <c r="D250" s="429"/>
    </row>
    <row r="251" spans="1:4" ht="15.75" customHeight="1">
      <c r="A251" s="19"/>
      <c r="B251" s="125"/>
      <c r="C251" s="125"/>
      <c r="D251" s="429"/>
    </row>
    <row r="252" spans="1:4" ht="15.75" customHeight="1">
      <c r="A252" s="19"/>
      <c r="B252" s="125"/>
      <c r="C252" s="125"/>
      <c r="D252" s="429"/>
    </row>
    <row r="253" spans="1:4" ht="15.75" customHeight="1">
      <c r="A253" s="19"/>
      <c r="B253" s="125"/>
      <c r="C253" s="125"/>
      <c r="D253" s="429"/>
    </row>
    <row r="254" spans="1:4" ht="15.75" customHeight="1">
      <c r="A254" s="19"/>
      <c r="B254" s="125"/>
      <c r="C254" s="125"/>
      <c r="D254" s="429"/>
    </row>
    <row r="255" spans="1:4" ht="15.75" customHeight="1">
      <c r="A255" s="19"/>
      <c r="B255" s="125"/>
      <c r="C255" s="125"/>
      <c r="D255" s="429"/>
    </row>
    <row r="256" spans="1:4" ht="15.75" customHeight="1">
      <c r="A256" s="19"/>
      <c r="B256" s="125"/>
      <c r="C256" s="125"/>
      <c r="D256" s="429"/>
    </row>
    <row r="257" spans="1:4" ht="15.75" customHeight="1">
      <c r="A257" s="19"/>
      <c r="B257" s="125"/>
      <c r="C257" s="125"/>
      <c r="D257" s="429"/>
    </row>
    <row r="258" spans="1:4" ht="15.75" customHeight="1">
      <c r="A258" s="19"/>
      <c r="B258" s="125"/>
      <c r="C258" s="125"/>
      <c r="D258" s="429"/>
    </row>
    <row r="259" spans="1:4" ht="15.75" customHeight="1">
      <c r="A259" s="19"/>
      <c r="B259" s="125"/>
      <c r="C259" s="125"/>
      <c r="D259" s="429"/>
    </row>
    <row r="260" spans="1:4" ht="15.75" customHeight="1">
      <c r="A260" s="19"/>
      <c r="B260" s="125"/>
      <c r="C260" s="125"/>
      <c r="D260" s="429"/>
    </row>
    <row r="261" spans="1:4" ht="15.75" customHeight="1">
      <c r="A261" s="19"/>
      <c r="B261" s="125"/>
      <c r="C261" s="125"/>
      <c r="D261" s="429"/>
    </row>
    <row r="262" spans="1:4" ht="15.75" customHeight="1">
      <c r="A262" s="19"/>
      <c r="B262" s="125"/>
      <c r="C262" s="125"/>
      <c r="D262" s="429"/>
    </row>
    <row r="263" spans="1:4" ht="15.75" customHeight="1">
      <c r="A263" s="19"/>
      <c r="B263" s="125"/>
      <c r="C263" s="125"/>
      <c r="D263" s="429"/>
    </row>
    <row r="264" spans="1:4" ht="15.75" customHeight="1">
      <c r="A264" s="19"/>
      <c r="B264" s="125"/>
      <c r="C264" s="125"/>
      <c r="D264" s="429"/>
    </row>
    <row r="265" spans="1:4" ht="15.75" customHeight="1">
      <c r="A265" s="19"/>
      <c r="B265" s="125"/>
      <c r="C265" s="125"/>
      <c r="D265" s="429"/>
    </row>
    <row r="266" spans="1:4" ht="15.75" customHeight="1">
      <c r="A266" s="19"/>
      <c r="B266" s="125"/>
      <c r="C266" s="125"/>
      <c r="D266" s="429"/>
    </row>
    <row r="267" spans="1:4" ht="15.75" customHeight="1">
      <c r="A267" s="19"/>
      <c r="B267" s="125"/>
      <c r="C267" s="125"/>
      <c r="D267" s="429"/>
    </row>
    <row r="268" spans="1:4" ht="15.75" customHeight="1">
      <c r="A268" s="19"/>
      <c r="B268" s="125"/>
      <c r="C268" s="125"/>
      <c r="D268" s="429"/>
    </row>
    <row r="269" spans="1:4" ht="15.75" customHeight="1">
      <c r="A269" s="19"/>
      <c r="B269" s="125"/>
      <c r="C269" s="125"/>
      <c r="D269" s="429"/>
    </row>
    <row r="270" spans="1:4" ht="15.75" customHeight="1">
      <c r="A270" s="19"/>
      <c r="B270" s="125"/>
      <c r="C270" s="125"/>
      <c r="D270" s="429"/>
    </row>
    <row r="271" spans="1:4" ht="15.75" customHeight="1">
      <c r="A271" s="19"/>
      <c r="B271" s="125"/>
      <c r="C271" s="125"/>
      <c r="D271" s="429"/>
    </row>
    <row r="272" spans="1:4" ht="15.75" customHeight="1">
      <c r="A272" s="19"/>
      <c r="B272" s="125"/>
      <c r="C272" s="125"/>
      <c r="D272" s="429"/>
    </row>
    <row r="273" spans="1:4" ht="15.75" customHeight="1">
      <c r="A273" s="19"/>
      <c r="B273" s="125"/>
      <c r="C273" s="125"/>
      <c r="D273" s="429"/>
    </row>
    <row r="274" spans="1:4" ht="15.75" customHeight="1">
      <c r="A274" s="19"/>
      <c r="B274" s="125"/>
      <c r="C274" s="125"/>
      <c r="D274" s="429"/>
    </row>
    <row r="275" spans="1:4" ht="15.75" customHeight="1">
      <c r="A275" s="19"/>
      <c r="B275" s="125"/>
      <c r="C275" s="125"/>
      <c r="D275" s="429"/>
    </row>
    <row r="276" spans="1:4" ht="15.75" customHeight="1">
      <c r="A276" s="19"/>
      <c r="B276" s="125"/>
      <c r="C276" s="125"/>
      <c r="D276" s="429"/>
    </row>
    <row r="277" spans="1:4" ht="15.75" customHeight="1">
      <c r="A277" s="19"/>
      <c r="B277" s="125"/>
      <c r="C277" s="125"/>
      <c r="D277" s="429"/>
    </row>
    <row r="278" spans="1:4" ht="15.75" customHeight="1">
      <c r="A278" s="19"/>
      <c r="B278" s="125"/>
      <c r="C278" s="125"/>
      <c r="D278" s="429"/>
    </row>
    <row r="279" spans="1:4" ht="15.75" customHeight="1">
      <c r="A279" s="19"/>
      <c r="B279" s="125"/>
      <c r="C279" s="125"/>
      <c r="D279" s="429"/>
    </row>
    <row r="280" spans="1:4" ht="15.75" customHeight="1">
      <c r="A280" s="19"/>
      <c r="B280" s="125"/>
      <c r="C280" s="125"/>
      <c r="D280" s="429"/>
    </row>
    <row r="281" spans="1:4" ht="15.75" customHeight="1">
      <c r="A281" s="19"/>
      <c r="B281" s="125"/>
      <c r="C281" s="125"/>
      <c r="D281" s="429"/>
    </row>
    <row r="282" spans="1:4" ht="15.75" customHeight="1">
      <c r="A282" s="19"/>
      <c r="B282" s="125"/>
      <c r="C282" s="125"/>
      <c r="D282" s="429"/>
    </row>
    <row r="283" spans="1:4" ht="15.75" customHeight="1">
      <c r="A283" s="19"/>
      <c r="B283" s="125"/>
      <c r="C283" s="125"/>
      <c r="D283" s="429"/>
    </row>
    <row r="284" spans="1:4" ht="15.75" customHeight="1">
      <c r="A284" s="19"/>
      <c r="B284" s="125"/>
      <c r="C284" s="125"/>
      <c r="D284" s="429"/>
    </row>
    <row r="285" spans="1:4" ht="15.75" customHeight="1">
      <c r="A285" s="19"/>
      <c r="B285" s="125"/>
      <c r="C285" s="125"/>
      <c r="D285" s="429"/>
    </row>
    <row r="286" spans="1:4" ht="15.75" customHeight="1">
      <c r="A286" s="19"/>
      <c r="B286" s="125"/>
      <c r="C286" s="125"/>
      <c r="D286" s="429"/>
    </row>
    <row r="287" spans="1:4" ht="15.75" customHeight="1">
      <c r="A287" s="19"/>
      <c r="B287" s="125"/>
      <c r="C287" s="125"/>
      <c r="D287" s="429"/>
    </row>
    <row r="288" spans="1:4" ht="15.75" customHeight="1">
      <c r="A288" s="19"/>
      <c r="B288" s="125"/>
      <c r="C288" s="125"/>
      <c r="D288" s="429"/>
    </row>
    <row r="289" spans="1:4" ht="15.75" customHeight="1">
      <c r="A289" s="19"/>
      <c r="B289" s="125"/>
      <c r="C289" s="125"/>
      <c r="D289" s="429"/>
    </row>
    <row r="290" spans="1:4" ht="15.75" customHeight="1">
      <c r="A290" s="19"/>
      <c r="B290" s="125"/>
      <c r="C290" s="125"/>
      <c r="D290" s="429"/>
    </row>
    <row r="291" spans="1:4" ht="15.75" customHeight="1">
      <c r="A291" s="19"/>
      <c r="B291" s="125"/>
      <c r="C291" s="125"/>
      <c r="D291" s="429"/>
    </row>
    <row r="292" spans="1:4" ht="15.75" customHeight="1">
      <c r="A292" s="19"/>
      <c r="B292" s="125"/>
      <c r="C292" s="125"/>
      <c r="D292" s="429"/>
    </row>
    <row r="293" spans="1:4" ht="15.75" customHeight="1">
      <c r="A293" s="19"/>
      <c r="B293" s="125"/>
      <c r="C293" s="125"/>
      <c r="D293" s="429"/>
    </row>
    <row r="294" spans="1:4" ht="15.75" customHeight="1">
      <c r="A294" s="19"/>
      <c r="B294" s="125"/>
      <c r="C294" s="125"/>
      <c r="D294" s="429"/>
    </row>
    <row r="295" spans="1:4" ht="15.75" customHeight="1">
      <c r="A295" s="19"/>
      <c r="B295" s="125"/>
      <c r="C295" s="125"/>
      <c r="D295" s="429"/>
    </row>
    <row r="296" spans="1:4" ht="15.75" customHeight="1">
      <c r="A296" s="19"/>
      <c r="B296" s="125"/>
      <c r="C296" s="125"/>
      <c r="D296" s="429"/>
    </row>
    <row r="297" spans="1:4" ht="15.75" customHeight="1">
      <c r="A297" s="19"/>
      <c r="B297" s="125"/>
      <c r="C297" s="125"/>
      <c r="D297" s="429"/>
    </row>
    <row r="298" spans="1:4" ht="15.75" customHeight="1">
      <c r="A298" s="19"/>
      <c r="B298" s="125"/>
      <c r="C298" s="125"/>
      <c r="D298" s="429"/>
    </row>
    <row r="299" spans="1:4" ht="15.75" customHeight="1">
      <c r="A299" s="19"/>
      <c r="B299" s="125"/>
      <c r="C299" s="125"/>
      <c r="D299" s="429"/>
    </row>
    <row r="300" spans="1:4" ht="15.75" customHeight="1">
      <c r="A300" s="19"/>
      <c r="B300" s="125"/>
      <c r="C300" s="125"/>
      <c r="D300" s="429"/>
    </row>
    <row r="301" spans="1:4" ht="15.75" customHeight="1">
      <c r="A301" s="19"/>
      <c r="B301" s="125"/>
      <c r="C301" s="125"/>
      <c r="D301" s="429"/>
    </row>
    <row r="302" spans="1:4" ht="15.75" customHeight="1">
      <c r="A302" s="19"/>
      <c r="B302" s="125"/>
      <c r="C302" s="125"/>
      <c r="D302" s="429"/>
    </row>
    <row r="303" spans="1:4" ht="15.75" customHeight="1">
      <c r="A303" s="19"/>
      <c r="B303" s="125"/>
      <c r="C303" s="125"/>
      <c r="D303" s="429"/>
    </row>
    <row r="304" spans="1:4" ht="15.75" customHeight="1">
      <c r="A304" s="19"/>
      <c r="B304" s="125"/>
      <c r="C304" s="125"/>
      <c r="D304" s="429"/>
    </row>
    <row r="305" spans="1:8" ht="15.75" customHeight="1">
      <c r="A305" s="19"/>
      <c r="B305" s="125"/>
      <c r="C305" s="125"/>
      <c r="D305" s="429"/>
    </row>
    <row r="306" spans="1:8" ht="15.75" customHeight="1">
      <c r="A306" s="19"/>
      <c r="B306" s="125"/>
      <c r="C306" s="125"/>
      <c r="D306" s="429"/>
    </row>
    <row r="307" spans="1:8" ht="15.75" customHeight="1">
      <c r="A307" s="19"/>
      <c r="B307" s="125"/>
      <c r="C307" s="125"/>
      <c r="D307" s="429"/>
    </row>
    <row r="308" spans="1:8" ht="15.75" customHeight="1">
      <c r="A308" s="19"/>
      <c r="B308" s="125"/>
      <c r="C308" s="125"/>
      <c r="D308" s="429"/>
    </row>
    <row r="309" spans="1:8" ht="15.75" customHeight="1">
      <c r="A309" s="19"/>
      <c r="B309" s="125"/>
      <c r="C309" s="125"/>
      <c r="D309" s="429"/>
    </row>
    <row r="310" spans="1:8" ht="15.75" customHeight="1">
      <c r="A310" s="19"/>
      <c r="B310" s="125"/>
      <c r="C310" s="125"/>
      <c r="D310" s="429"/>
    </row>
    <row r="311" spans="1:8" ht="15.75" customHeight="1">
      <c r="A311" s="19"/>
      <c r="B311" s="125"/>
      <c r="C311" s="125"/>
      <c r="D311" s="429"/>
    </row>
    <row r="312" spans="1:8" ht="15.75" customHeight="1">
      <c r="A312" s="19"/>
      <c r="B312" s="125"/>
      <c r="C312" s="125"/>
      <c r="D312" s="429"/>
    </row>
    <row r="313" spans="1:8" ht="15.75" customHeight="1">
      <c r="A313" s="19"/>
      <c r="B313" s="125"/>
      <c r="C313" s="125"/>
      <c r="D313" s="429"/>
    </row>
    <row r="314" spans="1:8" ht="15.75" customHeight="1">
      <c r="A314" s="19"/>
      <c r="B314" s="125"/>
      <c r="C314" s="125"/>
      <c r="D314" s="429"/>
    </row>
    <row r="315" spans="1:8" ht="15.75" customHeight="1">
      <c r="A315" s="19"/>
      <c r="B315" s="125"/>
      <c r="C315" s="125"/>
      <c r="D315" s="429"/>
    </row>
    <row r="316" spans="1:8" ht="15.75" customHeight="1">
      <c r="A316" s="19"/>
      <c r="B316" s="125"/>
      <c r="C316" s="125"/>
      <c r="D316" s="429"/>
    </row>
    <row r="317" spans="1:8" ht="15.75" customHeight="1">
      <c r="A317" s="19"/>
      <c r="B317" s="409"/>
      <c r="C317" s="458"/>
      <c r="D317" s="459"/>
      <c r="E317" s="410"/>
      <c r="F317" s="410"/>
      <c r="G317" s="410"/>
      <c r="H317" s="412">
        <v>1800</v>
      </c>
    </row>
    <row r="318" spans="1:8" ht="15.75" customHeight="1">
      <c r="A318" s="408">
        <v>1704</v>
      </c>
      <c r="B318" s="409"/>
      <c r="C318" s="409" t="s">
        <v>1911</v>
      </c>
      <c r="D318" s="459"/>
      <c r="E318" s="410"/>
      <c r="F318" s="410"/>
      <c r="G318" s="410"/>
      <c r="H318" s="412">
        <v>1350</v>
      </c>
    </row>
    <row r="319" spans="1:8" ht="15.75" customHeight="1">
      <c r="A319" s="408">
        <v>1706</v>
      </c>
      <c r="B319" s="409"/>
      <c r="C319" s="413"/>
      <c r="D319" s="459"/>
      <c r="E319" s="410"/>
      <c r="F319" s="410"/>
      <c r="G319" s="410"/>
      <c r="H319" s="412"/>
    </row>
    <row r="320" spans="1:8" ht="15.75" customHeight="1">
      <c r="A320" s="460">
        <v>1710</v>
      </c>
      <c r="B320" s="409"/>
      <c r="C320" s="409"/>
      <c r="D320" s="459"/>
      <c r="E320" s="410"/>
      <c r="F320" s="410"/>
      <c r="G320" s="410"/>
      <c r="H320" s="412"/>
    </row>
    <row r="321" spans="1:8" ht="15.75" customHeight="1">
      <c r="A321" s="460">
        <v>1712</v>
      </c>
      <c r="B321" s="458"/>
      <c r="C321" s="409"/>
      <c r="D321" s="459"/>
      <c r="E321" s="410"/>
      <c r="F321" s="410"/>
      <c r="G321" s="410"/>
      <c r="H321" s="412"/>
    </row>
    <row r="322" spans="1:8" ht="15.75" customHeight="1">
      <c r="A322" s="408">
        <v>1721</v>
      </c>
      <c r="B322" s="458"/>
      <c r="C322" s="409"/>
      <c r="D322" s="459"/>
      <c r="E322" s="410"/>
      <c r="F322" s="410"/>
      <c r="G322" s="410"/>
      <c r="H322" s="412"/>
    </row>
    <row r="323" spans="1:8" ht="15.75" customHeight="1">
      <c r="A323" s="408">
        <v>1731</v>
      </c>
      <c r="B323" s="413"/>
      <c r="C323" s="408"/>
      <c r="D323" s="414"/>
      <c r="E323" s="414"/>
      <c r="F323" s="414"/>
      <c r="G323" s="461"/>
    </row>
    <row r="324" spans="1:8" ht="15.75" customHeight="1">
      <c r="A324" s="408"/>
      <c r="B324" s="413"/>
      <c r="C324" s="408"/>
      <c r="D324" s="414"/>
      <c r="E324" s="414"/>
      <c r="F324" s="414"/>
      <c r="G324" s="461"/>
    </row>
    <row r="325" spans="1:8" ht="15.75" customHeight="1">
      <c r="A325" s="408"/>
      <c r="B325" s="413"/>
      <c r="C325" s="408"/>
      <c r="D325" s="414"/>
      <c r="E325" s="414"/>
      <c r="F325" s="414"/>
      <c r="G325" s="461"/>
    </row>
    <row r="326" spans="1:8" ht="15.75" customHeight="1">
      <c r="A326" s="460"/>
      <c r="B326" s="413"/>
      <c r="C326" s="408"/>
      <c r="D326" s="414"/>
      <c r="E326" s="414"/>
      <c r="F326" s="414"/>
      <c r="G326" s="461"/>
    </row>
    <row r="327" spans="1:8" ht="15.75" customHeight="1">
      <c r="A327" s="460"/>
      <c r="B327" s="413"/>
      <c r="C327" s="408"/>
      <c r="D327" s="414"/>
      <c r="E327" s="414"/>
      <c r="F327" s="414"/>
      <c r="G327" s="461"/>
    </row>
    <row r="328" spans="1:8" ht="15.75" customHeight="1">
      <c r="A328" s="408"/>
      <c r="B328" s="413"/>
      <c r="C328" s="408"/>
      <c r="D328" s="414"/>
      <c r="E328" s="414"/>
      <c r="F328" s="414"/>
      <c r="G328" s="461"/>
    </row>
    <row r="329" spans="1:8" ht="15.75" customHeight="1">
      <c r="A329" s="408"/>
      <c r="B329" s="125"/>
      <c r="C329" s="125"/>
      <c r="D329" s="429"/>
    </row>
    <row r="330" spans="1:8" ht="15.75" customHeight="1">
      <c r="A330" s="19"/>
      <c r="B330" s="125"/>
      <c r="C330" s="125"/>
      <c r="D330" s="429"/>
    </row>
    <row r="331" spans="1:8" ht="15.75" customHeight="1">
      <c r="A331" s="19"/>
      <c r="B331" s="125"/>
      <c r="C331" s="125"/>
      <c r="D331" s="429"/>
    </row>
    <row r="332" spans="1:8" ht="15.75" customHeight="1">
      <c r="A332" s="19"/>
      <c r="B332" s="125"/>
      <c r="C332" s="125"/>
      <c r="D332" s="429"/>
    </row>
    <row r="333" spans="1:8" ht="15.75" customHeight="1">
      <c r="A333" s="19"/>
      <c r="B333" s="125"/>
      <c r="C333" s="125"/>
      <c r="D333" s="429"/>
    </row>
    <row r="334" spans="1:8" ht="15.75" customHeight="1">
      <c r="A334" s="19"/>
      <c r="B334" s="125"/>
      <c r="C334" s="125"/>
      <c r="D334" s="429"/>
    </row>
    <row r="335" spans="1:8" ht="15.75" customHeight="1">
      <c r="A335" s="19"/>
      <c r="B335" s="125"/>
      <c r="C335" s="125"/>
      <c r="D335" s="429"/>
    </row>
    <row r="336" spans="1:8" ht="15.75" customHeight="1">
      <c r="A336" s="19"/>
      <c r="B336" s="125"/>
      <c r="C336" s="125"/>
      <c r="D336" s="429"/>
    </row>
    <row r="337" spans="1:4" ht="15.75" customHeight="1">
      <c r="A337" s="19"/>
      <c r="B337" s="125"/>
      <c r="C337" s="125"/>
      <c r="D337" s="429"/>
    </row>
    <row r="338" spans="1:4" ht="15.75" customHeight="1">
      <c r="A338" s="19"/>
      <c r="B338" s="125"/>
      <c r="C338" s="125"/>
      <c r="D338" s="429"/>
    </row>
    <row r="339" spans="1:4" ht="15.75" customHeight="1">
      <c r="A339" s="19"/>
      <c r="B339" s="125"/>
      <c r="C339" s="125"/>
      <c r="D339" s="429"/>
    </row>
    <row r="340" spans="1:4" ht="15.75" customHeight="1">
      <c r="A340" s="19"/>
      <c r="B340" s="125"/>
      <c r="C340" s="125"/>
      <c r="D340" s="429"/>
    </row>
    <row r="341" spans="1:4" ht="15.75" customHeight="1">
      <c r="A341" s="19"/>
      <c r="B341" s="125"/>
      <c r="C341" s="125"/>
      <c r="D341" s="429"/>
    </row>
    <row r="342" spans="1:4" ht="15.75" customHeight="1">
      <c r="A342" s="19"/>
      <c r="B342" s="125"/>
      <c r="C342" s="125"/>
      <c r="D342" s="429"/>
    </row>
    <row r="343" spans="1:4" ht="15.75" customHeight="1">
      <c r="A343" s="19"/>
      <c r="B343" s="125"/>
      <c r="C343" s="125"/>
      <c r="D343" s="429"/>
    </row>
    <row r="344" spans="1:4" ht="15.75" customHeight="1">
      <c r="A344" s="19"/>
      <c r="B344" s="125"/>
      <c r="C344" s="125"/>
      <c r="D344" s="429"/>
    </row>
    <row r="345" spans="1:4" ht="15.75" customHeight="1">
      <c r="A345" s="19"/>
      <c r="B345" s="125"/>
      <c r="C345" s="125"/>
      <c r="D345" s="429"/>
    </row>
    <row r="346" spans="1:4" ht="15.75" customHeight="1">
      <c r="A346" s="19"/>
      <c r="B346" s="125"/>
      <c r="C346" s="125"/>
      <c r="D346" s="429"/>
    </row>
    <row r="347" spans="1:4" ht="15.75" customHeight="1">
      <c r="A347" s="19"/>
      <c r="B347" s="125"/>
      <c r="C347" s="125"/>
      <c r="D347" s="429"/>
    </row>
    <row r="348" spans="1:4" ht="15.75" customHeight="1">
      <c r="A348" s="19"/>
      <c r="B348" s="125"/>
      <c r="C348" s="125"/>
      <c r="D348" s="429"/>
    </row>
    <row r="349" spans="1:4" ht="15.75" customHeight="1">
      <c r="A349" s="19"/>
      <c r="B349" s="125"/>
      <c r="C349" s="125"/>
      <c r="D349" s="429"/>
    </row>
    <row r="350" spans="1:4" ht="15.75" customHeight="1">
      <c r="A350" s="19"/>
      <c r="B350" s="125"/>
      <c r="C350" s="125"/>
      <c r="D350" s="429"/>
    </row>
    <row r="351" spans="1:4" ht="15.75" customHeight="1">
      <c r="A351" s="19"/>
      <c r="B351" s="125"/>
      <c r="C351" s="125"/>
      <c r="D351" s="429"/>
    </row>
    <row r="352" spans="1:4" ht="15.75" customHeight="1">
      <c r="A352" s="19"/>
      <c r="B352" s="125"/>
      <c r="C352" s="125"/>
      <c r="D352" s="429"/>
    </row>
    <row r="353" spans="1:4" ht="15.75" customHeight="1">
      <c r="A353" s="19"/>
      <c r="B353" s="125"/>
      <c r="C353" s="125"/>
      <c r="D353" s="429"/>
    </row>
    <row r="354" spans="1:4" ht="15.75" customHeight="1">
      <c r="A354" s="19"/>
      <c r="B354" s="125"/>
      <c r="C354" s="125"/>
      <c r="D354" s="429"/>
    </row>
    <row r="355" spans="1:4" ht="15.75" customHeight="1">
      <c r="A355" s="19"/>
      <c r="B355" s="125"/>
      <c r="C355" s="125"/>
      <c r="D355" s="429"/>
    </row>
    <row r="356" spans="1:4" ht="15.75" customHeight="1">
      <c r="A356" s="19"/>
      <c r="B356" s="125"/>
      <c r="C356" s="125"/>
      <c r="D356" s="429"/>
    </row>
    <row r="357" spans="1:4" ht="15.75" customHeight="1">
      <c r="A357" s="19"/>
      <c r="B357" s="125"/>
      <c r="C357" s="125"/>
      <c r="D357" s="429"/>
    </row>
    <row r="358" spans="1:4" ht="15.75" customHeight="1">
      <c r="A358" s="19"/>
      <c r="B358" s="125"/>
      <c r="C358" s="125"/>
      <c r="D358" s="429"/>
    </row>
    <row r="359" spans="1:4" ht="15.75" customHeight="1">
      <c r="A359" s="19"/>
      <c r="B359" s="125"/>
      <c r="C359" s="125"/>
      <c r="D359" s="429"/>
    </row>
    <row r="360" spans="1:4" ht="15.75" customHeight="1">
      <c r="A360" s="19"/>
      <c r="B360" s="125"/>
      <c r="C360" s="125"/>
      <c r="D360" s="429"/>
    </row>
    <row r="361" spans="1:4" ht="15.75" customHeight="1">
      <c r="A361" s="19"/>
      <c r="B361" s="125"/>
      <c r="C361" s="125"/>
      <c r="D361" s="429"/>
    </row>
    <row r="362" spans="1:4" ht="15.75" customHeight="1">
      <c r="A362" s="19"/>
      <c r="B362" s="125"/>
      <c r="C362" s="125"/>
      <c r="D362" s="429"/>
    </row>
    <row r="363" spans="1:4" ht="15.75" customHeight="1">
      <c r="A363" s="19"/>
      <c r="B363" s="125"/>
      <c r="C363" s="125"/>
      <c r="D363" s="429"/>
    </row>
    <row r="364" spans="1:4" ht="15.75" customHeight="1">
      <c r="A364" s="19"/>
      <c r="B364" s="125"/>
      <c r="C364" s="125"/>
      <c r="D364" s="429"/>
    </row>
    <row r="365" spans="1:4" ht="15.75" customHeight="1">
      <c r="A365" s="19"/>
      <c r="B365" s="125"/>
      <c r="C365" s="125"/>
      <c r="D365" s="429"/>
    </row>
    <row r="366" spans="1:4" ht="15.75" customHeight="1">
      <c r="A366" s="19"/>
      <c r="B366" s="125"/>
      <c r="C366" s="125"/>
      <c r="D366" s="429"/>
    </row>
    <row r="367" spans="1:4" ht="15.75" customHeight="1">
      <c r="A367" s="19"/>
      <c r="B367" s="125"/>
      <c r="C367" s="125"/>
      <c r="D367" s="429"/>
    </row>
    <row r="368" spans="1:4" ht="15.75" customHeight="1">
      <c r="A368" s="19"/>
      <c r="B368" s="125"/>
      <c r="C368" s="125"/>
      <c r="D368" s="429"/>
    </row>
    <row r="369" spans="1:4" ht="15.75" customHeight="1">
      <c r="A369" s="19"/>
      <c r="B369" s="125"/>
      <c r="C369" s="125"/>
      <c r="D369" s="429"/>
    </row>
    <row r="370" spans="1:4" ht="15.75" customHeight="1">
      <c r="A370" s="19"/>
      <c r="B370" s="125"/>
      <c r="C370" s="125"/>
      <c r="D370" s="429"/>
    </row>
    <row r="371" spans="1:4" ht="15.75" customHeight="1">
      <c r="A371" s="19"/>
      <c r="B371" s="125"/>
      <c r="C371" s="125"/>
      <c r="D371" s="429"/>
    </row>
    <row r="372" spans="1:4" ht="15.75" customHeight="1">
      <c r="A372" s="19"/>
      <c r="B372" s="125"/>
      <c r="C372" s="125"/>
      <c r="D372" s="429"/>
    </row>
    <row r="373" spans="1:4" ht="15.75" customHeight="1">
      <c r="A373" s="19"/>
      <c r="B373" s="125"/>
      <c r="C373" s="125"/>
      <c r="D373" s="429"/>
    </row>
    <row r="374" spans="1:4" ht="15.75" customHeight="1">
      <c r="A374" s="19"/>
      <c r="B374" s="125"/>
      <c r="C374" s="125"/>
      <c r="D374" s="429"/>
    </row>
    <row r="375" spans="1:4" ht="15.75" customHeight="1">
      <c r="A375" s="19"/>
      <c r="B375" s="125"/>
      <c r="C375" s="125"/>
      <c r="D375" s="429"/>
    </row>
    <row r="376" spans="1:4" ht="15.75" customHeight="1">
      <c r="A376" s="19"/>
      <c r="B376" s="125"/>
      <c r="C376" s="125"/>
      <c r="D376" s="429"/>
    </row>
    <row r="377" spans="1:4" ht="15.75" customHeight="1">
      <c r="A377" s="19"/>
      <c r="B377" s="125"/>
      <c r="C377" s="125"/>
      <c r="D377" s="429"/>
    </row>
    <row r="378" spans="1:4" ht="15.75" customHeight="1">
      <c r="A378" s="19"/>
      <c r="B378" s="125"/>
      <c r="C378" s="125"/>
      <c r="D378" s="429"/>
    </row>
    <row r="379" spans="1:4" ht="15.75" customHeight="1">
      <c r="A379" s="19"/>
      <c r="B379" s="125"/>
      <c r="C379" s="125"/>
      <c r="D379" s="429"/>
    </row>
    <row r="380" spans="1:4" ht="15.75" customHeight="1">
      <c r="A380" s="19"/>
      <c r="B380" s="125"/>
      <c r="C380" s="125"/>
      <c r="D380" s="429"/>
    </row>
    <row r="381" spans="1:4" ht="15.75" customHeight="1">
      <c r="A381" s="19"/>
      <c r="B381" s="125"/>
      <c r="C381" s="125"/>
      <c r="D381" s="429"/>
    </row>
    <row r="382" spans="1:4" ht="15.75" customHeight="1">
      <c r="A382" s="19"/>
      <c r="B382" s="125"/>
      <c r="C382" s="125"/>
      <c r="D382" s="429"/>
    </row>
    <row r="383" spans="1:4" ht="15.75" customHeight="1">
      <c r="A383" s="19"/>
      <c r="B383" s="125"/>
      <c r="C383" s="125"/>
      <c r="D383" s="429"/>
    </row>
    <row r="384" spans="1:4" ht="15.75" customHeight="1">
      <c r="A384" s="19"/>
      <c r="B384" s="125"/>
      <c r="C384" s="125"/>
      <c r="D384" s="429"/>
    </row>
    <row r="385" spans="1:4" ht="15.75" customHeight="1">
      <c r="A385" s="19"/>
      <c r="B385" s="125"/>
      <c r="C385" s="125"/>
      <c r="D385" s="429"/>
    </row>
    <row r="386" spans="1:4" ht="15.75" customHeight="1">
      <c r="A386" s="19"/>
      <c r="B386" s="125"/>
      <c r="C386" s="125"/>
      <c r="D386" s="429"/>
    </row>
    <row r="387" spans="1:4" ht="15.75" customHeight="1">
      <c r="A387" s="19"/>
      <c r="B387" s="125"/>
      <c r="C387" s="125"/>
      <c r="D387" s="429"/>
    </row>
    <row r="388" spans="1:4" ht="15.75" customHeight="1">
      <c r="A388" s="19"/>
      <c r="B388" s="125"/>
      <c r="C388" s="125"/>
      <c r="D388" s="429"/>
    </row>
    <row r="389" spans="1:4" ht="15.75" customHeight="1">
      <c r="A389" s="19"/>
      <c r="B389" s="125"/>
      <c r="C389" s="125"/>
      <c r="D389" s="429"/>
    </row>
    <row r="390" spans="1:4" ht="15.75" customHeight="1">
      <c r="A390" s="19"/>
      <c r="B390" s="125"/>
      <c r="C390" s="125"/>
      <c r="D390" s="429"/>
    </row>
    <row r="391" spans="1:4" ht="15.75" customHeight="1">
      <c r="A391" s="19"/>
      <c r="B391" s="125"/>
      <c r="C391" s="125"/>
      <c r="D391" s="429"/>
    </row>
    <row r="392" spans="1:4" ht="15.75" customHeight="1">
      <c r="A392" s="19"/>
      <c r="B392" s="125"/>
      <c r="C392" s="125"/>
      <c r="D392" s="429"/>
    </row>
    <row r="393" spans="1:4" ht="15.75" customHeight="1">
      <c r="A393" s="19"/>
      <c r="B393" s="125"/>
      <c r="C393" s="125"/>
      <c r="D393" s="429"/>
    </row>
    <row r="394" spans="1:4" ht="15.75" customHeight="1">
      <c r="A394" s="19"/>
      <c r="B394" s="125"/>
      <c r="C394" s="125"/>
      <c r="D394" s="429"/>
    </row>
    <row r="395" spans="1:4" ht="15.75" customHeight="1">
      <c r="A395" s="19"/>
      <c r="B395" s="125"/>
      <c r="C395" s="125"/>
      <c r="D395" s="429"/>
    </row>
    <row r="396" spans="1:4" ht="15.75" customHeight="1">
      <c r="A396" s="19"/>
      <c r="B396" s="125"/>
      <c r="C396" s="125"/>
      <c r="D396" s="429"/>
    </row>
    <row r="397" spans="1:4" ht="15.75" customHeight="1">
      <c r="A397" s="19"/>
      <c r="B397" s="125"/>
      <c r="C397" s="125"/>
      <c r="D397" s="429"/>
    </row>
    <row r="398" spans="1:4" ht="15.75" customHeight="1">
      <c r="A398" s="19"/>
      <c r="B398" s="125"/>
      <c r="C398" s="125"/>
      <c r="D398" s="429"/>
    </row>
    <row r="399" spans="1:4" ht="15.75" customHeight="1">
      <c r="A399" s="19"/>
      <c r="B399" s="125"/>
      <c r="C399" s="125"/>
      <c r="D399" s="429"/>
    </row>
    <row r="400" spans="1:4" ht="15.75" customHeight="1">
      <c r="A400" s="19"/>
      <c r="B400" s="125"/>
      <c r="C400" s="125"/>
      <c r="D400" s="429"/>
    </row>
    <row r="401" spans="1:4" ht="15.75" customHeight="1">
      <c r="A401" s="19"/>
      <c r="B401" s="125"/>
      <c r="C401" s="125"/>
      <c r="D401" s="429"/>
    </row>
    <row r="402" spans="1:4" ht="15.75" customHeight="1">
      <c r="A402" s="19"/>
      <c r="B402" s="125"/>
      <c r="C402" s="125"/>
      <c r="D402" s="429"/>
    </row>
    <row r="403" spans="1:4" ht="15.75" customHeight="1">
      <c r="A403" s="19"/>
      <c r="B403" s="125"/>
      <c r="C403" s="125"/>
      <c r="D403" s="429"/>
    </row>
    <row r="404" spans="1:4" ht="15.75" customHeight="1">
      <c r="A404" s="19"/>
      <c r="B404" s="125"/>
      <c r="C404" s="125"/>
      <c r="D404" s="429"/>
    </row>
    <row r="405" spans="1:4" ht="15.75" customHeight="1">
      <c r="A405" s="19"/>
      <c r="B405" s="125"/>
      <c r="C405" s="125"/>
      <c r="D405" s="429"/>
    </row>
    <row r="406" spans="1:4" ht="15.75" customHeight="1">
      <c r="A406" s="19"/>
      <c r="B406" s="125"/>
      <c r="C406" s="125"/>
      <c r="D406" s="429"/>
    </row>
    <row r="407" spans="1:4" ht="15.75" customHeight="1">
      <c r="A407" s="19"/>
      <c r="B407" s="125"/>
      <c r="C407" s="125"/>
      <c r="D407" s="429"/>
    </row>
    <row r="408" spans="1:4" ht="15.75" customHeight="1">
      <c r="A408" s="19"/>
      <c r="B408" s="125"/>
      <c r="C408" s="125"/>
      <c r="D408" s="429"/>
    </row>
    <row r="409" spans="1:4" ht="15.75" customHeight="1">
      <c r="A409" s="19"/>
      <c r="B409" s="125"/>
      <c r="C409" s="125"/>
      <c r="D409" s="429"/>
    </row>
    <row r="410" spans="1:4" ht="15.75" customHeight="1">
      <c r="A410" s="19"/>
      <c r="B410" s="125"/>
      <c r="C410" s="125"/>
      <c r="D410" s="429"/>
    </row>
    <row r="411" spans="1:4" ht="15.75" customHeight="1">
      <c r="A411" s="19"/>
      <c r="B411" s="125"/>
      <c r="C411" s="125"/>
      <c r="D411" s="429"/>
    </row>
    <row r="412" spans="1:4" ht="15.75" customHeight="1">
      <c r="A412" s="19"/>
      <c r="B412" s="125"/>
      <c r="C412" s="125"/>
      <c r="D412" s="429"/>
    </row>
    <row r="413" spans="1:4" ht="15.75" customHeight="1">
      <c r="A413" s="19"/>
      <c r="B413" s="125"/>
      <c r="C413" s="125"/>
      <c r="D413" s="429"/>
    </row>
    <row r="414" spans="1:4" ht="15.75" customHeight="1">
      <c r="A414" s="19"/>
      <c r="B414" s="125"/>
      <c r="C414" s="125"/>
      <c r="D414" s="429"/>
    </row>
    <row r="415" spans="1:4" ht="15.75" customHeight="1">
      <c r="A415" s="19"/>
      <c r="B415" s="125"/>
      <c r="C415" s="125"/>
      <c r="D415" s="429"/>
    </row>
    <row r="416" spans="1:4" ht="15.75" customHeight="1">
      <c r="A416" s="19"/>
      <c r="B416" s="125"/>
      <c r="C416" s="125"/>
      <c r="D416" s="429"/>
    </row>
    <row r="417" spans="1:4" ht="15.75" customHeight="1">
      <c r="A417" s="19"/>
      <c r="B417" s="125"/>
      <c r="C417" s="125"/>
      <c r="D417" s="429"/>
    </row>
    <row r="418" spans="1:4" ht="15.75" customHeight="1">
      <c r="A418" s="19"/>
      <c r="B418" s="125"/>
      <c r="C418" s="125"/>
      <c r="D418" s="429"/>
    </row>
    <row r="419" spans="1:4" ht="15.75" customHeight="1">
      <c r="A419" s="19"/>
      <c r="B419" s="125"/>
      <c r="C419" s="125"/>
      <c r="D419" s="429"/>
    </row>
    <row r="420" spans="1:4" ht="15.75" customHeight="1">
      <c r="A420" s="19"/>
      <c r="B420" s="125"/>
      <c r="C420" s="125"/>
      <c r="D420" s="429"/>
    </row>
    <row r="421" spans="1:4" ht="15.75" customHeight="1">
      <c r="A421" s="19"/>
      <c r="B421" s="125"/>
      <c r="C421" s="125"/>
      <c r="D421" s="429"/>
    </row>
    <row r="422" spans="1:4" ht="15.75" customHeight="1">
      <c r="A422" s="19"/>
      <c r="B422" s="125"/>
      <c r="C422" s="125"/>
      <c r="D422" s="429"/>
    </row>
    <row r="423" spans="1:4" ht="15.75" customHeight="1">
      <c r="A423" s="19"/>
      <c r="B423" s="125"/>
      <c r="C423" s="125"/>
      <c r="D423" s="429"/>
    </row>
    <row r="424" spans="1:4" ht="15.75" customHeight="1">
      <c r="A424" s="19"/>
      <c r="B424" s="125"/>
      <c r="C424" s="125"/>
      <c r="D424" s="429"/>
    </row>
    <row r="425" spans="1:4" ht="15.75" customHeight="1">
      <c r="A425" s="19"/>
      <c r="B425" s="125"/>
      <c r="C425" s="125"/>
      <c r="D425" s="429"/>
    </row>
    <row r="426" spans="1:4" ht="15.75" customHeight="1">
      <c r="A426" s="19"/>
      <c r="B426" s="125"/>
      <c r="C426" s="125"/>
      <c r="D426" s="429"/>
    </row>
    <row r="427" spans="1:4" ht="15.75" customHeight="1">
      <c r="A427" s="19"/>
      <c r="B427" s="125"/>
      <c r="C427" s="125"/>
      <c r="D427" s="429"/>
    </row>
    <row r="428" spans="1:4" ht="15.75" customHeight="1">
      <c r="A428" s="19"/>
      <c r="B428" s="125"/>
      <c r="C428" s="125"/>
      <c r="D428" s="429"/>
    </row>
    <row r="429" spans="1:4" ht="15.75" customHeight="1">
      <c r="A429" s="19"/>
      <c r="B429" s="125"/>
      <c r="C429" s="125"/>
      <c r="D429" s="429"/>
    </row>
    <row r="430" spans="1:4" ht="15.75" customHeight="1">
      <c r="A430" s="19"/>
      <c r="B430" s="125"/>
      <c r="C430" s="125"/>
      <c r="D430" s="429"/>
    </row>
    <row r="431" spans="1:4" ht="15.75" customHeight="1">
      <c r="A431" s="19"/>
      <c r="B431" s="125"/>
      <c r="C431" s="125"/>
      <c r="D431" s="429"/>
    </row>
    <row r="432" spans="1:4" ht="15.75" customHeight="1">
      <c r="A432" s="19"/>
      <c r="B432" s="125"/>
      <c r="C432" s="125"/>
      <c r="D432" s="429"/>
    </row>
    <row r="433" spans="1:4" ht="15.75" customHeight="1">
      <c r="A433" s="19"/>
      <c r="B433" s="125"/>
      <c r="C433" s="125"/>
      <c r="D433" s="429"/>
    </row>
    <row r="434" spans="1:4" ht="15.75" customHeight="1">
      <c r="A434" s="19"/>
      <c r="B434" s="125"/>
      <c r="C434" s="125"/>
      <c r="D434" s="429"/>
    </row>
    <row r="435" spans="1:4" ht="15.75" customHeight="1">
      <c r="A435" s="19"/>
      <c r="B435" s="125"/>
      <c r="C435" s="125"/>
      <c r="D435" s="429"/>
    </row>
    <row r="436" spans="1:4" ht="15.75" customHeight="1">
      <c r="A436" s="19"/>
      <c r="B436" s="125"/>
      <c r="C436" s="125"/>
      <c r="D436" s="429"/>
    </row>
    <row r="437" spans="1:4" ht="15.75" customHeight="1">
      <c r="A437" s="19"/>
      <c r="B437" s="125"/>
      <c r="C437" s="125"/>
      <c r="D437" s="429"/>
    </row>
    <row r="438" spans="1:4" ht="15.75" customHeight="1">
      <c r="A438" s="19"/>
      <c r="B438" s="125"/>
      <c r="C438" s="125"/>
      <c r="D438" s="429"/>
    </row>
    <row r="439" spans="1:4" ht="15.75" customHeight="1">
      <c r="A439" s="19"/>
      <c r="B439" s="125"/>
      <c r="C439" s="125"/>
      <c r="D439" s="429"/>
    </row>
    <row r="440" spans="1:4" ht="15.75" customHeight="1">
      <c r="A440" s="19"/>
      <c r="B440" s="125"/>
      <c r="C440" s="125"/>
      <c r="D440" s="429"/>
    </row>
    <row r="441" spans="1:4" ht="15.75" customHeight="1">
      <c r="A441" s="19"/>
      <c r="B441" s="125"/>
      <c r="C441" s="125"/>
      <c r="D441" s="429"/>
    </row>
    <row r="442" spans="1:4" ht="15.75" customHeight="1">
      <c r="A442" s="19"/>
      <c r="B442" s="125"/>
      <c r="C442" s="125"/>
      <c r="D442" s="429"/>
    </row>
    <row r="443" spans="1:4" ht="15.75" customHeight="1">
      <c r="A443" s="19"/>
      <c r="B443" s="125"/>
      <c r="C443" s="125"/>
      <c r="D443" s="429"/>
    </row>
    <row r="444" spans="1:4" ht="15.75" customHeight="1">
      <c r="A444" s="19"/>
      <c r="B444" s="125"/>
      <c r="C444" s="125"/>
      <c r="D444" s="429"/>
    </row>
    <row r="445" spans="1:4" ht="15.75" customHeight="1">
      <c r="A445" s="19"/>
      <c r="B445" s="125"/>
      <c r="C445" s="125"/>
      <c r="D445" s="429"/>
    </row>
    <row r="446" spans="1:4" ht="15.75" customHeight="1">
      <c r="A446" s="19"/>
      <c r="B446" s="125"/>
      <c r="C446" s="125"/>
      <c r="D446" s="429"/>
    </row>
    <row r="447" spans="1:4" ht="15.75" customHeight="1">
      <c r="A447" s="19"/>
      <c r="B447" s="125"/>
      <c r="C447" s="125"/>
      <c r="D447" s="429"/>
    </row>
    <row r="448" spans="1:4" ht="15.75" customHeight="1">
      <c r="A448" s="19"/>
      <c r="B448" s="125"/>
      <c r="C448" s="125"/>
      <c r="D448" s="429"/>
    </row>
    <row r="449" spans="1:4" ht="15.75" customHeight="1">
      <c r="A449" s="19"/>
      <c r="B449" s="125"/>
      <c r="C449" s="125"/>
      <c r="D449" s="429"/>
    </row>
    <row r="450" spans="1:4" ht="15.75" customHeight="1">
      <c r="A450" s="19"/>
      <c r="B450" s="125"/>
      <c r="C450" s="125"/>
      <c r="D450" s="429"/>
    </row>
    <row r="451" spans="1:4" ht="15.75" customHeight="1">
      <c r="A451" s="19"/>
      <c r="B451" s="125"/>
      <c r="C451" s="125"/>
      <c r="D451" s="429"/>
    </row>
    <row r="452" spans="1:4" ht="15.75" customHeight="1">
      <c r="A452" s="19"/>
      <c r="B452" s="125"/>
      <c r="C452" s="125"/>
      <c r="D452" s="429"/>
    </row>
    <row r="453" spans="1:4" ht="15.75" customHeight="1">
      <c r="A453" s="19"/>
      <c r="B453" s="125"/>
      <c r="C453" s="125"/>
      <c r="D453" s="429"/>
    </row>
    <row r="454" spans="1:4" ht="15.75" customHeight="1">
      <c r="A454" s="19"/>
      <c r="B454" s="125"/>
      <c r="C454" s="125"/>
      <c r="D454" s="429"/>
    </row>
    <row r="455" spans="1:4" ht="15.75" customHeight="1">
      <c r="A455" s="19"/>
      <c r="B455" s="125"/>
      <c r="C455" s="125"/>
      <c r="D455" s="429"/>
    </row>
    <row r="456" spans="1:4" ht="15.75" customHeight="1">
      <c r="A456" s="19"/>
      <c r="B456" s="125"/>
      <c r="C456" s="125"/>
      <c r="D456" s="429"/>
    </row>
    <row r="457" spans="1:4" ht="15.75" customHeight="1">
      <c r="A457" s="19"/>
      <c r="B457" s="125"/>
      <c r="C457" s="125"/>
      <c r="D457" s="429"/>
    </row>
    <row r="458" spans="1:4" ht="15.75" customHeight="1">
      <c r="A458" s="19"/>
      <c r="B458" s="125"/>
      <c r="C458" s="125"/>
      <c r="D458" s="429"/>
    </row>
    <row r="459" spans="1:4" ht="15.75" customHeight="1">
      <c r="A459" s="19"/>
      <c r="B459" s="125"/>
      <c r="C459" s="125"/>
      <c r="D459" s="429"/>
    </row>
    <row r="460" spans="1:4" ht="15.75" customHeight="1">
      <c r="A460" s="19"/>
      <c r="B460" s="125"/>
      <c r="C460" s="125"/>
      <c r="D460" s="429"/>
    </row>
    <row r="461" spans="1:4" ht="15.75" customHeight="1">
      <c r="A461" s="19"/>
      <c r="B461" s="125"/>
      <c r="C461" s="125"/>
      <c r="D461" s="429"/>
    </row>
    <row r="462" spans="1:4" ht="15.75" customHeight="1">
      <c r="A462" s="19"/>
      <c r="B462" s="125"/>
      <c r="C462" s="125"/>
      <c r="D462" s="429"/>
    </row>
    <row r="463" spans="1:4" ht="15.75" customHeight="1">
      <c r="A463" s="19"/>
      <c r="B463" s="125"/>
      <c r="C463" s="125"/>
      <c r="D463" s="429"/>
    </row>
    <row r="464" spans="1:4" ht="15.75" customHeight="1">
      <c r="A464" s="19"/>
      <c r="B464" s="125"/>
      <c r="C464" s="125"/>
      <c r="D464" s="429"/>
    </row>
    <row r="465" spans="1:4" ht="15.75" customHeight="1">
      <c r="A465" s="19"/>
      <c r="B465" s="125"/>
      <c r="C465" s="125"/>
      <c r="D465" s="429"/>
    </row>
    <row r="466" spans="1:4" ht="15.75" customHeight="1">
      <c r="A466" s="19"/>
      <c r="B466" s="125"/>
      <c r="C466" s="125"/>
      <c r="D466" s="429"/>
    </row>
    <row r="467" spans="1:4" ht="15.75" customHeight="1">
      <c r="A467" s="19"/>
      <c r="B467" s="125"/>
      <c r="C467" s="125"/>
      <c r="D467" s="429"/>
    </row>
    <row r="468" spans="1:4" ht="15.75" customHeight="1">
      <c r="A468" s="19"/>
      <c r="B468" s="125"/>
      <c r="C468" s="125"/>
      <c r="D468" s="429"/>
    </row>
    <row r="469" spans="1:4" ht="15.75" customHeight="1">
      <c r="A469" s="19"/>
      <c r="B469" s="125"/>
      <c r="C469" s="125"/>
      <c r="D469" s="429"/>
    </row>
    <row r="470" spans="1:4" ht="15.75" customHeight="1">
      <c r="A470" s="19"/>
      <c r="B470" s="125"/>
      <c r="C470" s="125"/>
      <c r="D470" s="429"/>
    </row>
    <row r="471" spans="1:4" ht="15.75" customHeight="1">
      <c r="A471" s="19"/>
      <c r="B471" s="125"/>
      <c r="C471" s="125"/>
      <c r="D471" s="429"/>
    </row>
    <row r="472" spans="1:4" ht="15.75" customHeight="1">
      <c r="A472" s="19"/>
      <c r="B472" s="125"/>
      <c r="C472" s="125"/>
      <c r="D472" s="429"/>
    </row>
    <row r="473" spans="1:4" ht="15.75" customHeight="1">
      <c r="A473" s="19"/>
      <c r="B473" s="125"/>
      <c r="C473" s="125"/>
      <c r="D473" s="429"/>
    </row>
    <row r="474" spans="1:4" ht="15.75" customHeight="1">
      <c r="A474" s="19"/>
      <c r="B474" s="125"/>
      <c r="C474" s="125"/>
      <c r="D474" s="429"/>
    </row>
    <row r="475" spans="1:4" ht="15.75" customHeight="1">
      <c r="A475" s="19"/>
      <c r="B475" s="125"/>
      <c r="C475" s="125"/>
      <c r="D475" s="429"/>
    </row>
    <row r="476" spans="1:4" ht="15.75" customHeight="1">
      <c r="A476" s="19"/>
      <c r="B476" s="125"/>
      <c r="C476" s="125"/>
      <c r="D476" s="429"/>
    </row>
    <row r="477" spans="1:4" ht="15.75" customHeight="1">
      <c r="A477" s="19"/>
      <c r="B477" s="125"/>
      <c r="C477" s="125"/>
      <c r="D477" s="429"/>
    </row>
    <row r="478" spans="1:4" ht="15.75" customHeight="1">
      <c r="A478" s="19"/>
      <c r="B478" s="125"/>
      <c r="C478" s="125"/>
      <c r="D478" s="429"/>
    </row>
    <row r="479" spans="1:4" ht="15.75" customHeight="1">
      <c r="A479" s="19"/>
      <c r="B479" s="125"/>
      <c r="C479" s="125"/>
      <c r="D479" s="429"/>
    </row>
    <row r="480" spans="1:4" ht="15.75" customHeight="1">
      <c r="A480" s="19"/>
      <c r="B480" s="125"/>
      <c r="C480" s="125"/>
      <c r="D480" s="429"/>
    </row>
    <row r="481" spans="1:4" ht="15.75" customHeight="1">
      <c r="A481" s="19"/>
      <c r="B481" s="125"/>
      <c r="C481" s="125"/>
      <c r="D481" s="429"/>
    </row>
    <row r="482" spans="1:4" ht="15.75" customHeight="1">
      <c r="A482" s="19"/>
      <c r="B482" s="125"/>
      <c r="C482" s="125"/>
      <c r="D482" s="429"/>
    </row>
    <row r="483" spans="1:4" ht="15.75" customHeight="1">
      <c r="A483" s="19"/>
      <c r="B483" s="125"/>
      <c r="C483" s="125"/>
      <c r="D483" s="429"/>
    </row>
    <row r="484" spans="1:4" ht="15.75" customHeight="1">
      <c r="A484" s="19"/>
      <c r="B484" s="125"/>
      <c r="C484" s="125"/>
      <c r="D484" s="429"/>
    </row>
    <row r="485" spans="1:4" ht="15.75" customHeight="1">
      <c r="A485" s="19"/>
      <c r="B485" s="125"/>
      <c r="C485" s="125"/>
      <c r="D485" s="429"/>
    </row>
    <row r="486" spans="1:4" ht="15.75" customHeight="1">
      <c r="A486" s="19"/>
      <c r="B486" s="125"/>
      <c r="C486" s="125"/>
      <c r="D486" s="429"/>
    </row>
    <row r="487" spans="1:4" ht="15.75" customHeight="1">
      <c r="A487" s="19"/>
      <c r="B487" s="125"/>
      <c r="C487" s="125"/>
      <c r="D487" s="429"/>
    </row>
    <row r="488" spans="1:4" ht="15.75" customHeight="1">
      <c r="A488" s="19"/>
      <c r="B488" s="125"/>
      <c r="C488" s="125"/>
      <c r="D488" s="429"/>
    </row>
    <row r="489" spans="1:4" ht="15.75" customHeight="1">
      <c r="A489" s="19"/>
      <c r="B489" s="125"/>
      <c r="C489" s="125"/>
      <c r="D489" s="429"/>
    </row>
    <row r="490" spans="1:4" ht="15.75" customHeight="1">
      <c r="A490" s="19"/>
      <c r="B490" s="125"/>
      <c r="C490" s="125"/>
      <c r="D490" s="429"/>
    </row>
    <row r="491" spans="1:4" ht="15.75" customHeight="1">
      <c r="A491" s="19"/>
      <c r="B491" s="125"/>
      <c r="C491" s="125"/>
      <c r="D491" s="429"/>
    </row>
    <row r="492" spans="1:4" ht="15.75" customHeight="1">
      <c r="A492" s="19"/>
      <c r="B492" s="125"/>
      <c r="C492" s="125"/>
      <c r="D492" s="429"/>
    </row>
    <row r="493" spans="1:4" ht="15.75" customHeight="1">
      <c r="A493" s="19"/>
      <c r="B493" s="125"/>
      <c r="C493" s="125"/>
      <c r="D493" s="429"/>
    </row>
    <row r="494" spans="1:4" ht="15.75" customHeight="1">
      <c r="A494" s="19"/>
      <c r="B494" s="125"/>
      <c r="C494" s="125"/>
      <c r="D494" s="429"/>
    </row>
    <row r="495" spans="1:4" ht="15.75" customHeight="1">
      <c r="A495" s="19"/>
      <c r="B495" s="125"/>
      <c r="C495" s="125"/>
      <c r="D495" s="429"/>
    </row>
    <row r="496" spans="1:4" ht="15.75" customHeight="1">
      <c r="A496" s="19"/>
      <c r="B496" s="125"/>
      <c r="C496" s="125"/>
      <c r="D496" s="429"/>
    </row>
    <row r="497" spans="1:4" ht="15.75" customHeight="1">
      <c r="A497" s="19"/>
      <c r="B497" s="125"/>
      <c r="C497" s="125"/>
      <c r="D497" s="429"/>
    </row>
    <row r="498" spans="1:4" ht="15.75" customHeight="1">
      <c r="A498" s="19"/>
      <c r="B498" s="125"/>
      <c r="C498" s="125"/>
      <c r="D498" s="429"/>
    </row>
    <row r="499" spans="1:4" ht="15.75" customHeight="1">
      <c r="A499" s="19"/>
      <c r="B499" s="125"/>
      <c r="C499" s="125"/>
      <c r="D499" s="429"/>
    </row>
    <row r="500" spans="1:4" ht="15.75" customHeight="1">
      <c r="A500" s="19"/>
      <c r="B500" s="125"/>
      <c r="C500" s="125"/>
      <c r="D500" s="429"/>
    </row>
    <row r="501" spans="1:4" ht="15.75" customHeight="1">
      <c r="A501" s="19"/>
      <c r="B501" s="125"/>
      <c r="C501" s="125"/>
      <c r="D501" s="429"/>
    </row>
    <row r="502" spans="1:4" ht="15.75" customHeight="1">
      <c r="A502" s="19"/>
      <c r="B502" s="125"/>
      <c r="C502" s="125"/>
      <c r="D502" s="429"/>
    </row>
    <row r="503" spans="1:4" ht="15.75" customHeight="1">
      <c r="A503" s="19"/>
      <c r="B503" s="125"/>
      <c r="C503" s="125"/>
      <c r="D503" s="429"/>
    </row>
    <row r="504" spans="1:4" ht="15.75" customHeight="1">
      <c r="A504" s="19"/>
      <c r="B504" s="125"/>
      <c r="C504" s="125"/>
      <c r="D504" s="429"/>
    </row>
    <row r="505" spans="1:4" ht="15.75" customHeight="1">
      <c r="A505" s="19"/>
      <c r="B505" s="125"/>
      <c r="C505" s="125"/>
      <c r="D505" s="429"/>
    </row>
    <row r="506" spans="1:4" ht="15.75" customHeight="1">
      <c r="A506" s="19"/>
      <c r="B506" s="125"/>
      <c r="C506" s="125"/>
      <c r="D506" s="429"/>
    </row>
    <row r="507" spans="1:4" ht="15.75" customHeight="1">
      <c r="A507" s="19"/>
      <c r="B507" s="125"/>
      <c r="C507" s="125"/>
      <c r="D507" s="429"/>
    </row>
    <row r="508" spans="1:4" ht="15.75" customHeight="1">
      <c r="A508" s="19"/>
      <c r="B508" s="125"/>
      <c r="C508" s="125"/>
      <c r="D508" s="429"/>
    </row>
    <row r="509" spans="1:4" ht="15.75" customHeight="1">
      <c r="A509" s="19"/>
      <c r="B509" s="125"/>
      <c r="C509" s="125"/>
      <c r="D509" s="429"/>
    </row>
    <row r="510" spans="1:4" ht="15.75" customHeight="1">
      <c r="A510" s="19"/>
      <c r="B510" s="125"/>
      <c r="C510" s="125"/>
      <c r="D510" s="429"/>
    </row>
    <row r="511" spans="1:4" ht="15.75" customHeight="1">
      <c r="A511" s="19"/>
      <c r="B511" s="125"/>
      <c r="C511" s="125"/>
      <c r="D511" s="429"/>
    </row>
    <row r="512" spans="1:4" ht="15.75" customHeight="1">
      <c r="A512" s="19"/>
      <c r="B512" s="125"/>
      <c r="C512" s="125"/>
      <c r="D512" s="429"/>
    </row>
    <row r="513" spans="1:4" ht="15.75" customHeight="1">
      <c r="A513" s="19"/>
      <c r="B513" s="125"/>
      <c r="C513" s="125"/>
      <c r="D513" s="429"/>
    </row>
    <row r="514" spans="1:4" ht="15.75" customHeight="1">
      <c r="A514" s="19"/>
      <c r="B514" s="125"/>
      <c r="C514" s="125"/>
      <c r="D514" s="429"/>
    </row>
    <row r="515" spans="1:4" ht="15.75" customHeight="1">
      <c r="A515" s="19"/>
      <c r="B515" s="125"/>
      <c r="C515" s="125"/>
      <c r="D515" s="429"/>
    </row>
    <row r="516" spans="1:4" ht="15.75" customHeight="1">
      <c r="A516" s="19"/>
      <c r="B516" s="125"/>
      <c r="C516" s="125"/>
      <c r="D516" s="429"/>
    </row>
    <row r="517" spans="1:4" ht="15.75" customHeight="1">
      <c r="A517" s="19"/>
      <c r="B517" s="125"/>
      <c r="C517" s="125"/>
      <c r="D517" s="429"/>
    </row>
    <row r="518" spans="1:4" ht="15.75" customHeight="1">
      <c r="A518" s="19"/>
      <c r="B518" s="125"/>
      <c r="C518" s="125"/>
      <c r="D518" s="429"/>
    </row>
    <row r="519" spans="1:4" ht="15.75" customHeight="1">
      <c r="A519" s="19"/>
      <c r="B519" s="125"/>
      <c r="C519" s="125"/>
      <c r="D519" s="429"/>
    </row>
    <row r="520" spans="1:4" ht="15.75" customHeight="1">
      <c r="A520" s="19"/>
      <c r="B520" s="125"/>
      <c r="C520" s="125"/>
      <c r="D520" s="429"/>
    </row>
    <row r="521" spans="1:4" ht="15.75" customHeight="1">
      <c r="A521" s="19"/>
      <c r="B521" s="125"/>
      <c r="C521" s="125"/>
      <c r="D521" s="429"/>
    </row>
    <row r="522" spans="1:4" ht="15.75" customHeight="1">
      <c r="A522" s="19"/>
      <c r="B522" s="125"/>
      <c r="C522" s="125"/>
      <c r="D522" s="429"/>
    </row>
    <row r="523" spans="1:4" ht="15.75" customHeight="1">
      <c r="A523" s="19"/>
      <c r="B523" s="125"/>
      <c r="C523" s="125"/>
      <c r="D523" s="429"/>
    </row>
    <row r="524" spans="1:4" ht="15.75" customHeight="1">
      <c r="A524" s="19"/>
      <c r="B524" s="125"/>
      <c r="C524" s="125"/>
      <c r="D524" s="429"/>
    </row>
    <row r="525" spans="1:4" ht="15.75" customHeight="1">
      <c r="A525" s="19"/>
      <c r="B525" s="125"/>
      <c r="C525" s="125"/>
      <c r="D525" s="429"/>
    </row>
    <row r="526" spans="1:4" ht="15.75" customHeight="1">
      <c r="A526" s="19"/>
      <c r="B526" s="125"/>
      <c r="C526" s="125"/>
      <c r="D526" s="429"/>
    </row>
    <row r="527" spans="1:4" ht="15.75" customHeight="1">
      <c r="A527" s="19"/>
      <c r="B527" s="125"/>
      <c r="C527" s="125"/>
      <c r="D527" s="429"/>
    </row>
    <row r="528" spans="1:4" ht="15.75" customHeight="1">
      <c r="A528" s="19"/>
      <c r="B528" s="125"/>
      <c r="C528" s="125"/>
      <c r="D528" s="429"/>
    </row>
    <row r="529" spans="1:4" ht="15.75" customHeight="1">
      <c r="A529" s="19"/>
      <c r="B529" s="125"/>
      <c r="C529" s="125"/>
      <c r="D529" s="429"/>
    </row>
    <row r="530" spans="1:4" ht="15.75" customHeight="1">
      <c r="A530" s="19"/>
      <c r="B530" s="125"/>
      <c r="C530" s="125"/>
      <c r="D530" s="429"/>
    </row>
    <row r="531" spans="1:4" ht="15.75" customHeight="1">
      <c r="A531" s="19"/>
      <c r="B531" s="125"/>
      <c r="C531" s="125"/>
      <c r="D531" s="429"/>
    </row>
    <row r="532" spans="1:4" ht="15.75" customHeight="1">
      <c r="A532" s="19"/>
      <c r="B532" s="125"/>
      <c r="C532" s="125"/>
      <c r="D532" s="429"/>
    </row>
    <row r="533" spans="1:4" ht="15.75" customHeight="1">
      <c r="A533" s="19"/>
      <c r="B533" s="125"/>
      <c r="C533" s="125"/>
      <c r="D533" s="429"/>
    </row>
    <row r="534" spans="1:4" ht="15.75" customHeight="1">
      <c r="A534" s="19"/>
      <c r="B534" s="125"/>
      <c r="C534" s="125"/>
      <c r="D534" s="429"/>
    </row>
    <row r="535" spans="1:4" ht="15.75" customHeight="1">
      <c r="A535" s="19"/>
      <c r="B535" s="125"/>
      <c r="C535" s="125"/>
      <c r="D535" s="429"/>
    </row>
    <row r="536" spans="1:4" ht="15.75" customHeight="1">
      <c r="A536" s="19"/>
      <c r="B536" s="125"/>
      <c r="C536" s="125"/>
      <c r="D536" s="429"/>
    </row>
    <row r="537" spans="1:4" ht="15.75" customHeight="1">
      <c r="A537" s="19"/>
      <c r="B537" s="125"/>
      <c r="C537" s="125"/>
      <c r="D537" s="429"/>
    </row>
    <row r="538" spans="1:4" ht="15.75" customHeight="1">
      <c r="A538" s="19"/>
      <c r="B538" s="125"/>
      <c r="C538" s="125"/>
      <c r="D538" s="429"/>
    </row>
    <row r="539" spans="1:4" ht="15.75" customHeight="1">
      <c r="A539" s="19"/>
      <c r="B539" s="125"/>
      <c r="C539" s="125"/>
      <c r="D539" s="429"/>
    </row>
    <row r="540" spans="1:4" ht="15.75" customHeight="1">
      <c r="A540" s="19"/>
      <c r="B540" s="125"/>
      <c r="C540" s="125"/>
      <c r="D540" s="429"/>
    </row>
    <row r="541" spans="1:4" ht="15.75" customHeight="1">
      <c r="A541" s="19"/>
      <c r="B541" s="125"/>
      <c r="C541" s="125"/>
      <c r="D541" s="429"/>
    </row>
    <row r="542" spans="1:4" ht="15.75" customHeight="1">
      <c r="A542" s="19"/>
      <c r="B542" s="125"/>
      <c r="C542" s="125"/>
      <c r="D542" s="429"/>
    </row>
    <row r="543" spans="1:4" ht="15.75" customHeight="1">
      <c r="A543" s="19"/>
      <c r="B543" s="125"/>
      <c r="C543" s="125"/>
      <c r="D543" s="429"/>
    </row>
    <row r="544" spans="1:4" ht="15.75" customHeight="1">
      <c r="A544" s="19"/>
      <c r="B544" s="125"/>
      <c r="C544" s="125"/>
      <c r="D544" s="429"/>
    </row>
    <row r="545" spans="1:4" ht="15.75" customHeight="1">
      <c r="A545" s="19"/>
      <c r="B545" s="125"/>
      <c r="C545" s="125"/>
      <c r="D545" s="429"/>
    </row>
    <row r="546" spans="1:4" ht="15.75" customHeight="1">
      <c r="A546" s="19"/>
      <c r="B546" s="125"/>
      <c r="C546" s="125"/>
      <c r="D546" s="429"/>
    </row>
    <row r="547" spans="1:4" ht="15.75" customHeight="1">
      <c r="A547" s="19"/>
      <c r="B547" s="125"/>
      <c r="C547" s="125"/>
      <c r="D547" s="429"/>
    </row>
    <row r="548" spans="1:4" ht="15.75" customHeight="1">
      <c r="A548" s="19"/>
      <c r="B548" s="125"/>
      <c r="C548" s="125"/>
      <c r="D548" s="429"/>
    </row>
    <row r="549" spans="1:4" ht="15.75" customHeight="1">
      <c r="A549" s="19"/>
      <c r="B549" s="125"/>
      <c r="C549" s="125"/>
      <c r="D549" s="429"/>
    </row>
    <row r="550" spans="1:4" ht="15.75" customHeight="1">
      <c r="A550" s="19"/>
      <c r="B550" s="125"/>
      <c r="C550" s="125"/>
      <c r="D550" s="429"/>
    </row>
    <row r="551" spans="1:4" ht="15.75" customHeight="1">
      <c r="A551" s="19"/>
      <c r="B551" s="125"/>
      <c r="C551" s="125"/>
      <c r="D551" s="429"/>
    </row>
    <row r="552" spans="1:4" ht="15.75" customHeight="1">
      <c r="A552" s="19"/>
      <c r="B552" s="125"/>
      <c r="C552" s="125"/>
      <c r="D552" s="429"/>
    </row>
    <row r="553" spans="1:4" ht="15.75" customHeight="1">
      <c r="A553" s="19"/>
      <c r="B553" s="125"/>
      <c r="C553" s="125"/>
      <c r="D553" s="429"/>
    </row>
    <row r="554" spans="1:4" ht="15.75" customHeight="1">
      <c r="A554" s="19"/>
      <c r="B554" s="125"/>
      <c r="C554" s="125"/>
      <c r="D554" s="429"/>
    </row>
    <row r="555" spans="1:4" ht="15.75" customHeight="1">
      <c r="A555" s="19"/>
      <c r="B555" s="125"/>
      <c r="C555" s="125"/>
      <c r="D555" s="429"/>
    </row>
    <row r="556" spans="1:4" ht="15.75" customHeight="1">
      <c r="A556" s="19"/>
      <c r="B556" s="125"/>
      <c r="C556" s="125"/>
      <c r="D556" s="429"/>
    </row>
    <row r="557" spans="1:4" ht="15.75" customHeight="1">
      <c r="A557" s="19"/>
      <c r="B557" s="125"/>
      <c r="C557" s="125"/>
      <c r="D557" s="429"/>
    </row>
    <row r="558" spans="1:4" ht="15.75" customHeight="1">
      <c r="A558" s="19"/>
      <c r="B558" s="125"/>
      <c r="C558" s="125"/>
      <c r="D558" s="429"/>
    </row>
    <row r="559" spans="1:4" ht="15.75" customHeight="1">
      <c r="A559" s="19"/>
      <c r="B559" s="125"/>
      <c r="C559" s="125"/>
      <c r="D559" s="429"/>
    </row>
    <row r="560" spans="1:4" ht="15.75" customHeight="1">
      <c r="A560" s="19"/>
      <c r="B560" s="125"/>
      <c r="C560" s="125"/>
      <c r="D560" s="429"/>
    </row>
    <row r="561" spans="1:4" ht="15.75" customHeight="1">
      <c r="A561" s="19"/>
      <c r="B561" s="125"/>
      <c r="C561" s="125"/>
      <c r="D561" s="429"/>
    </row>
    <row r="562" spans="1:4" ht="15.75" customHeight="1">
      <c r="A562" s="19"/>
      <c r="B562" s="125"/>
      <c r="C562" s="125"/>
      <c r="D562" s="429"/>
    </row>
    <row r="563" spans="1:4" ht="15.75" customHeight="1">
      <c r="A563" s="19"/>
      <c r="B563" s="125"/>
      <c r="C563" s="125"/>
      <c r="D563" s="429"/>
    </row>
    <row r="564" spans="1:4" ht="15.75" customHeight="1">
      <c r="A564" s="19"/>
      <c r="B564" s="125"/>
      <c r="C564" s="125"/>
      <c r="D564" s="429"/>
    </row>
    <row r="565" spans="1:4" ht="15.75" customHeight="1">
      <c r="A565" s="19"/>
      <c r="B565" s="125"/>
      <c r="C565" s="125"/>
      <c r="D565" s="429"/>
    </row>
    <row r="566" spans="1:4" ht="15.75" customHeight="1">
      <c r="A566" s="19"/>
      <c r="B566" s="125"/>
      <c r="C566" s="125"/>
      <c r="D566" s="429"/>
    </row>
    <row r="567" spans="1:4" ht="15.75" customHeight="1">
      <c r="A567" s="19"/>
      <c r="B567" s="125"/>
      <c r="C567" s="125"/>
      <c r="D567" s="429"/>
    </row>
    <row r="568" spans="1:4" ht="15.75" customHeight="1">
      <c r="A568" s="19"/>
      <c r="B568" s="125"/>
      <c r="C568" s="125"/>
      <c r="D568" s="429"/>
    </row>
    <row r="569" spans="1:4" ht="15.75" customHeight="1">
      <c r="A569" s="19"/>
      <c r="B569" s="125"/>
      <c r="C569" s="125"/>
      <c r="D569" s="429"/>
    </row>
    <row r="570" spans="1:4" ht="15.75" customHeight="1">
      <c r="A570" s="19"/>
      <c r="B570" s="125"/>
      <c r="C570" s="125"/>
      <c r="D570" s="429"/>
    </row>
    <row r="571" spans="1:4" ht="15.75" customHeight="1">
      <c r="A571" s="19"/>
      <c r="B571" s="125"/>
      <c r="C571" s="125"/>
      <c r="D571" s="429"/>
    </row>
    <row r="572" spans="1:4" ht="15.75" customHeight="1">
      <c r="A572" s="19"/>
      <c r="B572" s="125"/>
      <c r="C572" s="125"/>
      <c r="D572" s="429"/>
    </row>
    <row r="573" spans="1:4" ht="15.75" customHeight="1">
      <c r="A573" s="19"/>
      <c r="B573" s="125"/>
      <c r="C573" s="125"/>
      <c r="D573" s="429"/>
    </row>
    <row r="574" spans="1:4" ht="15.75" customHeight="1">
      <c r="A574" s="19"/>
      <c r="B574" s="125"/>
      <c r="C574" s="125"/>
      <c r="D574" s="429"/>
    </row>
    <row r="575" spans="1:4" ht="15.75" customHeight="1">
      <c r="A575" s="19"/>
      <c r="B575" s="125"/>
      <c r="C575" s="125"/>
      <c r="D575" s="429"/>
    </row>
    <row r="576" spans="1:4" ht="15.75" customHeight="1">
      <c r="A576" s="19"/>
      <c r="B576" s="125"/>
      <c r="C576" s="125"/>
      <c r="D576" s="429"/>
    </row>
    <row r="577" spans="1:4" ht="15.75" customHeight="1">
      <c r="A577" s="19"/>
      <c r="B577" s="125"/>
      <c r="C577" s="125"/>
      <c r="D577" s="429"/>
    </row>
    <row r="578" spans="1:4" ht="15.75" customHeight="1">
      <c r="A578" s="19"/>
      <c r="B578" s="125"/>
      <c r="C578" s="125"/>
      <c r="D578" s="429"/>
    </row>
    <row r="579" spans="1:4" ht="15.75" customHeight="1">
      <c r="A579" s="19"/>
      <c r="B579" s="125"/>
      <c r="C579" s="125"/>
      <c r="D579" s="429"/>
    </row>
    <row r="580" spans="1:4" ht="15.75" customHeight="1">
      <c r="A580" s="19"/>
      <c r="B580" s="125"/>
      <c r="C580" s="125"/>
      <c r="D580" s="429"/>
    </row>
    <row r="581" spans="1:4" ht="15.75" customHeight="1">
      <c r="A581" s="19"/>
      <c r="B581" s="125"/>
      <c r="C581" s="125"/>
      <c r="D581" s="429"/>
    </row>
    <row r="582" spans="1:4" ht="15.75" customHeight="1">
      <c r="A582" s="19"/>
      <c r="B582" s="125"/>
      <c r="C582" s="125"/>
      <c r="D582" s="429"/>
    </row>
    <row r="583" spans="1:4" ht="15.75" customHeight="1">
      <c r="A583" s="19"/>
      <c r="B583" s="125"/>
      <c r="C583" s="125"/>
      <c r="D583" s="429"/>
    </row>
    <row r="584" spans="1:4" ht="15.75" customHeight="1">
      <c r="A584" s="19"/>
      <c r="B584" s="125"/>
      <c r="C584" s="125"/>
      <c r="D584" s="429"/>
    </row>
    <row r="585" spans="1:4" ht="15.75" customHeight="1">
      <c r="A585" s="19"/>
      <c r="B585" s="125"/>
      <c r="C585" s="125"/>
      <c r="D585" s="429"/>
    </row>
    <row r="586" spans="1:4" ht="15.75" customHeight="1">
      <c r="A586" s="19"/>
      <c r="B586" s="125"/>
      <c r="C586" s="125"/>
      <c r="D586" s="429"/>
    </row>
    <row r="587" spans="1:4" ht="15.75" customHeight="1">
      <c r="A587" s="19"/>
      <c r="B587" s="125"/>
      <c r="C587" s="125"/>
      <c r="D587" s="429"/>
    </row>
    <row r="588" spans="1:4" ht="15.75" customHeight="1">
      <c r="A588" s="19"/>
      <c r="B588" s="125"/>
      <c r="C588" s="125"/>
      <c r="D588" s="429"/>
    </row>
    <row r="589" spans="1:4" ht="15.75" customHeight="1">
      <c r="A589" s="19"/>
      <c r="B589" s="125"/>
      <c r="C589" s="125"/>
      <c r="D589" s="429"/>
    </row>
    <row r="590" spans="1:4" ht="15.75" customHeight="1">
      <c r="A590" s="19"/>
      <c r="B590" s="125"/>
      <c r="C590" s="125"/>
      <c r="D590" s="429"/>
    </row>
    <row r="591" spans="1:4" ht="15.75" customHeight="1">
      <c r="A591" s="19"/>
      <c r="B591" s="125"/>
      <c r="C591" s="125"/>
      <c r="D591" s="429"/>
    </row>
    <row r="592" spans="1:4" ht="15.75" customHeight="1">
      <c r="A592" s="19"/>
      <c r="B592" s="125"/>
      <c r="C592" s="125"/>
      <c r="D592" s="429"/>
    </row>
    <row r="593" spans="1:4" ht="15.75" customHeight="1">
      <c r="A593" s="19"/>
      <c r="B593" s="125"/>
      <c r="C593" s="125"/>
      <c r="D593" s="429"/>
    </row>
    <row r="594" spans="1:4" ht="15.75" customHeight="1">
      <c r="A594" s="19"/>
      <c r="B594" s="125"/>
      <c r="C594" s="125"/>
      <c r="D594" s="429"/>
    </row>
    <row r="595" spans="1:4" ht="15.75" customHeight="1">
      <c r="A595" s="19"/>
      <c r="B595" s="125"/>
      <c r="C595" s="125"/>
      <c r="D595" s="429"/>
    </row>
    <row r="596" spans="1:4" ht="15.75" customHeight="1">
      <c r="A596" s="19"/>
      <c r="B596" s="125"/>
      <c r="C596" s="125"/>
      <c r="D596" s="429"/>
    </row>
    <row r="597" spans="1:4" ht="15.75" customHeight="1">
      <c r="A597" s="19"/>
      <c r="B597" s="125"/>
      <c r="C597" s="125"/>
      <c r="D597" s="429"/>
    </row>
    <row r="598" spans="1:4" ht="15.75" customHeight="1">
      <c r="A598" s="19"/>
      <c r="B598" s="125"/>
      <c r="C598" s="125"/>
      <c r="D598" s="429"/>
    </row>
    <row r="599" spans="1:4" ht="15.75" customHeight="1">
      <c r="A599" s="19"/>
      <c r="B599" s="125"/>
      <c r="C599" s="125"/>
      <c r="D599" s="429"/>
    </row>
    <row r="600" spans="1:4" ht="15.75" customHeight="1">
      <c r="A600" s="19"/>
      <c r="B600" s="125"/>
      <c r="C600" s="125"/>
      <c r="D600" s="429"/>
    </row>
    <row r="601" spans="1:4" ht="15.75" customHeight="1">
      <c r="A601" s="19"/>
      <c r="B601" s="125"/>
      <c r="C601" s="125"/>
      <c r="D601" s="429"/>
    </row>
    <row r="602" spans="1:4" ht="15.75" customHeight="1">
      <c r="A602" s="19"/>
      <c r="B602" s="125"/>
      <c r="C602" s="125"/>
      <c r="D602" s="429"/>
    </row>
    <row r="603" spans="1:4" ht="15.75" customHeight="1">
      <c r="A603" s="19"/>
      <c r="B603" s="125"/>
      <c r="C603" s="125"/>
      <c r="D603" s="429"/>
    </row>
    <row r="604" spans="1:4" ht="15.75" customHeight="1">
      <c r="A604" s="19"/>
      <c r="B604" s="125"/>
      <c r="C604" s="125"/>
      <c r="D604" s="429"/>
    </row>
    <row r="605" spans="1:4" ht="15.75" customHeight="1">
      <c r="A605" s="19"/>
      <c r="B605" s="125"/>
      <c r="C605" s="125"/>
      <c r="D605" s="429"/>
    </row>
    <row r="606" spans="1:4" ht="15.75" customHeight="1">
      <c r="A606" s="19"/>
      <c r="B606" s="125"/>
      <c r="C606" s="125"/>
      <c r="D606" s="429"/>
    </row>
    <row r="607" spans="1:4" ht="15.75" customHeight="1">
      <c r="A607" s="19"/>
      <c r="B607" s="125"/>
      <c r="C607" s="125"/>
      <c r="D607" s="429"/>
    </row>
    <row r="608" spans="1:4" ht="15.75" customHeight="1">
      <c r="A608" s="19"/>
      <c r="B608" s="125"/>
      <c r="C608" s="125"/>
      <c r="D608" s="429"/>
    </row>
    <row r="609" spans="1:4" ht="15.75" customHeight="1">
      <c r="A609" s="19"/>
      <c r="B609" s="125"/>
      <c r="C609" s="125"/>
      <c r="D609" s="429"/>
    </row>
    <row r="610" spans="1:4" ht="15.75" customHeight="1">
      <c r="A610" s="19"/>
      <c r="B610" s="125"/>
      <c r="C610" s="125"/>
      <c r="D610" s="429"/>
    </row>
    <row r="611" spans="1:4" ht="15.75" customHeight="1">
      <c r="A611" s="19"/>
      <c r="B611" s="125"/>
      <c r="C611" s="125"/>
      <c r="D611" s="429"/>
    </row>
    <row r="612" spans="1:4" ht="15.75" customHeight="1">
      <c r="A612" s="19"/>
      <c r="B612" s="125"/>
      <c r="C612" s="125"/>
      <c r="D612" s="429"/>
    </row>
    <row r="613" spans="1:4" ht="15.75" customHeight="1">
      <c r="A613" s="19"/>
      <c r="B613" s="125"/>
      <c r="C613" s="125"/>
      <c r="D613" s="429"/>
    </row>
    <row r="614" spans="1:4" ht="15.75" customHeight="1">
      <c r="A614" s="19"/>
      <c r="B614" s="125"/>
      <c r="C614" s="125"/>
      <c r="D614" s="429"/>
    </row>
    <row r="615" spans="1:4" ht="15.75" customHeight="1">
      <c r="A615" s="19"/>
      <c r="B615" s="125"/>
      <c r="C615" s="125"/>
      <c r="D615" s="429"/>
    </row>
    <row r="616" spans="1:4" ht="15.75" customHeight="1">
      <c r="A616" s="19"/>
      <c r="B616" s="125"/>
      <c r="C616" s="125"/>
      <c r="D616" s="429"/>
    </row>
    <row r="617" spans="1:4" ht="15.75" customHeight="1">
      <c r="A617" s="19"/>
      <c r="B617" s="125"/>
      <c r="C617" s="125"/>
      <c r="D617" s="429"/>
    </row>
    <row r="618" spans="1:4" ht="15.75" customHeight="1">
      <c r="A618" s="19"/>
      <c r="B618" s="125"/>
      <c r="C618" s="125"/>
      <c r="D618" s="429"/>
    </row>
    <row r="619" spans="1:4" ht="15.75" customHeight="1">
      <c r="A619" s="19"/>
      <c r="B619" s="125"/>
      <c r="C619" s="125"/>
      <c r="D619" s="429"/>
    </row>
    <row r="620" spans="1:4" ht="15.75" customHeight="1">
      <c r="A620" s="19"/>
      <c r="B620" s="125"/>
      <c r="C620" s="125"/>
      <c r="D620" s="429"/>
    </row>
    <row r="621" spans="1:4" ht="15.75" customHeight="1">
      <c r="A621" s="19"/>
      <c r="B621" s="125"/>
      <c r="C621" s="125"/>
      <c r="D621" s="429"/>
    </row>
    <row r="622" spans="1:4" ht="15.75" customHeight="1">
      <c r="A622" s="19"/>
      <c r="B622" s="125"/>
      <c r="C622" s="125"/>
      <c r="D622" s="429"/>
    </row>
    <row r="623" spans="1:4" ht="15.75" customHeight="1">
      <c r="A623" s="19"/>
      <c r="B623" s="125"/>
      <c r="C623" s="125"/>
      <c r="D623" s="429"/>
    </row>
    <row r="624" spans="1:4" ht="15.75" customHeight="1">
      <c r="A624" s="19"/>
      <c r="B624" s="125"/>
      <c r="C624" s="125"/>
      <c r="D624" s="429"/>
    </row>
    <row r="625" spans="1:4" ht="15.75" customHeight="1">
      <c r="A625" s="19"/>
      <c r="B625" s="125"/>
      <c r="C625" s="125"/>
      <c r="D625" s="429"/>
    </row>
    <row r="626" spans="1:4" ht="15.75" customHeight="1">
      <c r="A626" s="19"/>
      <c r="B626" s="125"/>
      <c r="C626" s="125"/>
      <c r="D626" s="429"/>
    </row>
    <row r="627" spans="1:4" ht="15.75" customHeight="1">
      <c r="A627" s="19"/>
      <c r="B627" s="125"/>
      <c r="C627" s="125"/>
      <c r="D627" s="429"/>
    </row>
    <row r="628" spans="1:4" ht="15.75" customHeight="1">
      <c r="A628" s="19"/>
      <c r="B628" s="125"/>
      <c r="C628" s="125"/>
      <c r="D628" s="429"/>
    </row>
    <row r="629" spans="1:4" ht="15.75" customHeight="1">
      <c r="A629" s="19"/>
      <c r="B629" s="125"/>
      <c r="C629" s="125"/>
      <c r="D629" s="429"/>
    </row>
    <row r="630" spans="1:4" ht="15.75" customHeight="1">
      <c r="A630" s="19"/>
      <c r="B630" s="125"/>
      <c r="C630" s="125"/>
      <c r="D630" s="429"/>
    </row>
    <row r="631" spans="1:4" ht="15.75" customHeight="1">
      <c r="A631" s="19"/>
      <c r="B631" s="125"/>
      <c r="C631" s="125"/>
      <c r="D631" s="429"/>
    </row>
    <row r="632" spans="1:4" ht="15.75" customHeight="1">
      <c r="A632" s="19"/>
      <c r="B632" s="125"/>
      <c r="C632" s="125"/>
      <c r="D632" s="429"/>
    </row>
    <row r="633" spans="1:4" ht="15.75" customHeight="1">
      <c r="A633" s="19"/>
      <c r="B633" s="125"/>
      <c r="C633" s="125"/>
      <c r="D633" s="429"/>
    </row>
    <row r="634" spans="1:4" ht="15.75" customHeight="1">
      <c r="A634" s="19"/>
      <c r="B634" s="125"/>
      <c r="C634" s="125"/>
      <c r="D634" s="429"/>
    </row>
    <row r="635" spans="1:4" ht="15.75" customHeight="1">
      <c r="A635" s="19"/>
      <c r="B635" s="125"/>
      <c r="C635" s="125"/>
      <c r="D635" s="429"/>
    </row>
    <row r="636" spans="1:4" ht="15.75" customHeight="1">
      <c r="A636" s="19"/>
      <c r="B636" s="125"/>
      <c r="C636" s="125"/>
      <c r="D636" s="429"/>
    </row>
    <row r="637" spans="1:4" ht="15.75" customHeight="1">
      <c r="A637" s="19"/>
      <c r="B637" s="125"/>
      <c r="C637" s="125"/>
      <c r="D637" s="429"/>
    </row>
    <row r="638" spans="1:4" ht="15.75" customHeight="1">
      <c r="A638" s="19"/>
      <c r="B638" s="125"/>
      <c r="C638" s="125"/>
      <c r="D638" s="429"/>
    </row>
    <row r="639" spans="1:4" ht="15.75" customHeight="1">
      <c r="A639" s="19"/>
      <c r="B639" s="125"/>
      <c r="C639" s="125"/>
      <c r="D639" s="429"/>
    </row>
    <row r="640" spans="1:4" ht="15.75" customHeight="1">
      <c r="A640" s="19"/>
      <c r="B640" s="125"/>
      <c r="C640" s="125"/>
      <c r="D640" s="429"/>
    </row>
    <row r="641" spans="1:4" ht="15.75" customHeight="1">
      <c r="A641" s="19"/>
      <c r="B641" s="125"/>
      <c r="C641" s="125"/>
      <c r="D641" s="429"/>
    </row>
    <row r="642" spans="1:4" ht="15.75" customHeight="1">
      <c r="A642" s="19"/>
      <c r="B642" s="125"/>
      <c r="C642" s="125"/>
      <c r="D642" s="429"/>
    </row>
    <row r="643" spans="1:4" ht="15.75" customHeight="1">
      <c r="A643" s="19"/>
      <c r="B643" s="125"/>
      <c r="C643" s="125"/>
      <c r="D643" s="429"/>
    </row>
    <row r="644" spans="1:4" ht="15.75" customHeight="1">
      <c r="A644" s="19"/>
      <c r="B644" s="125"/>
      <c r="C644" s="125"/>
      <c r="D644" s="429"/>
    </row>
    <row r="645" spans="1:4" ht="15.75" customHeight="1">
      <c r="A645" s="19"/>
      <c r="B645" s="125"/>
      <c r="C645" s="125"/>
      <c r="D645" s="429"/>
    </row>
    <row r="646" spans="1:4" ht="15.75" customHeight="1">
      <c r="A646" s="19"/>
      <c r="B646" s="125"/>
      <c r="C646" s="125"/>
      <c r="D646" s="429"/>
    </row>
    <row r="647" spans="1:4" ht="15.75" customHeight="1">
      <c r="A647" s="19"/>
      <c r="B647" s="125"/>
      <c r="C647" s="125"/>
      <c r="D647" s="429"/>
    </row>
    <row r="648" spans="1:4" ht="15.75" customHeight="1">
      <c r="A648" s="19"/>
      <c r="B648" s="125"/>
      <c r="C648" s="125"/>
      <c r="D648" s="429"/>
    </row>
    <row r="649" spans="1:4" ht="15.75" customHeight="1">
      <c r="A649" s="19"/>
      <c r="B649" s="125"/>
      <c r="C649" s="125"/>
      <c r="D649" s="429"/>
    </row>
    <row r="650" spans="1:4" ht="15.75" customHeight="1">
      <c r="A650" s="19"/>
      <c r="B650" s="125"/>
      <c r="C650" s="125"/>
      <c r="D650" s="429"/>
    </row>
    <row r="651" spans="1:4" ht="15.75" customHeight="1">
      <c r="A651" s="19"/>
      <c r="B651" s="125"/>
      <c r="C651" s="125"/>
      <c r="D651" s="429"/>
    </row>
    <row r="652" spans="1:4" ht="15.75" customHeight="1">
      <c r="A652" s="19"/>
      <c r="B652" s="125"/>
      <c r="C652" s="125"/>
      <c r="D652" s="429"/>
    </row>
    <row r="653" spans="1:4" ht="15.75" customHeight="1">
      <c r="A653" s="19"/>
      <c r="B653" s="125"/>
      <c r="C653" s="125"/>
      <c r="D653" s="429"/>
    </row>
    <row r="654" spans="1:4" ht="15.75" customHeight="1">
      <c r="A654" s="19"/>
      <c r="B654" s="125"/>
      <c r="C654" s="125"/>
      <c r="D654" s="429"/>
    </row>
    <row r="655" spans="1:4" ht="15.75" customHeight="1">
      <c r="A655" s="19"/>
      <c r="B655" s="125"/>
      <c r="C655" s="125"/>
      <c r="D655" s="429"/>
    </row>
    <row r="656" spans="1:4" ht="15.75" customHeight="1">
      <c r="A656" s="19"/>
      <c r="B656" s="125"/>
      <c r="C656" s="125"/>
      <c r="D656" s="429"/>
    </row>
    <row r="657" spans="1:4" ht="15.75" customHeight="1">
      <c r="A657" s="19"/>
      <c r="B657" s="125"/>
      <c r="C657" s="125"/>
      <c r="D657" s="429"/>
    </row>
    <row r="658" spans="1:4" ht="15.75" customHeight="1">
      <c r="A658" s="19"/>
      <c r="B658" s="125"/>
      <c r="C658" s="125"/>
      <c r="D658" s="429"/>
    </row>
    <row r="659" spans="1:4" ht="15.75" customHeight="1">
      <c r="A659" s="19"/>
      <c r="B659" s="125"/>
      <c r="C659" s="125"/>
      <c r="D659" s="429"/>
    </row>
    <row r="660" spans="1:4" ht="15.75" customHeight="1">
      <c r="A660" s="19"/>
      <c r="B660" s="125"/>
      <c r="C660" s="125"/>
      <c r="D660" s="429"/>
    </row>
    <row r="661" spans="1:4" ht="15.75" customHeight="1">
      <c r="A661" s="19"/>
      <c r="B661" s="125"/>
      <c r="C661" s="125"/>
      <c r="D661" s="429"/>
    </row>
    <row r="662" spans="1:4" ht="15.75" customHeight="1">
      <c r="A662" s="19"/>
      <c r="B662" s="125"/>
      <c r="C662" s="125"/>
      <c r="D662" s="429"/>
    </row>
    <row r="663" spans="1:4" ht="15.75" customHeight="1">
      <c r="A663" s="19"/>
      <c r="B663" s="125"/>
      <c r="C663" s="125"/>
      <c r="D663" s="429"/>
    </row>
    <row r="664" spans="1:4" ht="15.75" customHeight="1">
      <c r="A664" s="19"/>
      <c r="B664" s="125"/>
      <c r="C664" s="125"/>
      <c r="D664" s="429"/>
    </row>
    <row r="665" spans="1:4" ht="15.75" customHeight="1">
      <c r="A665" s="19"/>
      <c r="B665" s="125"/>
      <c r="C665" s="125"/>
      <c r="D665" s="429"/>
    </row>
    <row r="666" spans="1:4" ht="15.75" customHeight="1">
      <c r="A666" s="19"/>
      <c r="B666" s="125"/>
      <c r="C666" s="125"/>
      <c r="D666" s="429"/>
    </row>
    <row r="667" spans="1:4" ht="15.75" customHeight="1">
      <c r="A667" s="19"/>
      <c r="B667" s="125"/>
      <c r="C667" s="125"/>
      <c r="D667" s="429"/>
    </row>
    <row r="668" spans="1:4" ht="15.75" customHeight="1">
      <c r="A668" s="19"/>
      <c r="B668" s="125"/>
      <c r="C668" s="125"/>
      <c r="D668" s="429"/>
    </row>
    <row r="669" spans="1:4" ht="15.75" customHeight="1">
      <c r="A669" s="19"/>
      <c r="B669" s="125"/>
      <c r="C669" s="125"/>
      <c r="D669" s="429"/>
    </row>
    <row r="670" spans="1:4" ht="15.75" customHeight="1">
      <c r="A670" s="19"/>
      <c r="B670" s="125"/>
      <c r="C670" s="125"/>
      <c r="D670" s="429"/>
    </row>
    <row r="671" spans="1:4" ht="15.75" customHeight="1">
      <c r="A671" s="19"/>
      <c r="B671" s="125"/>
      <c r="C671" s="125"/>
      <c r="D671" s="429"/>
    </row>
    <row r="672" spans="1:4" ht="15.75" customHeight="1">
      <c r="A672" s="19"/>
      <c r="B672" s="125"/>
      <c r="C672" s="125"/>
      <c r="D672" s="429"/>
    </row>
    <row r="673" spans="1:4" ht="15.75" customHeight="1">
      <c r="A673" s="19"/>
      <c r="B673" s="125"/>
      <c r="C673" s="125"/>
      <c r="D673" s="429"/>
    </row>
    <row r="674" spans="1:4" ht="15.75" customHeight="1">
      <c r="A674" s="19"/>
      <c r="B674" s="125"/>
      <c r="C674" s="125"/>
      <c r="D674" s="429"/>
    </row>
    <row r="675" spans="1:4" ht="15.75" customHeight="1">
      <c r="A675" s="19"/>
      <c r="B675" s="125"/>
      <c r="C675" s="125"/>
      <c r="D675" s="429"/>
    </row>
    <row r="676" spans="1:4" ht="15.75" customHeight="1">
      <c r="A676" s="19"/>
      <c r="B676" s="125"/>
      <c r="C676" s="125"/>
      <c r="D676" s="429"/>
    </row>
    <row r="677" spans="1:4" ht="15.75" customHeight="1">
      <c r="A677" s="19"/>
      <c r="B677" s="125"/>
      <c r="C677" s="125"/>
      <c r="D677" s="429"/>
    </row>
    <row r="678" spans="1:4" ht="15.75" customHeight="1">
      <c r="A678" s="19"/>
      <c r="B678" s="125"/>
      <c r="C678" s="125"/>
      <c r="D678" s="429"/>
    </row>
    <row r="679" spans="1:4" ht="15.75" customHeight="1">
      <c r="A679" s="19"/>
      <c r="B679" s="125"/>
      <c r="C679" s="125"/>
      <c r="D679" s="429"/>
    </row>
    <row r="680" spans="1:4" ht="15.75" customHeight="1">
      <c r="A680" s="19"/>
      <c r="B680" s="125"/>
      <c r="C680" s="125"/>
      <c r="D680" s="429"/>
    </row>
    <row r="681" spans="1:4" ht="15.75" customHeight="1">
      <c r="A681" s="19"/>
      <c r="B681" s="125"/>
      <c r="C681" s="125"/>
      <c r="D681" s="429"/>
    </row>
    <row r="682" spans="1:4" ht="15.75" customHeight="1">
      <c r="A682" s="19"/>
      <c r="B682" s="125"/>
      <c r="C682" s="125"/>
      <c r="D682" s="429"/>
    </row>
    <row r="683" spans="1:4" ht="15.75" customHeight="1">
      <c r="A683" s="19"/>
      <c r="B683" s="125"/>
      <c r="C683" s="125"/>
      <c r="D683" s="429"/>
    </row>
    <row r="684" spans="1:4" ht="15.75" customHeight="1">
      <c r="A684" s="19"/>
      <c r="B684" s="125"/>
      <c r="C684" s="125"/>
      <c r="D684" s="429"/>
    </row>
    <row r="685" spans="1:4" ht="15.75" customHeight="1">
      <c r="A685" s="19"/>
      <c r="B685" s="125"/>
      <c r="C685" s="125"/>
      <c r="D685" s="429"/>
    </row>
    <row r="686" spans="1:4" ht="15.75" customHeight="1">
      <c r="A686" s="19"/>
      <c r="B686" s="125"/>
      <c r="C686" s="125"/>
      <c r="D686" s="429"/>
    </row>
    <row r="687" spans="1:4" ht="15.75" customHeight="1">
      <c r="A687" s="19"/>
      <c r="B687" s="125"/>
      <c r="C687" s="125"/>
      <c r="D687" s="429"/>
    </row>
    <row r="688" spans="1:4" ht="15.75" customHeight="1">
      <c r="A688" s="19"/>
      <c r="B688" s="125"/>
      <c r="C688" s="125"/>
      <c r="D688" s="429"/>
    </row>
    <row r="689" spans="1:4" ht="15.75" customHeight="1">
      <c r="A689" s="19"/>
      <c r="B689" s="125"/>
      <c r="C689" s="125"/>
      <c r="D689" s="429"/>
    </row>
    <row r="690" spans="1:4" ht="15.75" customHeight="1">
      <c r="A690" s="19"/>
      <c r="B690" s="125"/>
      <c r="C690" s="125"/>
      <c r="D690" s="429"/>
    </row>
    <row r="691" spans="1:4" ht="15.75" customHeight="1">
      <c r="A691" s="19"/>
      <c r="B691" s="125"/>
      <c r="C691" s="125"/>
      <c r="D691" s="429"/>
    </row>
    <row r="692" spans="1:4" ht="15.75" customHeight="1">
      <c r="A692" s="19"/>
      <c r="B692" s="125"/>
      <c r="C692" s="125"/>
      <c r="D692" s="429"/>
    </row>
    <row r="693" spans="1:4" ht="15.75" customHeight="1">
      <c r="A693" s="19"/>
      <c r="B693" s="125"/>
      <c r="C693" s="125"/>
      <c r="D693" s="429"/>
    </row>
    <row r="694" spans="1:4" ht="15.75" customHeight="1">
      <c r="A694" s="19"/>
      <c r="B694" s="125"/>
      <c r="C694" s="125"/>
      <c r="D694" s="429"/>
    </row>
    <row r="695" spans="1:4" ht="15.75" customHeight="1">
      <c r="A695" s="19"/>
      <c r="B695" s="125"/>
      <c r="C695" s="125"/>
      <c r="D695" s="429"/>
    </row>
    <row r="696" spans="1:4" ht="15.75" customHeight="1">
      <c r="A696" s="19"/>
      <c r="B696" s="125"/>
      <c r="C696" s="125"/>
      <c r="D696" s="429"/>
    </row>
    <row r="697" spans="1:4" ht="15.75" customHeight="1">
      <c r="A697" s="19"/>
      <c r="B697" s="125"/>
      <c r="C697" s="125"/>
      <c r="D697" s="429"/>
    </row>
    <row r="698" spans="1:4" ht="15.75" customHeight="1">
      <c r="A698" s="19"/>
      <c r="B698" s="125"/>
      <c r="C698" s="125"/>
      <c r="D698" s="429"/>
    </row>
    <row r="699" spans="1:4" ht="15.75" customHeight="1">
      <c r="A699" s="19"/>
      <c r="B699" s="125"/>
      <c r="C699" s="125"/>
      <c r="D699" s="429"/>
    </row>
    <row r="700" spans="1:4" ht="15.75" customHeight="1">
      <c r="A700" s="19"/>
      <c r="B700" s="125"/>
      <c r="C700" s="125"/>
      <c r="D700" s="429"/>
    </row>
    <row r="701" spans="1:4" ht="15.75" customHeight="1">
      <c r="A701" s="19"/>
      <c r="B701" s="125"/>
      <c r="C701" s="125"/>
      <c r="D701" s="429"/>
    </row>
    <row r="702" spans="1:4" ht="15.75" customHeight="1">
      <c r="A702" s="19"/>
      <c r="B702" s="125"/>
      <c r="C702" s="125"/>
      <c r="D702" s="429"/>
    </row>
    <row r="703" spans="1:4" ht="15.75" customHeight="1">
      <c r="A703" s="19"/>
      <c r="B703" s="125"/>
      <c r="C703" s="125"/>
      <c r="D703" s="429"/>
    </row>
    <row r="704" spans="1:4" ht="15.75" customHeight="1">
      <c r="A704" s="19"/>
      <c r="B704" s="125"/>
      <c r="C704" s="125"/>
      <c r="D704" s="429"/>
    </row>
    <row r="705" spans="1:4" ht="15.75" customHeight="1">
      <c r="A705" s="19"/>
      <c r="B705" s="125"/>
      <c r="C705" s="125"/>
      <c r="D705" s="429"/>
    </row>
    <row r="706" spans="1:4" ht="15.75" customHeight="1">
      <c r="A706" s="19"/>
      <c r="B706" s="125"/>
      <c r="C706" s="125"/>
      <c r="D706" s="429"/>
    </row>
    <row r="707" spans="1:4" ht="15.75" customHeight="1">
      <c r="A707" s="19"/>
      <c r="B707" s="125"/>
      <c r="C707" s="125"/>
      <c r="D707" s="429"/>
    </row>
    <row r="708" spans="1:4" ht="15.75" customHeight="1">
      <c r="A708" s="19"/>
      <c r="B708" s="125"/>
      <c r="C708" s="125"/>
      <c r="D708" s="429"/>
    </row>
    <row r="709" spans="1:4" ht="15.75" customHeight="1">
      <c r="A709" s="19"/>
      <c r="B709" s="125"/>
      <c r="C709" s="125"/>
      <c r="D709" s="429"/>
    </row>
    <row r="710" spans="1:4" ht="15.75" customHeight="1">
      <c r="A710" s="19"/>
      <c r="B710" s="125"/>
      <c r="C710" s="125"/>
      <c r="D710" s="429"/>
    </row>
    <row r="711" spans="1:4" ht="15.75" customHeight="1">
      <c r="A711" s="19"/>
      <c r="B711" s="125"/>
      <c r="C711" s="125"/>
      <c r="D711" s="429"/>
    </row>
    <row r="712" spans="1:4" ht="15.75" customHeight="1">
      <c r="A712" s="19"/>
      <c r="B712" s="125"/>
      <c r="C712" s="125"/>
      <c r="D712" s="429"/>
    </row>
    <row r="713" spans="1:4" ht="15.75" customHeight="1">
      <c r="A713" s="19"/>
      <c r="B713" s="125"/>
      <c r="C713" s="125"/>
      <c r="D713" s="429"/>
    </row>
    <row r="714" spans="1:4" ht="15.75" customHeight="1">
      <c r="A714" s="19"/>
      <c r="B714" s="125"/>
      <c r="C714" s="125"/>
      <c r="D714" s="429"/>
    </row>
    <row r="715" spans="1:4" ht="15.75" customHeight="1">
      <c r="A715" s="19"/>
      <c r="B715" s="125"/>
      <c r="C715" s="125"/>
      <c r="D715" s="429"/>
    </row>
    <row r="716" spans="1:4" ht="15.75" customHeight="1">
      <c r="A716" s="19"/>
      <c r="B716" s="125"/>
      <c r="C716" s="125"/>
      <c r="D716" s="429"/>
    </row>
    <row r="717" spans="1:4" ht="15.75" customHeight="1">
      <c r="A717" s="19"/>
      <c r="B717" s="125"/>
      <c r="C717" s="125"/>
      <c r="D717" s="429"/>
    </row>
    <row r="718" spans="1:4" ht="15.75" customHeight="1">
      <c r="A718" s="19"/>
      <c r="B718" s="125"/>
      <c r="C718" s="125"/>
      <c r="D718" s="429"/>
    </row>
    <row r="719" spans="1:4" ht="15.75" customHeight="1">
      <c r="A719" s="19"/>
      <c r="B719" s="125"/>
      <c r="C719" s="125"/>
      <c r="D719" s="429"/>
    </row>
    <row r="720" spans="1:4" ht="15.75" customHeight="1">
      <c r="A720" s="19"/>
      <c r="B720" s="125"/>
      <c r="C720" s="125"/>
      <c r="D720" s="429"/>
    </row>
    <row r="721" spans="1:4" ht="15.75" customHeight="1">
      <c r="A721" s="19"/>
      <c r="B721" s="125"/>
      <c r="C721" s="125"/>
      <c r="D721" s="429"/>
    </row>
    <row r="722" spans="1:4" ht="15.75" customHeight="1">
      <c r="A722" s="19"/>
      <c r="B722" s="125"/>
      <c r="C722" s="125"/>
      <c r="D722" s="429"/>
    </row>
    <row r="723" spans="1:4" ht="15.75" customHeight="1">
      <c r="A723" s="19"/>
      <c r="B723" s="125"/>
      <c r="C723" s="125"/>
      <c r="D723" s="429"/>
    </row>
    <row r="724" spans="1:4" ht="15.75" customHeight="1">
      <c r="A724" s="19"/>
      <c r="B724" s="125"/>
      <c r="C724" s="125"/>
      <c r="D724" s="429"/>
    </row>
    <row r="725" spans="1:4" ht="15.75" customHeight="1">
      <c r="A725" s="19"/>
      <c r="B725" s="125"/>
      <c r="C725" s="125"/>
      <c r="D725" s="429"/>
    </row>
    <row r="726" spans="1:4" ht="15.75" customHeight="1">
      <c r="A726" s="19"/>
      <c r="B726" s="125"/>
      <c r="C726" s="125"/>
      <c r="D726" s="429"/>
    </row>
    <row r="727" spans="1:4" ht="15.75" customHeight="1">
      <c r="A727" s="19"/>
      <c r="B727" s="125"/>
      <c r="C727" s="125"/>
      <c r="D727" s="429"/>
    </row>
    <row r="728" spans="1:4" ht="15.75" customHeight="1">
      <c r="A728" s="19"/>
      <c r="B728" s="125"/>
      <c r="C728" s="125"/>
      <c r="D728" s="429"/>
    </row>
    <row r="729" spans="1:4" ht="15.75" customHeight="1">
      <c r="A729" s="19"/>
      <c r="B729" s="125"/>
      <c r="C729" s="125"/>
      <c r="D729" s="429"/>
    </row>
    <row r="730" spans="1:4" ht="15.75" customHeight="1">
      <c r="A730" s="19"/>
      <c r="B730" s="125"/>
      <c r="C730" s="125"/>
      <c r="D730" s="429"/>
    </row>
    <row r="731" spans="1:4" ht="15.75" customHeight="1">
      <c r="A731" s="19"/>
      <c r="B731" s="125"/>
      <c r="C731" s="125"/>
      <c r="D731" s="429"/>
    </row>
    <row r="732" spans="1:4" ht="15.75" customHeight="1">
      <c r="A732" s="19"/>
      <c r="B732" s="125"/>
      <c r="C732" s="125"/>
      <c r="D732" s="429"/>
    </row>
    <row r="733" spans="1:4" ht="15.75" customHeight="1">
      <c r="A733" s="19"/>
      <c r="B733" s="125"/>
      <c r="C733" s="125"/>
      <c r="D733" s="429"/>
    </row>
    <row r="734" spans="1:4" ht="15.75" customHeight="1">
      <c r="A734" s="19"/>
      <c r="B734" s="125"/>
      <c r="C734" s="125"/>
      <c r="D734" s="429"/>
    </row>
    <row r="735" spans="1:4" ht="15.75" customHeight="1">
      <c r="A735" s="19"/>
      <c r="B735" s="125"/>
      <c r="C735" s="125"/>
      <c r="D735" s="429"/>
    </row>
    <row r="736" spans="1:4" ht="15.75" customHeight="1">
      <c r="A736" s="19"/>
      <c r="B736" s="125"/>
      <c r="C736" s="125"/>
      <c r="D736" s="429"/>
    </row>
    <row r="737" spans="1:4" ht="15.75" customHeight="1">
      <c r="A737" s="19"/>
      <c r="B737" s="125"/>
      <c r="C737" s="125"/>
      <c r="D737" s="429"/>
    </row>
    <row r="738" spans="1:4" ht="15.75" customHeight="1">
      <c r="A738" s="19"/>
      <c r="B738" s="125"/>
      <c r="C738" s="125"/>
      <c r="D738" s="429"/>
    </row>
    <row r="739" spans="1:4" ht="15.75" customHeight="1">
      <c r="A739" s="19"/>
      <c r="B739" s="125"/>
      <c r="C739" s="125"/>
      <c r="D739" s="429"/>
    </row>
    <row r="740" spans="1:4" ht="15.75" customHeight="1">
      <c r="A740" s="19"/>
      <c r="B740" s="125"/>
      <c r="C740" s="125"/>
      <c r="D740" s="429"/>
    </row>
    <row r="741" spans="1:4" ht="15.75" customHeight="1">
      <c r="A741" s="19"/>
      <c r="B741" s="125"/>
      <c r="C741" s="125"/>
      <c r="D741" s="429"/>
    </row>
    <row r="742" spans="1:4" ht="15.75" customHeight="1">
      <c r="A742" s="19"/>
      <c r="B742" s="125"/>
      <c r="C742" s="125"/>
      <c r="D742" s="429"/>
    </row>
    <row r="743" spans="1:4" ht="15.75" customHeight="1">
      <c r="A743" s="19"/>
      <c r="B743" s="125"/>
      <c r="C743" s="125"/>
      <c r="D743" s="429"/>
    </row>
    <row r="744" spans="1:4" ht="15.75" customHeight="1">
      <c r="A744" s="19"/>
      <c r="B744" s="125"/>
      <c r="C744" s="125"/>
      <c r="D744" s="429"/>
    </row>
    <row r="745" spans="1:4" ht="15.75" customHeight="1">
      <c r="A745" s="19"/>
      <c r="B745" s="125"/>
      <c r="C745" s="125"/>
      <c r="D745" s="429"/>
    </row>
    <row r="746" spans="1:4" ht="15.75" customHeight="1">
      <c r="A746" s="19"/>
      <c r="B746" s="125"/>
      <c r="C746" s="125"/>
      <c r="D746" s="429"/>
    </row>
    <row r="747" spans="1:4" ht="15.75" customHeight="1">
      <c r="A747" s="19"/>
      <c r="B747" s="125"/>
      <c r="C747" s="125"/>
      <c r="D747" s="429"/>
    </row>
    <row r="748" spans="1:4" ht="15.75" customHeight="1">
      <c r="A748" s="19"/>
      <c r="B748" s="125"/>
      <c r="C748" s="125"/>
      <c r="D748" s="429"/>
    </row>
    <row r="749" spans="1:4" ht="15.75" customHeight="1">
      <c r="A749" s="19"/>
      <c r="B749" s="125"/>
      <c r="C749" s="125"/>
      <c r="D749" s="429"/>
    </row>
    <row r="750" spans="1:4" ht="15.75" customHeight="1">
      <c r="A750" s="19"/>
      <c r="B750" s="125"/>
      <c r="C750" s="125"/>
      <c r="D750" s="429"/>
    </row>
    <row r="751" spans="1:4" ht="15.75" customHeight="1">
      <c r="A751" s="19"/>
      <c r="B751" s="125"/>
      <c r="C751" s="125"/>
      <c r="D751" s="429"/>
    </row>
    <row r="752" spans="1:4" ht="15.75" customHeight="1">
      <c r="A752" s="19"/>
      <c r="B752" s="125"/>
      <c r="C752" s="125"/>
      <c r="D752" s="429"/>
    </row>
    <row r="753" spans="1:4" ht="15.75" customHeight="1">
      <c r="A753" s="19"/>
      <c r="B753" s="125"/>
      <c r="C753" s="125"/>
      <c r="D753" s="429"/>
    </row>
    <row r="754" spans="1:4" ht="15.75" customHeight="1">
      <c r="A754" s="19"/>
      <c r="B754" s="125"/>
      <c r="C754" s="125"/>
      <c r="D754" s="429"/>
    </row>
    <row r="755" spans="1:4" ht="15.75" customHeight="1">
      <c r="A755" s="19"/>
      <c r="B755" s="125"/>
      <c r="C755" s="125"/>
      <c r="D755" s="429"/>
    </row>
    <row r="756" spans="1:4" ht="15.75" customHeight="1">
      <c r="A756" s="19"/>
      <c r="B756" s="125"/>
      <c r="C756" s="125"/>
      <c r="D756" s="429"/>
    </row>
    <row r="757" spans="1:4" ht="15.75" customHeight="1">
      <c r="A757" s="19"/>
      <c r="B757" s="125"/>
      <c r="C757" s="125"/>
      <c r="D757" s="429"/>
    </row>
    <row r="758" spans="1:4" ht="15.75" customHeight="1">
      <c r="A758" s="19"/>
      <c r="B758" s="125"/>
      <c r="C758" s="125"/>
      <c r="D758" s="429"/>
    </row>
    <row r="759" spans="1:4" ht="15.75" customHeight="1">
      <c r="A759" s="19"/>
      <c r="B759" s="125"/>
      <c r="C759" s="125"/>
      <c r="D759" s="429"/>
    </row>
    <row r="760" spans="1:4" ht="15.75" customHeight="1">
      <c r="A760" s="19"/>
      <c r="B760" s="125"/>
      <c r="C760" s="125"/>
      <c r="D760" s="429"/>
    </row>
    <row r="761" spans="1:4" ht="15.75" customHeight="1">
      <c r="A761" s="19"/>
      <c r="B761" s="125"/>
      <c r="C761" s="125"/>
      <c r="D761" s="429"/>
    </row>
    <row r="762" spans="1:4" ht="15.75" customHeight="1">
      <c r="A762" s="19"/>
      <c r="B762" s="125"/>
      <c r="C762" s="125"/>
      <c r="D762" s="429"/>
    </row>
    <row r="763" spans="1:4" ht="15.75" customHeight="1">
      <c r="A763" s="19"/>
      <c r="B763" s="125"/>
      <c r="C763" s="125"/>
      <c r="D763" s="429"/>
    </row>
    <row r="764" spans="1:4" ht="15.75" customHeight="1">
      <c r="A764" s="19"/>
      <c r="B764" s="125"/>
      <c r="C764" s="125"/>
      <c r="D764" s="429"/>
    </row>
    <row r="765" spans="1:4" ht="15.75" customHeight="1">
      <c r="A765" s="19"/>
      <c r="B765" s="125"/>
      <c r="C765" s="125"/>
      <c r="D765" s="429"/>
    </row>
    <row r="766" spans="1:4" ht="15.75" customHeight="1">
      <c r="A766" s="19"/>
      <c r="B766" s="125"/>
      <c r="C766" s="125"/>
      <c r="D766" s="429"/>
    </row>
    <row r="767" spans="1:4" ht="15.75" customHeight="1">
      <c r="A767" s="19"/>
      <c r="B767" s="125"/>
      <c r="C767" s="125"/>
      <c r="D767" s="429"/>
    </row>
    <row r="768" spans="1:4" ht="15.75" customHeight="1">
      <c r="A768" s="19"/>
      <c r="B768" s="125"/>
      <c r="C768" s="125"/>
      <c r="D768" s="429"/>
    </row>
    <row r="769" spans="1:4" ht="15.75" customHeight="1">
      <c r="A769" s="19"/>
      <c r="B769" s="125"/>
      <c r="C769" s="125"/>
      <c r="D769" s="429"/>
    </row>
    <row r="770" spans="1:4" ht="15.75" customHeight="1">
      <c r="A770" s="19"/>
      <c r="B770" s="125"/>
      <c r="C770" s="125"/>
      <c r="D770" s="429"/>
    </row>
    <row r="771" spans="1:4" ht="15.75" customHeight="1">
      <c r="A771" s="19"/>
      <c r="B771" s="125"/>
      <c r="C771" s="125"/>
      <c r="D771" s="429"/>
    </row>
    <row r="772" spans="1:4" ht="15.75" customHeight="1">
      <c r="A772" s="19"/>
      <c r="B772" s="125"/>
      <c r="C772" s="125"/>
      <c r="D772" s="429"/>
    </row>
    <row r="773" spans="1:4" ht="15.75" customHeight="1">
      <c r="A773" s="19"/>
      <c r="B773" s="125"/>
      <c r="C773" s="125"/>
      <c r="D773" s="429"/>
    </row>
    <row r="774" spans="1:4" ht="15.75" customHeight="1">
      <c r="A774" s="19"/>
      <c r="B774" s="125"/>
      <c r="C774" s="125"/>
      <c r="D774" s="429"/>
    </row>
    <row r="775" spans="1:4" ht="15.75" customHeight="1">
      <c r="A775" s="19"/>
      <c r="B775" s="125"/>
      <c r="C775" s="125"/>
      <c r="D775" s="429"/>
    </row>
    <row r="776" spans="1:4" ht="15.75" customHeight="1">
      <c r="A776" s="19"/>
      <c r="B776" s="125"/>
      <c r="C776" s="125"/>
      <c r="D776" s="429"/>
    </row>
    <row r="777" spans="1:4" ht="15.75" customHeight="1">
      <c r="A777" s="19"/>
      <c r="B777" s="125"/>
      <c r="C777" s="125"/>
      <c r="D777" s="429"/>
    </row>
    <row r="778" spans="1:4" ht="15.75" customHeight="1">
      <c r="A778" s="19"/>
      <c r="B778" s="125"/>
      <c r="C778" s="125"/>
      <c r="D778" s="429"/>
    </row>
    <row r="779" spans="1:4" ht="15.75" customHeight="1">
      <c r="A779" s="19"/>
      <c r="B779" s="125"/>
      <c r="C779" s="125"/>
      <c r="D779" s="429"/>
    </row>
    <row r="780" spans="1:4" ht="15.75" customHeight="1">
      <c r="A780" s="19"/>
      <c r="B780" s="125"/>
      <c r="C780" s="125"/>
      <c r="D780" s="429"/>
    </row>
    <row r="781" spans="1:4" ht="15.75" customHeight="1">
      <c r="A781" s="19"/>
      <c r="B781" s="125"/>
      <c r="C781" s="125"/>
      <c r="D781" s="429"/>
    </row>
    <row r="782" spans="1:4" ht="15.75" customHeight="1">
      <c r="A782" s="19"/>
      <c r="B782" s="125"/>
      <c r="C782" s="125"/>
      <c r="D782" s="429"/>
    </row>
    <row r="783" spans="1:4" ht="15.75" customHeight="1">
      <c r="A783" s="19"/>
      <c r="B783" s="125"/>
      <c r="C783" s="125"/>
      <c r="D783" s="429"/>
    </row>
    <row r="784" spans="1:4" ht="15.75" customHeight="1">
      <c r="A784" s="19"/>
      <c r="B784" s="125"/>
      <c r="C784" s="125"/>
      <c r="D784" s="429"/>
    </row>
    <row r="785" spans="1:4" ht="15.75" customHeight="1">
      <c r="A785" s="19"/>
      <c r="B785" s="125"/>
      <c r="C785" s="125"/>
      <c r="D785" s="429"/>
    </row>
    <row r="786" spans="1:4" ht="15.75" customHeight="1">
      <c r="A786" s="19"/>
      <c r="B786" s="125"/>
      <c r="C786" s="125"/>
      <c r="D786" s="429"/>
    </row>
    <row r="787" spans="1:4" ht="15.75" customHeight="1">
      <c r="A787" s="19"/>
      <c r="B787" s="125"/>
      <c r="C787" s="125"/>
      <c r="D787" s="429"/>
    </row>
    <row r="788" spans="1:4" ht="15.75" customHeight="1">
      <c r="A788" s="19"/>
      <c r="B788" s="125"/>
      <c r="C788" s="125"/>
      <c r="D788" s="429"/>
    </row>
    <row r="789" spans="1:4" ht="15.75" customHeight="1">
      <c r="A789" s="19"/>
      <c r="B789" s="125"/>
      <c r="C789" s="125"/>
      <c r="D789" s="429"/>
    </row>
    <row r="790" spans="1:4" ht="15.75" customHeight="1">
      <c r="A790" s="19"/>
      <c r="B790" s="125"/>
      <c r="C790" s="125"/>
      <c r="D790" s="429"/>
    </row>
    <row r="791" spans="1:4" ht="15.75" customHeight="1">
      <c r="A791" s="19"/>
      <c r="B791" s="125"/>
      <c r="C791" s="125"/>
      <c r="D791" s="429"/>
    </row>
    <row r="792" spans="1:4" ht="15.75" customHeight="1">
      <c r="A792" s="19"/>
      <c r="B792" s="125"/>
      <c r="C792" s="125"/>
      <c r="D792" s="429"/>
    </row>
    <row r="793" spans="1:4" ht="15.75" customHeight="1">
      <c r="A793" s="19"/>
      <c r="B793" s="125"/>
      <c r="C793" s="125"/>
      <c r="D793" s="429"/>
    </row>
    <row r="794" spans="1:4" ht="15.75" customHeight="1">
      <c r="A794" s="19"/>
      <c r="B794" s="125"/>
      <c r="C794" s="125"/>
      <c r="D794" s="429"/>
    </row>
    <row r="795" spans="1:4" ht="15.75" customHeight="1">
      <c r="A795" s="19"/>
      <c r="B795" s="125"/>
      <c r="C795" s="125"/>
      <c r="D795" s="429"/>
    </row>
    <row r="796" spans="1:4" ht="15.75" customHeight="1">
      <c r="A796" s="19"/>
      <c r="B796" s="125"/>
      <c r="C796" s="125"/>
      <c r="D796" s="429"/>
    </row>
    <row r="797" spans="1:4" ht="15.75" customHeight="1">
      <c r="A797" s="19"/>
      <c r="B797" s="125"/>
      <c r="C797" s="125"/>
      <c r="D797" s="429"/>
    </row>
    <row r="798" spans="1:4" ht="15.75" customHeight="1">
      <c r="A798" s="19"/>
      <c r="B798" s="125"/>
      <c r="C798" s="125"/>
      <c r="D798" s="429"/>
    </row>
    <row r="799" spans="1:4" ht="15.75" customHeight="1">
      <c r="A799" s="19"/>
      <c r="B799" s="125"/>
      <c r="C799" s="125"/>
      <c r="D799" s="429"/>
    </row>
    <row r="800" spans="1:4" ht="15.75" customHeight="1">
      <c r="A800" s="19"/>
      <c r="B800" s="125"/>
      <c r="C800" s="125"/>
      <c r="D800" s="429"/>
    </row>
    <row r="801" spans="1:4" ht="15.75" customHeight="1">
      <c r="A801" s="19"/>
      <c r="B801" s="125"/>
      <c r="C801" s="125"/>
      <c r="D801" s="429"/>
    </row>
    <row r="802" spans="1:4" ht="15.75" customHeight="1">
      <c r="A802" s="19"/>
      <c r="B802" s="125"/>
      <c r="C802" s="125"/>
      <c r="D802" s="429"/>
    </row>
    <row r="803" spans="1:4" ht="15.75" customHeight="1">
      <c r="A803" s="19"/>
      <c r="B803" s="125"/>
      <c r="C803" s="125"/>
      <c r="D803" s="429"/>
    </row>
    <row r="804" spans="1:4" ht="15.75" customHeight="1">
      <c r="A804" s="19"/>
      <c r="B804" s="125"/>
      <c r="C804" s="125"/>
      <c r="D804" s="429"/>
    </row>
    <row r="805" spans="1:4" ht="15.75" customHeight="1">
      <c r="A805" s="19"/>
      <c r="B805" s="125"/>
      <c r="C805" s="125"/>
      <c r="D805" s="429"/>
    </row>
    <row r="806" spans="1:4" ht="15.75" customHeight="1">
      <c r="A806" s="19"/>
      <c r="B806" s="125"/>
      <c r="C806" s="125"/>
      <c r="D806" s="429"/>
    </row>
    <row r="807" spans="1:4" ht="15.75" customHeight="1">
      <c r="A807" s="19"/>
      <c r="B807" s="125"/>
      <c r="C807" s="125"/>
      <c r="D807" s="429"/>
    </row>
    <row r="808" spans="1:4" ht="15.75" customHeight="1">
      <c r="A808" s="19"/>
      <c r="B808" s="125"/>
      <c r="C808" s="125"/>
      <c r="D808" s="429"/>
    </row>
    <row r="809" spans="1:4" ht="15.75" customHeight="1">
      <c r="A809" s="19"/>
      <c r="B809" s="125"/>
      <c r="C809" s="125"/>
      <c r="D809" s="429"/>
    </row>
    <row r="810" spans="1:4" ht="15.75" customHeight="1">
      <c r="A810" s="19"/>
      <c r="B810" s="125"/>
      <c r="C810" s="125"/>
      <c r="D810" s="429"/>
    </row>
    <row r="811" spans="1:4" ht="15.75" customHeight="1">
      <c r="A811" s="19"/>
      <c r="B811" s="125"/>
      <c r="C811" s="125"/>
      <c r="D811" s="429"/>
    </row>
    <row r="812" spans="1:4" ht="15.75" customHeight="1">
      <c r="A812" s="19"/>
      <c r="B812" s="125"/>
      <c r="C812" s="125"/>
      <c r="D812" s="429"/>
    </row>
    <row r="813" spans="1:4" ht="15.75" customHeight="1">
      <c r="A813" s="19"/>
      <c r="B813" s="125"/>
      <c r="C813" s="125"/>
      <c r="D813" s="429"/>
    </row>
    <row r="814" spans="1:4" ht="15.75" customHeight="1">
      <c r="A814" s="19"/>
      <c r="B814" s="125"/>
      <c r="C814" s="125"/>
      <c r="D814" s="429"/>
    </row>
    <row r="815" spans="1:4" ht="15.75" customHeight="1">
      <c r="A815" s="19"/>
      <c r="B815" s="125"/>
      <c r="C815" s="125"/>
      <c r="D815" s="429"/>
    </row>
    <row r="816" spans="1:4" ht="15.75" customHeight="1">
      <c r="A816" s="19"/>
      <c r="B816" s="125"/>
      <c r="C816" s="125"/>
      <c r="D816" s="429"/>
    </row>
    <row r="817" spans="1:4" ht="15.75" customHeight="1">
      <c r="A817" s="19"/>
      <c r="B817" s="125"/>
      <c r="C817" s="125"/>
      <c r="D817" s="429"/>
    </row>
    <row r="818" spans="1:4" ht="15.75" customHeight="1">
      <c r="A818" s="19"/>
      <c r="B818" s="125"/>
      <c r="C818" s="125"/>
      <c r="D818" s="429"/>
    </row>
    <row r="819" spans="1:4" ht="15.75" customHeight="1">
      <c r="A819" s="19"/>
      <c r="B819" s="125"/>
      <c r="C819" s="125"/>
      <c r="D819" s="429"/>
    </row>
    <row r="820" spans="1:4" ht="15.75" customHeight="1">
      <c r="A820" s="19"/>
      <c r="B820" s="125"/>
      <c r="C820" s="125"/>
      <c r="D820" s="429"/>
    </row>
    <row r="821" spans="1:4" ht="15.75" customHeight="1">
      <c r="A821" s="19"/>
      <c r="B821" s="125"/>
      <c r="C821" s="125"/>
      <c r="D821" s="429"/>
    </row>
    <row r="822" spans="1:4" ht="15.75" customHeight="1">
      <c r="A822" s="19"/>
      <c r="B822" s="125"/>
      <c r="C822" s="125"/>
      <c r="D822" s="429"/>
    </row>
    <row r="823" spans="1:4" ht="15.75" customHeight="1">
      <c r="A823" s="19"/>
      <c r="B823" s="125"/>
      <c r="C823" s="125"/>
      <c r="D823" s="429"/>
    </row>
    <row r="824" spans="1:4" ht="15.75" customHeight="1">
      <c r="A824" s="19"/>
      <c r="B824" s="125"/>
      <c r="C824" s="125"/>
      <c r="D824" s="429"/>
    </row>
    <row r="825" spans="1:4" ht="15.75" customHeight="1">
      <c r="A825" s="19"/>
      <c r="B825" s="125"/>
      <c r="C825" s="125"/>
      <c r="D825" s="429"/>
    </row>
    <row r="826" spans="1:4" ht="15.75" customHeight="1">
      <c r="A826" s="19"/>
      <c r="B826" s="125"/>
      <c r="C826" s="125"/>
      <c r="D826" s="429"/>
    </row>
    <row r="827" spans="1:4" ht="15.75" customHeight="1">
      <c r="A827" s="19"/>
      <c r="B827" s="125"/>
      <c r="C827" s="125"/>
      <c r="D827" s="429"/>
    </row>
    <row r="828" spans="1:4" ht="15.75" customHeight="1">
      <c r="A828" s="19"/>
      <c r="B828" s="125"/>
      <c r="C828" s="125"/>
      <c r="D828" s="429"/>
    </row>
    <row r="829" spans="1:4" ht="15.75" customHeight="1">
      <c r="A829" s="19"/>
      <c r="B829" s="125"/>
      <c r="C829" s="125"/>
      <c r="D829" s="429"/>
    </row>
    <row r="830" spans="1:4" ht="15.75" customHeight="1">
      <c r="A830" s="19"/>
      <c r="B830" s="125"/>
      <c r="C830" s="125"/>
      <c r="D830" s="429"/>
    </row>
    <row r="831" spans="1:4" ht="15.75" customHeight="1">
      <c r="A831" s="19"/>
      <c r="B831" s="125"/>
      <c r="C831" s="125"/>
      <c r="D831" s="429"/>
    </row>
    <row r="832" spans="1:4" ht="15.75" customHeight="1">
      <c r="A832" s="19"/>
      <c r="B832" s="125"/>
      <c r="C832" s="125"/>
      <c r="D832" s="429"/>
    </row>
    <row r="833" spans="1:4" ht="15.75" customHeight="1">
      <c r="A833" s="19"/>
      <c r="B833" s="125"/>
      <c r="C833" s="125"/>
      <c r="D833" s="429"/>
    </row>
    <row r="834" spans="1:4" ht="15.75" customHeight="1">
      <c r="A834" s="19"/>
      <c r="B834" s="125"/>
      <c r="C834" s="125"/>
      <c r="D834" s="429"/>
    </row>
    <row r="835" spans="1:4" ht="15.75" customHeight="1">
      <c r="A835" s="19"/>
      <c r="B835" s="125"/>
      <c r="C835" s="125"/>
      <c r="D835" s="429"/>
    </row>
    <row r="836" spans="1:4" ht="15.75" customHeight="1">
      <c r="A836" s="19"/>
      <c r="B836" s="125"/>
      <c r="C836" s="125"/>
      <c r="D836" s="429"/>
    </row>
    <row r="837" spans="1:4" ht="15.75" customHeight="1">
      <c r="A837" s="19"/>
      <c r="B837" s="125"/>
      <c r="C837" s="125"/>
      <c r="D837" s="429"/>
    </row>
    <row r="838" spans="1:4" ht="15.75" customHeight="1">
      <c r="A838" s="19"/>
      <c r="B838" s="125"/>
      <c r="C838" s="125"/>
      <c r="D838" s="429"/>
    </row>
    <row r="839" spans="1:4" ht="15.75" customHeight="1">
      <c r="A839" s="19"/>
      <c r="B839" s="125"/>
      <c r="C839" s="125"/>
      <c r="D839" s="429"/>
    </row>
    <row r="840" spans="1:4" ht="15.75" customHeight="1">
      <c r="A840" s="19"/>
      <c r="B840" s="125"/>
      <c r="C840" s="125"/>
      <c r="D840" s="429"/>
    </row>
    <row r="841" spans="1:4" ht="15.75" customHeight="1">
      <c r="A841" s="19"/>
      <c r="B841" s="125"/>
      <c r="C841" s="125"/>
      <c r="D841" s="429"/>
    </row>
    <row r="842" spans="1:4" ht="15.75" customHeight="1">
      <c r="A842" s="19"/>
      <c r="B842" s="125"/>
      <c r="C842" s="125"/>
      <c r="D842" s="429"/>
    </row>
    <row r="843" spans="1:4" ht="15.75" customHeight="1">
      <c r="A843" s="19"/>
      <c r="B843" s="125"/>
      <c r="C843" s="125"/>
      <c r="D843" s="429"/>
    </row>
    <row r="844" spans="1:4" ht="15.75" customHeight="1">
      <c r="A844" s="19"/>
      <c r="B844" s="125"/>
      <c r="C844" s="125"/>
      <c r="D844" s="429"/>
    </row>
    <row r="845" spans="1:4" ht="15.75" customHeight="1">
      <c r="A845" s="19"/>
      <c r="B845" s="125"/>
      <c r="C845" s="125"/>
      <c r="D845" s="429"/>
    </row>
    <row r="846" spans="1:4" ht="15.75" customHeight="1">
      <c r="A846" s="19"/>
      <c r="B846" s="125"/>
      <c r="C846" s="125"/>
      <c r="D846" s="429"/>
    </row>
    <row r="847" spans="1:4" ht="15.75" customHeight="1">
      <c r="A847" s="19"/>
      <c r="B847" s="125"/>
      <c r="C847" s="125"/>
      <c r="D847" s="429"/>
    </row>
    <row r="848" spans="1:4" ht="15.75" customHeight="1">
      <c r="A848" s="19"/>
      <c r="B848" s="125"/>
      <c r="C848" s="125"/>
      <c r="D848" s="429"/>
    </row>
    <row r="849" spans="1:4" ht="15.75" customHeight="1">
      <c r="A849" s="19"/>
      <c r="B849" s="125"/>
      <c r="C849" s="125"/>
      <c r="D849" s="429"/>
    </row>
    <row r="850" spans="1:4" ht="15.75" customHeight="1">
      <c r="A850" s="19"/>
      <c r="B850" s="125"/>
      <c r="C850" s="125"/>
      <c r="D850" s="429"/>
    </row>
    <row r="851" spans="1:4" ht="15.75" customHeight="1">
      <c r="A851" s="19"/>
      <c r="B851" s="125"/>
      <c r="C851" s="125"/>
      <c r="D851" s="429"/>
    </row>
    <row r="852" spans="1:4" ht="15.75" customHeight="1">
      <c r="A852" s="19"/>
      <c r="B852" s="125"/>
      <c r="C852" s="125"/>
      <c r="D852" s="429"/>
    </row>
    <row r="853" spans="1:4" ht="15.75" customHeight="1">
      <c r="A853" s="19"/>
      <c r="B853" s="125"/>
      <c r="C853" s="125"/>
      <c r="D853" s="429"/>
    </row>
    <row r="854" spans="1:4" ht="15.75" customHeight="1">
      <c r="A854" s="19"/>
      <c r="B854" s="125"/>
      <c r="C854" s="125"/>
      <c r="D854" s="429"/>
    </row>
    <row r="855" spans="1:4" ht="15.75" customHeight="1">
      <c r="A855" s="19"/>
      <c r="B855" s="125"/>
      <c r="C855" s="125"/>
      <c r="D855" s="429"/>
    </row>
    <row r="856" spans="1:4" ht="15.75" customHeight="1">
      <c r="A856" s="19"/>
      <c r="B856" s="125"/>
      <c r="C856" s="125"/>
      <c r="D856" s="429"/>
    </row>
    <row r="857" spans="1:4" ht="15.75" customHeight="1">
      <c r="A857" s="19"/>
      <c r="B857" s="125"/>
      <c r="C857" s="125"/>
      <c r="D857" s="429"/>
    </row>
    <row r="858" spans="1:4" ht="15.75" customHeight="1">
      <c r="A858" s="19"/>
      <c r="B858" s="125"/>
      <c r="C858" s="125"/>
      <c r="D858" s="429"/>
    </row>
    <row r="859" spans="1:4" ht="15.75" customHeight="1">
      <c r="A859" s="19"/>
      <c r="B859" s="125"/>
      <c r="C859" s="125"/>
      <c r="D859" s="429"/>
    </row>
    <row r="860" spans="1:4" ht="15.75" customHeight="1">
      <c r="A860" s="19"/>
      <c r="B860" s="125"/>
      <c r="C860" s="125"/>
      <c r="D860" s="429"/>
    </row>
    <row r="861" spans="1:4" ht="15.75" customHeight="1">
      <c r="A861" s="19"/>
      <c r="B861" s="125"/>
      <c r="C861" s="125"/>
      <c r="D861" s="429"/>
    </row>
    <row r="862" spans="1:4" ht="15.75" customHeight="1">
      <c r="A862" s="19"/>
      <c r="B862" s="125"/>
      <c r="C862" s="125"/>
      <c r="D862" s="429"/>
    </row>
    <row r="863" spans="1:4" ht="15.75" customHeight="1">
      <c r="A863" s="19"/>
      <c r="B863" s="125"/>
      <c r="C863" s="125"/>
      <c r="D863" s="429"/>
    </row>
    <row r="864" spans="1:4" ht="15.75" customHeight="1">
      <c r="A864" s="19"/>
      <c r="B864" s="125"/>
      <c r="C864" s="125"/>
      <c r="D864" s="429"/>
    </row>
    <row r="865" spans="1:4" ht="15.75" customHeight="1">
      <c r="A865" s="19"/>
      <c r="B865" s="125"/>
      <c r="C865" s="125"/>
      <c r="D865" s="429"/>
    </row>
    <row r="866" spans="1:4" ht="15.75" customHeight="1">
      <c r="A866" s="19"/>
      <c r="B866" s="125"/>
      <c r="C866" s="125"/>
      <c r="D866" s="429"/>
    </row>
    <row r="867" spans="1:4" ht="15.75" customHeight="1">
      <c r="A867" s="19"/>
      <c r="B867" s="125"/>
      <c r="C867" s="125"/>
      <c r="D867" s="429"/>
    </row>
    <row r="868" spans="1:4" ht="15.75" customHeight="1">
      <c r="A868" s="19"/>
      <c r="B868" s="125"/>
      <c r="C868" s="125"/>
      <c r="D868" s="429"/>
    </row>
    <row r="869" spans="1:4" ht="15.75" customHeight="1">
      <c r="A869" s="19"/>
      <c r="B869" s="125"/>
      <c r="C869" s="125"/>
      <c r="D869" s="429"/>
    </row>
    <row r="870" spans="1:4" ht="15.75" customHeight="1">
      <c r="A870" s="19"/>
      <c r="B870" s="125"/>
      <c r="C870" s="125"/>
      <c r="D870" s="429"/>
    </row>
    <row r="871" spans="1:4" ht="15.75" customHeight="1">
      <c r="A871" s="19"/>
      <c r="B871" s="125"/>
      <c r="C871" s="125"/>
      <c r="D871" s="429"/>
    </row>
    <row r="872" spans="1:4" ht="15.75" customHeight="1">
      <c r="A872" s="19"/>
      <c r="B872" s="125"/>
      <c r="C872" s="125"/>
      <c r="D872" s="429"/>
    </row>
    <row r="873" spans="1:4" ht="15.75" customHeight="1">
      <c r="A873" s="19"/>
      <c r="B873" s="125"/>
      <c r="C873" s="125"/>
      <c r="D873" s="429"/>
    </row>
    <row r="874" spans="1:4" ht="15.75" customHeight="1">
      <c r="A874" s="19"/>
      <c r="B874" s="125"/>
      <c r="C874" s="125"/>
      <c r="D874" s="429"/>
    </row>
    <row r="875" spans="1:4" ht="15.75" customHeight="1">
      <c r="A875" s="19"/>
      <c r="B875" s="125"/>
      <c r="C875" s="125"/>
      <c r="D875" s="429"/>
    </row>
    <row r="876" spans="1:4" ht="15.75" customHeight="1">
      <c r="A876" s="19"/>
      <c r="B876" s="125"/>
      <c r="C876" s="125"/>
      <c r="D876" s="429"/>
    </row>
    <row r="877" spans="1:4" ht="15.75" customHeight="1">
      <c r="A877" s="19"/>
      <c r="B877" s="125"/>
      <c r="C877" s="125"/>
      <c r="D877" s="429"/>
    </row>
    <row r="878" spans="1:4" ht="15.75" customHeight="1">
      <c r="A878" s="19"/>
      <c r="B878" s="125"/>
      <c r="C878" s="125"/>
      <c r="D878" s="429"/>
    </row>
    <row r="879" spans="1:4" ht="15.75" customHeight="1">
      <c r="A879" s="19"/>
      <c r="B879" s="125"/>
      <c r="C879" s="125"/>
      <c r="D879" s="429"/>
    </row>
    <row r="880" spans="1:4" ht="15.75" customHeight="1">
      <c r="A880" s="19"/>
      <c r="B880" s="125"/>
      <c r="C880" s="125"/>
      <c r="D880" s="429"/>
    </row>
    <row r="881" spans="1:4" ht="15.75" customHeight="1">
      <c r="A881" s="19"/>
      <c r="B881" s="125"/>
      <c r="C881" s="125"/>
      <c r="D881" s="429"/>
    </row>
    <row r="882" spans="1:4" ht="15.75" customHeight="1">
      <c r="A882" s="19"/>
      <c r="B882" s="125"/>
      <c r="C882" s="125"/>
      <c r="D882" s="429"/>
    </row>
    <row r="883" spans="1:4" ht="15.75" customHeight="1">
      <c r="A883" s="19"/>
      <c r="B883" s="125"/>
      <c r="C883" s="125"/>
      <c r="D883" s="429"/>
    </row>
    <row r="884" spans="1:4" ht="15.75" customHeight="1">
      <c r="A884" s="19"/>
      <c r="B884" s="125"/>
      <c r="C884" s="125"/>
      <c r="D884" s="429"/>
    </row>
    <row r="885" spans="1:4" ht="15.75" customHeight="1">
      <c r="A885" s="19"/>
      <c r="B885" s="125"/>
      <c r="C885" s="125"/>
      <c r="D885" s="429"/>
    </row>
    <row r="886" spans="1:4" ht="15.75" customHeight="1">
      <c r="A886" s="19"/>
      <c r="B886" s="125"/>
      <c r="C886" s="125"/>
      <c r="D886" s="429"/>
    </row>
    <row r="887" spans="1:4" ht="15.75" customHeight="1">
      <c r="A887" s="19"/>
      <c r="B887" s="125"/>
      <c r="C887" s="125"/>
      <c r="D887" s="429"/>
    </row>
    <row r="888" spans="1:4" ht="15.75" customHeight="1">
      <c r="A888" s="19"/>
      <c r="B888" s="125"/>
      <c r="C888" s="125"/>
      <c r="D888" s="429"/>
    </row>
    <row r="889" spans="1:4" ht="15.75" customHeight="1">
      <c r="A889" s="19"/>
      <c r="B889" s="125"/>
      <c r="C889" s="125"/>
      <c r="D889" s="429"/>
    </row>
    <row r="890" spans="1:4" ht="15.75" customHeight="1">
      <c r="A890" s="19"/>
      <c r="B890" s="125"/>
      <c r="C890" s="125"/>
      <c r="D890" s="429"/>
    </row>
    <row r="891" spans="1:4" ht="15.75" customHeight="1">
      <c r="A891" s="19"/>
      <c r="B891" s="125"/>
      <c r="C891" s="125"/>
      <c r="D891" s="429"/>
    </row>
    <row r="892" spans="1:4" ht="15.75" customHeight="1">
      <c r="A892" s="19"/>
      <c r="B892" s="125"/>
      <c r="C892" s="125"/>
      <c r="D892" s="429"/>
    </row>
    <row r="893" spans="1:4" ht="15.75" customHeight="1">
      <c r="A893" s="19"/>
      <c r="B893" s="125"/>
      <c r="C893" s="125"/>
      <c r="D893" s="429"/>
    </row>
    <row r="894" spans="1:4" ht="15.75" customHeight="1">
      <c r="A894" s="19"/>
      <c r="B894" s="125"/>
      <c r="C894" s="125"/>
      <c r="D894" s="429"/>
    </row>
    <row r="895" spans="1:4" ht="15.75" customHeight="1">
      <c r="A895" s="19"/>
      <c r="B895" s="125"/>
      <c r="C895" s="125"/>
      <c r="D895" s="429"/>
    </row>
    <row r="896" spans="1:4" ht="15.75" customHeight="1">
      <c r="A896" s="19"/>
      <c r="B896" s="125"/>
      <c r="C896" s="125"/>
      <c r="D896" s="429"/>
    </row>
    <row r="897" spans="1:4" ht="15.75" customHeight="1">
      <c r="A897" s="19"/>
      <c r="B897" s="125"/>
      <c r="C897" s="125"/>
      <c r="D897" s="429"/>
    </row>
    <row r="898" spans="1:4" ht="15.75" customHeight="1">
      <c r="A898" s="19"/>
      <c r="B898" s="125"/>
      <c r="C898" s="125"/>
      <c r="D898" s="429"/>
    </row>
    <row r="899" spans="1:4" ht="15.75" customHeight="1">
      <c r="A899" s="19"/>
      <c r="B899" s="125"/>
      <c r="C899" s="125"/>
      <c r="D899" s="429"/>
    </row>
    <row r="900" spans="1:4" ht="15.75" customHeight="1">
      <c r="A900" s="19"/>
      <c r="B900" s="125"/>
      <c r="C900" s="125"/>
      <c r="D900" s="429"/>
    </row>
    <row r="901" spans="1:4" ht="15.75" customHeight="1">
      <c r="A901" s="19"/>
      <c r="B901" s="125"/>
      <c r="C901" s="125"/>
      <c r="D901" s="429"/>
    </row>
    <row r="902" spans="1:4" ht="15.75" customHeight="1">
      <c r="A902" s="19"/>
      <c r="B902" s="125"/>
      <c r="C902" s="125"/>
      <c r="D902" s="429"/>
    </row>
    <row r="903" spans="1:4" ht="15.75" customHeight="1">
      <c r="A903" s="19"/>
      <c r="B903" s="125"/>
      <c r="C903" s="125"/>
      <c r="D903" s="429"/>
    </row>
    <row r="904" spans="1:4" ht="15.75" customHeight="1">
      <c r="A904" s="19"/>
      <c r="B904" s="125"/>
      <c r="C904" s="125"/>
      <c r="D904" s="429"/>
    </row>
    <row r="905" spans="1:4" ht="15.75" customHeight="1">
      <c r="A905" s="19"/>
      <c r="B905" s="125"/>
      <c r="C905" s="125"/>
      <c r="D905" s="429"/>
    </row>
    <row r="906" spans="1:4" ht="15.75" customHeight="1">
      <c r="A906" s="19"/>
      <c r="B906" s="125"/>
      <c r="C906" s="125"/>
      <c r="D906" s="429"/>
    </row>
    <row r="907" spans="1:4" ht="15.75" customHeight="1">
      <c r="A907" s="19"/>
      <c r="B907" s="125"/>
      <c r="C907" s="125"/>
      <c r="D907" s="429"/>
    </row>
    <row r="908" spans="1:4" ht="15.75" customHeight="1">
      <c r="A908" s="19"/>
      <c r="B908" s="125"/>
      <c r="C908" s="125"/>
      <c r="D908" s="429"/>
    </row>
    <row r="909" spans="1:4" ht="15.75" customHeight="1">
      <c r="A909" s="19"/>
      <c r="B909" s="125"/>
      <c r="C909" s="125"/>
      <c r="D909" s="429"/>
    </row>
    <row r="910" spans="1:4" ht="15.75" customHeight="1">
      <c r="A910" s="19"/>
      <c r="B910" s="125"/>
      <c r="C910" s="125"/>
      <c r="D910" s="429"/>
    </row>
    <row r="911" spans="1:4" ht="15.75" customHeight="1">
      <c r="A911" s="19"/>
      <c r="B911" s="125"/>
      <c r="C911" s="125"/>
      <c r="D911" s="429"/>
    </row>
    <row r="912" spans="1:4" ht="15.75" customHeight="1">
      <c r="A912" s="19"/>
      <c r="B912" s="125"/>
      <c r="C912" s="125"/>
      <c r="D912" s="429"/>
    </row>
    <row r="913" spans="1:4" ht="15.75" customHeight="1">
      <c r="A913" s="19"/>
      <c r="B913" s="125"/>
      <c r="C913" s="125"/>
      <c r="D913" s="429"/>
    </row>
    <row r="914" spans="1:4" ht="15.75" customHeight="1">
      <c r="A914" s="19"/>
      <c r="B914" s="125"/>
      <c r="C914" s="125"/>
      <c r="D914" s="429"/>
    </row>
    <row r="915" spans="1:4" ht="15.75" customHeight="1">
      <c r="A915" s="19"/>
      <c r="B915" s="125"/>
      <c r="C915" s="125"/>
      <c r="D915" s="429"/>
    </row>
    <row r="916" spans="1:4" ht="15.75" customHeight="1">
      <c r="A916" s="19"/>
      <c r="B916" s="125"/>
      <c r="C916" s="125"/>
      <c r="D916" s="429"/>
    </row>
    <row r="917" spans="1:4" ht="15.75" customHeight="1">
      <c r="A917" s="19"/>
      <c r="B917" s="125"/>
      <c r="C917" s="125"/>
      <c r="D917" s="429"/>
    </row>
    <row r="918" spans="1:4" ht="15.75" customHeight="1">
      <c r="A918" s="19"/>
      <c r="B918" s="125"/>
      <c r="C918" s="125"/>
      <c r="D918" s="429"/>
    </row>
    <row r="919" spans="1:4" ht="15.75" customHeight="1">
      <c r="A919" s="19"/>
      <c r="B919" s="125"/>
      <c r="C919" s="125"/>
      <c r="D919" s="429"/>
    </row>
    <row r="920" spans="1:4" ht="15.75" customHeight="1">
      <c r="A920" s="19"/>
      <c r="B920" s="125"/>
      <c r="C920" s="125"/>
      <c r="D920" s="429"/>
    </row>
    <row r="921" spans="1:4" ht="15.75" customHeight="1">
      <c r="A921" s="19"/>
      <c r="B921" s="125"/>
      <c r="C921" s="125"/>
      <c r="D921" s="429"/>
    </row>
    <row r="922" spans="1:4" ht="15.75" customHeight="1">
      <c r="A922" s="19"/>
      <c r="B922" s="125"/>
      <c r="C922" s="125"/>
      <c r="D922" s="429"/>
    </row>
    <row r="923" spans="1:4" ht="15.75" customHeight="1">
      <c r="A923" s="19"/>
      <c r="B923" s="125"/>
      <c r="C923" s="125"/>
      <c r="D923" s="429"/>
    </row>
    <row r="924" spans="1:4" ht="15.75" customHeight="1">
      <c r="A924" s="19"/>
      <c r="B924" s="125"/>
      <c r="C924" s="125"/>
      <c r="D924" s="429"/>
    </row>
    <row r="925" spans="1:4" ht="15.75" customHeight="1">
      <c r="A925" s="19"/>
      <c r="B925" s="125"/>
      <c r="C925" s="125"/>
      <c r="D925" s="429"/>
    </row>
    <row r="926" spans="1:4" ht="15.75" customHeight="1">
      <c r="A926" s="19"/>
      <c r="B926" s="125"/>
      <c r="C926" s="125"/>
      <c r="D926" s="429"/>
    </row>
    <row r="927" spans="1:4" ht="15.75" customHeight="1">
      <c r="A927" s="19"/>
      <c r="B927" s="125"/>
      <c r="C927" s="125"/>
      <c r="D927" s="429"/>
    </row>
    <row r="928" spans="1:4" ht="15.75" customHeight="1">
      <c r="A928" s="19"/>
      <c r="B928" s="125"/>
      <c r="C928" s="125"/>
      <c r="D928" s="429"/>
    </row>
    <row r="929" spans="1:4" ht="15.75" customHeight="1">
      <c r="A929" s="19"/>
      <c r="B929" s="125"/>
      <c r="C929" s="125"/>
      <c r="D929" s="429"/>
    </row>
    <row r="930" spans="1:4" ht="15.75" customHeight="1">
      <c r="A930" s="19"/>
      <c r="B930" s="125"/>
      <c r="C930" s="125"/>
      <c r="D930" s="429"/>
    </row>
    <row r="931" spans="1:4" ht="15.75" customHeight="1">
      <c r="A931" s="19"/>
      <c r="B931" s="125"/>
      <c r="C931" s="125"/>
      <c r="D931" s="429"/>
    </row>
    <row r="932" spans="1:4" ht="15.75" customHeight="1">
      <c r="A932" s="19"/>
      <c r="B932" s="125"/>
      <c r="C932" s="125"/>
      <c r="D932" s="429"/>
    </row>
    <row r="933" spans="1:4" ht="15.75" customHeight="1">
      <c r="A933" s="19"/>
      <c r="B933" s="125"/>
      <c r="C933" s="125"/>
      <c r="D933" s="429"/>
    </row>
    <row r="934" spans="1:4" ht="15.75" customHeight="1">
      <c r="A934" s="19"/>
      <c r="B934" s="125"/>
      <c r="C934" s="125"/>
      <c r="D934" s="429"/>
    </row>
    <row r="935" spans="1:4" ht="15.75" customHeight="1">
      <c r="A935" s="19"/>
      <c r="B935" s="125"/>
      <c r="C935" s="125"/>
      <c r="D935" s="429"/>
    </row>
    <row r="936" spans="1:4" ht="15.75" customHeight="1">
      <c r="A936" s="19"/>
      <c r="B936" s="125"/>
      <c r="C936" s="125"/>
      <c r="D936" s="429"/>
    </row>
    <row r="937" spans="1:4" ht="15.75" customHeight="1">
      <c r="A937" s="19"/>
      <c r="B937" s="125"/>
      <c r="C937" s="125"/>
      <c r="D937" s="429"/>
    </row>
    <row r="938" spans="1:4" ht="15.75" customHeight="1">
      <c r="A938" s="19"/>
      <c r="B938" s="125"/>
      <c r="C938" s="125"/>
      <c r="D938" s="429"/>
    </row>
    <row r="939" spans="1:4" ht="15.75" customHeight="1">
      <c r="A939" s="19"/>
      <c r="B939" s="125"/>
      <c r="C939" s="125"/>
      <c r="D939" s="429"/>
    </row>
    <row r="940" spans="1:4" ht="15.75" customHeight="1">
      <c r="A940" s="19"/>
      <c r="B940" s="125"/>
      <c r="C940" s="125"/>
      <c r="D940" s="429"/>
    </row>
    <row r="941" spans="1:4" ht="15.75" customHeight="1">
      <c r="A941" s="19"/>
      <c r="B941" s="125"/>
      <c r="C941" s="125"/>
      <c r="D941" s="429"/>
    </row>
    <row r="942" spans="1:4" ht="15.75" customHeight="1">
      <c r="A942" s="19"/>
      <c r="B942" s="125"/>
      <c r="C942" s="125"/>
      <c r="D942" s="429"/>
    </row>
    <row r="943" spans="1:4" ht="15.75" customHeight="1">
      <c r="A943" s="19"/>
      <c r="B943" s="125"/>
      <c r="C943" s="125"/>
      <c r="D943" s="429"/>
    </row>
    <row r="944" spans="1:4" ht="15.75" customHeight="1">
      <c r="A944" s="19"/>
      <c r="B944" s="125"/>
      <c r="C944" s="125"/>
      <c r="D944" s="429"/>
    </row>
    <row r="945" spans="1:4" ht="15.75" customHeight="1">
      <c r="A945" s="19"/>
      <c r="B945" s="125"/>
      <c r="C945" s="125"/>
      <c r="D945" s="429"/>
    </row>
    <row r="946" spans="1:4" ht="15.75" customHeight="1">
      <c r="A946" s="19"/>
      <c r="B946" s="125"/>
      <c r="C946" s="125"/>
      <c r="D946" s="429"/>
    </row>
    <row r="947" spans="1:4" ht="15.75" customHeight="1">
      <c r="A947" s="19"/>
      <c r="B947" s="125"/>
      <c r="C947" s="125"/>
      <c r="D947" s="429"/>
    </row>
    <row r="948" spans="1:4" ht="15.75" customHeight="1">
      <c r="A948" s="19"/>
      <c r="B948" s="125"/>
      <c r="C948" s="125"/>
      <c r="D948" s="429"/>
    </row>
    <row r="949" spans="1:4" ht="15.75" customHeight="1">
      <c r="A949" s="19"/>
      <c r="B949" s="125"/>
      <c r="C949" s="125"/>
      <c r="D949" s="429"/>
    </row>
    <row r="950" spans="1:4" ht="15.75" customHeight="1">
      <c r="A950" s="19"/>
      <c r="B950" s="125"/>
      <c r="C950" s="125"/>
      <c r="D950" s="429"/>
    </row>
    <row r="951" spans="1:4" ht="15.75" customHeight="1">
      <c r="A951" s="19"/>
      <c r="B951" s="125"/>
      <c r="C951" s="125"/>
      <c r="D951" s="429"/>
    </row>
    <row r="952" spans="1:4" ht="15.75" customHeight="1">
      <c r="A952" s="19"/>
      <c r="B952" s="125"/>
      <c r="C952" s="125"/>
      <c r="D952" s="429"/>
    </row>
    <row r="953" spans="1:4" ht="15.75" customHeight="1">
      <c r="A953" s="19"/>
      <c r="B953" s="125"/>
      <c r="C953" s="125"/>
      <c r="D953" s="429"/>
    </row>
    <row r="954" spans="1:4" ht="15.75" customHeight="1">
      <c r="A954" s="19"/>
      <c r="B954" s="125"/>
      <c r="C954" s="125"/>
      <c r="D954" s="429"/>
    </row>
    <row r="955" spans="1:4" ht="15.75" customHeight="1">
      <c r="A955" s="19"/>
      <c r="B955" s="125"/>
      <c r="C955" s="125"/>
      <c r="D955" s="429"/>
    </row>
    <row r="956" spans="1:4" ht="15.75" customHeight="1">
      <c r="A956" s="19"/>
      <c r="B956" s="125"/>
      <c r="C956" s="125"/>
      <c r="D956" s="429"/>
    </row>
    <row r="957" spans="1:4" ht="15.75" customHeight="1">
      <c r="A957" s="19"/>
      <c r="B957" s="125"/>
      <c r="C957" s="125"/>
      <c r="D957" s="429"/>
    </row>
    <row r="958" spans="1:4" ht="15.75" customHeight="1">
      <c r="A958" s="19"/>
      <c r="B958" s="125"/>
      <c r="C958" s="125"/>
      <c r="D958" s="429"/>
    </row>
    <row r="959" spans="1:4" ht="15.75" customHeight="1">
      <c r="A959" s="19"/>
      <c r="B959" s="125"/>
      <c r="C959" s="125"/>
      <c r="D959" s="429"/>
    </row>
    <row r="960" spans="1:4" ht="15.75" customHeight="1">
      <c r="A960" s="19"/>
      <c r="B960" s="125"/>
      <c r="C960" s="125"/>
      <c r="D960" s="429"/>
    </row>
    <row r="961" spans="1:4" ht="15.75" customHeight="1">
      <c r="A961" s="19"/>
      <c r="B961" s="125"/>
      <c r="C961" s="125"/>
      <c r="D961" s="429"/>
    </row>
    <row r="962" spans="1:4" ht="15.75" customHeight="1">
      <c r="A962" s="19"/>
      <c r="B962" s="125"/>
      <c r="C962" s="125"/>
      <c r="D962" s="429"/>
    </row>
    <row r="963" spans="1:4" ht="15.75" customHeight="1">
      <c r="A963" s="19"/>
      <c r="B963" s="125"/>
      <c r="C963" s="125"/>
      <c r="D963" s="429"/>
    </row>
    <row r="964" spans="1:4" ht="15.75" customHeight="1">
      <c r="A964" s="19"/>
      <c r="B964" s="125"/>
      <c r="C964" s="125"/>
      <c r="D964" s="429"/>
    </row>
    <row r="965" spans="1:4" ht="15.75" customHeight="1">
      <c r="A965" s="19"/>
      <c r="B965" s="125"/>
      <c r="C965" s="125"/>
      <c r="D965" s="429"/>
    </row>
    <row r="966" spans="1:4" ht="15.75" customHeight="1">
      <c r="A966" s="19"/>
      <c r="B966" s="125"/>
      <c r="C966" s="125"/>
      <c r="D966" s="429"/>
    </row>
    <row r="967" spans="1:4" ht="15.75" customHeight="1">
      <c r="A967" s="19"/>
      <c r="B967" s="125"/>
      <c r="C967" s="125"/>
      <c r="D967" s="429"/>
    </row>
    <row r="968" spans="1:4" ht="15.75" customHeight="1">
      <c r="A968" s="19"/>
      <c r="B968" s="125"/>
      <c r="C968" s="125"/>
      <c r="D968" s="429"/>
    </row>
    <row r="969" spans="1:4" ht="15.75" customHeight="1">
      <c r="A969" s="19"/>
      <c r="B969" s="125"/>
      <c r="C969" s="125"/>
      <c r="D969" s="429"/>
    </row>
    <row r="970" spans="1:4" ht="15.75" customHeight="1">
      <c r="A970" s="19"/>
      <c r="B970" s="125"/>
      <c r="C970" s="125"/>
      <c r="D970" s="429"/>
    </row>
    <row r="971" spans="1:4" ht="15.75" customHeight="1">
      <c r="A971" s="19"/>
      <c r="B971" s="125"/>
      <c r="C971" s="125"/>
      <c r="D971" s="429"/>
    </row>
    <row r="972" spans="1:4" ht="15.75" customHeight="1">
      <c r="A972" s="19"/>
      <c r="B972" s="125"/>
      <c r="C972" s="125"/>
      <c r="D972" s="429"/>
    </row>
    <row r="973" spans="1:4" ht="15.75" customHeight="1">
      <c r="A973" s="19"/>
      <c r="B973" s="125"/>
      <c r="C973" s="125"/>
      <c r="D973" s="429"/>
    </row>
    <row r="974" spans="1:4" ht="15.75" customHeight="1">
      <c r="A974" s="19"/>
      <c r="B974" s="125"/>
      <c r="C974" s="125"/>
      <c r="D974" s="429"/>
    </row>
    <row r="975" spans="1:4" ht="15.75" customHeight="1">
      <c r="A975" s="19"/>
      <c r="B975" s="125"/>
      <c r="C975" s="125"/>
      <c r="D975" s="429"/>
    </row>
    <row r="976" spans="1:4" ht="15.75" customHeight="1">
      <c r="A976" s="19"/>
      <c r="B976" s="125"/>
      <c r="C976" s="125"/>
      <c r="D976" s="429"/>
    </row>
    <row r="977" spans="1:4" ht="15.75" customHeight="1">
      <c r="A977" s="19"/>
      <c r="B977" s="125"/>
      <c r="C977" s="125"/>
      <c r="D977" s="429"/>
    </row>
    <row r="978" spans="1:4" ht="15.75" customHeight="1">
      <c r="A978" s="19"/>
      <c r="B978" s="125"/>
      <c r="C978" s="125"/>
      <c r="D978" s="429"/>
    </row>
    <row r="979" spans="1:4" ht="15.75" customHeight="1">
      <c r="A979" s="19"/>
      <c r="B979" s="125"/>
      <c r="C979" s="125"/>
      <c r="D979" s="429"/>
    </row>
    <row r="980" spans="1:4" ht="15.75" customHeight="1">
      <c r="A980" s="19"/>
      <c r="B980" s="125"/>
      <c r="C980" s="125"/>
      <c r="D980" s="429"/>
    </row>
    <row r="981" spans="1:4" ht="15.75" customHeight="1">
      <c r="A981" s="19"/>
      <c r="B981" s="125"/>
      <c r="C981" s="125"/>
      <c r="D981" s="429"/>
    </row>
    <row r="982" spans="1:4" ht="15.75" customHeight="1">
      <c r="A982" s="19"/>
      <c r="B982" s="125"/>
      <c r="C982" s="125"/>
      <c r="D982" s="429"/>
    </row>
    <row r="983" spans="1:4" ht="15.75" customHeight="1">
      <c r="A983" s="19"/>
      <c r="B983" s="125"/>
      <c r="C983" s="125"/>
      <c r="D983" s="429"/>
    </row>
    <row r="984" spans="1:4" ht="15.75" customHeight="1">
      <c r="A984" s="19"/>
      <c r="B984" s="125"/>
      <c r="C984" s="125"/>
      <c r="D984" s="429"/>
    </row>
    <row r="985" spans="1:4" ht="15.75" customHeight="1">
      <c r="A985" s="19"/>
      <c r="B985" s="125"/>
      <c r="C985" s="125"/>
      <c r="D985" s="429"/>
    </row>
    <row r="986" spans="1:4" ht="15.75" customHeight="1">
      <c r="A986" s="19"/>
      <c r="B986" s="125"/>
      <c r="C986" s="125"/>
      <c r="D986" s="429"/>
    </row>
    <row r="987" spans="1:4" ht="15.75" customHeight="1">
      <c r="A987" s="19"/>
      <c r="B987" s="125"/>
      <c r="C987" s="125"/>
      <c r="D987" s="429"/>
    </row>
    <row r="988" spans="1:4" ht="15.75" customHeight="1">
      <c r="A988" s="19"/>
      <c r="B988" s="125"/>
      <c r="C988" s="125"/>
      <c r="D988" s="429"/>
    </row>
    <row r="989" spans="1:4" ht="15.75" customHeight="1">
      <c r="A989" s="19"/>
      <c r="B989" s="125"/>
      <c r="C989" s="125"/>
      <c r="D989" s="429"/>
    </row>
    <row r="990" spans="1:4" ht="15.75" customHeight="1">
      <c r="A990" s="19"/>
      <c r="B990" s="125"/>
      <c r="C990" s="125"/>
      <c r="D990" s="429"/>
    </row>
    <row r="991" spans="1:4" ht="15.75" customHeight="1">
      <c r="A991" s="19"/>
      <c r="B991" s="125"/>
      <c r="C991" s="125"/>
      <c r="D991" s="429"/>
    </row>
    <row r="992" spans="1:4" ht="15.75" customHeight="1">
      <c r="A992" s="19"/>
      <c r="B992" s="125"/>
      <c r="C992" s="125"/>
      <c r="D992" s="429"/>
    </row>
    <row r="993" spans="1:4" ht="15.75" customHeight="1">
      <c r="A993" s="19"/>
      <c r="B993" s="125"/>
      <c r="C993" s="125"/>
      <c r="D993" s="429"/>
    </row>
    <row r="994" spans="1:4" ht="15.75" customHeight="1">
      <c r="A994" s="19"/>
      <c r="B994" s="125"/>
      <c r="C994" s="125"/>
      <c r="D994" s="429"/>
    </row>
    <row r="995" spans="1:4" ht="15.75" customHeight="1">
      <c r="A995" s="19"/>
      <c r="B995" s="125"/>
      <c r="C995" s="125"/>
      <c r="D995" s="429"/>
    </row>
    <row r="996" spans="1:4" ht="15.75" customHeight="1">
      <c r="A996" s="19"/>
      <c r="B996" s="125"/>
      <c r="C996" s="125"/>
      <c r="D996" s="429"/>
    </row>
    <row r="997" spans="1:4" ht="15.75" customHeight="1">
      <c r="A997" s="19"/>
      <c r="B997" s="125"/>
      <c r="C997" s="125"/>
      <c r="D997" s="429"/>
    </row>
    <row r="998" spans="1:4" ht="15.75" customHeight="1">
      <c r="A998" s="19"/>
      <c r="B998" s="125"/>
      <c r="C998" s="125"/>
      <c r="D998" s="429"/>
    </row>
    <row r="999" spans="1:4" ht="15.75" customHeight="1">
      <c r="A999" s="19"/>
      <c r="B999" s="125"/>
      <c r="C999" s="125"/>
      <c r="D999" s="429"/>
    </row>
    <row r="1000" spans="1:4" ht="15.75" customHeight="1">
      <c r="A1000" s="19"/>
      <c r="B1000" s="125"/>
      <c r="C1000" s="125"/>
      <c r="D1000" s="429"/>
    </row>
    <row r="1001" spans="1:4" ht="15.75" customHeight="1">
      <c r="A1001" s="19"/>
      <c r="B1001" s="125"/>
      <c r="C1001" s="125"/>
      <c r="D1001" s="429"/>
    </row>
    <row r="1002" spans="1:4" ht="15.75" customHeight="1">
      <c r="A1002" s="19"/>
      <c r="B1002" s="125"/>
      <c r="C1002" s="125"/>
      <c r="D1002" s="429"/>
    </row>
    <row r="1003" spans="1:4" ht="15.75" customHeight="1">
      <c r="A1003" s="19"/>
      <c r="B1003" s="125"/>
      <c r="C1003" s="125"/>
      <c r="D1003" s="429"/>
    </row>
    <row r="1004" spans="1:4" ht="15.75" customHeight="1">
      <c r="A1004" s="19"/>
      <c r="B1004" s="125"/>
      <c r="C1004" s="125"/>
      <c r="D1004" s="429"/>
    </row>
    <row r="1005" spans="1:4" ht="15.75" customHeight="1">
      <c r="A1005" s="19"/>
      <c r="B1005" s="125"/>
      <c r="C1005" s="125"/>
      <c r="D1005" s="429"/>
    </row>
    <row r="1006" spans="1:4" ht="15.75" customHeight="1">
      <c r="A1006" s="19"/>
      <c r="B1006" s="125"/>
      <c r="C1006" s="125"/>
      <c r="D1006" s="429"/>
    </row>
    <row r="1007" spans="1:4" ht="15.75" customHeight="1">
      <c r="A1007" s="19"/>
      <c r="B1007" s="125"/>
      <c r="C1007" s="125"/>
      <c r="D1007" s="429"/>
    </row>
    <row r="1008" spans="1:4" ht="15.75" customHeight="1">
      <c r="A1008" s="19"/>
      <c r="B1008" s="125"/>
      <c r="C1008" s="125"/>
      <c r="D1008" s="429"/>
    </row>
    <row r="1009" spans="1:4" ht="15.75" customHeight="1">
      <c r="A1009" s="19"/>
      <c r="B1009" s="125"/>
      <c r="C1009" s="125"/>
      <c r="D1009" s="429"/>
    </row>
    <row r="1010" spans="1:4" ht="15.75" customHeight="1">
      <c r="A1010" s="19"/>
      <c r="B1010" s="125"/>
      <c r="C1010" s="125"/>
      <c r="D1010" s="429"/>
    </row>
    <row r="1011" spans="1:4" ht="15.75" customHeight="1">
      <c r="A1011" s="19"/>
      <c r="B1011" s="125"/>
      <c r="C1011" s="125"/>
      <c r="D1011" s="429"/>
    </row>
    <row r="1012" spans="1:4" ht="15.75" customHeight="1">
      <c r="A1012" s="19"/>
      <c r="B1012" s="125"/>
      <c r="C1012" s="125"/>
      <c r="D1012" s="429"/>
    </row>
    <row r="1013" spans="1:4" ht="15.75" customHeight="1">
      <c r="A1013" s="19"/>
      <c r="B1013" s="125"/>
      <c r="C1013" s="125"/>
      <c r="D1013" s="429"/>
    </row>
    <row r="1014" spans="1:4" ht="15.75" customHeight="1">
      <c r="A1014" s="19"/>
      <c r="B1014" s="125"/>
      <c r="C1014" s="125"/>
      <c r="D1014" s="429"/>
    </row>
    <row r="1015" spans="1:4" ht="15.75" customHeight="1">
      <c r="A1015" s="19"/>
      <c r="B1015" s="125"/>
      <c r="C1015" s="125"/>
      <c r="D1015" s="429"/>
    </row>
    <row r="1016" spans="1:4" ht="15.75" customHeight="1">
      <c r="A1016" s="19"/>
      <c r="B1016" s="125"/>
      <c r="C1016" s="125"/>
      <c r="D1016" s="429"/>
    </row>
    <row r="1017" spans="1:4" ht="15.75" customHeight="1">
      <c r="A1017" s="19"/>
      <c r="B1017" s="125"/>
      <c r="C1017" s="125"/>
      <c r="D1017" s="429"/>
    </row>
    <row r="1018" spans="1:4" ht="15.75" customHeight="1">
      <c r="A1018" s="19"/>
      <c r="B1018" s="125"/>
      <c r="C1018" s="125"/>
      <c r="D1018" s="429"/>
    </row>
    <row r="1019" spans="1:4" ht="15.75" customHeight="1">
      <c r="A1019" s="19"/>
      <c r="B1019" s="125"/>
      <c r="C1019" s="125"/>
      <c r="D1019" s="429"/>
    </row>
    <row r="1020" spans="1:4" ht="15.75" customHeight="1">
      <c r="A1020" s="19"/>
      <c r="B1020" s="125"/>
      <c r="C1020" s="125"/>
      <c r="D1020" s="429"/>
    </row>
    <row r="1021" spans="1:4" ht="15.75" customHeight="1">
      <c r="A1021" s="19"/>
      <c r="B1021" s="125"/>
      <c r="C1021" s="125"/>
      <c r="D1021" s="429"/>
    </row>
    <row r="1022" spans="1:4" ht="15.75" customHeight="1">
      <c r="A1022" s="19"/>
      <c r="B1022" s="125"/>
      <c r="C1022" s="125"/>
      <c r="D1022" s="429"/>
    </row>
    <row r="1023" spans="1:4" ht="15" customHeight="1">
      <c r="A1023" s="19"/>
      <c r="B1023" s="125"/>
      <c r="C1023" s="125"/>
      <c r="D1023" s="429"/>
    </row>
    <row r="1024" spans="1:4" ht="15" customHeight="1">
      <c r="A1024" s="19"/>
    </row>
  </sheetData>
  <mergeCells count="7">
    <mergeCell ref="K3:M3"/>
    <mergeCell ref="A29:I29"/>
    <mergeCell ref="A25:H25"/>
    <mergeCell ref="A1:H1"/>
    <mergeCell ref="A2:H2"/>
    <mergeCell ref="A3:H3"/>
    <mergeCell ref="A4:H4"/>
  </mergeCells>
  <conditionalFormatting sqref="A1:B4">
    <cfRule type="cellIs" dxfId="6" priority="1" stopIfTrue="1" operator="between">
      <formula>"a"</formula>
      <formula>"h"</formula>
    </cfRule>
  </conditionalFormatting>
  <hyperlinks>
    <hyperlink ref="I1" location="'Summary sheet'!A1" display="summary sheet" xr:uid="{00000000-0004-0000-1800-000000000000}"/>
    <hyperlink ref="A4" r:id="rId1" xr:uid="{00000000-0004-0000-1800-000001000000}"/>
  </hyperlinks>
  <pageMargins left="0.25" right="0.25" top="0.45" bottom="0.75" header="0" footer="0"/>
  <pageSetup paperSize="9" scale="73" fitToHeight="0" orientation="portrait" r:id="rId2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Z987"/>
  <sheetViews>
    <sheetView topLeftCell="A3" zoomScaleNormal="100" workbookViewId="0">
      <selection activeCell="S14" sqref="S14"/>
    </sheetView>
  </sheetViews>
  <sheetFormatPr defaultColWidth="14.42578125" defaultRowHeight="15" customHeight="1"/>
  <cols>
    <col min="1" max="1" width="17.140625" customWidth="1"/>
    <col min="2" max="2" width="40.7109375" customWidth="1"/>
    <col min="3" max="3" width="9.42578125" customWidth="1"/>
    <col min="4" max="4" width="7.28515625" customWidth="1"/>
    <col min="5" max="5" width="5.85546875" customWidth="1"/>
    <col min="6" max="6" width="8.140625" customWidth="1"/>
    <col min="7" max="7" width="8.85546875" customWidth="1"/>
    <col min="8" max="8" width="9.7109375" customWidth="1"/>
    <col min="9" max="9" width="8.7109375" customWidth="1"/>
    <col min="10" max="10" width="8" customWidth="1"/>
    <col min="11" max="11" width="7.5703125" customWidth="1"/>
    <col min="12" max="12" width="8.7109375" customWidth="1"/>
    <col min="13" max="13" width="13" customWidth="1"/>
    <col min="14" max="14" width="15.5703125" customWidth="1"/>
    <col min="15" max="16" width="8.7109375" customWidth="1"/>
    <col min="17" max="17" width="12.7109375" customWidth="1"/>
    <col min="18" max="26" width="8.7109375" customWidth="1"/>
  </cols>
  <sheetData>
    <row r="1" spans="1:26" ht="45" customHeight="1" thickBot="1">
      <c r="A1" s="5540" t="s">
        <v>3655</v>
      </c>
      <c r="B1" s="5358"/>
      <c r="C1" s="5358"/>
      <c r="D1" s="5358"/>
      <c r="E1" s="5358"/>
      <c r="F1" s="5358"/>
      <c r="G1" s="5358"/>
      <c r="H1" s="5358"/>
      <c r="I1" s="5358"/>
      <c r="J1" s="5358"/>
      <c r="K1" s="5358"/>
      <c r="L1" s="5359"/>
      <c r="M1" s="1902" t="s">
        <v>4058</v>
      </c>
      <c r="Q1" s="185"/>
      <c r="R1" s="185"/>
      <c r="S1" s="185" t="s">
        <v>3537</v>
      </c>
      <c r="T1" s="185"/>
    </row>
    <row r="2" spans="1:26" ht="24" thickBot="1">
      <c r="A2" s="5541" t="s">
        <v>3770</v>
      </c>
      <c r="B2" s="5346"/>
      <c r="C2" s="5346"/>
      <c r="D2" s="5346"/>
      <c r="E2" s="5346"/>
      <c r="F2" s="5346"/>
      <c r="G2" s="5346"/>
      <c r="H2" s="5346"/>
      <c r="I2" s="5346"/>
      <c r="J2" s="5346"/>
      <c r="K2" s="5346"/>
      <c r="L2" s="5397"/>
      <c r="M2" s="155"/>
      <c r="N2" s="155"/>
      <c r="O2" s="1015"/>
      <c r="S2" s="1017" t="s">
        <v>103</v>
      </c>
      <c r="T2" s="1018" t="s">
        <v>3141</v>
      </c>
      <c r="U2" s="155"/>
      <c r="V2" s="155"/>
      <c r="W2" s="155"/>
      <c r="X2" s="155"/>
      <c r="Y2" s="155"/>
      <c r="Z2" s="155"/>
    </row>
    <row r="3" spans="1:26" ht="19.5" thickTop="1" thickBot="1">
      <c r="A3" s="5544" t="s">
        <v>2017</v>
      </c>
      <c r="B3" s="5349"/>
      <c r="C3" s="5349"/>
      <c r="D3" s="5349"/>
      <c r="E3" s="5349"/>
      <c r="F3" s="5349"/>
      <c r="G3" s="5349"/>
      <c r="H3" s="5349"/>
      <c r="I3" s="5349"/>
      <c r="J3" s="5349"/>
      <c r="K3" s="5349"/>
      <c r="L3" s="5399"/>
      <c r="O3" s="5606" t="s">
        <v>3765</v>
      </c>
      <c r="P3" s="5607"/>
      <c r="Q3" s="5608"/>
      <c r="S3" s="1019" t="s">
        <v>79</v>
      </c>
      <c r="T3" s="1020" t="s">
        <v>3142</v>
      </c>
    </row>
    <row r="4" spans="1:26" ht="16.5" thickTop="1" thickBot="1">
      <c r="A4" s="5830" t="s">
        <v>141</v>
      </c>
      <c r="B4" s="5352"/>
      <c r="C4" s="5352"/>
      <c r="D4" s="5352"/>
      <c r="E4" s="5352"/>
      <c r="F4" s="5352"/>
      <c r="G4" s="5352"/>
      <c r="H4" s="5352"/>
      <c r="I4" s="5352"/>
      <c r="J4" s="5352"/>
      <c r="K4" s="5352"/>
      <c r="L4" s="5469"/>
      <c r="O4" s="1027" t="s">
        <v>67</v>
      </c>
      <c r="P4" s="1606"/>
      <c r="Q4" s="1028" t="s">
        <v>68</v>
      </c>
      <c r="S4" s="1019" t="s">
        <v>1977</v>
      </c>
      <c r="T4" s="1020" t="s">
        <v>3145</v>
      </c>
    </row>
    <row r="5" spans="1:26" ht="19.5">
      <c r="J5" s="19"/>
      <c r="K5" s="19"/>
      <c r="L5" s="19"/>
      <c r="O5" s="1027" t="s">
        <v>3124</v>
      </c>
      <c r="P5" s="1023" t="s">
        <v>3125</v>
      </c>
      <c r="Q5" s="1028" t="s">
        <v>72</v>
      </c>
      <c r="S5" s="1019" t="s">
        <v>70</v>
      </c>
      <c r="T5" s="1020" t="s">
        <v>3143</v>
      </c>
    </row>
    <row r="6" spans="1:26" ht="20.25" thickBot="1">
      <c r="A6" s="462" t="s">
        <v>2018</v>
      </c>
      <c r="B6" s="462"/>
      <c r="C6" s="462"/>
      <c r="D6" s="462"/>
      <c r="E6" s="462"/>
      <c r="F6" s="462"/>
      <c r="G6" s="462"/>
      <c r="H6" s="462"/>
      <c r="I6" s="463" t="s">
        <v>5314</v>
      </c>
      <c r="J6" s="462"/>
      <c r="K6" s="462"/>
      <c r="L6" s="462"/>
      <c r="O6" s="1029" t="s">
        <v>3126</v>
      </c>
      <c r="P6" s="1030" t="s">
        <v>3127</v>
      </c>
      <c r="Q6" s="1022" t="s">
        <v>74</v>
      </c>
      <c r="S6" s="1021" t="s">
        <v>96</v>
      </c>
      <c r="T6" s="1022" t="s">
        <v>3144</v>
      </c>
    </row>
    <row r="7" spans="1:26" ht="15.75" thickBot="1">
      <c r="J7" s="19"/>
      <c r="K7" s="19"/>
      <c r="L7" s="19"/>
    </row>
    <row r="8" spans="1:26">
      <c r="A8" s="5831" t="s">
        <v>54</v>
      </c>
      <c r="B8" s="5832" t="s">
        <v>2019</v>
      </c>
      <c r="C8" s="5834" t="s">
        <v>2020</v>
      </c>
      <c r="D8" s="5835"/>
      <c r="E8" s="5828"/>
      <c r="F8" s="5827" t="s">
        <v>682</v>
      </c>
      <c r="G8" s="5828"/>
      <c r="H8" s="5829" t="s">
        <v>2021</v>
      </c>
      <c r="I8" s="5828"/>
      <c r="J8" s="5832" t="s">
        <v>99</v>
      </c>
      <c r="K8" s="464"/>
      <c r="L8" s="5836" t="s">
        <v>2022</v>
      </c>
    </row>
    <row r="9" spans="1:26" ht="30">
      <c r="A9" s="5775"/>
      <c r="B9" s="5833"/>
      <c r="C9" s="465" t="s">
        <v>2023</v>
      </c>
      <c r="D9" s="465" t="s">
        <v>2024</v>
      </c>
      <c r="E9" s="465" t="s">
        <v>284</v>
      </c>
      <c r="F9" s="466" t="s">
        <v>2025</v>
      </c>
      <c r="G9" s="466" t="s">
        <v>2026</v>
      </c>
      <c r="H9" s="467" t="s">
        <v>143</v>
      </c>
      <c r="I9" s="467" t="s">
        <v>2026</v>
      </c>
      <c r="J9" s="5833"/>
      <c r="K9" s="468" t="s">
        <v>2027</v>
      </c>
      <c r="L9" s="5837"/>
      <c r="M9" s="246" t="s">
        <v>772</v>
      </c>
      <c r="N9" s="247" t="s">
        <v>63</v>
      </c>
    </row>
    <row r="10" spans="1:26">
      <c r="A10" s="33" t="s">
        <v>2028</v>
      </c>
      <c r="B10" s="153" t="s">
        <v>2029</v>
      </c>
      <c r="C10" s="33">
        <v>30</v>
      </c>
      <c r="D10" s="33">
        <v>18</v>
      </c>
      <c r="E10" s="33">
        <v>66</v>
      </c>
      <c r="F10" s="469">
        <v>112</v>
      </c>
      <c r="G10" s="470">
        <f t="shared" ref="G10:G21" si="0">F10+F10*K10</f>
        <v>132.16</v>
      </c>
      <c r="H10" s="471">
        <v>118.64</v>
      </c>
      <c r="I10" s="471">
        <f t="shared" ref="I10:I13" si="1">H10+H10*K10</f>
        <v>139.99520000000001</v>
      </c>
      <c r="J10" s="472" t="s">
        <v>2030</v>
      </c>
      <c r="K10" s="276">
        <v>0.18</v>
      </c>
      <c r="L10" s="473">
        <v>53000</v>
      </c>
      <c r="M10" s="67" t="s">
        <v>718</v>
      </c>
      <c r="N10" s="67" t="s">
        <v>67</v>
      </c>
    </row>
    <row r="11" spans="1:26">
      <c r="A11" s="36" t="s">
        <v>2028</v>
      </c>
      <c r="B11" s="23" t="s">
        <v>2031</v>
      </c>
      <c r="C11" s="36">
        <v>30</v>
      </c>
      <c r="D11" s="36">
        <v>18</v>
      </c>
      <c r="E11" s="36">
        <v>66</v>
      </c>
      <c r="F11" s="411">
        <v>142</v>
      </c>
      <c r="G11" s="474">
        <f t="shared" si="0"/>
        <v>167.56</v>
      </c>
      <c r="H11" s="475">
        <v>149</v>
      </c>
      <c r="I11" s="476">
        <f t="shared" si="1"/>
        <v>175.82</v>
      </c>
      <c r="J11" s="477" t="s">
        <v>2030</v>
      </c>
      <c r="K11" s="279">
        <v>0.18</v>
      </c>
      <c r="L11" s="478">
        <v>53000</v>
      </c>
      <c r="M11" s="29"/>
      <c r="N11" s="29" t="s">
        <v>73</v>
      </c>
    </row>
    <row r="12" spans="1:26">
      <c r="A12" s="36" t="s">
        <v>2032</v>
      </c>
      <c r="B12" s="23" t="s">
        <v>2029</v>
      </c>
      <c r="C12" s="36">
        <v>32</v>
      </c>
      <c r="D12" s="36">
        <v>22</v>
      </c>
      <c r="E12" s="36">
        <v>76</v>
      </c>
      <c r="F12" s="411">
        <v>136</v>
      </c>
      <c r="G12" s="474">
        <f t="shared" si="0"/>
        <v>160.47999999999999</v>
      </c>
      <c r="H12" s="475">
        <v>142</v>
      </c>
      <c r="I12" s="476">
        <f t="shared" si="1"/>
        <v>167.56</v>
      </c>
      <c r="J12" s="477" t="s">
        <v>2030</v>
      </c>
      <c r="K12" s="279">
        <v>0.18</v>
      </c>
      <c r="L12" s="478">
        <v>40000</v>
      </c>
      <c r="M12" s="67" t="s">
        <v>718</v>
      </c>
      <c r="N12" s="67" t="s">
        <v>67</v>
      </c>
    </row>
    <row r="13" spans="1:26">
      <c r="A13" s="36" t="s">
        <v>2032</v>
      </c>
      <c r="B13" s="23" t="s">
        <v>2031</v>
      </c>
      <c r="C13" s="36">
        <v>32</v>
      </c>
      <c r="D13" s="36">
        <v>22</v>
      </c>
      <c r="E13" s="36">
        <v>76</v>
      </c>
      <c r="F13" s="411">
        <v>176</v>
      </c>
      <c r="G13" s="474">
        <f t="shared" si="0"/>
        <v>207.68</v>
      </c>
      <c r="H13" s="476">
        <v>186.44</v>
      </c>
      <c r="I13" s="476">
        <f t="shared" si="1"/>
        <v>219.9992</v>
      </c>
      <c r="J13" s="477" t="s">
        <v>2030</v>
      </c>
      <c r="K13" s="279">
        <v>0.18</v>
      </c>
      <c r="L13" s="478">
        <v>40000</v>
      </c>
      <c r="M13" s="70" t="s">
        <v>718</v>
      </c>
      <c r="N13" s="70" t="s">
        <v>71</v>
      </c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</row>
    <row r="14" spans="1:26" ht="16.5" customHeight="1">
      <c r="A14" s="36" t="s">
        <v>2033</v>
      </c>
      <c r="B14" s="23" t="s">
        <v>2034</v>
      </c>
      <c r="C14" s="36">
        <v>38</v>
      </c>
      <c r="D14" s="36">
        <v>24</v>
      </c>
      <c r="E14" s="36">
        <v>86</v>
      </c>
      <c r="F14" s="411">
        <v>155</v>
      </c>
      <c r="G14" s="474">
        <f t="shared" si="0"/>
        <v>182.9</v>
      </c>
      <c r="H14" s="475" t="s">
        <v>77</v>
      </c>
      <c r="I14" s="476" t="s">
        <v>77</v>
      </c>
      <c r="J14" s="477" t="s">
        <v>2030</v>
      </c>
      <c r="K14" s="279">
        <v>0.18</v>
      </c>
      <c r="L14" s="478">
        <v>63000</v>
      </c>
      <c r="M14" s="70" t="s">
        <v>718</v>
      </c>
      <c r="N14" s="70" t="s">
        <v>71</v>
      </c>
      <c r="O14" s="124"/>
      <c r="P14" s="124" t="s">
        <v>4378</v>
      </c>
      <c r="Q14" s="124"/>
      <c r="R14" s="124"/>
      <c r="S14" s="124"/>
      <c r="T14" s="124"/>
      <c r="U14" s="124"/>
      <c r="V14" s="124"/>
      <c r="W14" s="124"/>
      <c r="X14" s="124"/>
      <c r="Y14" s="124"/>
      <c r="Z14" s="124"/>
    </row>
    <row r="15" spans="1:26">
      <c r="A15" s="36" t="s">
        <v>2035</v>
      </c>
      <c r="B15" s="23" t="s">
        <v>2029</v>
      </c>
      <c r="C15" s="36">
        <v>42</v>
      </c>
      <c r="D15" s="36">
        <v>25</v>
      </c>
      <c r="E15" s="36">
        <v>92</v>
      </c>
      <c r="F15" s="411">
        <v>180</v>
      </c>
      <c r="G15" s="474">
        <f t="shared" si="0"/>
        <v>212.4</v>
      </c>
      <c r="H15" s="476">
        <v>190.678</v>
      </c>
      <c r="I15" s="476">
        <f t="shared" ref="I15:I17" si="2">H15+H15*K15</f>
        <v>225.00004000000001</v>
      </c>
      <c r="J15" s="477" t="s">
        <v>2030</v>
      </c>
      <c r="K15" s="279">
        <v>0.18</v>
      </c>
      <c r="L15" s="478">
        <v>57000</v>
      </c>
      <c r="M15" s="67" t="s">
        <v>718</v>
      </c>
      <c r="N15" s="67" t="s">
        <v>67</v>
      </c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 spans="1:26">
      <c r="A16" s="36" t="s">
        <v>2035</v>
      </c>
      <c r="B16" s="23" t="s">
        <v>2031</v>
      </c>
      <c r="C16" s="36">
        <v>42</v>
      </c>
      <c r="D16" s="36">
        <v>25</v>
      </c>
      <c r="E16" s="36">
        <v>92</v>
      </c>
      <c r="F16" s="411">
        <v>243</v>
      </c>
      <c r="G16" s="474">
        <f t="shared" si="0"/>
        <v>286.74</v>
      </c>
      <c r="H16" s="475">
        <v>256</v>
      </c>
      <c r="I16" s="476">
        <f t="shared" si="2"/>
        <v>302.08</v>
      </c>
      <c r="J16" s="477" t="s">
        <v>2030</v>
      </c>
      <c r="K16" s="279">
        <v>0.18</v>
      </c>
      <c r="L16" s="478">
        <v>57000</v>
      </c>
      <c r="M16" s="67" t="s">
        <v>718</v>
      </c>
      <c r="N16" s="67" t="s">
        <v>67</v>
      </c>
    </row>
    <row r="17" spans="1:14">
      <c r="A17" s="36" t="s">
        <v>2036</v>
      </c>
      <c r="B17" s="23" t="s">
        <v>2029</v>
      </c>
      <c r="C17" s="36"/>
      <c r="D17" s="36"/>
      <c r="E17" s="36"/>
      <c r="F17" s="411">
        <v>254</v>
      </c>
      <c r="G17" s="474">
        <f t="shared" si="0"/>
        <v>299.72000000000003</v>
      </c>
      <c r="H17" s="475">
        <v>268</v>
      </c>
      <c r="I17" s="476">
        <f t="shared" si="2"/>
        <v>316.24</v>
      </c>
      <c r="J17" s="477" t="s">
        <v>2030</v>
      </c>
      <c r="K17" s="279">
        <v>0.18</v>
      </c>
      <c r="L17" s="478">
        <v>34400</v>
      </c>
      <c r="M17" s="67" t="s">
        <v>718</v>
      </c>
      <c r="N17" s="67" t="s">
        <v>67</v>
      </c>
    </row>
    <row r="18" spans="1:14">
      <c r="A18" s="36" t="s">
        <v>2037</v>
      </c>
      <c r="B18" s="23" t="s">
        <v>2038</v>
      </c>
      <c r="C18" s="36">
        <v>50</v>
      </c>
      <c r="D18" s="36"/>
      <c r="E18" s="36"/>
      <c r="F18" s="411">
        <v>2.2999999999999998</v>
      </c>
      <c r="G18" s="474">
        <f t="shared" si="0"/>
        <v>2.714</v>
      </c>
      <c r="H18" s="475" t="s">
        <v>77</v>
      </c>
      <c r="I18" s="476" t="s">
        <v>77</v>
      </c>
      <c r="J18" s="477" t="s">
        <v>76</v>
      </c>
      <c r="K18" s="279">
        <v>0.18</v>
      </c>
      <c r="L18" s="478">
        <v>6600</v>
      </c>
      <c r="M18" s="29"/>
      <c r="N18" s="29" t="s">
        <v>73</v>
      </c>
    </row>
    <row r="19" spans="1:14">
      <c r="A19" s="36" t="s">
        <v>2037</v>
      </c>
      <c r="B19" s="23" t="s">
        <v>2039</v>
      </c>
      <c r="C19" s="36">
        <v>50</v>
      </c>
      <c r="D19" s="36"/>
      <c r="E19" s="36"/>
      <c r="F19" s="411">
        <v>2.88</v>
      </c>
      <c r="G19" s="474">
        <f t="shared" si="0"/>
        <v>3.3983999999999996</v>
      </c>
      <c r="H19" s="475" t="s">
        <v>77</v>
      </c>
      <c r="I19" s="476" t="s">
        <v>77</v>
      </c>
      <c r="J19" s="477" t="s">
        <v>76</v>
      </c>
      <c r="K19" s="279">
        <v>0.18</v>
      </c>
      <c r="L19" s="478">
        <v>6600</v>
      </c>
      <c r="M19" s="29"/>
      <c r="N19" s="29" t="s">
        <v>73</v>
      </c>
    </row>
    <row r="20" spans="1:14">
      <c r="A20" s="36" t="s">
        <v>2040</v>
      </c>
      <c r="B20" s="23" t="s">
        <v>2038</v>
      </c>
      <c r="C20" s="36">
        <v>50</v>
      </c>
      <c r="D20" s="36"/>
      <c r="E20" s="36"/>
      <c r="F20" s="411">
        <v>2.88</v>
      </c>
      <c r="G20" s="474">
        <f t="shared" si="0"/>
        <v>3.3983999999999996</v>
      </c>
      <c r="H20" s="475" t="s">
        <v>77</v>
      </c>
      <c r="I20" s="476" t="s">
        <v>77</v>
      </c>
      <c r="J20" s="477" t="s">
        <v>76</v>
      </c>
      <c r="K20" s="279">
        <v>0.18</v>
      </c>
      <c r="L20" s="478">
        <v>6600</v>
      </c>
      <c r="M20" s="29"/>
      <c r="N20" s="29" t="s">
        <v>73</v>
      </c>
    </row>
    <row r="21" spans="1:14" ht="15.75" customHeight="1">
      <c r="A21" s="36" t="s">
        <v>2040</v>
      </c>
      <c r="B21" s="23" t="s">
        <v>2039</v>
      </c>
      <c r="C21" s="36">
        <v>50</v>
      </c>
      <c r="D21" s="36"/>
      <c r="E21" s="36"/>
      <c r="F21" s="479">
        <v>3.4744999999999999</v>
      </c>
      <c r="G21" s="474">
        <f t="shared" si="0"/>
        <v>4.0999099999999995</v>
      </c>
      <c r="H21" s="475" t="s">
        <v>77</v>
      </c>
      <c r="I21" s="476" t="s">
        <v>77</v>
      </c>
      <c r="J21" s="480" t="s">
        <v>76</v>
      </c>
      <c r="K21" s="481">
        <v>0.18</v>
      </c>
      <c r="L21" s="482">
        <v>6600</v>
      </c>
      <c r="M21" s="70" t="s">
        <v>718</v>
      </c>
      <c r="N21" s="70" t="s">
        <v>71</v>
      </c>
    </row>
    <row r="22" spans="1:14" ht="15.75" customHeight="1">
      <c r="A22" s="483"/>
      <c r="B22" s="484"/>
      <c r="C22" s="485"/>
      <c r="D22" s="486"/>
      <c r="E22" s="487"/>
      <c r="F22" s="5822" t="s">
        <v>2041</v>
      </c>
      <c r="G22" s="5587"/>
      <c r="H22" s="5587"/>
      <c r="I22" s="5587"/>
      <c r="J22" s="5587"/>
      <c r="K22" s="5587"/>
      <c r="L22" s="5817"/>
    </row>
    <row r="23" spans="1:14" ht="15.75" customHeight="1">
      <c r="A23" s="488"/>
      <c r="B23" s="489"/>
      <c r="C23" s="490"/>
      <c r="D23" s="490"/>
      <c r="E23" s="490"/>
      <c r="F23" s="5823" t="s">
        <v>2025</v>
      </c>
      <c r="G23" s="5824"/>
      <c r="H23" s="5823" t="s">
        <v>2026</v>
      </c>
      <c r="I23" s="5824"/>
      <c r="J23" s="491"/>
      <c r="K23" s="491"/>
      <c r="L23" s="492"/>
    </row>
    <row r="24" spans="1:14" ht="15.75" customHeight="1">
      <c r="A24" s="33">
        <v>3025</v>
      </c>
      <c r="B24" s="153" t="s">
        <v>2042</v>
      </c>
      <c r="C24" s="33">
        <v>30</v>
      </c>
      <c r="D24" s="33">
        <v>25</v>
      </c>
      <c r="E24" s="33"/>
      <c r="F24" s="5825">
        <v>1.27</v>
      </c>
      <c r="G24" s="5826"/>
      <c r="H24" s="5825">
        <f t="shared" ref="H24:H35" si="3">F24+F24*K24</f>
        <v>1.4985999999999999</v>
      </c>
      <c r="I24" s="5826"/>
      <c r="J24" s="33" t="s">
        <v>76</v>
      </c>
      <c r="K24" s="276">
        <v>0.18</v>
      </c>
      <c r="L24" s="33">
        <v>6700</v>
      </c>
      <c r="M24" s="29"/>
      <c r="N24" s="29" t="s">
        <v>801</v>
      </c>
    </row>
    <row r="25" spans="1:14" ht="15.75" customHeight="1">
      <c r="A25" s="36">
        <v>3830</v>
      </c>
      <c r="B25" s="23" t="s">
        <v>2043</v>
      </c>
      <c r="C25" s="36">
        <v>38</v>
      </c>
      <c r="D25" s="36">
        <v>30</v>
      </c>
      <c r="E25" s="36"/>
      <c r="F25" s="5820">
        <v>1.4</v>
      </c>
      <c r="G25" s="5821"/>
      <c r="H25" s="5820">
        <f t="shared" si="3"/>
        <v>1.6519999999999999</v>
      </c>
      <c r="I25" s="5821"/>
      <c r="J25" s="36" t="s">
        <v>76</v>
      </c>
      <c r="K25" s="279">
        <v>0.18</v>
      </c>
      <c r="L25" s="36">
        <v>4700</v>
      </c>
      <c r="M25" s="70" t="s">
        <v>718</v>
      </c>
      <c r="N25" s="70" t="s">
        <v>71</v>
      </c>
    </row>
    <row r="26" spans="1:14" ht="15.75" customHeight="1">
      <c r="A26" s="36">
        <v>4435</v>
      </c>
      <c r="B26" s="23" t="s">
        <v>2043</v>
      </c>
      <c r="C26" s="36">
        <v>44</v>
      </c>
      <c r="D26" s="36">
        <v>35</v>
      </c>
      <c r="E26" s="36"/>
      <c r="F26" s="5820">
        <v>1.75</v>
      </c>
      <c r="G26" s="5821"/>
      <c r="H26" s="5820">
        <f t="shared" si="3"/>
        <v>2.0649999999999999</v>
      </c>
      <c r="I26" s="5821"/>
      <c r="J26" s="36" t="s">
        <v>76</v>
      </c>
      <c r="K26" s="279">
        <v>0.18</v>
      </c>
      <c r="L26" s="36">
        <v>3500</v>
      </c>
      <c r="M26" s="70" t="s">
        <v>718</v>
      </c>
      <c r="N26" s="70" t="s">
        <v>71</v>
      </c>
    </row>
    <row r="27" spans="1:14" ht="15.75" customHeight="1">
      <c r="A27" s="36">
        <v>5040</v>
      </c>
      <c r="B27" s="23" t="s">
        <v>2043</v>
      </c>
      <c r="C27" s="36">
        <v>50</v>
      </c>
      <c r="D27" s="36">
        <v>40</v>
      </c>
      <c r="E27" s="36"/>
      <c r="F27" s="5820">
        <v>1.95</v>
      </c>
      <c r="G27" s="5821"/>
      <c r="H27" s="5820">
        <f t="shared" si="3"/>
        <v>2.3010000000000002</v>
      </c>
      <c r="I27" s="5821"/>
      <c r="J27" s="36" t="s">
        <v>76</v>
      </c>
      <c r="K27" s="279">
        <v>0.18</v>
      </c>
      <c r="L27" s="36">
        <v>4500</v>
      </c>
      <c r="M27" s="70" t="s">
        <v>718</v>
      </c>
      <c r="N27" s="70" t="s">
        <v>71</v>
      </c>
    </row>
    <row r="28" spans="1:14" ht="15.75" customHeight="1">
      <c r="A28" s="36" t="s">
        <v>2044</v>
      </c>
      <c r="B28" s="23" t="s">
        <v>2045</v>
      </c>
      <c r="C28" s="36">
        <v>60</v>
      </c>
      <c r="D28" s="36">
        <v>45</v>
      </c>
      <c r="E28" s="36"/>
      <c r="F28" s="5820">
        <v>2.0760000000000001</v>
      </c>
      <c r="G28" s="5821"/>
      <c r="H28" s="5820">
        <f t="shared" si="3"/>
        <v>2.4496799999999999</v>
      </c>
      <c r="I28" s="5821"/>
      <c r="J28" s="36" t="s">
        <v>76</v>
      </c>
      <c r="K28" s="279">
        <v>0.18</v>
      </c>
      <c r="L28" s="36">
        <v>2200</v>
      </c>
      <c r="M28" s="67" t="s">
        <v>718</v>
      </c>
      <c r="N28" s="67" t="s">
        <v>67</v>
      </c>
    </row>
    <row r="29" spans="1:14" ht="15.75" customHeight="1">
      <c r="A29" s="36" t="s">
        <v>2046</v>
      </c>
      <c r="B29" s="23" t="s">
        <v>2047</v>
      </c>
      <c r="C29" s="36">
        <v>50</v>
      </c>
      <c r="D29" s="36">
        <v>45</v>
      </c>
      <c r="E29" s="36"/>
      <c r="F29" s="5820">
        <v>1.8640000000000001</v>
      </c>
      <c r="G29" s="5821"/>
      <c r="H29" s="5820">
        <f t="shared" si="3"/>
        <v>2.1995200000000001</v>
      </c>
      <c r="I29" s="5821"/>
      <c r="J29" s="36" t="s">
        <v>76</v>
      </c>
      <c r="K29" s="279">
        <v>0.18</v>
      </c>
      <c r="L29" s="36">
        <v>2500</v>
      </c>
      <c r="M29" s="67" t="s">
        <v>718</v>
      </c>
      <c r="N29" s="67" t="s">
        <v>67</v>
      </c>
    </row>
    <row r="30" spans="1:14" ht="15.75" customHeight="1">
      <c r="A30" s="36" t="s">
        <v>2048</v>
      </c>
      <c r="B30" s="23" t="s">
        <v>2049</v>
      </c>
      <c r="C30" s="36">
        <v>50</v>
      </c>
      <c r="D30" s="36">
        <v>50</v>
      </c>
      <c r="E30" s="36">
        <v>25</v>
      </c>
      <c r="F30" s="5820">
        <v>3.1779000000000002</v>
      </c>
      <c r="G30" s="5821"/>
      <c r="H30" s="5820">
        <f t="shared" si="3"/>
        <v>3.7499220000000002</v>
      </c>
      <c r="I30" s="5821"/>
      <c r="J30" s="36" t="s">
        <v>76</v>
      </c>
      <c r="K30" s="279">
        <v>0.18</v>
      </c>
      <c r="L30" s="36">
        <v>2000</v>
      </c>
      <c r="M30" s="29"/>
      <c r="N30" s="29" t="s">
        <v>801</v>
      </c>
    </row>
    <row r="31" spans="1:14" ht="15.75" customHeight="1">
      <c r="A31" s="36" t="s">
        <v>2050</v>
      </c>
      <c r="B31" s="23" t="s">
        <v>2051</v>
      </c>
      <c r="C31" s="36">
        <v>65</v>
      </c>
      <c r="D31" s="36">
        <v>65</v>
      </c>
      <c r="E31" s="36">
        <v>30</v>
      </c>
      <c r="F31" s="5820">
        <v>3.4744999999999999</v>
      </c>
      <c r="G31" s="5821"/>
      <c r="H31" s="5820">
        <f t="shared" si="3"/>
        <v>4.0999099999999995</v>
      </c>
      <c r="I31" s="5821"/>
      <c r="J31" s="36" t="s">
        <v>76</v>
      </c>
      <c r="K31" s="279">
        <v>0.18</v>
      </c>
      <c r="L31" s="36">
        <v>2000</v>
      </c>
      <c r="M31" s="29"/>
      <c r="N31" s="29" t="s">
        <v>73</v>
      </c>
    </row>
    <row r="32" spans="1:14" ht="15.75" customHeight="1">
      <c r="A32" s="36" t="s">
        <v>2052</v>
      </c>
      <c r="B32" s="23" t="s">
        <v>2053</v>
      </c>
      <c r="C32" s="36">
        <v>95</v>
      </c>
      <c r="D32" s="36">
        <v>50</v>
      </c>
      <c r="E32" s="36">
        <v>50</v>
      </c>
      <c r="F32" s="5820">
        <v>9</v>
      </c>
      <c r="G32" s="5821"/>
      <c r="H32" s="5820">
        <f t="shared" si="3"/>
        <v>10.62</v>
      </c>
      <c r="I32" s="5821"/>
      <c r="J32" s="36" t="s">
        <v>76</v>
      </c>
      <c r="K32" s="279">
        <v>0.18</v>
      </c>
      <c r="L32" s="36">
        <v>1200</v>
      </c>
      <c r="M32" s="29"/>
      <c r="N32" s="29" t="s">
        <v>801</v>
      </c>
    </row>
    <row r="33" spans="1:14" ht="15.75" customHeight="1">
      <c r="A33" s="36" t="s">
        <v>2054</v>
      </c>
      <c r="B33" s="23" t="s">
        <v>2055</v>
      </c>
      <c r="C33" s="36">
        <v>150</v>
      </c>
      <c r="D33" s="36">
        <v>65</v>
      </c>
      <c r="E33" s="36">
        <v>50</v>
      </c>
      <c r="F33" s="5820">
        <v>9.65</v>
      </c>
      <c r="G33" s="5821"/>
      <c r="H33" s="5820">
        <f t="shared" si="3"/>
        <v>11.387</v>
      </c>
      <c r="I33" s="5821"/>
      <c r="J33" s="36" t="s">
        <v>76</v>
      </c>
      <c r="K33" s="279">
        <v>0.18</v>
      </c>
      <c r="L33" s="36">
        <v>900</v>
      </c>
      <c r="M33" s="70" t="s">
        <v>191</v>
      </c>
      <c r="N33" s="70" t="s">
        <v>71</v>
      </c>
    </row>
    <row r="34" spans="1:14" ht="15.75" customHeight="1">
      <c r="A34" s="36" t="s">
        <v>2056</v>
      </c>
      <c r="B34" s="23" t="s">
        <v>2057</v>
      </c>
      <c r="C34" s="36">
        <v>157</v>
      </c>
      <c r="D34" s="36">
        <v>50</v>
      </c>
      <c r="E34" s="36"/>
      <c r="F34" s="5820">
        <v>10</v>
      </c>
      <c r="G34" s="5821"/>
      <c r="H34" s="5820">
        <f t="shared" si="3"/>
        <v>11.8</v>
      </c>
      <c r="I34" s="5821"/>
      <c r="J34" s="36" t="s">
        <v>76</v>
      </c>
      <c r="K34" s="279">
        <v>0.18</v>
      </c>
      <c r="L34" s="36">
        <v>700</v>
      </c>
      <c r="M34" s="29"/>
      <c r="N34" s="29" t="s">
        <v>73</v>
      </c>
    </row>
    <row r="35" spans="1:14" ht="15.75" customHeight="1">
      <c r="A35" s="36" t="s">
        <v>2058</v>
      </c>
      <c r="B35" s="23" t="s">
        <v>2059</v>
      </c>
      <c r="C35" s="36">
        <v>157</v>
      </c>
      <c r="D35" s="36">
        <v>35</v>
      </c>
      <c r="E35" s="36"/>
      <c r="F35" s="5820">
        <v>9</v>
      </c>
      <c r="G35" s="5821"/>
      <c r="H35" s="5820">
        <f t="shared" si="3"/>
        <v>10.62</v>
      </c>
      <c r="I35" s="5821"/>
      <c r="J35" s="36" t="s">
        <v>76</v>
      </c>
      <c r="K35" s="279">
        <v>0.18</v>
      </c>
      <c r="L35" s="36">
        <v>800</v>
      </c>
      <c r="M35" s="29"/>
      <c r="N35" s="29" t="s">
        <v>73</v>
      </c>
    </row>
    <row r="36" spans="1:14" ht="23.25">
      <c r="A36" s="5586" t="s">
        <v>2060</v>
      </c>
      <c r="B36" s="5587"/>
      <c r="C36" s="5587"/>
      <c r="D36" s="5587"/>
      <c r="E36" s="5587"/>
      <c r="F36" s="5587"/>
      <c r="G36" s="5588"/>
    </row>
    <row r="37" spans="1:14" ht="15.75" customHeight="1">
      <c r="A37" s="19"/>
    </row>
    <row r="38" spans="1:14" ht="15.75" customHeight="1">
      <c r="A38" s="19"/>
    </row>
    <row r="39" spans="1:14" ht="15.75" customHeight="1">
      <c r="A39" s="19"/>
      <c r="B39" s="2784" t="s">
        <v>4420</v>
      </c>
    </row>
    <row r="40" spans="1:14" ht="15.75" customHeight="1">
      <c r="A40" s="19"/>
    </row>
    <row r="41" spans="1:14" ht="15.75" customHeight="1">
      <c r="A41" s="19"/>
    </row>
    <row r="42" spans="1:14" ht="15.75" customHeight="1">
      <c r="A42" s="19"/>
    </row>
    <row r="43" spans="1:14" ht="15.75" customHeight="1">
      <c r="A43" s="19"/>
    </row>
    <row r="44" spans="1:14" ht="15.75" customHeight="1">
      <c r="A44" s="19"/>
    </row>
    <row r="45" spans="1:14" ht="15.75" customHeight="1">
      <c r="A45" s="19"/>
    </row>
    <row r="46" spans="1:14" ht="15.75" customHeight="1">
      <c r="A46" s="19"/>
    </row>
    <row r="47" spans="1:14" ht="15.75" customHeight="1">
      <c r="A47" s="19"/>
    </row>
    <row r="48" spans="1:14" ht="15.75" customHeight="1">
      <c r="A48" s="19"/>
    </row>
    <row r="49" spans="1:1" ht="15.75" customHeight="1">
      <c r="A49" s="19"/>
    </row>
    <row r="50" spans="1:1" ht="15.75" customHeight="1">
      <c r="A50" s="19"/>
    </row>
    <row r="51" spans="1:1" ht="15.75" customHeight="1">
      <c r="A51" s="19"/>
    </row>
    <row r="52" spans="1:1" ht="15.75" customHeight="1">
      <c r="A52" s="19"/>
    </row>
    <row r="53" spans="1:1" ht="15.75" customHeight="1">
      <c r="A53" s="19"/>
    </row>
    <row r="54" spans="1:1" ht="15.75" customHeight="1">
      <c r="A54" s="19"/>
    </row>
    <row r="55" spans="1:1" ht="15.75" customHeight="1">
      <c r="A55" s="19"/>
    </row>
    <row r="56" spans="1:1" ht="15.75" customHeight="1">
      <c r="A56" s="19"/>
    </row>
    <row r="57" spans="1:1" ht="15.75" customHeight="1">
      <c r="A57" s="19"/>
    </row>
    <row r="58" spans="1:1" ht="15.75" customHeight="1">
      <c r="A58" s="19"/>
    </row>
    <row r="59" spans="1:1" ht="15.75" customHeight="1">
      <c r="A59" s="19"/>
    </row>
    <row r="60" spans="1:1" ht="15.75" customHeight="1">
      <c r="A60" s="19"/>
    </row>
    <row r="61" spans="1:1" ht="15.75" customHeight="1">
      <c r="A61" s="19"/>
    </row>
    <row r="62" spans="1:1" ht="15.75" customHeight="1">
      <c r="A62" s="19"/>
    </row>
    <row r="63" spans="1:1" ht="15.75" customHeight="1">
      <c r="A63" s="19"/>
    </row>
    <row r="64" spans="1:1" ht="15.75" customHeight="1">
      <c r="A64" s="19"/>
    </row>
    <row r="65" spans="1:1" ht="15.75" customHeight="1">
      <c r="A65" s="19"/>
    </row>
    <row r="66" spans="1:1" ht="15.75" customHeight="1">
      <c r="A66" s="19"/>
    </row>
    <row r="67" spans="1:1" ht="15.75" customHeight="1">
      <c r="A67" s="19"/>
    </row>
    <row r="68" spans="1:1" ht="15.75" customHeight="1">
      <c r="A68" s="19"/>
    </row>
    <row r="69" spans="1:1" ht="15.75" customHeight="1">
      <c r="A69" s="19"/>
    </row>
    <row r="70" spans="1:1" ht="15.75" customHeight="1">
      <c r="A70" s="19"/>
    </row>
    <row r="71" spans="1:1" ht="15.75" customHeight="1">
      <c r="A71" s="19"/>
    </row>
    <row r="72" spans="1:1" ht="15.75" customHeight="1">
      <c r="A72" s="19"/>
    </row>
    <row r="73" spans="1:1" ht="15.75" customHeight="1">
      <c r="A73" s="19"/>
    </row>
    <row r="74" spans="1:1" ht="15.75" customHeight="1">
      <c r="A74" s="19"/>
    </row>
    <row r="75" spans="1:1" ht="15.75" customHeight="1">
      <c r="A75" s="19"/>
    </row>
    <row r="76" spans="1:1" ht="15.75" customHeight="1">
      <c r="A76" s="19"/>
    </row>
    <row r="77" spans="1:1" ht="15.75" customHeight="1">
      <c r="A77" s="19"/>
    </row>
    <row r="78" spans="1:1" ht="15.75" customHeight="1">
      <c r="A78" s="19"/>
    </row>
    <row r="79" spans="1:1" ht="15.75" customHeight="1">
      <c r="A79" s="19"/>
    </row>
    <row r="80" spans="1:1" ht="15.75" customHeight="1">
      <c r="A80" s="19"/>
    </row>
    <row r="81" spans="1:1" ht="15.75" customHeight="1">
      <c r="A81" s="19"/>
    </row>
    <row r="82" spans="1:1" ht="15.75" customHeight="1">
      <c r="A82" s="19"/>
    </row>
    <row r="83" spans="1:1" ht="15.75" customHeight="1">
      <c r="A83" s="19"/>
    </row>
    <row r="84" spans="1:1" ht="15.75" customHeight="1">
      <c r="A84" s="19"/>
    </row>
    <row r="85" spans="1:1" ht="15.75" customHeight="1">
      <c r="A85" s="19"/>
    </row>
    <row r="86" spans="1:1" ht="15.75" customHeight="1">
      <c r="A86" s="19"/>
    </row>
    <row r="87" spans="1:1" ht="15.75" customHeight="1">
      <c r="A87" s="19"/>
    </row>
    <row r="88" spans="1:1" ht="15.75" customHeight="1">
      <c r="A88" s="19"/>
    </row>
    <row r="89" spans="1:1" ht="15.75" customHeight="1">
      <c r="A89" s="19"/>
    </row>
    <row r="90" spans="1:1" ht="15.75" customHeight="1">
      <c r="A90" s="19"/>
    </row>
    <row r="91" spans="1:1" ht="15.75" customHeight="1">
      <c r="A91" s="19"/>
    </row>
    <row r="92" spans="1:1" ht="15.75" customHeight="1">
      <c r="A92" s="19"/>
    </row>
    <row r="93" spans="1:1" ht="15.75" customHeight="1">
      <c r="A93" s="19"/>
    </row>
    <row r="94" spans="1:1" ht="15.75" customHeight="1">
      <c r="A94" s="19"/>
    </row>
    <row r="95" spans="1:1" ht="15.75" customHeight="1">
      <c r="A95" s="19"/>
    </row>
    <row r="96" spans="1:1" ht="15.75" customHeight="1">
      <c r="A96" s="19"/>
    </row>
    <row r="97" spans="1:1" ht="15.75" customHeight="1">
      <c r="A97" s="19"/>
    </row>
    <row r="98" spans="1:1" ht="15.75" customHeight="1">
      <c r="A98" s="19"/>
    </row>
    <row r="99" spans="1:1" ht="15.75" customHeight="1">
      <c r="A99" s="19"/>
    </row>
    <row r="100" spans="1:1" ht="15.75" customHeight="1">
      <c r="A100" s="19"/>
    </row>
    <row r="101" spans="1:1" ht="15.75" customHeight="1">
      <c r="A101" s="19"/>
    </row>
    <row r="102" spans="1:1" ht="15.75" customHeight="1">
      <c r="A102" s="19"/>
    </row>
    <row r="103" spans="1:1" ht="15.75" customHeight="1">
      <c r="A103" s="19"/>
    </row>
    <row r="104" spans="1:1" ht="15.75" customHeight="1">
      <c r="A104" s="19"/>
    </row>
    <row r="105" spans="1:1" ht="15.75" customHeight="1">
      <c r="A105" s="19"/>
    </row>
    <row r="106" spans="1:1" ht="15.75" customHeight="1">
      <c r="A106" s="19"/>
    </row>
    <row r="107" spans="1:1" ht="15.75" customHeight="1">
      <c r="A107" s="19"/>
    </row>
    <row r="108" spans="1:1" ht="15.75" customHeight="1">
      <c r="A108" s="19"/>
    </row>
    <row r="109" spans="1:1" ht="15.75" customHeight="1">
      <c r="A109" s="19"/>
    </row>
    <row r="110" spans="1:1" ht="15.75" customHeight="1">
      <c r="A110" s="19"/>
    </row>
    <row r="111" spans="1:1" ht="15.75" customHeight="1">
      <c r="A111" s="19"/>
    </row>
    <row r="112" spans="1:1" ht="15.75" customHeight="1">
      <c r="A112" s="19"/>
    </row>
    <row r="113" spans="1:1" ht="15.75" customHeight="1">
      <c r="A113" s="19"/>
    </row>
    <row r="114" spans="1:1" ht="15.75" customHeight="1">
      <c r="A114" s="19"/>
    </row>
    <row r="115" spans="1:1" ht="15.75" customHeight="1">
      <c r="A115" s="19"/>
    </row>
    <row r="116" spans="1:1" ht="15.75" customHeight="1">
      <c r="A116" s="19"/>
    </row>
    <row r="117" spans="1:1" ht="15.75" customHeight="1">
      <c r="A117" s="19"/>
    </row>
    <row r="118" spans="1:1" ht="15.75" customHeight="1">
      <c r="A118" s="19"/>
    </row>
    <row r="119" spans="1:1" ht="15.75" customHeight="1">
      <c r="A119" s="19"/>
    </row>
    <row r="120" spans="1:1" ht="15.75" customHeight="1">
      <c r="A120" s="19"/>
    </row>
    <row r="121" spans="1:1" ht="15.75" customHeight="1">
      <c r="A121" s="19"/>
    </row>
    <row r="122" spans="1:1" ht="15.75" customHeight="1">
      <c r="A122" s="19"/>
    </row>
    <row r="123" spans="1:1" ht="15.75" customHeight="1">
      <c r="A123" s="19"/>
    </row>
    <row r="124" spans="1:1" ht="15.75" customHeight="1">
      <c r="A124" s="19"/>
    </row>
    <row r="125" spans="1:1" ht="15.75" customHeight="1">
      <c r="A125" s="19"/>
    </row>
    <row r="126" spans="1:1" ht="15.75" customHeight="1">
      <c r="A126" s="19"/>
    </row>
    <row r="127" spans="1:1" ht="15.75" customHeight="1">
      <c r="A127" s="19"/>
    </row>
    <row r="128" spans="1:1" ht="15.75" customHeight="1">
      <c r="A128" s="19"/>
    </row>
    <row r="129" spans="1:1" ht="15.75" customHeight="1">
      <c r="A129" s="19"/>
    </row>
    <row r="130" spans="1:1" ht="15.75" customHeight="1">
      <c r="A130" s="19"/>
    </row>
    <row r="131" spans="1:1" ht="15.75" customHeight="1">
      <c r="A131" s="19"/>
    </row>
    <row r="132" spans="1:1" ht="15.75" customHeight="1">
      <c r="A132" s="19"/>
    </row>
    <row r="133" spans="1:1" ht="15.75" customHeight="1">
      <c r="A133" s="19"/>
    </row>
    <row r="134" spans="1:1" ht="15.75" customHeight="1">
      <c r="A134" s="19"/>
    </row>
    <row r="135" spans="1:1" ht="15.75" customHeight="1">
      <c r="A135" s="19"/>
    </row>
    <row r="136" spans="1:1" ht="15.75" customHeight="1">
      <c r="A136" s="19"/>
    </row>
    <row r="137" spans="1:1" ht="15.75" customHeight="1">
      <c r="A137" s="19"/>
    </row>
    <row r="138" spans="1:1" ht="15.75" customHeight="1">
      <c r="A138" s="19"/>
    </row>
    <row r="139" spans="1:1" ht="15.75" customHeight="1">
      <c r="A139" s="19"/>
    </row>
    <row r="140" spans="1:1" ht="15.75" customHeight="1">
      <c r="A140" s="19"/>
    </row>
    <row r="141" spans="1:1" ht="15.75" customHeight="1">
      <c r="A141" s="19"/>
    </row>
    <row r="142" spans="1:1" ht="15.75" customHeight="1">
      <c r="A142" s="19"/>
    </row>
    <row r="143" spans="1:1" ht="15.75" customHeight="1">
      <c r="A143" s="19"/>
    </row>
    <row r="144" spans="1:1" ht="15.75" customHeight="1">
      <c r="A144" s="19"/>
    </row>
    <row r="145" spans="1:1" ht="15.75" customHeight="1">
      <c r="A145" s="19"/>
    </row>
    <row r="146" spans="1:1" ht="15.75" customHeight="1">
      <c r="A146" s="19"/>
    </row>
    <row r="147" spans="1:1" ht="15.75" customHeight="1">
      <c r="A147" s="19"/>
    </row>
    <row r="148" spans="1:1" ht="15.75" customHeight="1">
      <c r="A148" s="19"/>
    </row>
    <row r="149" spans="1:1" ht="15.75" customHeight="1">
      <c r="A149" s="19"/>
    </row>
    <row r="150" spans="1:1" ht="15.75" customHeight="1">
      <c r="A150" s="19"/>
    </row>
    <row r="151" spans="1:1" ht="15.75" customHeight="1">
      <c r="A151" s="19"/>
    </row>
    <row r="152" spans="1:1" ht="15.75" customHeight="1">
      <c r="A152" s="19"/>
    </row>
    <row r="153" spans="1:1" ht="15.75" customHeight="1">
      <c r="A153" s="19"/>
    </row>
    <row r="154" spans="1:1" ht="15.75" customHeight="1">
      <c r="A154" s="19"/>
    </row>
    <row r="155" spans="1:1" ht="15.75" customHeight="1">
      <c r="A155" s="19"/>
    </row>
    <row r="156" spans="1:1" ht="15.75" customHeight="1">
      <c r="A156" s="19"/>
    </row>
    <row r="157" spans="1:1" ht="15.75" customHeight="1">
      <c r="A157" s="19"/>
    </row>
    <row r="158" spans="1:1" ht="15.75" customHeight="1">
      <c r="A158" s="19"/>
    </row>
    <row r="159" spans="1:1" ht="15.75" customHeight="1">
      <c r="A159" s="19"/>
    </row>
    <row r="160" spans="1:1" ht="15.75" customHeight="1">
      <c r="A160" s="19"/>
    </row>
    <row r="161" spans="1:1" ht="15.75" customHeight="1">
      <c r="A161" s="19"/>
    </row>
    <row r="162" spans="1:1" ht="15.75" customHeight="1">
      <c r="A162" s="19"/>
    </row>
    <row r="163" spans="1:1" ht="15.75" customHeight="1">
      <c r="A163" s="19"/>
    </row>
    <row r="164" spans="1:1" ht="15.75" customHeight="1">
      <c r="A164" s="19"/>
    </row>
    <row r="165" spans="1:1" ht="15.75" customHeight="1">
      <c r="A165" s="19"/>
    </row>
    <row r="166" spans="1:1" ht="15.75" customHeight="1">
      <c r="A166" s="19"/>
    </row>
    <row r="167" spans="1:1" ht="15.75" customHeight="1">
      <c r="A167" s="19"/>
    </row>
    <row r="168" spans="1:1" ht="15.75" customHeight="1">
      <c r="A168" s="19"/>
    </row>
    <row r="169" spans="1:1" ht="15.75" customHeight="1">
      <c r="A169" s="19"/>
    </row>
    <row r="170" spans="1:1" ht="15.75" customHeight="1">
      <c r="A170" s="19"/>
    </row>
    <row r="171" spans="1:1" ht="15.75" customHeight="1">
      <c r="A171" s="19"/>
    </row>
    <row r="172" spans="1:1" ht="15.75" customHeight="1">
      <c r="A172" s="19"/>
    </row>
    <row r="173" spans="1:1" ht="15.75" customHeight="1">
      <c r="A173" s="19"/>
    </row>
    <row r="174" spans="1:1" ht="15.75" customHeight="1">
      <c r="A174" s="19"/>
    </row>
    <row r="175" spans="1:1" ht="15.75" customHeight="1">
      <c r="A175" s="19"/>
    </row>
    <row r="176" spans="1:1" ht="15.75" customHeight="1">
      <c r="A176" s="19"/>
    </row>
    <row r="177" spans="1:1" ht="15.75" customHeight="1">
      <c r="A177" s="19"/>
    </row>
    <row r="178" spans="1:1" ht="15.75" customHeight="1">
      <c r="A178" s="19"/>
    </row>
    <row r="179" spans="1:1" ht="15.75" customHeight="1">
      <c r="A179" s="19"/>
    </row>
    <row r="180" spans="1:1" ht="15.75" customHeight="1">
      <c r="A180" s="19"/>
    </row>
    <row r="181" spans="1:1" ht="15.75" customHeight="1">
      <c r="A181" s="19"/>
    </row>
    <row r="182" spans="1:1" ht="15.75" customHeight="1">
      <c r="A182" s="19"/>
    </row>
    <row r="183" spans="1:1" ht="15.75" customHeight="1">
      <c r="A183" s="19"/>
    </row>
    <row r="184" spans="1:1" ht="15.75" customHeight="1">
      <c r="A184" s="19"/>
    </row>
    <row r="185" spans="1:1" ht="15.75" customHeight="1">
      <c r="A185" s="19"/>
    </row>
    <row r="186" spans="1:1" ht="15.75" customHeight="1">
      <c r="A186" s="19"/>
    </row>
    <row r="187" spans="1:1" ht="15.75" customHeight="1">
      <c r="A187" s="19"/>
    </row>
    <row r="188" spans="1:1" ht="15.75" customHeight="1">
      <c r="A188" s="19"/>
    </row>
    <row r="189" spans="1:1" ht="15.75" customHeight="1">
      <c r="A189" s="19"/>
    </row>
    <row r="190" spans="1:1" ht="15.75" customHeight="1">
      <c r="A190" s="19"/>
    </row>
    <row r="191" spans="1:1" ht="15.75" customHeight="1">
      <c r="A191" s="19"/>
    </row>
    <row r="192" spans="1:1" ht="15.75" customHeight="1">
      <c r="A192" s="19"/>
    </row>
    <row r="193" spans="1:1" ht="15.75" customHeight="1">
      <c r="A193" s="19"/>
    </row>
    <row r="194" spans="1:1" ht="15.75" customHeight="1">
      <c r="A194" s="19"/>
    </row>
    <row r="195" spans="1:1" ht="15.75" customHeight="1">
      <c r="A195" s="19"/>
    </row>
    <row r="196" spans="1:1" ht="15.75" customHeight="1">
      <c r="A196" s="19"/>
    </row>
    <row r="197" spans="1:1" ht="15.75" customHeight="1">
      <c r="A197" s="19"/>
    </row>
    <row r="198" spans="1:1" ht="15.75" customHeight="1">
      <c r="A198" s="19"/>
    </row>
    <row r="199" spans="1:1" ht="15.75" customHeight="1">
      <c r="A199" s="19"/>
    </row>
    <row r="200" spans="1:1" ht="15.75" customHeight="1">
      <c r="A200" s="19"/>
    </row>
    <row r="201" spans="1:1" ht="15.75" customHeight="1">
      <c r="A201" s="19"/>
    </row>
    <row r="202" spans="1:1" ht="15.75" customHeight="1">
      <c r="A202" s="19"/>
    </row>
    <row r="203" spans="1:1" ht="15.75" customHeight="1">
      <c r="A203" s="19"/>
    </row>
    <row r="204" spans="1:1" ht="15.75" customHeight="1">
      <c r="A204" s="19"/>
    </row>
    <row r="205" spans="1:1" ht="15.75" customHeight="1">
      <c r="A205" s="19"/>
    </row>
    <row r="206" spans="1:1" ht="15.75" customHeight="1">
      <c r="A206" s="19"/>
    </row>
    <row r="207" spans="1:1" ht="15.75" customHeight="1">
      <c r="A207" s="19"/>
    </row>
    <row r="208" spans="1:1" ht="15.75" customHeight="1">
      <c r="A208" s="19"/>
    </row>
    <row r="209" spans="1:1" ht="15.75" customHeight="1">
      <c r="A209" s="19"/>
    </row>
    <row r="210" spans="1:1" ht="15.75" customHeight="1">
      <c r="A210" s="19"/>
    </row>
    <row r="211" spans="1:1" ht="15.75" customHeight="1">
      <c r="A211" s="19"/>
    </row>
    <row r="212" spans="1:1" ht="15.75" customHeight="1">
      <c r="A212" s="19"/>
    </row>
    <row r="213" spans="1:1" ht="15.75" customHeight="1">
      <c r="A213" s="19"/>
    </row>
    <row r="214" spans="1:1" ht="15.75" customHeight="1">
      <c r="A214" s="19"/>
    </row>
    <row r="215" spans="1:1" ht="15.75" customHeight="1">
      <c r="A215" s="19"/>
    </row>
    <row r="216" spans="1:1" ht="15.75" customHeight="1">
      <c r="A216" s="19"/>
    </row>
    <row r="217" spans="1:1" ht="15.75" customHeight="1">
      <c r="A217" s="19"/>
    </row>
    <row r="218" spans="1:1" ht="15.75" customHeight="1">
      <c r="A218" s="19"/>
    </row>
    <row r="219" spans="1:1" ht="15.75" customHeight="1">
      <c r="A219" s="19"/>
    </row>
    <row r="220" spans="1:1" ht="15.75" customHeight="1">
      <c r="A220" s="19"/>
    </row>
    <row r="221" spans="1:1" ht="15.75" customHeight="1">
      <c r="A221" s="19"/>
    </row>
    <row r="222" spans="1:1" ht="15.75" customHeight="1">
      <c r="A222" s="19"/>
    </row>
    <row r="223" spans="1:1" ht="15.75" customHeight="1">
      <c r="A223" s="19"/>
    </row>
    <row r="224" spans="1:1" ht="15.75" customHeight="1">
      <c r="A224" s="19"/>
    </row>
    <row r="225" spans="1:1" ht="15.75" customHeight="1">
      <c r="A225" s="19"/>
    </row>
    <row r="226" spans="1:1" ht="15.75" customHeight="1">
      <c r="A226" s="19"/>
    </row>
    <row r="227" spans="1:1" ht="15.75" customHeight="1">
      <c r="A227" s="19"/>
    </row>
    <row r="228" spans="1:1" ht="15.75" customHeight="1">
      <c r="A228" s="19"/>
    </row>
    <row r="229" spans="1:1" ht="15.75" customHeight="1">
      <c r="A229" s="19"/>
    </row>
    <row r="230" spans="1:1" ht="15.75" customHeight="1">
      <c r="A230" s="19"/>
    </row>
    <row r="231" spans="1:1" ht="15.75" customHeight="1">
      <c r="A231" s="19"/>
    </row>
    <row r="232" spans="1:1" ht="15.75" customHeight="1">
      <c r="A232" s="19"/>
    </row>
    <row r="233" spans="1:1" ht="15.75" customHeight="1">
      <c r="A233" s="19"/>
    </row>
    <row r="234" spans="1:1" ht="15.75" customHeight="1">
      <c r="A234" s="19"/>
    </row>
    <row r="235" spans="1:1" ht="15.75" customHeight="1">
      <c r="A235" s="19"/>
    </row>
    <row r="236" spans="1:1" ht="15.75" customHeight="1">
      <c r="A236" s="19"/>
    </row>
    <row r="237" spans="1:1" ht="15.75" customHeight="1">
      <c r="A237" s="19"/>
    </row>
    <row r="238" spans="1:1" ht="15.75" customHeight="1">
      <c r="A238" s="19"/>
    </row>
    <row r="239" spans="1:1" ht="15.75" customHeight="1">
      <c r="A239" s="19"/>
    </row>
    <row r="240" spans="1:1" ht="15.75" customHeight="1">
      <c r="A240" s="19"/>
    </row>
    <row r="241" spans="1:1" ht="15.75" customHeight="1">
      <c r="A241" s="19"/>
    </row>
    <row r="242" spans="1:1" ht="15.75" customHeight="1">
      <c r="A242" s="19"/>
    </row>
    <row r="243" spans="1:1" ht="15.75" customHeight="1">
      <c r="A243" s="19"/>
    </row>
    <row r="244" spans="1:1" ht="15.75" customHeight="1">
      <c r="A244" s="19"/>
    </row>
    <row r="245" spans="1:1" ht="15.75" customHeight="1">
      <c r="A245" s="19"/>
    </row>
    <row r="246" spans="1:1" ht="15.75" customHeight="1">
      <c r="A246" s="19"/>
    </row>
    <row r="247" spans="1:1" ht="15.75" customHeight="1">
      <c r="A247" s="19"/>
    </row>
    <row r="248" spans="1:1" ht="15.75" customHeight="1">
      <c r="A248" s="19"/>
    </row>
    <row r="249" spans="1:1" ht="15.75" customHeight="1">
      <c r="A249" s="19"/>
    </row>
    <row r="250" spans="1:1" ht="15.75" customHeight="1">
      <c r="A250" s="19"/>
    </row>
    <row r="251" spans="1:1" ht="15.75" customHeight="1">
      <c r="A251" s="19"/>
    </row>
    <row r="252" spans="1:1" ht="15.75" customHeight="1">
      <c r="A252" s="19"/>
    </row>
    <row r="253" spans="1:1" ht="15.75" customHeight="1">
      <c r="A253" s="19"/>
    </row>
    <row r="254" spans="1:1" ht="15.75" customHeight="1">
      <c r="A254" s="19"/>
    </row>
    <row r="255" spans="1:1" ht="15.75" customHeight="1">
      <c r="A255" s="19"/>
    </row>
    <row r="256" spans="1:1" ht="15.75" customHeight="1">
      <c r="A256" s="19"/>
    </row>
    <row r="257" spans="1:6" ht="15.75" customHeight="1">
      <c r="A257" s="19"/>
    </row>
    <row r="258" spans="1:6" ht="15.75" customHeight="1">
      <c r="A258" s="19"/>
    </row>
    <row r="259" spans="1:6" ht="15.75" customHeight="1">
      <c r="A259" s="19"/>
    </row>
    <row r="260" spans="1:6" ht="15.75" customHeight="1">
      <c r="A260" s="19"/>
    </row>
    <row r="261" spans="1:6" ht="15.75" customHeight="1">
      <c r="A261" s="19"/>
    </row>
    <row r="262" spans="1:6" ht="15.75" customHeight="1">
      <c r="A262" s="19"/>
    </row>
    <row r="263" spans="1:6" ht="15.75" customHeight="1">
      <c r="A263" s="19"/>
    </row>
    <row r="264" spans="1:6" ht="15.75" customHeight="1">
      <c r="A264" s="402"/>
      <c r="B264" s="401"/>
      <c r="C264" s="401"/>
      <c r="D264" s="401"/>
      <c r="E264" s="401"/>
      <c r="F264" s="401"/>
    </row>
    <row r="265" spans="1:6" ht="15.75" customHeight="1">
      <c r="A265" s="19"/>
    </row>
    <row r="266" spans="1:6" ht="15.75" customHeight="1">
      <c r="A266" s="19"/>
    </row>
    <row r="267" spans="1:6" ht="15.75" customHeight="1">
      <c r="A267" s="19"/>
    </row>
    <row r="268" spans="1:6" ht="15.75" customHeight="1">
      <c r="A268" s="19"/>
    </row>
    <row r="269" spans="1:6" ht="15.75" customHeight="1">
      <c r="A269" s="19"/>
    </row>
    <row r="270" spans="1:6" ht="15.75" customHeight="1">
      <c r="A270" s="19"/>
    </row>
    <row r="271" spans="1:6" ht="15.75" customHeight="1">
      <c r="A271" s="19"/>
    </row>
    <row r="272" spans="1:6" ht="15.75" customHeight="1">
      <c r="A272" s="19"/>
    </row>
    <row r="273" spans="1:1" ht="15.75" customHeight="1">
      <c r="A273" s="19"/>
    </row>
    <row r="274" spans="1:1" ht="15.75" customHeight="1">
      <c r="A274" s="19"/>
    </row>
    <row r="275" spans="1:1" ht="15.75" customHeight="1">
      <c r="A275" s="19"/>
    </row>
    <row r="276" spans="1:1" ht="15.75" customHeight="1">
      <c r="A276" s="19"/>
    </row>
    <row r="277" spans="1:1" ht="15.75" customHeight="1">
      <c r="A277" s="19"/>
    </row>
    <row r="278" spans="1:1" ht="15.75" customHeight="1">
      <c r="A278" s="19"/>
    </row>
    <row r="279" spans="1:1" ht="15.75" customHeight="1">
      <c r="A279" s="19"/>
    </row>
    <row r="280" spans="1:1" ht="15.75" customHeight="1">
      <c r="A280" s="19"/>
    </row>
    <row r="281" spans="1:1" ht="15.75" customHeight="1">
      <c r="A281" s="19"/>
    </row>
    <row r="282" spans="1:1" ht="15.75" customHeight="1">
      <c r="A282" s="19"/>
    </row>
    <row r="283" spans="1:1" ht="15.75" customHeight="1">
      <c r="A283" s="19"/>
    </row>
    <row r="284" spans="1:1" ht="15.75" customHeight="1">
      <c r="A284" s="19"/>
    </row>
    <row r="285" spans="1:1" ht="15.75" customHeight="1">
      <c r="A285" s="19"/>
    </row>
    <row r="286" spans="1:1" ht="15.75" customHeight="1">
      <c r="A286" s="19"/>
    </row>
    <row r="287" spans="1:1" ht="15.75" customHeight="1">
      <c r="A287" s="19"/>
    </row>
    <row r="288" spans="1:1" ht="15.75" customHeight="1">
      <c r="A288" s="19"/>
    </row>
    <row r="289" spans="1:1" ht="15.75" customHeight="1">
      <c r="A289" s="19"/>
    </row>
    <row r="290" spans="1:1" ht="15.75" customHeight="1">
      <c r="A290" s="19"/>
    </row>
    <row r="291" spans="1:1" ht="15.75" customHeight="1">
      <c r="A291" s="19"/>
    </row>
    <row r="292" spans="1:1" ht="15.75" customHeight="1">
      <c r="A292" s="19"/>
    </row>
    <row r="293" spans="1:1" ht="15.75" customHeight="1">
      <c r="A293" s="19"/>
    </row>
    <row r="294" spans="1:1" ht="15.75" customHeight="1">
      <c r="A294" s="19"/>
    </row>
    <row r="295" spans="1:1" ht="15.75" customHeight="1">
      <c r="A295" s="19"/>
    </row>
    <row r="296" spans="1:1" ht="15.75" customHeight="1">
      <c r="A296" s="19"/>
    </row>
    <row r="297" spans="1:1" ht="15.75" customHeight="1">
      <c r="A297" s="19"/>
    </row>
    <row r="298" spans="1:1" ht="15.75" customHeight="1">
      <c r="A298" s="19"/>
    </row>
    <row r="299" spans="1:1" ht="15.75" customHeight="1">
      <c r="A299" s="19"/>
    </row>
    <row r="300" spans="1:1" ht="15.75" customHeight="1">
      <c r="A300" s="19"/>
    </row>
    <row r="301" spans="1:1" ht="15.75" customHeight="1">
      <c r="A301" s="19"/>
    </row>
    <row r="302" spans="1:1" ht="15.75" customHeight="1">
      <c r="A302" s="19"/>
    </row>
    <row r="303" spans="1:1" ht="15.75" customHeight="1">
      <c r="A303" s="19"/>
    </row>
    <row r="304" spans="1:1" ht="15.75" customHeight="1">
      <c r="A304" s="19"/>
    </row>
    <row r="305" spans="1:1" ht="15.75" customHeight="1">
      <c r="A305" s="19"/>
    </row>
    <row r="306" spans="1:1" ht="15.75" customHeight="1">
      <c r="A306" s="19"/>
    </row>
    <row r="307" spans="1:1" ht="15.75" customHeight="1">
      <c r="A307" s="19"/>
    </row>
    <row r="308" spans="1:1" ht="15.75" customHeight="1">
      <c r="A308" s="19"/>
    </row>
    <row r="309" spans="1:1" ht="15.75" customHeight="1">
      <c r="A309" s="19"/>
    </row>
    <row r="310" spans="1:1" ht="15.75" customHeight="1">
      <c r="A310" s="19"/>
    </row>
    <row r="311" spans="1:1" ht="15.75" customHeight="1">
      <c r="A311" s="19"/>
    </row>
    <row r="312" spans="1:1" ht="15.75" customHeight="1">
      <c r="A312" s="19"/>
    </row>
    <row r="313" spans="1:1" ht="15.75" customHeight="1">
      <c r="A313" s="19"/>
    </row>
    <row r="314" spans="1:1" ht="15.75" customHeight="1">
      <c r="A314" s="19"/>
    </row>
    <row r="315" spans="1:1" ht="15.75" customHeight="1">
      <c r="A315" s="19"/>
    </row>
    <row r="316" spans="1:1" ht="15.75" customHeight="1">
      <c r="A316" s="19"/>
    </row>
    <row r="317" spans="1:1" ht="15.75" customHeight="1">
      <c r="A317" s="19"/>
    </row>
    <row r="318" spans="1:1" ht="15.75" customHeight="1">
      <c r="A318" s="19"/>
    </row>
    <row r="319" spans="1:1" ht="15.75" customHeight="1">
      <c r="A319" s="19"/>
    </row>
    <row r="320" spans="1:1" ht="15.75" customHeight="1">
      <c r="A320" s="19"/>
    </row>
    <row r="321" spans="1:1" ht="15.75" customHeight="1">
      <c r="A321" s="19"/>
    </row>
    <row r="322" spans="1:1" ht="15.75" customHeight="1">
      <c r="A322" s="19"/>
    </row>
    <row r="323" spans="1:1" ht="15.75" customHeight="1">
      <c r="A323" s="19"/>
    </row>
    <row r="324" spans="1:1" ht="15.75" customHeight="1">
      <c r="A324" s="19"/>
    </row>
    <row r="325" spans="1:1" ht="15.75" customHeight="1">
      <c r="A325" s="19"/>
    </row>
    <row r="326" spans="1:1" ht="15.75" customHeight="1">
      <c r="A326" s="19"/>
    </row>
    <row r="327" spans="1:1" ht="15.75" customHeight="1">
      <c r="A327" s="19"/>
    </row>
    <row r="328" spans="1:1" ht="15.75" customHeight="1">
      <c r="A328" s="19"/>
    </row>
    <row r="329" spans="1:1" ht="15.75" customHeight="1">
      <c r="A329" s="19"/>
    </row>
    <row r="330" spans="1:1" ht="15.75" customHeight="1">
      <c r="A330" s="19"/>
    </row>
    <row r="331" spans="1:1" ht="15.75" customHeight="1">
      <c r="A331" s="19"/>
    </row>
    <row r="332" spans="1:1" ht="15.75" customHeight="1">
      <c r="A332" s="19"/>
    </row>
    <row r="333" spans="1:1" ht="15.75" customHeight="1">
      <c r="A333" s="19"/>
    </row>
    <row r="334" spans="1:1" ht="15.75" customHeight="1">
      <c r="A334" s="19"/>
    </row>
    <row r="335" spans="1:1" ht="15.75" customHeight="1">
      <c r="A335" s="19"/>
    </row>
    <row r="336" spans="1:1" ht="15.75" customHeight="1">
      <c r="A336" s="19"/>
    </row>
    <row r="337" spans="1:1" ht="15.75" customHeight="1">
      <c r="A337" s="19"/>
    </row>
    <row r="338" spans="1:1" ht="15.75" customHeight="1">
      <c r="A338" s="19"/>
    </row>
    <row r="339" spans="1:1" ht="15.75" customHeight="1">
      <c r="A339" s="19"/>
    </row>
    <row r="340" spans="1:1" ht="15.75" customHeight="1">
      <c r="A340" s="19"/>
    </row>
    <row r="341" spans="1:1" ht="15.75" customHeight="1">
      <c r="A341" s="19"/>
    </row>
    <row r="342" spans="1:1" ht="15.75" customHeight="1">
      <c r="A342" s="19"/>
    </row>
    <row r="343" spans="1:1" ht="15.75" customHeight="1">
      <c r="A343" s="19"/>
    </row>
    <row r="344" spans="1:1" ht="15.75" customHeight="1">
      <c r="A344" s="19"/>
    </row>
    <row r="345" spans="1:1" ht="15.75" customHeight="1">
      <c r="A345" s="19"/>
    </row>
    <row r="346" spans="1:1" ht="15.75" customHeight="1">
      <c r="A346" s="19"/>
    </row>
    <row r="347" spans="1:1" ht="15.75" customHeight="1">
      <c r="A347" s="19"/>
    </row>
    <row r="348" spans="1:1" ht="15.75" customHeight="1">
      <c r="A348" s="19"/>
    </row>
    <row r="349" spans="1:1" ht="15.75" customHeight="1">
      <c r="A349" s="19"/>
    </row>
    <row r="350" spans="1:1" ht="15.75" customHeight="1">
      <c r="A350" s="19"/>
    </row>
    <row r="351" spans="1:1" ht="15.75" customHeight="1">
      <c r="A351" s="19"/>
    </row>
    <row r="352" spans="1:1" ht="15.75" customHeight="1">
      <c r="A352" s="19"/>
    </row>
    <row r="353" spans="1:1" ht="15.75" customHeight="1">
      <c r="A353" s="19"/>
    </row>
    <row r="354" spans="1:1" ht="15.75" customHeight="1">
      <c r="A354" s="19"/>
    </row>
    <row r="355" spans="1:1" ht="15.75" customHeight="1">
      <c r="A355" s="19"/>
    </row>
    <row r="356" spans="1:1" ht="15.75" customHeight="1">
      <c r="A356" s="19"/>
    </row>
    <row r="357" spans="1:1" ht="15.75" customHeight="1">
      <c r="A357" s="19"/>
    </row>
    <row r="358" spans="1:1" ht="15.75" customHeight="1">
      <c r="A358" s="19"/>
    </row>
    <row r="359" spans="1:1" ht="15.75" customHeight="1">
      <c r="A359" s="19"/>
    </row>
    <row r="360" spans="1:1" ht="15.75" customHeight="1">
      <c r="A360" s="19"/>
    </row>
    <row r="361" spans="1:1" ht="15.75" customHeight="1">
      <c r="A361" s="19"/>
    </row>
    <row r="362" spans="1:1" ht="15.75" customHeight="1">
      <c r="A362" s="19"/>
    </row>
    <row r="363" spans="1:1" ht="15.75" customHeight="1">
      <c r="A363" s="19"/>
    </row>
    <row r="364" spans="1:1" ht="15.75" customHeight="1">
      <c r="A364" s="19"/>
    </row>
    <row r="365" spans="1:1" ht="15.75" customHeight="1">
      <c r="A365" s="19"/>
    </row>
    <row r="366" spans="1:1" ht="15.75" customHeight="1">
      <c r="A366" s="19"/>
    </row>
    <row r="367" spans="1:1" ht="15.75" customHeight="1">
      <c r="A367" s="19"/>
    </row>
    <row r="368" spans="1:1" ht="15.75" customHeight="1">
      <c r="A368" s="19"/>
    </row>
    <row r="369" spans="1:1" ht="15.75" customHeight="1">
      <c r="A369" s="19"/>
    </row>
    <row r="370" spans="1:1" ht="15.75" customHeight="1">
      <c r="A370" s="19"/>
    </row>
    <row r="371" spans="1:1" ht="15.75" customHeight="1">
      <c r="A371" s="19"/>
    </row>
    <row r="372" spans="1:1" ht="15.75" customHeight="1">
      <c r="A372" s="19"/>
    </row>
    <row r="373" spans="1:1" ht="15.75" customHeight="1">
      <c r="A373" s="19"/>
    </row>
    <row r="374" spans="1:1" ht="15.75" customHeight="1">
      <c r="A374" s="19"/>
    </row>
    <row r="375" spans="1:1" ht="15.75" customHeight="1">
      <c r="A375" s="19"/>
    </row>
    <row r="376" spans="1:1" ht="15.75" customHeight="1">
      <c r="A376" s="19"/>
    </row>
    <row r="377" spans="1:1" ht="15.75" customHeight="1">
      <c r="A377" s="19"/>
    </row>
    <row r="378" spans="1:1" ht="15.75" customHeight="1">
      <c r="A378" s="19"/>
    </row>
    <row r="379" spans="1:1" ht="15.75" customHeight="1">
      <c r="A379" s="19"/>
    </row>
    <row r="380" spans="1:1" ht="15.75" customHeight="1">
      <c r="A380" s="19"/>
    </row>
    <row r="381" spans="1:1" ht="15.75" customHeight="1">
      <c r="A381" s="19"/>
    </row>
    <row r="382" spans="1:1" ht="15.75" customHeight="1">
      <c r="A382" s="19"/>
    </row>
    <row r="383" spans="1:1" ht="15.75" customHeight="1">
      <c r="A383" s="19"/>
    </row>
    <row r="384" spans="1:1" ht="15.75" customHeight="1">
      <c r="A384" s="19"/>
    </row>
    <row r="385" spans="1:1" ht="15.75" customHeight="1">
      <c r="A385" s="19"/>
    </row>
    <row r="386" spans="1:1" ht="15.75" customHeight="1">
      <c r="A386" s="19"/>
    </row>
    <row r="387" spans="1:1" ht="15.75" customHeight="1">
      <c r="A387" s="19"/>
    </row>
    <row r="388" spans="1:1" ht="15.75" customHeight="1">
      <c r="A388" s="19"/>
    </row>
    <row r="389" spans="1:1" ht="15.75" customHeight="1">
      <c r="A389" s="19"/>
    </row>
    <row r="390" spans="1:1" ht="15.75" customHeight="1">
      <c r="A390" s="19"/>
    </row>
    <row r="391" spans="1:1" ht="15.75" customHeight="1">
      <c r="A391" s="19"/>
    </row>
    <row r="392" spans="1:1" ht="15.75" customHeight="1">
      <c r="A392" s="19"/>
    </row>
    <row r="393" spans="1:1" ht="15.75" customHeight="1">
      <c r="A393" s="19"/>
    </row>
    <row r="394" spans="1:1" ht="15.75" customHeight="1">
      <c r="A394" s="19"/>
    </row>
    <row r="395" spans="1:1" ht="15.75" customHeight="1">
      <c r="A395" s="19"/>
    </row>
    <row r="396" spans="1:1" ht="15.75" customHeight="1">
      <c r="A396" s="19"/>
    </row>
    <row r="397" spans="1:1" ht="15.75" customHeight="1">
      <c r="A397" s="19"/>
    </row>
    <row r="398" spans="1:1" ht="15.75" customHeight="1">
      <c r="A398" s="19"/>
    </row>
    <row r="399" spans="1:1" ht="15.75" customHeight="1">
      <c r="A399" s="19"/>
    </row>
    <row r="400" spans="1:1" ht="15.75" customHeight="1">
      <c r="A400" s="19"/>
    </row>
    <row r="401" spans="1:1" ht="15.75" customHeight="1">
      <c r="A401" s="19"/>
    </row>
    <row r="402" spans="1:1" ht="15.75" customHeight="1">
      <c r="A402" s="19"/>
    </row>
    <row r="403" spans="1:1" ht="15.75" customHeight="1">
      <c r="A403" s="19"/>
    </row>
    <row r="404" spans="1:1" ht="15.75" customHeight="1">
      <c r="A404" s="19"/>
    </row>
    <row r="405" spans="1:1" ht="15.75" customHeight="1">
      <c r="A405" s="19"/>
    </row>
    <row r="406" spans="1:1" ht="15.75" customHeight="1">
      <c r="A406" s="19"/>
    </row>
    <row r="407" spans="1:1" ht="15.75" customHeight="1">
      <c r="A407" s="19"/>
    </row>
    <row r="408" spans="1:1" ht="15.75" customHeight="1">
      <c r="A408" s="19"/>
    </row>
    <row r="409" spans="1:1" ht="15.75" customHeight="1">
      <c r="A409" s="19"/>
    </row>
    <row r="410" spans="1:1" ht="15.75" customHeight="1">
      <c r="A410" s="19"/>
    </row>
    <row r="411" spans="1:1" ht="15.75" customHeight="1">
      <c r="A411" s="19"/>
    </row>
    <row r="412" spans="1:1" ht="15.75" customHeight="1">
      <c r="A412" s="19"/>
    </row>
    <row r="413" spans="1:1" ht="15.75" customHeight="1">
      <c r="A413" s="19"/>
    </row>
    <row r="414" spans="1:1" ht="15.75" customHeight="1">
      <c r="A414" s="19"/>
    </row>
    <row r="415" spans="1:1" ht="15.75" customHeight="1">
      <c r="A415" s="19"/>
    </row>
    <row r="416" spans="1:1" ht="15.75" customHeight="1">
      <c r="A416" s="19"/>
    </row>
    <row r="417" spans="1:1" ht="15.75" customHeight="1">
      <c r="A417" s="19"/>
    </row>
    <row r="418" spans="1:1" ht="15.75" customHeight="1">
      <c r="A418" s="19"/>
    </row>
    <row r="419" spans="1:1" ht="15.75" customHeight="1">
      <c r="A419" s="19"/>
    </row>
    <row r="420" spans="1:1" ht="15.75" customHeight="1">
      <c r="A420" s="19"/>
    </row>
    <row r="421" spans="1:1" ht="15.75" customHeight="1">
      <c r="A421" s="19"/>
    </row>
    <row r="422" spans="1:1" ht="15.75" customHeight="1">
      <c r="A422" s="19"/>
    </row>
    <row r="423" spans="1:1" ht="15.75" customHeight="1">
      <c r="A423" s="19"/>
    </row>
    <row r="424" spans="1:1" ht="15.75" customHeight="1">
      <c r="A424" s="19"/>
    </row>
    <row r="425" spans="1:1" ht="15.75" customHeight="1">
      <c r="A425" s="19"/>
    </row>
    <row r="426" spans="1:1" ht="15.75" customHeight="1">
      <c r="A426" s="19"/>
    </row>
    <row r="427" spans="1:1" ht="15.75" customHeight="1">
      <c r="A427" s="19"/>
    </row>
    <row r="428" spans="1:1" ht="15.75" customHeight="1">
      <c r="A428" s="19"/>
    </row>
    <row r="429" spans="1:1" ht="15.75" customHeight="1">
      <c r="A429" s="19"/>
    </row>
    <row r="430" spans="1:1" ht="15.75" customHeight="1">
      <c r="A430" s="19"/>
    </row>
    <row r="431" spans="1:1" ht="15.75" customHeight="1">
      <c r="A431" s="19"/>
    </row>
    <row r="432" spans="1:1" ht="15.75" customHeight="1">
      <c r="A432" s="19"/>
    </row>
    <row r="433" spans="1:1" ht="15.75" customHeight="1">
      <c r="A433" s="19"/>
    </row>
    <row r="434" spans="1:1" ht="15.75" customHeight="1">
      <c r="A434" s="19"/>
    </row>
    <row r="435" spans="1:1" ht="15.75" customHeight="1">
      <c r="A435" s="19"/>
    </row>
    <row r="436" spans="1:1" ht="15.75" customHeight="1">
      <c r="A436" s="19"/>
    </row>
    <row r="437" spans="1:1" ht="15.75" customHeight="1">
      <c r="A437" s="19"/>
    </row>
    <row r="438" spans="1:1" ht="15.75" customHeight="1">
      <c r="A438" s="19"/>
    </row>
    <row r="439" spans="1:1" ht="15.75" customHeight="1">
      <c r="A439" s="19"/>
    </row>
    <row r="440" spans="1:1" ht="15.75" customHeight="1">
      <c r="A440" s="19"/>
    </row>
    <row r="441" spans="1:1" ht="15.75" customHeight="1">
      <c r="A441" s="19"/>
    </row>
    <row r="442" spans="1:1" ht="15.75" customHeight="1">
      <c r="A442" s="19"/>
    </row>
    <row r="443" spans="1:1" ht="15.75" customHeight="1">
      <c r="A443" s="19"/>
    </row>
    <row r="444" spans="1:1" ht="15.75" customHeight="1">
      <c r="A444" s="19"/>
    </row>
    <row r="445" spans="1:1" ht="15.75" customHeight="1">
      <c r="A445" s="19"/>
    </row>
    <row r="446" spans="1:1" ht="15.75" customHeight="1">
      <c r="A446" s="19"/>
    </row>
    <row r="447" spans="1:1" ht="15.75" customHeight="1">
      <c r="A447" s="19"/>
    </row>
    <row r="448" spans="1:1" ht="15.75" customHeight="1">
      <c r="A448" s="19"/>
    </row>
    <row r="449" spans="1:1" ht="15.75" customHeight="1">
      <c r="A449" s="19"/>
    </row>
    <row r="450" spans="1:1" ht="15.75" customHeight="1">
      <c r="A450" s="19"/>
    </row>
    <row r="451" spans="1:1" ht="15.75" customHeight="1">
      <c r="A451" s="19"/>
    </row>
    <row r="452" spans="1:1" ht="15.75" customHeight="1">
      <c r="A452" s="19"/>
    </row>
    <row r="453" spans="1:1" ht="15.75" customHeight="1">
      <c r="A453" s="19"/>
    </row>
    <row r="454" spans="1:1" ht="15.75" customHeight="1">
      <c r="A454" s="19"/>
    </row>
    <row r="455" spans="1:1" ht="15.75" customHeight="1">
      <c r="A455" s="19"/>
    </row>
    <row r="456" spans="1:1" ht="15.75" customHeight="1">
      <c r="A456" s="19"/>
    </row>
    <row r="457" spans="1:1" ht="15.75" customHeight="1">
      <c r="A457" s="19"/>
    </row>
    <row r="458" spans="1:1" ht="15.75" customHeight="1">
      <c r="A458" s="19"/>
    </row>
    <row r="459" spans="1:1" ht="15.75" customHeight="1">
      <c r="A459" s="19"/>
    </row>
    <row r="460" spans="1:1" ht="15.75" customHeight="1">
      <c r="A460" s="19"/>
    </row>
    <row r="461" spans="1:1" ht="15.75" customHeight="1">
      <c r="A461" s="19"/>
    </row>
    <row r="462" spans="1:1" ht="15.75" customHeight="1">
      <c r="A462" s="19"/>
    </row>
    <row r="463" spans="1:1" ht="15.75" customHeight="1">
      <c r="A463" s="19"/>
    </row>
    <row r="464" spans="1:1" ht="15.75" customHeight="1">
      <c r="A464" s="19"/>
    </row>
    <row r="465" spans="1:1" ht="15.75" customHeight="1">
      <c r="A465" s="19"/>
    </row>
    <row r="466" spans="1:1" ht="15.75" customHeight="1">
      <c r="A466" s="19"/>
    </row>
    <row r="467" spans="1:1" ht="15.75" customHeight="1">
      <c r="A467" s="19"/>
    </row>
    <row r="468" spans="1:1" ht="15.75" customHeight="1">
      <c r="A468" s="19"/>
    </row>
    <row r="469" spans="1:1" ht="15.75" customHeight="1">
      <c r="A469" s="19"/>
    </row>
    <row r="470" spans="1:1" ht="15.75" customHeight="1">
      <c r="A470" s="19"/>
    </row>
    <row r="471" spans="1:1" ht="15.75" customHeight="1">
      <c r="A471" s="19"/>
    </row>
    <row r="472" spans="1:1" ht="15.75" customHeight="1">
      <c r="A472" s="19"/>
    </row>
    <row r="473" spans="1:1" ht="15.75" customHeight="1">
      <c r="A473" s="19"/>
    </row>
    <row r="474" spans="1:1" ht="15.75" customHeight="1">
      <c r="A474" s="19"/>
    </row>
    <row r="475" spans="1:1" ht="15.75" customHeight="1">
      <c r="A475" s="19"/>
    </row>
    <row r="476" spans="1:1" ht="15.75" customHeight="1">
      <c r="A476" s="19"/>
    </row>
    <row r="477" spans="1:1" ht="15.75" customHeight="1">
      <c r="A477" s="19"/>
    </row>
    <row r="478" spans="1:1" ht="15.75" customHeight="1">
      <c r="A478" s="19"/>
    </row>
    <row r="479" spans="1:1" ht="15.75" customHeight="1">
      <c r="A479" s="19"/>
    </row>
    <row r="480" spans="1:1" ht="15.75" customHeight="1">
      <c r="A480" s="19"/>
    </row>
    <row r="481" spans="1:1" ht="15.75" customHeight="1">
      <c r="A481" s="19"/>
    </row>
    <row r="482" spans="1:1" ht="15.75" customHeight="1">
      <c r="A482" s="19"/>
    </row>
    <row r="483" spans="1:1" ht="15.75" customHeight="1">
      <c r="A483" s="19"/>
    </row>
    <row r="484" spans="1:1" ht="15.75" customHeight="1">
      <c r="A484" s="19"/>
    </row>
    <row r="485" spans="1:1" ht="15.75" customHeight="1">
      <c r="A485" s="19"/>
    </row>
    <row r="486" spans="1:1" ht="15.75" customHeight="1">
      <c r="A486" s="19"/>
    </row>
    <row r="487" spans="1:1" ht="15.75" customHeight="1">
      <c r="A487" s="19"/>
    </row>
    <row r="488" spans="1:1" ht="15.75" customHeight="1">
      <c r="A488" s="19"/>
    </row>
    <row r="489" spans="1:1" ht="15.75" customHeight="1">
      <c r="A489" s="19"/>
    </row>
    <row r="490" spans="1:1" ht="15.75" customHeight="1">
      <c r="A490" s="19"/>
    </row>
    <row r="491" spans="1:1" ht="15.75" customHeight="1">
      <c r="A491" s="19"/>
    </row>
    <row r="492" spans="1:1" ht="15.75" customHeight="1">
      <c r="A492" s="19"/>
    </row>
    <row r="493" spans="1:1" ht="15.75" customHeight="1">
      <c r="A493" s="19"/>
    </row>
    <row r="494" spans="1:1" ht="15.75" customHeight="1">
      <c r="A494" s="19"/>
    </row>
    <row r="495" spans="1:1" ht="15.75" customHeight="1">
      <c r="A495" s="19"/>
    </row>
    <row r="496" spans="1:1" ht="15.75" customHeight="1">
      <c r="A496" s="19"/>
    </row>
    <row r="497" spans="1:1" ht="15.75" customHeight="1">
      <c r="A497" s="19"/>
    </row>
    <row r="498" spans="1:1" ht="15.75" customHeight="1">
      <c r="A498" s="19"/>
    </row>
    <row r="499" spans="1:1" ht="15.75" customHeight="1">
      <c r="A499" s="19"/>
    </row>
    <row r="500" spans="1:1" ht="15.75" customHeight="1">
      <c r="A500" s="19"/>
    </row>
    <row r="501" spans="1:1" ht="15.75" customHeight="1">
      <c r="A501" s="19"/>
    </row>
    <row r="502" spans="1:1" ht="15.75" customHeight="1">
      <c r="A502" s="19"/>
    </row>
    <row r="503" spans="1:1" ht="15.75" customHeight="1">
      <c r="A503" s="19"/>
    </row>
    <row r="504" spans="1:1" ht="15.75" customHeight="1">
      <c r="A504" s="19"/>
    </row>
    <row r="505" spans="1:1" ht="15.75" customHeight="1">
      <c r="A505" s="19"/>
    </row>
    <row r="506" spans="1:1" ht="15.75" customHeight="1">
      <c r="A506" s="19"/>
    </row>
    <row r="507" spans="1:1" ht="15.75" customHeight="1">
      <c r="A507" s="19"/>
    </row>
    <row r="508" spans="1:1" ht="15.75" customHeight="1">
      <c r="A508" s="19"/>
    </row>
    <row r="509" spans="1:1" ht="15.75" customHeight="1">
      <c r="A509" s="19"/>
    </row>
    <row r="510" spans="1:1" ht="15.75" customHeight="1">
      <c r="A510" s="19"/>
    </row>
    <row r="511" spans="1:1" ht="15.75" customHeight="1">
      <c r="A511" s="19"/>
    </row>
    <row r="512" spans="1:1" ht="15.75" customHeight="1">
      <c r="A512" s="19"/>
    </row>
    <row r="513" spans="1:1" ht="15.75" customHeight="1">
      <c r="A513" s="19"/>
    </row>
    <row r="514" spans="1:1" ht="15.75" customHeight="1">
      <c r="A514" s="19"/>
    </row>
    <row r="515" spans="1:1" ht="15.75" customHeight="1">
      <c r="A515" s="19"/>
    </row>
    <row r="516" spans="1:1" ht="15.75" customHeight="1">
      <c r="A516" s="19"/>
    </row>
    <row r="517" spans="1:1" ht="15.75" customHeight="1">
      <c r="A517" s="19"/>
    </row>
    <row r="518" spans="1:1" ht="15.75" customHeight="1">
      <c r="A518" s="19"/>
    </row>
    <row r="519" spans="1:1" ht="15.75" customHeight="1">
      <c r="A519" s="19"/>
    </row>
    <row r="520" spans="1:1" ht="15.75" customHeight="1">
      <c r="A520" s="19"/>
    </row>
    <row r="521" spans="1:1" ht="15.75" customHeight="1">
      <c r="A521" s="19"/>
    </row>
    <row r="522" spans="1:1" ht="15.75" customHeight="1">
      <c r="A522" s="19"/>
    </row>
    <row r="523" spans="1:1" ht="15.75" customHeight="1">
      <c r="A523" s="19"/>
    </row>
    <row r="524" spans="1:1" ht="15.75" customHeight="1">
      <c r="A524" s="19"/>
    </row>
    <row r="525" spans="1:1" ht="15.75" customHeight="1">
      <c r="A525" s="19"/>
    </row>
    <row r="526" spans="1:1" ht="15.75" customHeight="1">
      <c r="A526" s="19"/>
    </row>
    <row r="527" spans="1:1" ht="15.75" customHeight="1">
      <c r="A527" s="19"/>
    </row>
    <row r="528" spans="1:1" ht="15.75" customHeight="1">
      <c r="A528" s="19"/>
    </row>
    <row r="529" spans="1:1" ht="15.75" customHeight="1">
      <c r="A529" s="19"/>
    </row>
    <row r="530" spans="1:1" ht="15.75" customHeight="1">
      <c r="A530" s="19"/>
    </row>
    <row r="531" spans="1:1" ht="15.75" customHeight="1">
      <c r="A531" s="19"/>
    </row>
    <row r="532" spans="1:1" ht="15.75" customHeight="1">
      <c r="A532" s="19"/>
    </row>
    <row r="533" spans="1:1" ht="15.75" customHeight="1">
      <c r="A533" s="19"/>
    </row>
    <row r="534" spans="1:1" ht="15.75" customHeight="1">
      <c r="A534" s="19"/>
    </row>
    <row r="535" spans="1:1" ht="15.75" customHeight="1">
      <c r="A535" s="19"/>
    </row>
    <row r="536" spans="1:1" ht="15.75" customHeight="1">
      <c r="A536" s="19"/>
    </row>
    <row r="537" spans="1:1" ht="15.75" customHeight="1">
      <c r="A537" s="19"/>
    </row>
    <row r="538" spans="1:1" ht="15.75" customHeight="1">
      <c r="A538" s="19"/>
    </row>
    <row r="539" spans="1:1" ht="15.75" customHeight="1">
      <c r="A539" s="19"/>
    </row>
    <row r="540" spans="1:1" ht="15.75" customHeight="1">
      <c r="A540" s="19"/>
    </row>
    <row r="541" spans="1:1" ht="15.75" customHeight="1">
      <c r="A541" s="19"/>
    </row>
    <row r="542" spans="1:1" ht="15.75" customHeight="1">
      <c r="A542" s="19"/>
    </row>
    <row r="543" spans="1:1" ht="15.75" customHeight="1">
      <c r="A543" s="19"/>
    </row>
    <row r="544" spans="1:1" ht="15.75" customHeight="1">
      <c r="A544" s="19"/>
    </row>
    <row r="545" spans="1:1" ht="15.75" customHeight="1">
      <c r="A545" s="19"/>
    </row>
    <row r="546" spans="1:1" ht="15.75" customHeight="1">
      <c r="A546" s="19"/>
    </row>
    <row r="547" spans="1:1" ht="15.75" customHeight="1">
      <c r="A547" s="19"/>
    </row>
    <row r="548" spans="1:1" ht="15.75" customHeight="1">
      <c r="A548" s="19"/>
    </row>
    <row r="549" spans="1:1" ht="15.75" customHeight="1">
      <c r="A549" s="19"/>
    </row>
    <row r="550" spans="1:1" ht="15.75" customHeight="1">
      <c r="A550" s="19"/>
    </row>
    <row r="551" spans="1:1" ht="15.75" customHeight="1">
      <c r="A551" s="19"/>
    </row>
    <row r="552" spans="1:1" ht="15.75" customHeight="1">
      <c r="A552" s="19"/>
    </row>
    <row r="553" spans="1:1" ht="15.75" customHeight="1">
      <c r="A553" s="19"/>
    </row>
    <row r="554" spans="1:1" ht="15.75" customHeight="1">
      <c r="A554" s="19"/>
    </row>
    <row r="555" spans="1:1" ht="15.75" customHeight="1">
      <c r="A555" s="19"/>
    </row>
    <row r="556" spans="1:1" ht="15.75" customHeight="1">
      <c r="A556" s="19"/>
    </row>
    <row r="557" spans="1:1" ht="15.75" customHeight="1">
      <c r="A557" s="19"/>
    </row>
    <row r="558" spans="1:1" ht="15.75" customHeight="1">
      <c r="A558" s="19"/>
    </row>
    <row r="559" spans="1:1" ht="15.75" customHeight="1">
      <c r="A559" s="19"/>
    </row>
    <row r="560" spans="1:1" ht="15.75" customHeight="1">
      <c r="A560" s="19"/>
    </row>
    <row r="561" spans="1:1" ht="15.75" customHeight="1">
      <c r="A561" s="19"/>
    </row>
    <row r="562" spans="1:1" ht="15.75" customHeight="1">
      <c r="A562" s="19"/>
    </row>
    <row r="563" spans="1:1" ht="15.75" customHeight="1">
      <c r="A563" s="19"/>
    </row>
    <row r="564" spans="1:1" ht="15.75" customHeight="1">
      <c r="A564" s="19"/>
    </row>
    <row r="565" spans="1:1" ht="15.75" customHeight="1">
      <c r="A565" s="19"/>
    </row>
    <row r="566" spans="1:1" ht="15.75" customHeight="1">
      <c r="A566" s="19"/>
    </row>
    <row r="567" spans="1:1" ht="15.75" customHeight="1">
      <c r="A567" s="19"/>
    </row>
    <row r="568" spans="1:1" ht="15.75" customHeight="1">
      <c r="A568" s="19"/>
    </row>
    <row r="569" spans="1:1" ht="15.75" customHeight="1">
      <c r="A569" s="19"/>
    </row>
    <row r="570" spans="1:1" ht="15.75" customHeight="1">
      <c r="A570" s="19"/>
    </row>
    <row r="571" spans="1:1" ht="15.75" customHeight="1">
      <c r="A571" s="19"/>
    </row>
    <row r="572" spans="1:1" ht="15.75" customHeight="1">
      <c r="A572" s="19"/>
    </row>
    <row r="573" spans="1:1" ht="15.75" customHeight="1">
      <c r="A573" s="19"/>
    </row>
    <row r="574" spans="1:1" ht="15.75" customHeight="1">
      <c r="A574" s="19"/>
    </row>
    <row r="575" spans="1:1" ht="15.75" customHeight="1">
      <c r="A575" s="19"/>
    </row>
    <row r="576" spans="1:1" ht="15.75" customHeight="1">
      <c r="A576" s="19"/>
    </row>
    <row r="577" spans="1:1" ht="15.75" customHeight="1">
      <c r="A577" s="19"/>
    </row>
    <row r="578" spans="1:1" ht="15.75" customHeight="1">
      <c r="A578" s="19"/>
    </row>
    <row r="579" spans="1:1" ht="15.75" customHeight="1">
      <c r="A579" s="19"/>
    </row>
    <row r="580" spans="1:1" ht="15.75" customHeight="1">
      <c r="A580" s="19"/>
    </row>
    <row r="581" spans="1:1" ht="15.75" customHeight="1">
      <c r="A581" s="19"/>
    </row>
    <row r="582" spans="1:1" ht="15.75" customHeight="1">
      <c r="A582" s="19"/>
    </row>
    <row r="583" spans="1:1" ht="15.75" customHeight="1">
      <c r="A583" s="19"/>
    </row>
    <row r="584" spans="1:1" ht="15.75" customHeight="1">
      <c r="A584" s="19"/>
    </row>
    <row r="585" spans="1:1" ht="15.75" customHeight="1">
      <c r="A585" s="19"/>
    </row>
    <row r="586" spans="1:1" ht="15.75" customHeight="1">
      <c r="A586" s="19"/>
    </row>
    <row r="587" spans="1:1" ht="15.75" customHeight="1">
      <c r="A587" s="19"/>
    </row>
    <row r="588" spans="1:1" ht="15.75" customHeight="1">
      <c r="A588" s="19"/>
    </row>
    <row r="589" spans="1:1" ht="15.75" customHeight="1">
      <c r="A589" s="19"/>
    </row>
    <row r="590" spans="1:1" ht="15.75" customHeight="1">
      <c r="A590" s="19"/>
    </row>
    <row r="591" spans="1:1" ht="15.75" customHeight="1">
      <c r="A591" s="19"/>
    </row>
    <row r="592" spans="1:1" ht="15.75" customHeight="1">
      <c r="A592" s="19"/>
    </row>
    <row r="593" spans="1:1" ht="15.75" customHeight="1">
      <c r="A593" s="19"/>
    </row>
    <row r="594" spans="1:1" ht="15.75" customHeight="1">
      <c r="A594" s="19"/>
    </row>
    <row r="595" spans="1:1" ht="15.75" customHeight="1">
      <c r="A595" s="19"/>
    </row>
    <row r="596" spans="1:1" ht="15.75" customHeight="1">
      <c r="A596" s="19"/>
    </row>
    <row r="597" spans="1:1" ht="15.75" customHeight="1">
      <c r="A597" s="19"/>
    </row>
    <row r="598" spans="1:1" ht="15.75" customHeight="1">
      <c r="A598" s="19"/>
    </row>
    <row r="599" spans="1:1" ht="15.75" customHeight="1">
      <c r="A599" s="19"/>
    </row>
    <row r="600" spans="1:1" ht="15.75" customHeight="1">
      <c r="A600" s="19"/>
    </row>
    <row r="601" spans="1:1" ht="15.75" customHeight="1">
      <c r="A601" s="19"/>
    </row>
    <row r="602" spans="1:1" ht="15.75" customHeight="1">
      <c r="A602" s="19"/>
    </row>
    <row r="603" spans="1:1" ht="15.75" customHeight="1">
      <c r="A603" s="19"/>
    </row>
    <row r="604" spans="1:1" ht="15.75" customHeight="1">
      <c r="A604" s="19"/>
    </row>
    <row r="605" spans="1:1" ht="15.75" customHeight="1">
      <c r="A605" s="19"/>
    </row>
    <row r="606" spans="1:1" ht="15.75" customHeight="1">
      <c r="A606" s="19"/>
    </row>
    <row r="607" spans="1:1" ht="15.75" customHeight="1">
      <c r="A607" s="19"/>
    </row>
    <row r="608" spans="1:1" ht="15.75" customHeight="1">
      <c r="A608" s="19"/>
    </row>
    <row r="609" spans="1:1" ht="15.75" customHeight="1">
      <c r="A609" s="19"/>
    </row>
    <row r="610" spans="1:1" ht="15.75" customHeight="1">
      <c r="A610" s="19"/>
    </row>
    <row r="611" spans="1:1" ht="15.75" customHeight="1">
      <c r="A611" s="19"/>
    </row>
    <row r="612" spans="1:1" ht="15.75" customHeight="1">
      <c r="A612" s="19"/>
    </row>
    <row r="613" spans="1:1" ht="15.75" customHeight="1">
      <c r="A613" s="19"/>
    </row>
    <row r="614" spans="1:1" ht="15.75" customHeight="1">
      <c r="A614" s="19"/>
    </row>
    <row r="615" spans="1:1" ht="15.75" customHeight="1">
      <c r="A615" s="19"/>
    </row>
    <row r="616" spans="1:1" ht="15.75" customHeight="1">
      <c r="A616" s="19"/>
    </row>
    <row r="617" spans="1:1" ht="15.75" customHeight="1">
      <c r="A617" s="19"/>
    </row>
    <row r="618" spans="1:1" ht="15.75" customHeight="1">
      <c r="A618" s="19"/>
    </row>
    <row r="619" spans="1:1" ht="15.75" customHeight="1">
      <c r="A619" s="19"/>
    </row>
    <row r="620" spans="1:1" ht="15.75" customHeight="1">
      <c r="A620" s="19"/>
    </row>
    <row r="621" spans="1:1" ht="15.75" customHeight="1">
      <c r="A621" s="19"/>
    </row>
    <row r="622" spans="1:1" ht="15.75" customHeight="1">
      <c r="A622" s="19"/>
    </row>
    <row r="623" spans="1:1" ht="15.75" customHeight="1">
      <c r="A623" s="19"/>
    </row>
    <row r="624" spans="1:1" ht="15.75" customHeight="1">
      <c r="A624" s="19"/>
    </row>
    <row r="625" spans="1:1" ht="15.75" customHeight="1">
      <c r="A625" s="19"/>
    </row>
    <row r="626" spans="1:1" ht="15.75" customHeight="1">
      <c r="A626" s="19"/>
    </row>
    <row r="627" spans="1:1" ht="15.75" customHeight="1">
      <c r="A627" s="19"/>
    </row>
    <row r="628" spans="1:1" ht="15.75" customHeight="1">
      <c r="A628" s="19"/>
    </row>
    <row r="629" spans="1:1" ht="15.75" customHeight="1">
      <c r="A629" s="19"/>
    </row>
    <row r="630" spans="1:1" ht="15.75" customHeight="1">
      <c r="A630" s="19"/>
    </row>
    <row r="631" spans="1:1" ht="15.75" customHeight="1">
      <c r="A631" s="19"/>
    </row>
    <row r="632" spans="1:1" ht="15.75" customHeight="1">
      <c r="A632" s="19"/>
    </row>
    <row r="633" spans="1:1" ht="15.75" customHeight="1">
      <c r="A633" s="19"/>
    </row>
    <row r="634" spans="1:1" ht="15.75" customHeight="1">
      <c r="A634" s="19"/>
    </row>
    <row r="635" spans="1:1" ht="15.75" customHeight="1">
      <c r="A635" s="19"/>
    </row>
    <row r="636" spans="1:1" ht="15.75" customHeight="1">
      <c r="A636" s="19"/>
    </row>
    <row r="637" spans="1:1" ht="15.75" customHeight="1">
      <c r="A637" s="19"/>
    </row>
    <row r="638" spans="1:1" ht="15.75" customHeight="1">
      <c r="A638" s="19"/>
    </row>
    <row r="639" spans="1:1" ht="15.75" customHeight="1">
      <c r="A639" s="19"/>
    </row>
    <row r="640" spans="1:1" ht="15.75" customHeight="1">
      <c r="A640" s="19"/>
    </row>
    <row r="641" spans="1:1" ht="15.75" customHeight="1">
      <c r="A641" s="19"/>
    </row>
    <row r="642" spans="1:1" ht="15.75" customHeight="1">
      <c r="A642" s="19"/>
    </row>
    <row r="643" spans="1:1" ht="15.75" customHeight="1">
      <c r="A643" s="19"/>
    </row>
    <row r="644" spans="1:1" ht="15.75" customHeight="1">
      <c r="A644" s="19"/>
    </row>
    <row r="645" spans="1:1" ht="15.75" customHeight="1">
      <c r="A645" s="19"/>
    </row>
    <row r="646" spans="1:1" ht="15.75" customHeight="1">
      <c r="A646" s="19"/>
    </row>
    <row r="647" spans="1:1" ht="15.75" customHeight="1">
      <c r="A647" s="19"/>
    </row>
    <row r="648" spans="1:1" ht="15.75" customHeight="1">
      <c r="A648" s="19"/>
    </row>
    <row r="649" spans="1:1" ht="15.75" customHeight="1">
      <c r="A649" s="19"/>
    </row>
    <row r="650" spans="1:1" ht="15.75" customHeight="1">
      <c r="A650" s="19"/>
    </row>
    <row r="651" spans="1:1" ht="15.75" customHeight="1">
      <c r="A651" s="19"/>
    </row>
    <row r="652" spans="1:1" ht="15.75" customHeight="1">
      <c r="A652" s="19"/>
    </row>
    <row r="653" spans="1:1" ht="15.75" customHeight="1">
      <c r="A653" s="19"/>
    </row>
    <row r="654" spans="1:1" ht="15.75" customHeight="1">
      <c r="A654" s="19"/>
    </row>
    <row r="655" spans="1:1" ht="15.75" customHeight="1">
      <c r="A655" s="19"/>
    </row>
    <row r="656" spans="1:1" ht="15.75" customHeight="1">
      <c r="A656" s="19"/>
    </row>
    <row r="657" spans="1:1" ht="15.75" customHeight="1">
      <c r="A657" s="19"/>
    </row>
    <row r="658" spans="1:1" ht="15.75" customHeight="1">
      <c r="A658" s="19"/>
    </row>
    <row r="659" spans="1:1" ht="15.75" customHeight="1">
      <c r="A659" s="19"/>
    </row>
    <row r="660" spans="1:1" ht="15.75" customHeight="1">
      <c r="A660" s="19"/>
    </row>
    <row r="661" spans="1:1" ht="15.75" customHeight="1">
      <c r="A661" s="19"/>
    </row>
    <row r="662" spans="1:1" ht="15.75" customHeight="1">
      <c r="A662" s="19"/>
    </row>
    <row r="663" spans="1:1" ht="15.75" customHeight="1">
      <c r="A663" s="19"/>
    </row>
    <row r="664" spans="1:1" ht="15.75" customHeight="1">
      <c r="A664" s="19"/>
    </row>
    <row r="665" spans="1:1" ht="15.75" customHeight="1">
      <c r="A665" s="19"/>
    </row>
    <row r="666" spans="1:1" ht="15.75" customHeight="1">
      <c r="A666" s="19"/>
    </row>
    <row r="667" spans="1:1" ht="15.75" customHeight="1">
      <c r="A667" s="19"/>
    </row>
    <row r="668" spans="1:1" ht="15.75" customHeight="1">
      <c r="A668" s="19"/>
    </row>
    <row r="669" spans="1:1" ht="15.75" customHeight="1">
      <c r="A669" s="19"/>
    </row>
    <row r="670" spans="1:1" ht="15.75" customHeight="1">
      <c r="A670" s="19"/>
    </row>
    <row r="671" spans="1:1" ht="15.75" customHeight="1">
      <c r="A671" s="19"/>
    </row>
    <row r="672" spans="1:1" ht="15.75" customHeight="1">
      <c r="A672" s="19"/>
    </row>
    <row r="673" spans="1:1" ht="15.75" customHeight="1">
      <c r="A673" s="19"/>
    </row>
    <row r="674" spans="1:1" ht="15.75" customHeight="1">
      <c r="A674" s="19"/>
    </row>
    <row r="675" spans="1:1" ht="15.75" customHeight="1">
      <c r="A675" s="19"/>
    </row>
    <row r="676" spans="1:1" ht="15.75" customHeight="1">
      <c r="A676" s="19"/>
    </row>
    <row r="677" spans="1:1" ht="15.75" customHeight="1">
      <c r="A677" s="19"/>
    </row>
    <row r="678" spans="1:1" ht="15.75" customHeight="1">
      <c r="A678" s="19"/>
    </row>
    <row r="679" spans="1:1" ht="15.75" customHeight="1">
      <c r="A679" s="19"/>
    </row>
    <row r="680" spans="1:1" ht="15.75" customHeight="1">
      <c r="A680" s="19"/>
    </row>
    <row r="681" spans="1:1" ht="15.75" customHeight="1">
      <c r="A681" s="19"/>
    </row>
    <row r="682" spans="1:1" ht="15.75" customHeight="1">
      <c r="A682" s="19"/>
    </row>
    <row r="683" spans="1:1" ht="15.75" customHeight="1">
      <c r="A683" s="19"/>
    </row>
    <row r="684" spans="1:1" ht="15.75" customHeight="1">
      <c r="A684" s="19"/>
    </row>
    <row r="685" spans="1:1" ht="15.75" customHeight="1">
      <c r="A685" s="19"/>
    </row>
    <row r="686" spans="1:1" ht="15.75" customHeight="1">
      <c r="A686" s="19"/>
    </row>
    <row r="687" spans="1:1" ht="15.75" customHeight="1">
      <c r="A687" s="19"/>
    </row>
    <row r="688" spans="1:1" ht="15.75" customHeight="1">
      <c r="A688" s="19"/>
    </row>
    <row r="689" spans="1:1" ht="15.75" customHeight="1">
      <c r="A689" s="19"/>
    </row>
    <row r="690" spans="1:1" ht="15.75" customHeight="1">
      <c r="A690" s="19"/>
    </row>
    <row r="691" spans="1:1" ht="15.75" customHeight="1">
      <c r="A691" s="19"/>
    </row>
    <row r="692" spans="1:1" ht="15.75" customHeight="1">
      <c r="A692" s="19"/>
    </row>
    <row r="693" spans="1:1" ht="15.75" customHeight="1">
      <c r="A693" s="19"/>
    </row>
    <row r="694" spans="1:1" ht="15.75" customHeight="1">
      <c r="A694" s="19"/>
    </row>
    <row r="695" spans="1:1" ht="15.75" customHeight="1">
      <c r="A695" s="19"/>
    </row>
    <row r="696" spans="1:1" ht="15.75" customHeight="1">
      <c r="A696" s="19"/>
    </row>
    <row r="697" spans="1:1" ht="15.75" customHeight="1">
      <c r="A697" s="19"/>
    </row>
    <row r="698" spans="1:1" ht="15.75" customHeight="1">
      <c r="A698" s="19"/>
    </row>
    <row r="699" spans="1:1" ht="15.75" customHeight="1">
      <c r="A699" s="19"/>
    </row>
    <row r="700" spans="1:1" ht="15.75" customHeight="1">
      <c r="A700" s="19"/>
    </row>
    <row r="701" spans="1:1" ht="15.75" customHeight="1">
      <c r="A701" s="19"/>
    </row>
    <row r="702" spans="1:1" ht="15.75" customHeight="1">
      <c r="A702" s="19"/>
    </row>
    <row r="703" spans="1:1" ht="15.75" customHeight="1">
      <c r="A703" s="19"/>
    </row>
    <row r="704" spans="1:1" ht="15.75" customHeight="1">
      <c r="A704" s="19"/>
    </row>
    <row r="705" spans="1:1" ht="15.75" customHeight="1">
      <c r="A705" s="19"/>
    </row>
    <row r="706" spans="1:1" ht="15.75" customHeight="1">
      <c r="A706" s="19"/>
    </row>
    <row r="707" spans="1:1" ht="15.75" customHeight="1">
      <c r="A707" s="19"/>
    </row>
    <row r="708" spans="1:1" ht="15.75" customHeight="1">
      <c r="A708" s="19"/>
    </row>
    <row r="709" spans="1:1" ht="15.75" customHeight="1">
      <c r="A709" s="19"/>
    </row>
    <row r="710" spans="1:1" ht="15.75" customHeight="1">
      <c r="A710" s="19"/>
    </row>
    <row r="711" spans="1:1" ht="15.75" customHeight="1">
      <c r="A711" s="19"/>
    </row>
    <row r="712" spans="1:1" ht="15.75" customHeight="1">
      <c r="A712" s="19"/>
    </row>
    <row r="713" spans="1:1" ht="15.75" customHeight="1">
      <c r="A713" s="19"/>
    </row>
    <row r="714" spans="1:1" ht="15.75" customHeight="1">
      <c r="A714" s="19"/>
    </row>
    <row r="715" spans="1:1" ht="15.75" customHeight="1">
      <c r="A715" s="19"/>
    </row>
    <row r="716" spans="1:1" ht="15.75" customHeight="1">
      <c r="A716" s="19"/>
    </row>
    <row r="717" spans="1:1" ht="15.75" customHeight="1">
      <c r="A717" s="19"/>
    </row>
    <row r="718" spans="1:1" ht="15.75" customHeight="1">
      <c r="A718" s="19"/>
    </row>
    <row r="719" spans="1:1" ht="15.75" customHeight="1">
      <c r="A719" s="19"/>
    </row>
    <row r="720" spans="1:1" ht="15.75" customHeight="1">
      <c r="A720" s="19"/>
    </row>
    <row r="721" spans="1:1" ht="15.75" customHeight="1">
      <c r="A721" s="19"/>
    </row>
    <row r="722" spans="1:1" ht="15.75" customHeight="1">
      <c r="A722" s="19"/>
    </row>
    <row r="723" spans="1:1" ht="15.75" customHeight="1">
      <c r="A723" s="19"/>
    </row>
    <row r="724" spans="1:1" ht="15.75" customHeight="1">
      <c r="A724" s="19"/>
    </row>
    <row r="725" spans="1:1" ht="15.75" customHeight="1">
      <c r="A725" s="19"/>
    </row>
    <row r="726" spans="1:1" ht="15.75" customHeight="1">
      <c r="A726" s="19"/>
    </row>
    <row r="727" spans="1:1" ht="15.75" customHeight="1">
      <c r="A727" s="19"/>
    </row>
    <row r="728" spans="1:1" ht="15.75" customHeight="1">
      <c r="A728" s="19"/>
    </row>
    <row r="729" spans="1:1" ht="15.75" customHeight="1">
      <c r="A729" s="19"/>
    </row>
    <row r="730" spans="1:1" ht="15.75" customHeight="1">
      <c r="A730" s="19"/>
    </row>
    <row r="731" spans="1:1" ht="15.75" customHeight="1">
      <c r="A731" s="19"/>
    </row>
    <row r="732" spans="1:1" ht="15.75" customHeight="1">
      <c r="A732" s="19"/>
    </row>
    <row r="733" spans="1:1" ht="15.75" customHeight="1">
      <c r="A733" s="19"/>
    </row>
    <row r="734" spans="1:1" ht="15.75" customHeight="1">
      <c r="A734" s="19"/>
    </row>
    <row r="735" spans="1:1" ht="15.75" customHeight="1">
      <c r="A735" s="19"/>
    </row>
    <row r="736" spans="1:1" ht="15.75" customHeight="1">
      <c r="A736" s="19"/>
    </row>
    <row r="737" spans="1:1" ht="15.75" customHeight="1">
      <c r="A737" s="19"/>
    </row>
    <row r="738" spans="1:1" ht="15.75" customHeight="1">
      <c r="A738" s="19"/>
    </row>
    <row r="739" spans="1:1" ht="15.75" customHeight="1">
      <c r="A739" s="19"/>
    </row>
    <row r="740" spans="1:1" ht="15.75" customHeight="1">
      <c r="A740" s="19"/>
    </row>
    <row r="741" spans="1:1" ht="15.75" customHeight="1">
      <c r="A741" s="19"/>
    </row>
    <row r="742" spans="1:1" ht="15.75" customHeight="1">
      <c r="A742" s="19"/>
    </row>
    <row r="743" spans="1:1" ht="15.75" customHeight="1">
      <c r="A743" s="19"/>
    </row>
    <row r="744" spans="1:1" ht="15.75" customHeight="1">
      <c r="A744" s="19"/>
    </row>
    <row r="745" spans="1:1" ht="15.75" customHeight="1">
      <c r="A745" s="19"/>
    </row>
    <row r="746" spans="1:1" ht="15.75" customHeight="1">
      <c r="A746" s="19"/>
    </row>
    <row r="747" spans="1:1" ht="15.75" customHeight="1">
      <c r="A747" s="19"/>
    </row>
    <row r="748" spans="1:1" ht="15.75" customHeight="1">
      <c r="A748" s="19"/>
    </row>
    <row r="749" spans="1:1" ht="15.75" customHeight="1">
      <c r="A749" s="19"/>
    </row>
    <row r="750" spans="1:1" ht="15.75" customHeight="1">
      <c r="A750" s="19"/>
    </row>
    <row r="751" spans="1:1" ht="15.75" customHeight="1">
      <c r="A751" s="19"/>
    </row>
    <row r="752" spans="1:1" ht="15.75" customHeight="1">
      <c r="A752" s="19"/>
    </row>
    <row r="753" spans="1:1" ht="15.75" customHeight="1">
      <c r="A753" s="19"/>
    </row>
    <row r="754" spans="1:1" ht="15.75" customHeight="1">
      <c r="A754" s="19"/>
    </row>
    <row r="755" spans="1:1" ht="15.75" customHeight="1">
      <c r="A755" s="19"/>
    </row>
    <row r="756" spans="1:1" ht="15.75" customHeight="1">
      <c r="A756" s="19"/>
    </row>
    <row r="757" spans="1:1" ht="15.75" customHeight="1">
      <c r="A757" s="19"/>
    </row>
    <row r="758" spans="1:1" ht="15.75" customHeight="1">
      <c r="A758" s="19"/>
    </row>
    <row r="759" spans="1:1" ht="15.75" customHeight="1">
      <c r="A759" s="19"/>
    </row>
    <row r="760" spans="1:1" ht="15.75" customHeight="1">
      <c r="A760" s="19"/>
    </row>
    <row r="761" spans="1:1" ht="15.75" customHeight="1">
      <c r="A761" s="19"/>
    </row>
    <row r="762" spans="1:1" ht="15.75" customHeight="1">
      <c r="A762" s="19"/>
    </row>
    <row r="763" spans="1:1" ht="15.75" customHeight="1">
      <c r="A763" s="19"/>
    </row>
    <row r="764" spans="1:1" ht="15.75" customHeight="1">
      <c r="A764" s="19"/>
    </row>
    <row r="765" spans="1:1" ht="15.75" customHeight="1">
      <c r="A765" s="19"/>
    </row>
    <row r="766" spans="1:1" ht="15.75" customHeight="1">
      <c r="A766" s="19"/>
    </row>
    <row r="767" spans="1:1" ht="15.75" customHeight="1">
      <c r="A767" s="19"/>
    </row>
    <row r="768" spans="1:1" ht="15.75" customHeight="1">
      <c r="A768" s="19"/>
    </row>
    <row r="769" spans="1:1" ht="15.75" customHeight="1">
      <c r="A769" s="19"/>
    </row>
    <row r="770" spans="1:1" ht="15.75" customHeight="1">
      <c r="A770" s="19"/>
    </row>
    <row r="771" spans="1:1" ht="15.75" customHeight="1">
      <c r="A771" s="19"/>
    </row>
    <row r="772" spans="1:1" ht="15.75" customHeight="1">
      <c r="A772" s="19"/>
    </row>
    <row r="773" spans="1:1" ht="15.75" customHeight="1">
      <c r="A773" s="19"/>
    </row>
    <row r="774" spans="1:1" ht="15.75" customHeight="1">
      <c r="A774" s="19"/>
    </row>
    <row r="775" spans="1:1" ht="15.75" customHeight="1">
      <c r="A775" s="19"/>
    </row>
    <row r="776" spans="1:1" ht="15.75" customHeight="1">
      <c r="A776" s="19"/>
    </row>
    <row r="777" spans="1:1" ht="15.75" customHeight="1">
      <c r="A777" s="19"/>
    </row>
    <row r="778" spans="1:1" ht="15.75" customHeight="1">
      <c r="A778" s="19"/>
    </row>
    <row r="779" spans="1:1" ht="15.75" customHeight="1">
      <c r="A779" s="19"/>
    </row>
    <row r="780" spans="1:1" ht="15.75" customHeight="1">
      <c r="A780" s="19"/>
    </row>
    <row r="781" spans="1:1" ht="15.75" customHeight="1">
      <c r="A781" s="19"/>
    </row>
    <row r="782" spans="1:1" ht="15.75" customHeight="1">
      <c r="A782" s="19"/>
    </row>
    <row r="783" spans="1:1" ht="15.75" customHeight="1">
      <c r="A783" s="19"/>
    </row>
    <row r="784" spans="1:1" ht="15.75" customHeight="1">
      <c r="A784" s="19"/>
    </row>
    <row r="785" spans="1:1" ht="15.75" customHeight="1">
      <c r="A785" s="19"/>
    </row>
    <row r="786" spans="1:1" ht="15.75" customHeight="1">
      <c r="A786" s="19"/>
    </row>
    <row r="787" spans="1:1" ht="15.75" customHeight="1">
      <c r="A787" s="19"/>
    </row>
    <row r="788" spans="1:1" ht="15.75" customHeight="1">
      <c r="A788" s="19"/>
    </row>
    <row r="789" spans="1:1" ht="15.75" customHeight="1">
      <c r="A789" s="19"/>
    </row>
    <row r="790" spans="1:1" ht="15.75" customHeight="1">
      <c r="A790" s="19"/>
    </row>
    <row r="791" spans="1:1" ht="15.75" customHeight="1">
      <c r="A791" s="19"/>
    </row>
    <row r="792" spans="1:1" ht="15.75" customHeight="1">
      <c r="A792" s="19"/>
    </row>
    <row r="793" spans="1:1" ht="15.75" customHeight="1">
      <c r="A793" s="19"/>
    </row>
    <row r="794" spans="1:1" ht="15.75" customHeight="1">
      <c r="A794" s="19"/>
    </row>
    <row r="795" spans="1:1" ht="15.75" customHeight="1">
      <c r="A795" s="19"/>
    </row>
    <row r="796" spans="1:1" ht="15.75" customHeight="1">
      <c r="A796" s="19"/>
    </row>
    <row r="797" spans="1:1" ht="15.75" customHeight="1">
      <c r="A797" s="19"/>
    </row>
    <row r="798" spans="1:1" ht="15.75" customHeight="1">
      <c r="A798" s="19"/>
    </row>
    <row r="799" spans="1:1" ht="15.75" customHeight="1">
      <c r="A799" s="19"/>
    </row>
    <row r="800" spans="1:1" ht="15.75" customHeight="1">
      <c r="A800" s="19"/>
    </row>
    <row r="801" spans="1:1" ht="15.75" customHeight="1">
      <c r="A801" s="19"/>
    </row>
    <row r="802" spans="1:1" ht="15.75" customHeight="1">
      <c r="A802" s="19"/>
    </row>
    <row r="803" spans="1:1" ht="15.75" customHeight="1">
      <c r="A803" s="19"/>
    </row>
    <row r="804" spans="1:1" ht="15.75" customHeight="1">
      <c r="A804" s="19"/>
    </row>
    <row r="805" spans="1:1" ht="15.75" customHeight="1">
      <c r="A805" s="19"/>
    </row>
    <row r="806" spans="1:1" ht="15.75" customHeight="1">
      <c r="A806" s="19"/>
    </row>
    <row r="807" spans="1:1" ht="15.75" customHeight="1">
      <c r="A807" s="19"/>
    </row>
    <row r="808" spans="1:1" ht="15.75" customHeight="1">
      <c r="A808" s="19"/>
    </row>
    <row r="809" spans="1:1" ht="15.75" customHeight="1">
      <c r="A809" s="19"/>
    </row>
    <row r="810" spans="1:1" ht="15.75" customHeight="1">
      <c r="A810" s="19"/>
    </row>
    <row r="811" spans="1:1" ht="15.75" customHeight="1">
      <c r="A811" s="19"/>
    </row>
    <row r="812" spans="1:1" ht="15.75" customHeight="1">
      <c r="A812" s="19"/>
    </row>
    <row r="813" spans="1:1" ht="15.75" customHeight="1">
      <c r="A813" s="19"/>
    </row>
    <row r="814" spans="1:1" ht="15.75" customHeight="1">
      <c r="A814" s="19"/>
    </row>
    <row r="815" spans="1:1" ht="15.75" customHeight="1">
      <c r="A815" s="19"/>
    </row>
    <row r="816" spans="1:1" ht="15.75" customHeight="1">
      <c r="A816" s="19"/>
    </row>
    <row r="817" spans="1:1" ht="15.75" customHeight="1">
      <c r="A817" s="19"/>
    </row>
    <row r="818" spans="1:1" ht="15.75" customHeight="1">
      <c r="A818" s="19"/>
    </row>
    <row r="819" spans="1:1" ht="15.75" customHeight="1">
      <c r="A819" s="19"/>
    </row>
    <row r="820" spans="1:1" ht="15.75" customHeight="1">
      <c r="A820" s="19"/>
    </row>
    <row r="821" spans="1:1" ht="15.75" customHeight="1">
      <c r="A821" s="19"/>
    </row>
    <row r="822" spans="1:1" ht="15.75" customHeight="1">
      <c r="A822" s="19"/>
    </row>
    <row r="823" spans="1:1" ht="15.75" customHeight="1">
      <c r="A823" s="19"/>
    </row>
    <row r="824" spans="1:1" ht="15.75" customHeight="1">
      <c r="A824" s="19"/>
    </row>
    <row r="825" spans="1:1" ht="15.75" customHeight="1">
      <c r="A825" s="19"/>
    </row>
    <row r="826" spans="1:1" ht="15.75" customHeight="1">
      <c r="A826" s="19"/>
    </row>
    <row r="827" spans="1:1" ht="15.75" customHeight="1">
      <c r="A827" s="19"/>
    </row>
    <row r="828" spans="1:1" ht="15.75" customHeight="1">
      <c r="A828" s="19"/>
    </row>
    <row r="829" spans="1:1" ht="15.75" customHeight="1">
      <c r="A829" s="19"/>
    </row>
    <row r="830" spans="1:1" ht="15.75" customHeight="1">
      <c r="A830" s="19"/>
    </row>
    <row r="831" spans="1:1" ht="15.75" customHeight="1">
      <c r="A831" s="19"/>
    </row>
    <row r="832" spans="1:1" ht="15.75" customHeight="1">
      <c r="A832" s="19"/>
    </row>
    <row r="833" spans="1:1" ht="15.75" customHeight="1">
      <c r="A833" s="19"/>
    </row>
    <row r="834" spans="1:1" ht="15.75" customHeight="1">
      <c r="A834" s="19"/>
    </row>
    <row r="835" spans="1:1" ht="15.75" customHeight="1">
      <c r="A835" s="19"/>
    </row>
    <row r="836" spans="1:1" ht="15.75" customHeight="1">
      <c r="A836" s="19"/>
    </row>
    <row r="837" spans="1:1" ht="15.75" customHeight="1">
      <c r="A837" s="19"/>
    </row>
    <row r="838" spans="1:1" ht="15.75" customHeight="1">
      <c r="A838" s="19"/>
    </row>
    <row r="839" spans="1:1" ht="15.75" customHeight="1">
      <c r="A839" s="19"/>
    </row>
    <row r="840" spans="1:1" ht="15.75" customHeight="1">
      <c r="A840" s="19"/>
    </row>
    <row r="841" spans="1:1" ht="15.75" customHeight="1">
      <c r="A841" s="19"/>
    </row>
    <row r="842" spans="1:1" ht="15.75" customHeight="1">
      <c r="A842" s="19"/>
    </row>
    <row r="843" spans="1:1" ht="15.75" customHeight="1">
      <c r="A843" s="19"/>
    </row>
    <row r="844" spans="1:1" ht="15.75" customHeight="1">
      <c r="A844" s="19"/>
    </row>
    <row r="845" spans="1:1" ht="15.75" customHeight="1">
      <c r="A845" s="19"/>
    </row>
    <row r="846" spans="1:1" ht="15.75" customHeight="1">
      <c r="A846" s="19"/>
    </row>
    <row r="847" spans="1:1" ht="15.75" customHeight="1">
      <c r="A847" s="19"/>
    </row>
    <row r="848" spans="1:1" ht="15.75" customHeight="1">
      <c r="A848" s="19"/>
    </row>
    <row r="849" spans="1:1" ht="15.75" customHeight="1">
      <c r="A849" s="19"/>
    </row>
    <row r="850" spans="1:1" ht="15.75" customHeight="1">
      <c r="A850" s="19"/>
    </row>
    <row r="851" spans="1:1" ht="15.75" customHeight="1">
      <c r="A851" s="19"/>
    </row>
    <row r="852" spans="1:1" ht="15.75" customHeight="1">
      <c r="A852" s="19"/>
    </row>
    <row r="853" spans="1:1" ht="15.75" customHeight="1">
      <c r="A853" s="19"/>
    </row>
    <row r="854" spans="1:1" ht="15.75" customHeight="1">
      <c r="A854" s="19"/>
    </row>
    <row r="855" spans="1:1" ht="15.75" customHeight="1">
      <c r="A855" s="19"/>
    </row>
    <row r="856" spans="1:1" ht="15.75" customHeight="1">
      <c r="A856" s="19"/>
    </row>
    <row r="857" spans="1:1" ht="15.75" customHeight="1">
      <c r="A857" s="19"/>
    </row>
    <row r="858" spans="1:1" ht="15.75" customHeight="1">
      <c r="A858" s="19"/>
    </row>
    <row r="859" spans="1:1" ht="15.75" customHeight="1">
      <c r="A859" s="19"/>
    </row>
    <row r="860" spans="1:1" ht="15.75" customHeight="1">
      <c r="A860" s="19"/>
    </row>
    <row r="861" spans="1:1" ht="15.75" customHeight="1">
      <c r="A861" s="19"/>
    </row>
    <row r="862" spans="1:1" ht="15.75" customHeight="1">
      <c r="A862" s="19"/>
    </row>
    <row r="863" spans="1:1" ht="15.75" customHeight="1">
      <c r="A863" s="19"/>
    </row>
    <row r="864" spans="1:1" ht="15.75" customHeight="1">
      <c r="A864" s="19"/>
    </row>
    <row r="865" spans="1:1" ht="15.75" customHeight="1">
      <c r="A865" s="19"/>
    </row>
    <row r="866" spans="1:1" ht="15.75" customHeight="1">
      <c r="A866" s="19"/>
    </row>
    <row r="867" spans="1:1" ht="15.75" customHeight="1">
      <c r="A867" s="19"/>
    </row>
    <row r="868" spans="1:1" ht="15.75" customHeight="1">
      <c r="A868" s="19"/>
    </row>
    <row r="869" spans="1:1" ht="15.75" customHeight="1">
      <c r="A869" s="19"/>
    </row>
    <row r="870" spans="1:1" ht="15.75" customHeight="1">
      <c r="A870" s="19"/>
    </row>
    <row r="871" spans="1:1" ht="15.75" customHeight="1">
      <c r="A871" s="19"/>
    </row>
    <row r="872" spans="1:1" ht="15.75" customHeight="1">
      <c r="A872" s="19"/>
    </row>
    <row r="873" spans="1:1" ht="15.75" customHeight="1">
      <c r="A873" s="19"/>
    </row>
    <row r="874" spans="1:1" ht="15.75" customHeight="1">
      <c r="A874" s="19"/>
    </row>
    <row r="875" spans="1:1" ht="15.75" customHeight="1">
      <c r="A875" s="19"/>
    </row>
    <row r="876" spans="1:1" ht="15.75" customHeight="1">
      <c r="A876" s="19"/>
    </row>
    <row r="877" spans="1:1" ht="15.75" customHeight="1">
      <c r="A877" s="19"/>
    </row>
    <row r="878" spans="1:1" ht="15.75" customHeight="1">
      <c r="A878" s="19"/>
    </row>
    <row r="879" spans="1:1" ht="15.75" customHeight="1">
      <c r="A879" s="19"/>
    </row>
    <row r="880" spans="1:1" ht="15.75" customHeight="1">
      <c r="A880" s="19"/>
    </row>
    <row r="881" spans="1:1" ht="15.75" customHeight="1">
      <c r="A881" s="19"/>
    </row>
    <row r="882" spans="1:1" ht="15.75" customHeight="1">
      <c r="A882" s="19"/>
    </row>
    <row r="883" spans="1:1" ht="15.75" customHeight="1">
      <c r="A883" s="19"/>
    </row>
    <row r="884" spans="1:1" ht="15.75" customHeight="1">
      <c r="A884" s="19"/>
    </row>
    <row r="885" spans="1:1" ht="15.75" customHeight="1">
      <c r="A885" s="19"/>
    </row>
    <row r="886" spans="1:1" ht="15.75" customHeight="1">
      <c r="A886" s="19"/>
    </row>
    <row r="887" spans="1:1" ht="15.75" customHeight="1">
      <c r="A887" s="19"/>
    </row>
    <row r="888" spans="1:1" ht="15.75" customHeight="1">
      <c r="A888" s="19"/>
    </row>
    <row r="889" spans="1:1" ht="15.75" customHeight="1">
      <c r="A889" s="19"/>
    </row>
    <row r="890" spans="1:1" ht="15.75" customHeight="1">
      <c r="A890" s="19"/>
    </row>
    <row r="891" spans="1:1" ht="15.75" customHeight="1">
      <c r="A891" s="19"/>
    </row>
    <row r="892" spans="1:1" ht="15.75" customHeight="1">
      <c r="A892" s="19"/>
    </row>
    <row r="893" spans="1:1" ht="15.75" customHeight="1">
      <c r="A893" s="19"/>
    </row>
    <row r="894" spans="1:1" ht="15.75" customHeight="1">
      <c r="A894" s="19"/>
    </row>
    <row r="895" spans="1:1" ht="15.75" customHeight="1">
      <c r="A895" s="19"/>
    </row>
    <row r="896" spans="1:1" ht="15.75" customHeight="1">
      <c r="A896" s="19"/>
    </row>
    <row r="897" spans="1:1" ht="15.75" customHeight="1">
      <c r="A897" s="19"/>
    </row>
    <row r="898" spans="1:1" ht="15.75" customHeight="1">
      <c r="A898" s="19"/>
    </row>
    <row r="899" spans="1:1" ht="15.75" customHeight="1">
      <c r="A899" s="19"/>
    </row>
    <row r="900" spans="1:1" ht="15.75" customHeight="1">
      <c r="A900" s="19"/>
    </row>
    <row r="901" spans="1:1" ht="15.75" customHeight="1">
      <c r="A901" s="19"/>
    </row>
    <row r="902" spans="1:1" ht="15.75" customHeight="1">
      <c r="A902" s="19"/>
    </row>
    <row r="903" spans="1:1" ht="15.75" customHeight="1">
      <c r="A903" s="19"/>
    </row>
    <row r="904" spans="1:1" ht="15.75" customHeight="1">
      <c r="A904" s="19"/>
    </row>
    <row r="905" spans="1:1" ht="15.75" customHeight="1">
      <c r="A905" s="19"/>
    </row>
    <row r="906" spans="1:1" ht="15.75" customHeight="1">
      <c r="A906" s="19"/>
    </row>
    <row r="907" spans="1:1" ht="15.75" customHeight="1">
      <c r="A907" s="19"/>
    </row>
    <row r="908" spans="1:1" ht="15.75" customHeight="1">
      <c r="A908" s="19"/>
    </row>
    <row r="909" spans="1:1" ht="15.75" customHeight="1">
      <c r="A909" s="19"/>
    </row>
    <row r="910" spans="1:1" ht="15.75" customHeight="1">
      <c r="A910" s="19"/>
    </row>
    <row r="911" spans="1:1" ht="15.75" customHeight="1">
      <c r="A911" s="19"/>
    </row>
    <row r="912" spans="1:1" ht="15.75" customHeight="1">
      <c r="A912" s="19"/>
    </row>
    <row r="913" spans="1:1" ht="15.75" customHeight="1">
      <c r="A913" s="19"/>
    </row>
    <row r="914" spans="1:1" ht="15.75" customHeight="1">
      <c r="A914" s="19"/>
    </row>
    <row r="915" spans="1:1" ht="15.75" customHeight="1">
      <c r="A915" s="19"/>
    </row>
    <row r="916" spans="1:1" ht="15.75" customHeight="1">
      <c r="A916" s="19"/>
    </row>
    <row r="917" spans="1:1" ht="15.75" customHeight="1">
      <c r="A917" s="19"/>
    </row>
    <row r="918" spans="1:1" ht="15.75" customHeight="1">
      <c r="A918" s="19"/>
    </row>
    <row r="919" spans="1:1" ht="15.75" customHeight="1">
      <c r="A919" s="19"/>
    </row>
    <row r="920" spans="1:1" ht="15.75" customHeight="1">
      <c r="A920" s="19"/>
    </row>
    <row r="921" spans="1:1" ht="15.75" customHeight="1">
      <c r="A921" s="19"/>
    </row>
    <row r="922" spans="1:1" ht="15.75" customHeight="1">
      <c r="A922" s="19"/>
    </row>
    <row r="923" spans="1:1" ht="15.75" customHeight="1">
      <c r="A923" s="19"/>
    </row>
    <row r="924" spans="1:1" ht="15.75" customHeight="1">
      <c r="A924" s="19"/>
    </row>
    <row r="925" spans="1:1" ht="15.75" customHeight="1">
      <c r="A925" s="19"/>
    </row>
    <row r="926" spans="1:1" ht="15.75" customHeight="1">
      <c r="A926" s="19"/>
    </row>
    <row r="927" spans="1:1" ht="15.75" customHeight="1">
      <c r="A927" s="19"/>
    </row>
    <row r="928" spans="1:1" ht="15.75" customHeight="1">
      <c r="A928" s="19"/>
    </row>
    <row r="929" spans="1:1" ht="15.75" customHeight="1">
      <c r="A929" s="19"/>
    </row>
    <row r="930" spans="1:1" ht="15.75" customHeight="1">
      <c r="A930" s="19"/>
    </row>
    <row r="931" spans="1:1" ht="15.75" customHeight="1">
      <c r="A931" s="19"/>
    </row>
    <row r="932" spans="1:1" ht="15.75" customHeight="1">
      <c r="A932" s="19"/>
    </row>
    <row r="933" spans="1:1" ht="15.75" customHeight="1">
      <c r="A933" s="19"/>
    </row>
    <row r="934" spans="1:1" ht="15.75" customHeight="1">
      <c r="A934" s="19"/>
    </row>
    <row r="935" spans="1:1" ht="15.75" customHeight="1">
      <c r="A935" s="19"/>
    </row>
    <row r="936" spans="1:1" ht="15.75" customHeight="1">
      <c r="A936" s="19"/>
    </row>
    <row r="937" spans="1:1" ht="15.75" customHeight="1">
      <c r="A937" s="19"/>
    </row>
    <row r="938" spans="1:1" ht="15.75" customHeight="1">
      <c r="A938" s="19"/>
    </row>
    <row r="939" spans="1:1" ht="15.75" customHeight="1">
      <c r="A939" s="19"/>
    </row>
    <row r="940" spans="1:1" ht="15.75" customHeight="1">
      <c r="A940" s="19"/>
    </row>
    <row r="941" spans="1:1" ht="15.75" customHeight="1">
      <c r="A941" s="19"/>
    </row>
    <row r="942" spans="1:1" ht="15.75" customHeight="1">
      <c r="A942" s="19"/>
    </row>
    <row r="943" spans="1:1" ht="15.75" customHeight="1">
      <c r="A943" s="19"/>
    </row>
    <row r="944" spans="1:1" ht="15.75" customHeight="1">
      <c r="A944" s="19"/>
    </row>
    <row r="945" spans="1:1" ht="15.75" customHeight="1">
      <c r="A945" s="19"/>
    </row>
    <row r="946" spans="1:1" ht="15.75" customHeight="1">
      <c r="A946" s="19"/>
    </row>
    <row r="947" spans="1:1" ht="15.75" customHeight="1">
      <c r="A947" s="19"/>
    </row>
    <row r="948" spans="1:1" ht="15.75" customHeight="1">
      <c r="A948" s="19"/>
    </row>
    <row r="949" spans="1:1" ht="15.75" customHeight="1">
      <c r="A949" s="19"/>
    </row>
    <row r="950" spans="1:1" ht="15.75" customHeight="1">
      <c r="A950" s="19"/>
    </row>
    <row r="951" spans="1:1" ht="15.75" customHeight="1">
      <c r="A951" s="19"/>
    </row>
    <row r="952" spans="1:1" ht="15.75" customHeight="1">
      <c r="A952" s="19"/>
    </row>
    <row r="953" spans="1:1" ht="15.75" customHeight="1">
      <c r="A953" s="19"/>
    </row>
    <row r="954" spans="1:1" ht="15.75" customHeight="1">
      <c r="A954" s="19"/>
    </row>
    <row r="955" spans="1:1" ht="15.75" customHeight="1">
      <c r="A955" s="19"/>
    </row>
    <row r="956" spans="1:1" ht="15.75" customHeight="1">
      <c r="A956" s="19"/>
    </row>
    <row r="957" spans="1:1" ht="15.75" customHeight="1">
      <c r="A957" s="19"/>
    </row>
    <row r="958" spans="1:1" ht="15.75" customHeight="1">
      <c r="A958" s="19"/>
    </row>
    <row r="959" spans="1:1" ht="15.75" customHeight="1">
      <c r="A959" s="19"/>
    </row>
    <row r="960" spans="1:1" ht="15.75" customHeight="1">
      <c r="A960" s="19"/>
    </row>
    <row r="961" spans="1:1" ht="15.75" customHeight="1">
      <c r="A961" s="19"/>
    </row>
    <row r="962" spans="1:1" ht="15.75" customHeight="1">
      <c r="A962" s="19"/>
    </row>
    <row r="963" spans="1:1" ht="15.75" customHeight="1">
      <c r="A963" s="19"/>
    </row>
    <row r="964" spans="1:1" ht="15.75" customHeight="1">
      <c r="A964" s="19"/>
    </row>
    <row r="965" spans="1:1" ht="15.75" customHeight="1">
      <c r="A965" s="19"/>
    </row>
    <row r="966" spans="1:1" ht="15.75" customHeight="1">
      <c r="A966" s="19"/>
    </row>
    <row r="967" spans="1:1" ht="15.75" customHeight="1">
      <c r="A967" s="19"/>
    </row>
    <row r="968" spans="1:1" ht="15.75" customHeight="1">
      <c r="A968" s="19"/>
    </row>
    <row r="969" spans="1:1" ht="15.75" customHeight="1">
      <c r="A969" s="19"/>
    </row>
    <row r="970" spans="1:1" ht="15.75" customHeight="1">
      <c r="A970" s="19"/>
    </row>
    <row r="971" spans="1:1" ht="15.75" customHeight="1">
      <c r="A971" s="19"/>
    </row>
    <row r="972" spans="1:1" ht="15.75" customHeight="1">
      <c r="A972" s="19"/>
    </row>
    <row r="973" spans="1:1" ht="15.75" customHeight="1">
      <c r="A973" s="19"/>
    </row>
    <row r="974" spans="1:1" ht="15.75" customHeight="1">
      <c r="A974" s="19"/>
    </row>
    <row r="975" spans="1:1" ht="15.75" customHeight="1">
      <c r="A975" s="19"/>
    </row>
    <row r="976" spans="1:1" ht="15.75" customHeight="1">
      <c r="A976" s="19"/>
    </row>
    <row r="977" spans="1:1" ht="15.75" customHeight="1">
      <c r="A977" s="19"/>
    </row>
    <row r="978" spans="1:1" ht="15.75" customHeight="1">
      <c r="A978" s="19"/>
    </row>
    <row r="979" spans="1:1" ht="15.75" customHeight="1">
      <c r="A979" s="19"/>
    </row>
    <row r="980" spans="1:1" ht="15.75" customHeight="1">
      <c r="A980" s="19"/>
    </row>
    <row r="981" spans="1:1" ht="15.75" customHeight="1">
      <c r="A981" s="19"/>
    </row>
    <row r="982" spans="1:1" ht="15.75" customHeight="1">
      <c r="A982" s="19"/>
    </row>
    <row r="983" spans="1:1" ht="15.75" customHeight="1">
      <c r="A983" s="19"/>
    </row>
    <row r="984" spans="1:1" ht="15.75" customHeight="1">
      <c r="A984" s="19"/>
    </row>
    <row r="985" spans="1:1" ht="15.75" customHeight="1">
      <c r="A985" s="19"/>
    </row>
    <row r="986" spans="1:1" ht="15.75" customHeight="1">
      <c r="A986" s="19"/>
    </row>
    <row r="987" spans="1:1" ht="15.75" customHeight="1">
      <c r="A987" s="19"/>
    </row>
  </sheetData>
  <mergeCells count="40">
    <mergeCell ref="F8:G8"/>
    <mergeCell ref="H8:I8"/>
    <mergeCell ref="A1:L1"/>
    <mergeCell ref="A2:L2"/>
    <mergeCell ref="A3:L3"/>
    <mergeCell ref="A4:L4"/>
    <mergeCell ref="A8:A9"/>
    <mergeCell ref="B8:B9"/>
    <mergeCell ref="C8:E8"/>
    <mergeCell ref="J8:J9"/>
    <mergeCell ref="L8:L9"/>
    <mergeCell ref="F22:L22"/>
    <mergeCell ref="F23:G23"/>
    <mergeCell ref="H23:I23"/>
    <mergeCell ref="F24:G24"/>
    <mergeCell ref="H24:I24"/>
    <mergeCell ref="H27:I27"/>
    <mergeCell ref="H28:I28"/>
    <mergeCell ref="F35:G35"/>
    <mergeCell ref="H29:I29"/>
    <mergeCell ref="H30:I30"/>
    <mergeCell ref="H31:I31"/>
    <mergeCell ref="H32:I32"/>
    <mergeCell ref="H33:I33"/>
    <mergeCell ref="O3:Q3"/>
    <mergeCell ref="A36:G36"/>
    <mergeCell ref="F28:G28"/>
    <mergeCell ref="F29:G29"/>
    <mergeCell ref="F30:G30"/>
    <mergeCell ref="F31:G31"/>
    <mergeCell ref="F32:G32"/>
    <mergeCell ref="F33:G33"/>
    <mergeCell ref="F34:G34"/>
    <mergeCell ref="H34:I34"/>
    <mergeCell ref="H35:I35"/>
    <mergeCell ref="F25:G25"/>
    <mergeCell ref="H25:I25"/>
    <mergeCell ref="F26:G26"/>
    <mergeCell ref="H26:I26"/>
    <mergeCell ref="F27:G27"/>
  </mergeCells>
  <conditionalFormatting sqref="A1:C4">
    <cfRule type="cellIs" dxfId="5" priority="1" stopIfTrue="1" operator="between">
      <formula>"a"</formula>
      <formula>"h"</formula>
    </cfRule>
  </conditionalFormatting>
  <hyperlinks>
    <hyperlink ref="A4" r:id="rId1" xr:uid="{00000000-0004-0000-1900-000000000000}"/>
    <hyperlink ref="M1" location="'Summary Sheet'!A1" display="Summary Sheet" xr:uid="{0C8A43ED-7FFD-4B44-BDB4-32DCD70F7342}"/>
  </hyperlinks>
  <pageMargins left="0.25" right="0.25" top="0.75" bottom="0.75" header="0" footer="0"/>
  <pageSetup paperSize="9" scale="70" fitToHeight="0" orientation="portrait" r:id="rId2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P1001"/>
  <sheetViews>
    <sheetView topLeftCell="A7" zoomScaleNormal="100" workbookViewId="0">
      <selection activeCell="C24" sqref="C24"/>
    </sheetView>
  </sheetViews>
  <sheetFormatPr defaultColWidth="14.42578125" defaultRowHeight="15" customHeight="1"/>
  <cols>
    <col min="1" max="1" width="9.5703125" customWidth="1"/>
    <col min="2" max="2" width="11.5703125" customWidth="1"/>
    <col min="3" max="3" width="59.28515625" customWidth="1"/>
    <col min="4" max="4" width="10.42578125" customWidth="1"/>
    <col min="5" max="5" width="10.85546875" customWidth="1"/>
    <col min="6" max="6" width="9.28515625" customWidth="1"/>
    <col min="7" max="7" width="8" customWidth="1"/>
    <col min="8" max="8" width="12" customWidth="1"/>
    <col min="9" max="9" width="11.7109375" customWidth="1"/>
    <col min="10" max="11" width="8.7109375" customWidth="1"/>
    <col min="12" max="12" width="11.5703125" customWidth="1"/>
    <col min="13" max="13" width="10.7109375" customWidth="1"/>
    <col min="14" max="26" width="8.7109375" customWidth="1"/>
  </cols>
  <sheetData>
    <row r="1" spans="1:16" ht="47.25" customHeight="1" thickBot="1">
      <c r="A1" s="5840" t="s">
        <v>2499</v>
      </c>
      <c r="B1" s="5841"/>
      <c r="C1" s="5841"/>
      <c r="D1" s="5841"/>
      <c r="E1" s="5841"/>
      <c r="F1" s="5841"/>
      <c r="G1" s="5842"/>
      <c r="H1" s="1902" t="s">
        <v>4058</v>
      </c>
      <c r="M1" s="185"/>
      <c r="N1" s="185"/>
      <c r="O1" s="185" t="s">
        <v>3537</v>
      </c>
      <c r="P1" s="185"/>
    </row>
    <row r="2" spans="1:16" ht="16.5" thickBot="1">
      <c r="A2" s="5843" t="s">
        <v>3770</v>
      </c>
      <c r="B2" s="5844"/>
      <c r="C2" s="5844"/>
      <c r="D2" s="5844"/>
      <c r="E2" s="5844"/>
      <c r="F2" s="5844"/>
      <c r="G2" s="5845"/>
      <c r="K2" s="1015"/>
      <c r="O2" s="1017" t="s">
        <v>103</v>
      </c>
      <c r="P2" s="1018" t="s">
        <v>3141</v>
      </c>
    </row>
    <row r="3" spans="1:16" ht="18.75" thickBot="1">
      <c r="A3" s="5846" t="s">
        <v>2061</v>
      </c>
      <c r="B3" s="5384"/>
      <c r="C3" s="5384"/>
      <c r="D3" s="5384"/>
      <c r="E3" s="5384"/>
      <c r="F3" s="5384"/>
      <c r="G3" s="5847"/>
      <c r="K3" s="5606" t="s">
        <v>3765</v>
      </c>
      <c r="L3" s="5607"/>
      <c r="M3" s="5608"/>
      <c r="O3" s="1019" t="s">
        <v>79</v>
      </c>
      <c r="P3" s="1020" t="s">
        <v>3142</v>
      </c>
    </row>
    <row r="4" spans="1:16" ht="20.25" customHeight="1" thickBot="1">
      <c r="A4" s="5848" t="s">
        <v>141</v>
      </c>
      <c r="B4" s="5384"/>
      <c r="C4" s="5384"/>
      <c r="D4" s="5384"/>
      <c r="E4" s="5384"/>
      <c r="F4" s="5384"/>
      <c r="G4" s="5847"/>
      <c r="K4" s="1027" t="s">
        <v>67</v>
      </c>
      <c r="L4" s="1606"/>
      <c r="M4" s="1028" t="s">
        <v>68</v>
      </c>
      <c r="O4" s="1019" t="s">
        <v>1977</v>
      </c>
      <c r="P4" s="1020" t="s">
        <v>3145</v>
      </c>
    </row>
    <row r="5" spans="1:16" ht="15.75">
      <c r="A5" s="493"/>
      <c r="B5" s="357"/>
      <c r="C5" s="148"/>
      <c r="D5" s="357"/>
      <c r="E5" s="357"/>
      <c r="F5" s="357"/>
      <c r="K5" s="1027" t="s">
        <v>3124</v>
      </c>
      <c r="L5" s="1023" t="s">
        <v>3125</v>
      </c>
      <c r="M5" s="1028" t="s">
        <v>72</v>
      </c>
      <c r="O5" s="1019" t="s">
        <v>70</v>
      </c>
      <c r="P5" s="1020" t="s">
        <v>3143</v>
      </c>
    </row>
    <row r="6" spans="1:16" ht="24" thickBot="1">
      <c r="A6" s="154" t="s">
        <v>2062</v>
      </c>
      <c r="B6" s="155"/>
      <c r="C6" s="155"/>
      <c r="D6" s="155"/>
      <c r="E6" s="155"/>
      <c r="F6" s="5546"/>
      <c r="G6" s="5547"/>
      <c r="K6" s="1029" t="s">
        <v>3126</v>
      </c>
      <c r="L6" s="1030" t="s">
        <v>3127</v>
      </c>
      <c r="M6" s="1022" t="s">
        <v>74</v>
      </c>
      <c r="O6" s="1021" t="s">
        <v>96</v>
      </c>
      <c r="P6" s="1022" t="s">
        <v>3144</v>
      </c>
    </row>
    <row r="7" spans="1:16" ht="47.25">
      <c r="A7" s="494" t="s">
        <v>3</v>
      </c>
      <c r="B7" s="495" t="s">
        <v>55</v>
      </c>
      <c r="C7" s="419" t="s">
        <v>56</v>
      </c>
      <c r="D7" s="496" t="s">
        <v>57</v>
      </c>
      <c r="E7" s="496" t="s">
        <v>58</v>
      </c>
      <c r="F7" s="496" t="s">
        <v>60</v>
      </c>
      <c r="G7" s="2765" t="s">
        <v>146</v>
      </c>
      <c r="H7" s="2603" t="s">
        <v>772</v>
      </c>
      <c r="I7" s="2603" t="s">
        <v>63</v>
      </c>
    </row>
    <row r="8" spans="1:16" ht="18.75" customHeight="1">
      <c r="A8" s="1913">
        <v>1</v>
      </c>
      <c r="B8" s="1914" t="s">
        <v>2063</v>
      </c>
      <c r="C8" s="1915" t="s">
        <v>2064</v>
      </c>
      <c r="D8" s="1916">
        <v>0.82599999999999996</v>
      </c>
      <c r="E8" s="1916">
        <f t="shared" ref="E8:E35" si="0">D8+D8*G8</f>
        <v>0.97467999999999999</v>
      </c>
      <c r="F8" s="1913">
        <v>4800</v>
      </c>
      <c r="G8" s="2766">
        <v>0.18</v>
      </c>
      <c r="H8" s="1593"/>
      <c r="I8" s="1593" t="s">
        <v>73</v>
      </c>
    </row>
    <row r="9" spans="1:16" ht="21" customHeight="1">
      <c r="A9" s="1913">
        <v>2</v>
      </c>
      <c r="B9" s="1914" t="s">
        <v>2063</v>
      </c>
      <c r="C9" s="1915" t="s">
        <v>2065</v>
      </c>
      <c r="D9" s="1916">
        <v>1.2862</v>
      </c>
      <c r="E9" s="1916">
        <f t="shared" si="0"/>
        <v>1.5177160000000001</v>
      </c>
      <c r="F9" s="1913">
        <v>2400</v>
      </c>
      <c r="G9" s="2766">
        <v>0.18</v>
      </c>
      <c r="H9" s="1593"/>
      <c r="I9" s="1593" t="s">
        <v>73</v>
      </c>
    </row>
    <row r="10" spans="1:16" ht="15.75">
      <c r="A10" s="1913">
        <v>3</v>
      </c>
      <c r="B10" s="1914" t="s">
        <v>2063</v>
      </c>
      <c r="C10" s="1915" t="s">
        <v>2066</v>
      </c>
      <c r="D10" s="1916">
        <v>1.0029999999999999</v>
      </c>
      <c r="E10" s="1916">
        <f t="shared" si="0"/>
        <v>1.1835399999999998</v>
      </c>
      <c r="F10" s="1913">
        <v>4500</v>
      </c>
      <c r="G10" s="2766">
        <v>0.18</v>
      </c>
      <c r="H10" s="1593"/>
      <c r="I10" s="1593" t="s">
        <v>73</v>
      </c>
    </row>
    <row r="11" spans="1:16" ht="15.75">
      <c r="A11" s="1913">
        <v>4</v>
      </c>
      <c r="B11" s="1914" t="s">
        <v>2063</v>
      </c>
      <c r="C11" s="1915" t="s">
        <v>2067</v>
      </c>
      <c r="D11" s="1916">
        <v>1.121</v>
      </c>
      <c r="E11" s="1916">
        <f t="shared" si="0"/>
        <v>1.3227800000000001</v>
      </c>
      <c r="F11" s="1913">
        <v>3000</v>
      </c>
      <c r="G11" s="2766">
        <v>0.18</v>
      </c>
      <c r="H11" s="1593"/>
      <c r="I11" s="1593" t="s">
        <v>73</v>
      </c>
    </row>
    <row r="12" spans="1:16" ht="15.75">
      <c r="A12" s="1913">
        <v>5</v>
      </c>
      <c r="B12" s="1914" t="s">
        <v>2063</v>
      </c>
      <c r="C12" s="1915" t="s">
        <v>2068</v>
      </c>
      <c r="D12" s="1916">
        <v>1.3452</v>
      </c>
      <c r="E12" s="1916">
        <f t="shared" si="0"/>
        <v>1.5873359999999999</v>
      </c>
      <c r="F12" s="1913">
        <v>2400</v>
      </c>
      <c r="G12" s="2766">
        <v>0.18</v>
      </c>
      <c r="H12" s="1593"/>
      <c r="I12" s="1593" t="s">
        <v>73</v>
      </c>
    </row>
    <row r="13" spans="1:16" ht="15.75">
      <c r="A13" s="1913">
        <v>6</v>
      </c>
      <c r="B13" s="1914" t="s">
        <v>2063</v>
      </c>
      <c r="C13" s="1915" t="s">
        <v>2069</v>
      </c>
      <c r="D13" s="1916">
        <v>1.121</v>
      </c>
      <c r="E13" s="1916">
        <f t="shared" si="0"/>
        <v>1.3227800000000001</v>
      </c>
      <c r="F13" s="1913">
        <v>3000</v>
      </c>
      <c r="G13" s="2766">
        <v>0.18</v>
      </c>
      <c r="H13" s="1593"/>
      <c r="I13" s="1593" t="s">
        <v>73</v>
      </c>
    </row>
    <row r="14" spans="1:16" ht="15.75">
      <c r="A14" s="1913">
        <v>7</v>
      </c>
      <c r="B14" s="1914" t="s">
        <v>2063</v>
      </c>
      <c r="C14" s="1915" t="s">
        <v>2070</v>
      </c>
      <c r="D14" s="1916">
        <v>1.8880000000000001</v>
      </c>
      <c r="E14" s="1916">
        <f t="shared" si="0"/>
        <v>2.22784</v>
      </c>
      <c r="F14" s="1913">
        <v>1500</v>
      </c>
      <c r="G14" s="2766">
        <v>0.18</v>
      </c>
      <c r="H14" s="1593"/>
      <c r="I14" s="1593" t="s">
        <v>73</v>
      </c>
    </row>
    <row r="15" spans="1:16" ht="15.75">
      <c r="A15" s="1913">
        <v>8</v>
      </c>
      <c r="B15" s="1914" t="s">
        <v>2063</v>
      </c>
      <c r="C15" s="1915" t="s">
        <v>2071</v>
      </c>
      <c r="D15" s="1916">
        <v>2.0059999999999998</v>
      </c>
      <c r="E15" s="1916">
        <f t="shared" si="0"/>
        <v>2.3670799999999996</v>
      </c>
      <c r="F15" s="1913">
        <v>1500</v>
      </c>
      <c r="G15" s="2766">
        <v>0.18</v>
      </c>
      <c r="H15" s="1593"/>
      <c r="I15" s="1593" t="s">
        <v>73</v>
      </c>
    </row>
    <row r="16" spans="1:16" ht="15.75">
      <c r="A16" s="265">
        <v>9</v>
      </c>
      <c r="B16" s="497" t="s">
        <v>2063</v>
      </c>
      <c r="C16" s="407" t="s">
        <v>2672</v>
      </c>
      <c r="D16" s="498">
        <v>2.4</v>
      </c>
      <c r="E16" s="498">
        <f t="shared" si="0"/>
        <v>2.8319999999999999</v>
      </c>
      <c r="F16" s="265">
        <v>1600</v>
      </c>
      <c r="G16" s="2767">
        <v>0.18</v>
      </c>
      <c r="H16" s="1592" t="s">
        <v>191</v>
      </c>
      <c r="I16" s="1592" t="s">
        <v>67</v>
      </c>
    </row>
    <row r="17" spans="1:9" ht="15.75">
      <c r="A17" s="265">
        <v>10</v>
      </c>
      <c r="B17" s="497" t="s">
        <v>2063</v>
      </c>
      <c r="C17" s="407" t="s">
        <v>2671</v>
      </c>
      <c r="D17" s="498">
        <v>3.15</v>
      </c>
      <c r="E17" s="498">
        <f t="shared" ref="E17" si="1">D17+D17*G17</f>
        <v>3.7169999999999996</v>
      </c>
      <c r="F17" s="265">
        <v>1600</v>
      </c>
      <c r="G17" s="2767">
        <v>0.18</v>
      </c>
      <c r="H17" s="1592"/>
      <c r="I17" s="1592"/>
    </row>
    <row r="18" spans="1:9" ht="15.75">
      <c r="A18" s="1913">
        <v>11</v>
      </c>
      <c r="B18" s="1914" t="s">
        <v>2063</v>
      </c>
      <c r="C18" s="1915" t="s">
        <v>2072</v>
      </c>
      <c r="D18" s="1916">
        <v>0.61360000000000003</v>
      </c>
      <c r="E18" s="1916">
        <f t="shared" si="0"/>
        <v>0.72404800000000002</v>
      </c>
      <c r="F18" s="1913">
        <v>6400</v>
      </c>
      <c r="G18" s="2766">
        <v>0.18</v>
      </c>
      <c r="H18" s="1592" t="s">
        <v>191</v>
      </c>
      <c r="I18" s="1592" t="s">
        <v>67</v>
      </c>
    </row>
    <row r="19" spans="1:9" ht="15.75">
      <c r="A19" s="1913">
        <v>12</v>
      </c>
      <c r="B19" s="1914" t="s">
        <v>2063</v>
      </c>
      <c r="C19" s="1915" t="s">
        <v>2073</v>
      </c>
      <c r="D19" s="1916">
        <v>0.53100000000000003</v>
      </c>
      <c r="E19" s="1916">
        <f t="shared" si="0"/>
        <v>0.62658000000000003</v>
      </c>
      <c r="F19" s="1913">
        <v>7000</v>
      </c>
      <c r="G19" s="2766">
        <v>0.18</v>
      </c>
      <c r="H19" s="1593"/>
      <c r="I19" s="1593" t="s">
        <v>73</v>
      </c>
    </row>
    <row r="20" spans="1:9" ht="15.75">
      <c r="A20" s="1913">
        <v>13</v>
      </c>
      <c r="B20" s="1914" t="s">
        <v>2063</v>
      </c>
      <c r="C20" s="1915" t="s">
        <v>2074</v>
      </c>
      <c r="D20" s="1916">
        <v>0.61360000000000003</v>
      </c>
      <c r="E20" s="1916">
        <f t="shared" si="0"/>
        <v>0.72404800000000002</v>
      </c>
      <c r="F20" s="1913">
        <v>9000</v>
      </c>
      <c r="G20" s="2766">
        <v>0.18</v>
      </c>
      <c r="H20" s="1593"/>
      <c r="I20" s="1593" t="s">
        <v>73</v>
      </c>
    </row>
    <row r="21" spans="1:9" ht="15.75">
      <c r="A21" s="1913">
        <v>14</v>
      </c>
      <c r="B21" s="1914" t="s">
        <v>2063</v>
      </c>
      <c r="C21" s="1915" t="s">
        <v>2075</v>
      </c>
      <c r="D21" s="1916">
        <v>1.121</v>
      </c>
      <c r="E21" s="1916">
        <f t="shared" si="0"/>
        <v>1.3227800000000001</v>
      </c>
      <c r="F21" s="1913">
        <v>2600</v>
      </c>
      <c r="G21" s="2766">
        <v>0.18</v>
      </c>
      <c r="H21" s="1594" t="s">
        <v>191</v>
      </c>
      <c r="I21" s="1594" t="s">
        <v>71</v>
      </c>
    </row>
    <row r="22" spans="1:9" ht="15.75" customHeight="1">
      <c r="A22" s="1913">
        <v>15</v>
      </c>
      <c r="B22" s="1914" t="s">
        <v>2063</v>
      </c>
      <c r="C22" s="1915" t="s">
        <v>2076</v>
      </c>
      <c r="D22" s="1916">
        <v>4.5</v>
      </c>
      <c r="E22" s="1916">
        <f t="shared" si="0"/>
        <v>5.31</v>
      </c>
      <c r="F22" s="1913">
        <v>300</v>
      </c>
      <c r="G22" s="2766">
        <v>0.18</v>
      </c>
      <c r="H22" s="1592" t="s">
        <v>191</v>
      </c>
      <c r="I22" s="1592" t="s">
        <v>67</v>
      </c>
    </row>
    <row r="23" spans="1:9" ht="15.75" customHeight="1">
      <c r="A23" s="1913">
        <v>16</v>
      </c>
      <c r="B23" s="1914" t="s">
        <v>2063</v>
      </c>
      <c r="C23" s="1915" t="s">
        <v>2077</v>
      </c>
      <c r="D23" s="1916">
        <v>4.5</v>
      </c>
      <c r="E23" s="1916">
        <f t="shared" si="0"/>
        <v>5.31</v>
      </c>
      <c r="F23" s="1913">
        <v>300</v>
      </c>
      <c r="G23" s="2766">
        <v>0.18</v>
      </c>
      <c r="H23" s="1593"/>
      <c r="I23" s="1593" t="s">
        <v>73</v>
      </c>
    </row>
    <row r="24" spans="1:9" ht="15.75" customHeight="1">
      <c r="A24" s="265">
        <v>17</v>
      </c>
      <c r="B24" s="497" t="s">
        <v>2063</v>
      </c>
      <c r="C24" s="407" t="s">
        <v>2078</v>
      </c>
      <c r="D24" s="498">
        <v>13.2</v>
      </c>
      <c r="E24" s="498">
        <f t="shared" si="0"/>
        <v>15.575999999999999</v>
      </c>
      <c r="F24" s="265">
        <v>500</v>
      </c>
      <c r="G24" s="2767">
        <v>0.18</v>
      </c>
      <c r="H24" s="1592" t="s">
        <v>191</v>
      </c>
      <c r="I24" s="1592" t="s">
        <v>67</v>
      </c>
    </row>
    <row r="25" spans="1:9" ht="15.75" customHeight="1">
      <c r="A25" s="265">
        <v>18</v>
      </c>
      <c r="B25" s="497" t="s">
        <v>2063</v>
      </c>
      <c r="C25" s="407" t="s">
        <v>2079</v>
      </c>
      <c r="D25" s="498">
        <v>15.5</v>
      </c>
      <c r="E25" s="498">
        <f t="shared" si="0"/>
        <v>18.29</v>
      </c>
      <c r="F25" s="265">
        <v>500</v>
      </c>
      <c r="G25" s="2767">
        <v>0.18</v>
      </c>
      <c r="H25" s="1592" t="s">
        <v>191</v>
      </c>
      <c r="I25" s="1592" t="s">
        <v>67</v>
      </c>
    </row>
    <row r="26" spans="1:9" ht="15.75" customHeight="1">
      <c r="A26" s="1913">
        <v>19</v>
      </c>
      <c r="B26" s="1914" t="s">
        <v>2063</v>
      </c>
      <c r="C26" s="1915" t="s">
        <v>3705</v>
      </c>
      <c r="D26" s="1916">
        <v>12.331</v>
      </c>
      <c r="E26" s="1916">
        <f t="shared" si="0"/>
        <v>14.55058</v>
      </c>
      <c r="F26" s="1913">
        <v>400</v>
      </c>
      <c r="G26" s="2766">
        <v>0.18</v>
      </c>
      <c r="H26" s="1593"/>
      <c r="I26" s="1593" t="s">
        <v>73</v>
      </c>
    </row>
    <row r="27" spans="1:9" ht="15.75" customHeight="1">
      <c r="A27" s="1913">
        <v>20</v>
      </c>
      <c r="B27" s="1914" t="s">
        <v>2063</v>
      </c>
      <c r="C27" s="1915" t="s">
        <v>2080</v>
      </c>
      <c r="D27" s="1916">
        <v>6.6670000000000007</v>
      </c>
      <c r="E27" s="1916">
        <f t="shared" si="0"/>
        <v>7.8670600000000004</v>
      </c>
      <c r="F27" s="1913">
        <v>600</v>
      </c>
      <c r="G27" s="2766">
        <v>0.18</v>
      </c>
      <c r="H27" s="1593"/>
      <c r="I27" s="1593" t="s">
        <v>73</v>
      </c>
    </row>
    <row r="28" spans="1:9" ht="15.75" customHeight="1">
      <c r="A28" s="1913">
        <v>21</v>
      </c>
      <c r="B28" s="1914" t="s">
        <v>2063</v>
      </c>
      <c r="C28" s="1915" t="s">
        <v>2081</v>
      </c>
      <c r="D28" s="1916">
        <v>4.8970000000000002</v>
      </c>
      <c r="E28" s="1916">
        <f t="shared" si="0"/>
        <v>5.7784599999999999</v>
      </c>
      <c r="F28" s="1913">
        <v>600</v>
      </c>
      <c r="G28" s="2766">
        <v>0.18</v>
      </c>
      <c r="H28" s="1594" t="s">
        <v>191</v>
      </c>
      <c r="I28" s="1594" t="s">
        <v>71</v>
      </c>
    </row>
    <row r="29" spans="1:9" ht="15.75" customHeight="1">
      <c r="A29" s="1913">
        <v>22</v>
      </c>
      <c r="B29" s="1914" t="s">
        <v>2063</v>
      </c>
      <c r="C29" s="1915" t="s">
        <v>2082</v>
      </c>
      <c r="D29" s="1916">
        <v>2.4661999999999997</v>
      </c>
      <c r="E29" s="1916">
        <f t="shared" si="0"/>
        <v>2.9101159999999995</v>
      </c>
      <c r="F29" s="1913">
        <v>600</v>
      </c>
      <c r="G29" s="2766">
        <v>0.18</v>
      </c>
      <c r="H29" s="1594" t="s">
        <v>191</v>
      </c>
      <c r="I29" s="1594" t="s">
        <v>71</v>
      </c>
    </row>
    <row r="30" spans="1:9" ht="15.75" customHeight="1">
      <c r="A30" s="1913">
        <v>23</v>
      </c>
      <c r="B30" s="1914" t="s">
        <v>2063</v>
      </c>
      <c r="C30" s="1915" t="s">
        <v>2083</v>
      </c>
      <c r="D30" s="1916">
        <v>12</v>
      </c>
      <c r="E30" s="1916">
        <f t="shared" si="0"/>
        <v>14.16</v>
      </c>
      <c r="F30" s="1913">
        <v>500</v>
      </c>
      <c r="G30" s="2766">
        <v>0.18</v>
      </c>
      <c r="H30" s="1594" t="s">
        <v>191</v>
      </c>
      <c r="I30" s="1594" t="s">
        <v>71</v>
      </c>
    </row>
    <row r="31" spans="1:9" ht="15.75" customHeight="1">
      <c r="A31" s="1913">
        <v>24</v>
      </c>
      <c r="B31" s="1914" t="s">
        <v>2063</v>
      </c>
      <c r="C31" s="1915" t="s">
        <v>2084</v>
      </c>
      <c r="D31" s="1916">
        <v>12</v>
      </c>
      <c r="E31" s="1916">
        <f t="shared" si="0"/>
        <v>14.16</v>
      </c>
      <c r="F31" s="1913">
        <v>350</v>
      </c>
      <c r="G31" s="2766">
        <v>0.18</v>
      </c>
      <c r="H31" s="1592" t="s">
        <v>191</v>
      </c>
      <c r="I31" s="1592" t="s">
        <v>67</v>
      </c>
    </row>
    <row r="32" spans="1:9" ht="15.75" customHeight="1">
      <c r="A32" s="1913">
        <v>25</v>
      </c>
      <c r="B32" s="1914" t="s">
        <v>2063</v>
      </c>
      <c r="C32" s="1915" t="s">
        <v>2085</v>
      </c>
      <c r="D32" s="1916">
        <v>17</v>
      </c>
      <c r="E32" s="1916">
        <f t="shared" si="0"/>
        <v>20.059999999999999</v>
      </c>
      <c r="F32" s="1913">
        <v>500</v>
      </c>
      <c r="G32" s="2766">
        <v>0.18</v>
      </c>
      <c r="H32" s="1594" t="s">
        <v>191</v>
      </c>
      <c r="I32" s="1594" t="s">
        <v>71</v>
      </c>
    </row>
    <row r="33" spans="1:9" ht="15.75" customHeight="1">
      <c r="A33" s="1913">
        <v>26</v>
      </c>
      <c r="B33" s="1914" t="s">
        <v>2063</v>
      </c>
      <c r="C33" s="1915" t="s">
        <v>2086</v>
      </c>
      <c r="D33" s="1916">
        <v>17</v>
      </c>
      <c r="E33" s="1916">
        <f t="shared" si="0"/>
        <v>20.059999999999999</v>
      </c>
      <c r="F33" s="1913">
        <v>350</v>
      </c>
      <c r="G33" s="2766">
        <v>0.18</v>
      </c>
      <c r="H33" s="1592" t="s">
        <v>191</v>
      </c>
      <c r="I33" s="1592" t="s">
        <v>67</v>
      </c>
    </row>
    <row r="34" spans="1:9" ht="15.75" customHeight="1">
      <c r="A34" s="1913">
        <v>27</v>
      </c>
      <c r="B34" s="1914" t="s">
        <v>2063</v>
      </c>
      <c r="C34" s="1915" t="s">
        <v>2087</v>
      </c>
      <c r="D34" s="1916">
        <v>17</v>
      </c>
      <c r="E34" s="1916">
        <f t="shared" si="0"/>
        <v>20.059999999999999</v>
      </c>
      <c r="F34" s="1913">
        <v>350</v>
      </c>
      <c r="G34" s="2766">
        <v>0.18</v>
      </c>
      <c r="H34" s="1594" t="s">
        <v>191</v>
      </c>
      <c r="I34" s="1594" t="s">
        <v>71</v>
      </c>
    </row>
    <row r="35" spans="1:9" ht="15.75" customHeight="1">
      <c r="A35" s="1913">
        <v>28</v>
      </c>
      <c r="B35" s="1914" t="s">
        <v>2063</v>
      </c>
      <c r="C35" s="1915" t="s">
        <v>2088</v>
      </c>
      <c r="D35" s="1916">
        <v>11</v>
      </c>
      <c r="E35" s="1916">
        <f t="shared" si="0"/>
        <v>12.98</v>
      </c>
      <c r="F35" s="1913">
        <v>625</v>
      </c>
      <c r="G35" s="2766">
        <v>0.18</v>
      </c>
      <c r="H35" s="1594" t="s">
        <v>191</v>
      </c>
      <c r="I35" s="1594" t="s">
        <v>71</v>
      </c>
    </row>
    <row r="36" spans="1:9" ht="15.75" customHeight="1">
      <c r="A36" s="1913">
        <v>29</v>
      </c>
      <c r="B36" s="1914" t="s">
        <v>2063</v>
      </c>
      <c r="C36" s="1915" t="s">
        <v>2615</v>
      </c>
      <c r="D36" s="1916">
        <v>1.75</v>
      </c>
      <c r="E36" s="1916">
        <f t="shared" ref="E36" si="2">D36+D36*G36</f>
        <v>2.0649999999999999</v>
      </c>
      <c r="F36" s="1913">
        <v>4200</v>
      </c>
      <c r="G36" s="2766">
        <v>0.18</v>
      </c>
      <c r="H36" s="1593"/>
      <c r="I36" s="1593" t="s">
        <v>73</v>
      </c>
    </row>
    <row r="37" spans="1:9" ht="15.75" customHeight="1">
      <c r="A37" s="1913">
        <v>30</v>
      </c>
      <c r="B37" s="1914" t="s">
        <v>2063</v>
      </c>
      <c r="C37" s="1282" t="s">
        <v>4499</v>
      </c>
      <c r="D37" s="1916">
        <v>3</v>
      </c>
      <c r="E37" s="1916">
        <f t="shared" ref="E37" si="3">D37+D37*G37</f>
        <v>3.54</v>
      </c>
      <c r="F37" s="1913">
        <v>600</v>
      </c>
      <c r="G37" s="2766">
        <v>0.18</v>
      </c>
    </row>
    <row r="38" spans="1:9" ht="15.75" customHeight="1">
      <c r="A38" s="494"/>
      <c r="B38" s="499"/>
      <c r="C38" s="419"/>
      <c r="D38" s="496"/>
      <c r="E38" s="496"/>
      <c r="F38" s="56"/>
      <c r="G38" s="56"/>
    </row>
    <row r="39" spans="1:9" ht="15.75" customHeight="1">
      <c r="A39" s="494"/>
      <c r="B39" s="499"/>
      <c r="C39" s="419"/>
      <c r="D39" s="496"/>
      <c r="E39" s="496"/>
      <c r="F39" s="56"/>
      <c r="G39" s="56"/>
    </row>
    <row r="40" spans="1:9" ht="15.75" customHeight="1">
      <c r="A40" s="500"/>
      <c r="B40" s="8"/>
      <c r="C40" s="501"/>
      <c r="D40" s="58"/>
      <c r="E40" s="58"/>
      <c r="F40" s="500"/>
      <c r="G40" s="425"/>
    </row>
    <row r="41" spans="1:9" ht="15.75" customHeight="1">
      <c r="A41" s="500"/>
      <c r="B41" s="8"/>
      <c r="C41" s="501"/>
      <c r="D41" s="58"/>
      <c r="E41" s="58"/>
      <c r="F41" s="500"/>
      <c r="G41" s="425"/>
    </row>
    <row r="42" spans="1:9" ht="23.25">
      <c r="A42" s="5838" t="s">
        <v>2089</v>
      </c>
      <c r="B42" s="5839"/>
      <c r="C42" s="5839"/>
      <c r="D42" s="5839"/>
      <c r="E42" s="5839"/>
      <c r="F42" s="5839"/>
      <c r="G42" s="5777"/>
    </row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K3:M3"/>
    <mergeCell ref="A42:G42"/>
    <mergeCell ref="A1:G1"/>
    <mergeCell ref="A2:G2"/>
    <mergeCell ref="A3:G3"/>
    <mergeCell ref="A4:G4"/>
    <mergeCell ref="F6:G6"/>
  </mergeCells>
  <phoneticPr fontId="175" type="noConversion"/>
  <conditionalFormatting sqref="A1:A4">
    <cfRule type="cellIs" dxfId="4" priority="1" stopIfTrue="1" operator="between">
      <formula>"a"</formula>
      <formula>"h"</formula>
    </cfRule>
  </conditionalFormatting>
  <hyperlinks>
    <hyperlink ref="A4" r:id="rId1" xr:uid="{00000000-0004-0000-1B00-000000000000}"/>
    <hyperlink ref="H1" location="'Summary Sheet'!A1" display="Summary Sheet" xr:uid="{0053B55B-5499-43C6-9C6C-AE1A58335196}"/>
  </hyperlinks>
  <pageMargins left="0.12" right="0.1" top="0.35" bottom="0.37" header="0" footer="0"/>
  <pageSetup paperSize="9" scale="86" fitToHeight="0" orientation="portrait" r:id="rId2"/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8D6B-1ABB-4A74-BA22-D179EBF24DD5}">
  <sheetPr>
    <pageSetUpPr fitToPage="1"/>
  </sheetPr>
  <dimension ref="A1:O1001"/>
  <sheetViews>
    <sheetView topLeftCell="A29" zoomScaleNormal="100" workbookViewId="0">
      <selection sqref="A1:G35"/>
    </sheetView>
  </sheetViews>
  <sheetFormatPr defaultRowHeight="15"/>
  <cols>
    <col min="1" max="1" width="19.140625" customWidth="1"/>
    <col min="2" max="2" width="12.42578125" hidden="1" customWidth="1"/>
    <col min="3" max="3" width="46" customWidth="1"/>
    <col min="4" max="4" width="16.28515625" customWidth="1"/>
    <col min="5" max="5" width="12.85546875" customWidth="1"/>
    <col min="6" max="6" width="11.28515625" customWidth="1"/>
    <col min="7" max="7" width="12" customWidth="1"/>
    <col min="8" max="8" width="7.7109375" customWidth="1"/>
    <col min="9" max="9" width="9.7109375" customWidth="1"/>
    <col min="11" max="11" width="11.5703125" customWidth="1"/>
    <col min="12" max="12" width="11.85546875" customWidth="1"/>
    <col min="13" max="13" width="1.5703125" customWidth="1"/>
  </cols>
  <sheetData>
    <row r="1" spans="1:15" ht="47.25" thickBot="1">
      <c r="A1" s="5851" t="s">
        <v>2498</v>
      </c>
      <c r="B1" s="5852"/>
      <c r="C1" s="5852"/>
      <c r="D1" s="5852"/>
      <c r="E1" s="5852"/>
      <c r="F1" s="5852"/>
      <c r="G1" s="5853"/>
      <c r="H1" s="2087" t="s">
        <v>4058</v>
      </c>
      <c r="L1" s="185"/>
      <c r="M1" s="185"/>
      <c r="N1" s="185" t="s">
        <v>3537</v>
      </c>
      <c r="O1" s="185"/>
    </row>
    <row r="2" spans="1:15" ht="16.5" thickBot="1">
      <c r="A2" s="5854" t="s">
        <v>3770</v>
      </c>
      <c r="B2" s="5855"/>
      <c r="C2" s="5855"/>
      <c r="D2" s="5855"/>
      <c r="E2" s="5855"/>
      <c r="F2" s="5855"/>
      <c r="G2" s="5856"/>
      <c r="H2" s="653"/>
      <c r="J2" s="1015"/>
      <c r="N2" s="1017" t="s">
        <v>103</v>
      </c>
      <c r="O2" s="1018" t="s">
        <v>3141</v>
      </c>
    </row>
    <row r="3" spans="1:15" ht="19.5" thickTop="1" thickBot="1">
      <c r="A3" s="5857" t="s">
        <v>517</v>
      </c>
      <c r="B3" s="5858"/>
      <c r="C3" s="5858"/>
      <c r="D3" s="5858"/>
      <c r="E3" s="5858"/>
      <c r="F3" s="5858"/>
      <c r="G3" s="5859"/>
      <c r="H3" s="653"/>
      <c r="J3" s="5606" t="s">
        <v>3765</v>
      </c>
      <c r="K3" s="5607"/>
      <c r="L3" s="5608"/>
      <c r="N3" s="1019" t="s">
        <v>79</v>
      </c>
      <c r="O3" s="1020" t="s">
        <v>3142</v>
      </c>
    </row>
    <row r="4" spans="1:15" ht="16.5" thickTop="1" thickBot="1">
      <c r="A4" s="654" t="s">
        <v>141</v>
      </c>
      <c r="B4" s="655"/>
      <c r="C4" s="655"/>
      <c r="D4" s="655"/>
      <c r="E4" s="655"/>
      <c r="F4" s="655"/>
      <c r="G4" s="656"/>
      <c r="H4" s="653"/>
      <c r="J4" s="1027" t="s">
        <v>67</v>
      </c>
      <c r="K4" s="1606"/>
      <c r="L4" s="1028" t="s">
        <v>68</v>
      </c>
      <c r="N4" s="1019" t="s">
        <v>1977</v>
      </c>
      <c r="O4" s="1020" t="s">
        <v>3145</v>
      </c>
    </row>
    <row r="5" spans="1:15">
      <c r="A5" s="1294"/>
      <c r="B5" s="678"/>
      <c r="C5" s="678"/>
      <c r="D5" s="1383"/>
      <c r="E5" s="678"/>
      <c r="F5" s="678"/>
      <c r="G5" s="1296"/>
      <c r="H5" s="678"/>
      <c r="J5" s="1027" t="s">
        <v>3124</v>
      </c>
      <c r="K5" s="1023" t="s">
        <v>3125</v>
      </c>
      <c r="L5" s="1028" t="s">
        <v>72</v>
      </c>
      <c r="N5" s="1019" t="s">
        <v>70</v>
      </c>
      <c r="O5" s="1020" t="s">
        <v>3143</v>
      </c>
    </row>
    <row r="6" spans="1:15" ht="24" thickBot="1">
      <c r="A6" s="1325" t="s">
        <v>2148</v>
      </c>
      <c r="B6" s="1328"/>
      <c r="C6" s="1328"/>
      <c r="D6" s="1327"/>
      <c r="E6" s="5849" t="str">
        <f>'Summary Sheet'!C7</f>
        <v>Date 16.06.2026</v>
      </c>
      <c r="F6" s="5849"/>
      <c r="G6" s="5850"/>
      <c r="H6" s="679"/>
      <c r="J6" s="1029" t="s">
        <v>3126</v>
      </c>
      <c r="K6" s="1030" t="s">
        <v>3127</v>
      </c>
      <c r="L6" s="1022" t="s">
        <v>74</v>
      </c>
      <c r="N6" s="1021" t="s">
        <v>96</v>
      </c>
      <c r="O6" s="1022" t="s">
        <v>3144</v>
      </c>
    </row>
    <row r="7" spans="1:15" ht="16.5" thickBot="1">
      <c r="A7" s="1329"/>
      <c r="B7" s="1330"/>
      <c r="C7" s="1330"/>
      <c r="D7" s="1384"/>
      <c r="E7" s="1330"/>
      <c r="F7" s="1330"/>
      <c r="G7" s="1332"/>
      <c r="H7" s="1330"/>
    </row>
    <row r="8" spans="1:15" ht="29.25" thickBot="1">
      <c r="A8" s="1706" t="s">
        <v>519</v>
      </c>
      <c r="B8" s="1707" t="s">
        <v>55</v>
      </c>
      <c r="C8" s="2223" t="s">
        <v>3677</v>
      </c>
      <c r="D8" s="1000" t="s">
        <v>2512</v>
      </c>
      <c r="E8" s="1000" t="s">
        <v>2149</v>
      </c>
      <c r="F8" s="1707" t="s">
        <v>523</v>
      </c>
      <c r="G8" s="1708" t="s">
        <v>2150</v>
      </c>
      <c r="H8" s="2714" t="s">
        <v>772</v>
      </c>
      <c r="I8" s="2488" t="s">
        <v>63</v>
      </c>
      <c r="J8" s="679"/>
    </row>
    <row r="9" spans="1:15">
      <c r="A9" s="633" t="s">
        <v>2538</v>
      </c>
      <c r="B9" s="2999">
        <v>39239090</v>
      </c>
      <c r="C9" s="3300" t="s">
        <v>2537</v>
      </c>
      <c r="D9" s="3301">
        <v>0.75</v>
      </c>
      <c r="E9" s="3301"/>
      <c r="F9" s="2999">
        <v>10000</v>
      </c>
      <c r="G9" s="1533">
        <v>0.18</v>
      </c>
      <c r="H9" s="2716"/>
      <c r="I9" s="2713"/>
      <c r="J9" s="679"/>
    </row>
    <row r="10" spans="1:15">
      <c r="A10" s="2362" t="s">
        <v>2151</v>
      </c>
      <c r="B10" s="1529">
        <v>39239090</v>
      </c>
      <c r="C10" s="2363" t="s">
        <v>3706</v>
      </c>
      <c r="D10" s="1528">
        <v>0.95</v>
      </c>
      <c r="E10" s="1528">
        <v>1</v>
      </c>
      <c r="F10" s="1529">
        <v>10000</v>
      </c>
      <c r="G10" s="1534">
        <v>0.18</v>
      </c>
      <c r="H10" s="1598" t="s">
        <v>3144</v>
      </c>
      <c r="I10" s="1592" t="s">
        <v>67</v>
      </c>
      <c r="J10" s="1939"/>
    </row>
    <row r="11" spans="1:15">
      <c r="A11" s="2362" t="s">
        <v>2516</v>
      </c>
      <c r="B11" s="1529">
        <v>39239090</v>
      </c>
      <c r="C11" s="2363" t="s">
        <v>3707</v>
      </c>
      <c r="D11" s="1528">
        <v>0.8</v>
      </c>
      <c r="E11" s="1528" t="s">
        <v>77</v>
      </c>
      <c r="F11" s="1529">
        <v>10000</v>
      </c>
      <c r="G11" s="1534">
        <v>0.18</v>
      </c>
      <c r="H11" s="1598" t="s">
        <v>3144</v>
      </c>
      <c r="I11" s="1592" t="s">
        <v>67</v>
      </c>
      <c r="J11" s="679"/>
    </row>
    <row r="12" spans="1:15">
      <c r="A12" s="2362" t="s">
        <v>2152</v>
      </c>
      <c r="B12" s="1529">
        <v>39239090</v>
      </c>
      <c r="C12" s="2363" t="s">
        <v>3708</v>
      </c>
      <c r="D12" s="1528">
        <v>0.95</v>
      </c>
      <c r="E12" s="1528">
        <v>1.1499999999999999</v>
      </c>
      <c r="F12" s="1529">
        <v>10000</v>
      </c>
      <c r="G12" s="1534">
        <v>0.18</v>
      </c>
      <c r="H12" s="1598" t="s">
        <v>3144</v>
      </c>
      <c r="I12" s="1592" t="s">
        <v>67</v>
      </c>
      <c r="J12" s="679"/>
    </row>
    <row r="13" spans="1:15">
      <c r="A13" s="2362" t="s">
        <v>2153</v>
      </c>
      <c r="B13" s="1529">
        <v>39239090</v>
      </c>
      <c r="C13" s="2363" t="s">
        <v>3709</v>
      </c>
      <c r="D13" s="1528">
        <v>0.8</v>
      </c>
      <c r="E13" s="1528">
        <v>0.9</v>
      </c>
      <c r="F13" s="1529">
        <v>10000</v>
      </c>
      <c r="G13" s="1534">
        <v>0.18</v>
      </c>
      <c r="H13" s="1598" t="s">
        <v>3144</v>
      </c>
      <c r="I13" s="1592" t="s">
        <v>67</v>
      </c>
      <c r="J13" s="679"/>
    </row>
    <row r="14" spans="1:15">
      <c r="A14" s="2362" t="s">
        <v>2154</v>
      </c>
      <c r="B14" s="1529">
        <v>39239090</v>
      </c>
      <c r="C14" s="2363" t="s">
        <v>3710</v>
      </c>
      <c r="D14" s="1528">
        <v>0.8</v>
      </c>
      <c r="E14" s="1528">
        <v>0.9</v>
      </c>
      <c r="F14" s="1529">
        <v>10000</v>
      </c>
      <c r="G14" s="1534">
        <v>0.18</v>
      </c>
      <c r="H14" s="1598" t="s">
        <v>3144</v>
      </c>
      <c r="I14" s="1592" t="s">
        <v>67</v>
      </c>
      <c r="J14" s="679"/>
    </row>
    <row r="15" spans="1:15">
      <c r="A15" s="4733" t="s">
        <v>2155</v>
      </c>
      <c r="B15" s="4734">
        <v>39239090</v>
      </c>
      <c r="C15" s="4735" t="s">
        <v>3111</v>
      </c>
      <c r="D15" s="4736">
        <v>0.7</v>
      </c>
      <c r="E15" s="4736">
        <v>0</v>
      </c>
      <c r="F15" s="4734">
        <v>10000</v>
      </c>
      <c r="G15" s="4737">
        <v>0.18</v>
      </c>
      <c r="H15" s="1600" t="s">
        <v>3144</v>
      </c>
      <c r="I15" s="1594" t="s">
        <v>3124</v>
      </c>
      <c r="J15" s="679"/>
    </row>
    <row r="16" spans="1:15">
      <c r="A16" s="2362" t="s">
        <v>2156</v>
      </c>
      <c r="B16" s="1529">
        <v>39239090</v>
      </c>
      <c r="C16" s="2363" t="s">
        <v>3681</v>
      </c>
      <c r="D16" s="1528">
        <v>0.46</v>
      </c>
      <c r="E16" s="1528">
        <v>0.55000000000000004</v>
      </c>
      <c r="F16" s="1529">
        <v>10000</v>
      </c>
      <c r="G16" s="1534">
        <v>0.18</v>
      </c>
      <c r="H16" s="1598" t="s">
        <v>3144</v>
      </c>
      <c r="I16" s="1592" t="s">
        <v>67</v>
      </c>
      <c r="J16" s="679"/>
    </row>
    <row r="17" spans="1:10">
      <c r="A17" s="2362" t="s">
        <v>2157</v>
      </c>
      <c r="B17" s="1529">
        <v>39239090</v>
      </c>
      <c r="C17" s="2363" t="s">
        <v>3679</v>
      </c>
      <c r="D17" s="1528">
        <v>0.5</v>
      </c>
      <c r="E17" s="1528">
        <v>0.55000000000000004</v>
      </c>
      <c r="F17" s="1529">
        <v>10000</v>
      </c>
      <c r="G17" s="1534">
        <v>0.18</v>
      </c>
      <c r="H17" s="1598" t="s">
        <v>3144</v>
      </c>
      <c r="I17" s="1592" t="s">
        <v>67</v>
      </c>
      <c r="J17" s="679"/>
    </row>
    <row r="18" spans="1:10">
      <c r="A18" s="2362" t="s">
        <v>2158</v>
      </c>
      <c r="B18" s="1529">
        <v>39239090</v>
      </c>
      <c r="C18" s="2363" t="s">
        <v>3700</v>
      </c>
      <c r="D18" s="1528">
        <v>0.5</v>
      </c>
      <c r="E18" s="1528">
        <v>0.57999999999999996</v>
      </c>
      <c r="F18" s="1529">
        <v>10000</v>
      </c>
      <c r="G18" s="1534">
        <v>0.18</v>
      </c>
      <c r="H18" s="1598" t="s">
        <v>3144</v>
      </c>
      <c r="I18" s="1592" t="s">
        <v>67</v>
      </c>
      <c r="J18" s="679"/>
    </row>
    <row r="19" spans="1:10">
      <c r="A19" s="2362" t="s">
        <v>2159</v>
      </c>
      <c r="B19" s="1529">
        <v>39239090</v>
      </c>
      <c r="C19" s="2363" t="s">
        <v>3702</v>
      </c>
      <c r="D19" s="1528">
        <v>0.72</v>
      </c>
      <c r="E19" s="1528" t="s">
        <v>77</v>
      </c>
      <c r="F19" s="1529">
        <v>5000</v>
      </c>
      <c r="G19" s="1534">
        <v>0.18</v>
      </c>
      <c r="H19" s="1598" t="s">
        <v>3144</v>
      </c>
      <c r="I19" s="1592" t="s">
        <v>67</v>
      </c>
      <c r="J19" s="679"/>
    </row>
    <row r="20" spans="1:10">
      <c r="A20" s="2362" t="s">
        <v>2156</v>
      </c>
      <c r="B20" s="1529">
        <v>39239090</v>
      </c>
      <c r="C20" s="2363" t="s">
        <v>3699</v>
      </c>
      <c r="D20" s="1528">
        <v>0.4</v>
      </c>
      <c r="E20" s="1528">
        <v>0.6</v>
      </c>
      <c r="F20" s="1529">
        <v>10000</v>
      </c>
      <c r="G20" s="1534">
        <v>0.18</v>
      </c>
      <c r="H20" s="1598" t="s">
        <v>3144</v>
      </c>
      <c r="I20" s="1592" t="s">
        <v>67</v>
      </c>
      <c r="J20" s="679"/>
    </row>
    <row r="21" spans="1:10">
      <c r="A21" s="2362" t="s">
        <v>2160</v>
      </c>
      <c r="B21" s="1529">
        <v>39239090</v>
      </c>
      <c r="C21" s="2363" t="s">
        <v>3680</v>
      </c>
      <c r="D21" s="1528">
        <v>0.5</v>
      </c>
      <c r="E21" s="1528">
        <v>0.55000000000000004</v>
      </c>
      <c r="F21" s="1529">
        <v>10000</v>
      </c>
      <c r="G21" s="1534">
        <v>0.18</v>
      </c>
      <c r="H21" s="1598" t="s">
        <v>3144</v>
      </c>
      <c r="I21" s="1592" t="s">
        <v>67</v>
      </c>
      <c r="J21" s="679"/>
    </row>
    <row r="22" spans="1:10">
      <c r="A22" s="2362" t="s">
        <v>2161</v>
      </c>
      <c r="B22" s="1529">
        <v>39239090</v>
      </c>
      <c r="C22" s="2363" t="s">
        <v>3701</v>
      </c>
      <c r="D22" s="1528">
        <v>0.5</v>
      </c>
      <c r="E22" s="1528">
        <v>0.57999999999999996</v>
      </c>
      <c r="F22" s="1529">
        <v>10000</v>
      </c>
      <c r="G22" s="1534">
        <v>0.18</v>
      </c>
      <c r="H22" s="1598" t="s">
        <v>3144</v>
      </c>
      <c r="I22" s="1592" t="s">
        <v>67</v>
      </c>
      <c r="J22" s="679"/>
    </row>
    <row r="23" spans="1:10">
      <c r="A23" s="2362" t="s">
        <v>2162</v>
      </c>
      <c r="B23" s="1529">
        <v>39239090</v>
      </c>
      <c r="C23" s="2363" t="s">
        <v>2163</v>
      </c>
      <c r="D23" s="1528">
        <v>0.72</v>
      </c>
      <c r="E23" s="1528" t="s">
        <v>77</v>
      </c>
      <c r="F23" s="1529">
        <v>5000</v>
      </c>
      <c r="G23" s="1534">
        <v>0.18</v>
      </c>
      <c r="H23" s="1598" t="s">
        <v>3144</v>
      </c>
      <c r="I23" s="1592" t="s">
        <v>67</v>
      </c>
      <c r="J23" s="679"/>
    </row>
    <row r="24" spans="1:10">
      <c r="A24" s="2362" t="s">
        <v>2686</v>
      </c>
      <c r="B24" s="1529">
        <v>39239090</v>
      </c>
      <c r="C24" s="2363" t="s">
        <v>3703</v>
      </c>
      <c r="D24" s="1528">
        <v>0.95</v>
      </c>
      <c r="E24" s="1528" t="s">
        <v>77</v>
      </c>
      <c r="F24" s="1529">
        <v>5000</v>
      </c>
      <c r="G24" s="1534">
        <v>0.18</v>
      </c>
      <c r="H24" s="1598" t="s">
        <v>3144</v>
      </c>
      <c r="I24" s="1592" t="s">
        <v>67</v>
      </c>
      <c r="J24" s="679"/>
    </row>
    <row r="25" spans="1:10">
      <c r="A25" s="2362" t="s">
        <v>2164</v>
      </c>
      <c r="B25" s="1529">
        <v>39239090</v>
      </c>
      <c r="C25" s="2363" t="s">
        <v>2165</v>
      </c>
      <c r="D25" s="1528">
        <v>0.45</v>
      </c>
      <c r="E25" s="1528">
        <v>0.5</v>
      </c>
      <c r="F25" s="1529">
        <v>10000</v>
      </c>
      <c r="G25" s="1534">
        <v>0.18</v>
      </c>
      <c r="H25" s="1598" t="s">
        <v>3144</v>
      </c>
      <c r="I25" s="1592" t="s">
        <v>67</v>
      </c>
      <c r="J25" s="679"/>
    </row>
    <row r="26" spans="1:10">
      <c r="A26" s="2362" t="s">
        <v>2166</v>
      </c>
      <c r="B26" s="1529">
        <v>39239090</v>
      </c>
      <c r="C26" s="2363" t="s">
        <v>3704</v>
      </c>
      <c r="D26" s="1528">
        <v>0.55000000000000004</v>
      </c>
      <c r="E26" s="1528">
        <v>0.55000000000000004</v>
      </c>
      <c r="F26" s="1529">
        <v>10000</v>
      </c>
      <c r="G26" s="1534">
        <v>0.18</v>
      </c>
      <c r="H26" s="1598" t="s">
        <v>3144</v>
      </c>
      <c r="I26" s="1592" t="s">
        <v>67</v>
      </c>
      <c r="J26" s="679"/>
    </row>
    <row r="27" spans="1:10">
      <c r="A27" s="2362" t="s">
        <v>2171</v>
      </c>
      <c r="B27" s="1529">
        <v>39239090</v>
      </c>
      <c r="C27" s="2363" t="s">
        <v>4549</v>
      </c>
      <c r="D27" s="1528">
        <v>0.55000000000000004</v>
      </c>
      <c r="E27" s="1528"/>
      <c r="F27" s="1529">
        <v>7200</v>
      </c>
      <c r="G27" s="1534">
        <v>0.18</v>
      </c>
      <c r="H27" s="1598"/>
      <c r="I27" s="1592"/>
      <c r="J27" s="679"/>
    </row>
    <row r="28" spans="1:10">
      <c r="A28" s="2362" t="s">
        <v>2167</v>
      </c>
      <c r="B28" s="1529">
        <v>39239090</v>
      </c>
      <c r="C28" s="2363" t="s">
        <v>2168</v>
      </c>
      <c r="D28" s="1528">
        <v>0.9</v>
      </c>
      <c r="E28" s="1528"/>
      <c r="F28" s="1529">
        <v>5000</v>
      </c>
      <c r="G28" s="1534">
        <v>0.18</v>
      </c>
      <c r="H28" s="1600" t="s">
        <v>3144</v>
      </c>
      <c r="I28" s="1594" t="s">
        <v>3124</v>
      </c>
      <c r="J28" s="679"/>
    </row>
    <row r="29" spans="1:10" ht="15.75" thickBot="1">
      <c r="A29" s="1616" t="s">
        <v>2169</v>
      </c>
      <c r="B29" s="2364">
        <v>39239090</v>
      </c>
      <c r="C29" s="2365" t="s">
        <v>2170</v>
      </c>
      <c r="D29" s="4031">
        <v>0.95</v>
      </c>
      <c r="E29" s="4031"/>
      <c r="F29" s="2364">
        <v>5000</v>
      </c>
      <c r="G29" s="4740">
        <v>0.18</v>
      </c>
      <c r="H29" s="1600" t="s">
        <v>3144</v>
      </c>
      <c r="I29" s="1594" t="s">
        <v>3124</v>
      </c>
      <c r="J29" s="679"/>
    </row>
    <row r="30" spans="1:10" ht="32.25" thickBot="1">
      <c r="A30" s="3294"/>
      <c r="B30" s="3295"/>
      <c r="C30" s="3295" t="s">
        <v>3678</v>
      </c>
      <c r="D30" s="3296" t="s">
        <v>57</v>
      </c>
      <c r="E30" s="3297" t="s">
        <v>58</v>
      </c>
      <c r="F30" s="3298" t="s">
        <v>523</v>
      </c>
      <c r="G30" s="3299" t="s">
        <v>2150</v>
      </c>
      <c r="H30" s="1595"/>
      <c r="I30" s="1595"/>
      <c r="J30" s="679"/>
    </row>
    <row r="31" spans="1:10">
      <c r="A31" s="2717" t="s">
        <v>2171</v>
      </c>
      <c r="B31" s="2718">
        <v>39239090</v>
      </c>
      <c r="C31" s="2719" t="s">
        <v>3883</v>
      </c>
      <c r="D31" s="2720">
        <v>0.55000000000000004</v>
      </c>
      <c r="E31" s="2720">
        <f>D31*1.18</f>
        <v>0.64900000000000002</v>
      </c>
      <c r="F31" s="2718">
        <v>7200</v>
      </c>
      <c r="G31" s="2721">
        <v>0.18</v>
      </c>
      <c r="H31" s="1598" t="s">
        <v>3141</v>
      </c>
      <c r="I31" s="1592" t="s">
        <v>67</v>
      </c>
      <c r="J31" s="679"/>
    </row>
    <row r="32" spans="1:10">
      <c r="A32" s="1387"/>
      <c r="B32" s="834">
        <v>39239090</v>
      </c>
      <c r="C32" s="525" t="s">
        <v>4667</v>
      </c>
      <c r="D32" s="139">
        <v>0.72</v>
      </c>
      <c r="E32" s="139">
        <f>D32*1.18</f>
        <v>0.84959999999999991</v>
      </c>
      <c r="F32" s="141">
        <v>9600</v>
      </c>
      <c r="G32" s="1388">
        <v>0.18</v>
      </c>
      <c r="H32" s="1601"/>
      <c r="I32" s="1595"/>
      <c r="J32" s="679"/>
    </row>
    <row r="33" spans="1:10">
      <c r="A33" s="1387"/>
      <c r="B33" s="834"/>
      <c r="C33" s="525" t="s">
        <v>4668</v>
      </c>
      <c r="D33" s="139">
        <v>0.9</v>
      </c>
      <c r="E33" s="139">
        <f>D33*1.18</f>
        <v>1.0620000000000001</v>
      </c>
      <c r="F33" s="141">
        <v>9600</v>
      </c>
      <c r="G33" s="1388">
        <v>0.18</v>
      </c>
      <c r="H33" s="1601"/>
      <c r="I33" s="1595"/>
      <c r="J33" s="679"/>
    </row>
    <row r="34" spans="1:10">
      <c r="A34" s="1387"/>
      <c r="B34" s="834">
        <v>39239090</v>
      </c>
      <c r="C34" s="525" t="s">
        <v>2172</v>
      </c>
      <c r="D34" s="139">
        <v>0.5</v>
      </c>
      <c r="E34" s="139">
        <f>D34*1.18</f>
        <v>0.59</v>
      </c>
      <c r="F34" s="141">
        <v>9000</v>
      </c>
      <c r="G34" s="1388">
        <v>0.18</v>
      </c>
      <c r="H34" s="1601"/>
      <c r="I34" s="1595"/>
      <c r="J34" s="679"/>
    </row>
    <row r="35" spans="1:10" ht="15.75" thickBot="1">
      <c r="A35" s="1390"/>
      <c r="B35" s="1391">
        <v>39239090</v>
      </c>
      <c r="C35" s="1392" t="s">
        <v>2173</v>
      </c>
      <c r="D35" s="1393">
        <v>0.24</v>
      </c>
      <c r="E35" s="1393">
        <f>D35*1.18</f>
        <v>0.28319999999999995</v>
      </c>
      <c r="F35" s="1394">
        <v>20000</v>
      </c>
      <c r="G35" s="1395">
        <v>0.18</v>
      </c>
      <c r="H35" s="1600" t="s">
        <v>3141</v>
      </c>
      <c r="I35" s="1594" t="s">
        <v>3124</v>
      </c>
      <c r="J35" s="679"/>
    </row>
    <row r="36" spans="1:10">
      <c r="C36" t="s">
        <v>3881</v>
      </c>
      <c r="D36" s="523"/>
      <c r="E36" s="19"/>
      <c r="F36" s="19"/>
      <c r="G36" s="19"/>
      <c r="H36" s="19"/>
    </row>
    <row r="37" spans="1:10">
      <c r="C37" s="1282" t="s">
        <v>3882</v>
      </c>
      <c r="D37" s="523"/>
      <c r="E37" s="19"/>
      <c r="F37" s="19"/>
      <c r="G37" s="19"/>
      <c r="H37" s="19"/>
    </row>
    <row r="38" spans="1:10">
      <c r="A38" s="680"/>
      <c r="B38" s="680"/>
      <c r="C38" s="680"/>
      <c r="D38" s="4738"/>
      <c r="E38" s="1191"/>
      <c r="F38" s="1191"/>
      <c r="G38" s="1191"/>
      <c r="H38" s="19"/>
    </row>
    <row r="39" spans="1:10">
      <c r="A39" s="680"/>
      <c r="B39" s="680"/>
      <c r="C39" s="4739"/>
      <c r="D39" s="4738"/>
      <c r="E39" s="1191"/>
      <c r="F39" s="1191"/>
      <c r="G39" s="1191"/>
      <c r="H39" s="19"/>
    </row>
    <row r="40" spans="1:10">
      <c r="A40" s="680"/>
      <c r="B40" s="680"/>
      <c r="C40" s="680"/>
      <c r="D40" s="4738"/>
      <c r="E40" s="1191"/>
      <c r="F40" s="1191"/>
      <c r="G40" s="1191"/>
      <c r="H40" s="19"/>
    </row>
    <row r="41" spans="1:10">
      <c r="D41" s="523"/>
      <c r="E41" s="19"/>
      <c r="F41" s="19"/>
      <c r="G41" s="19"/>
      <c r="H41" s="19"/>
    </row>
    <row r="42" spans="1:10">
      <c r="D42" s="523"/>
      <c r="E42" s="19"/>
      <c r="F42" s="19"/>
      <c r="G42" s="19"/>
      <c r="H42" s="19"/>
    </row>
    <row r="43" spans="1:10">
      <c r="D43" s="523"/>
      <c r="E43" s="19"/>
      <c r="F43" s="19"/>
      <c r="G43" s="19"/>
      <c r="H43" s="19"/>
    </row>
    <row r="44" spans="1:10">
      <c r="D44" s="523"/>
      <c r="E44" s="19"/>
      <c r="F44" s="19"/>
      <c r="G44" s="19"/>
      <c r="H44" s="19"/>
    </row>
    <row r="45" spans="1:10">
      <c r="D45" s="523"/>
      <c r="E45" s="19"/>
      <c r="F45" s="19"/>
      <c r="G45" s="19"/>
      <c r="H45" s="19"/>
    </row>
    <row r="46" spans="1:10">
      <c r="D46" s="523"/>
      <c r="E46" s="19"/>
      <c r="F46" s="19"/>
      <c r="G46" s="19"/>
      <c r="H46" s="19"/>
    </row>
    <row r="47" spans="1:10">
      <c r="D47" s="523"/>
      <c r="E47" s="19"/>
      <c r="F47" s="19"/>
      <c r="G47" s="19"/>
      <c r="H47" s="19"/>
    </row>
    <row r="48" spans="1:10">
      <c r="D48" s="523"/>
      <c r="E48" s="19"/>
      <c r="F48" s="19"/>
      <c r="G48" s="19"/>
      <c r="H48" s="19"/>
    </row>
    <row r="49" spans="4:8">
      <c r="D49" s="523"/>
      <c r="E49" s="19"/>
      <c r="F49" s="19"/>
      <c r="G49" s="19"/>
      <c r="H49" s="19"/>
    </row>
    <row r="50" spans="4:8">
      <c r="D50" s="523"/>
      <c r="E50" s="19"/>
      <c r="F50" s="19"/>
      <c r="G50" s="19"/>
      <c r="H50" s="19"/>
    </row>
    <row r="51" spans="4:8">
      <c r="D51" s="523"/>
      <c r="E51" s="19"/>
      <c r="F51" s="19"/>
      <c r="G51" s="19"/>
      <c r="H51" s="19"/>
    </row>
    <row r="52" spans="4:8">
      <c r="D52" s="523"/>
      <c r="E52" s="19"/>
      <c r="F52" s="19"/>
      <c r="G52" s="19"/>
      <c r="H52" s="19"/>
    </row>
    <row r="53" spans="4:8">
      <c r="D53" s="523"/>
      <c r="E53" s="19"/>
      <c r="F53" s="19"/>
      <c r="G53" s="19"/>
      <c r="H53" s="19"/>
    </row>
    <row r="54" spans="4:8">
      <c r="D54" s="523"/>
      <c r="E54" s="19"/>
      <c r="F54" s="19"/>
      <c r="G54" s="19"/>
      <c r="H54" s="19"/>
    </row>
    <row r="55" spans="4:8">
      <c r="D55" s="523"/>
      <c r="E55" s="19"/>
      <c r="F55" s="19"/>
      <c r="G55" s="19"/>
      <c r="H55" s="19"/>
    </row>
    <row r="56" spans="4:8">
      <c r="D56" s="523"/>
      <c r="E56" s="19"/>
      <c r="F56" s="19"/>
      <c r="G56" s="19"/>
      <c r="H56" s="19"/>
    </row>
    <row r="57" spans="4:8">
      <c r="D57" s="523"/>
      <c r="E57" s="19"/>
      <c r="F57" s="19"/>
      <c r="G57" s="19"/>
      <c r="H57" s="19"/>
    </row>
    <row r="58" spans="4:8">
      <c r="D58" s="523"/>
      <c r="E58" s="19"/>
      <c r="F58" s="19"/>
      <c r="G58" s="19"/>
      <c r="H58" s="19"/>
    </row>
    <row r="59" spans="4:8">
      <c r="D59" s="523"/>
      <c r="E59" s="19"/>
      <c r="F59" s="19"/>
      <c r="G59" s="19"/>
      <c r="H59" s="19"/>
    </row>
    <row r="60" spans="4:8">
      <c r="D60" s="523"/>
      <c r="E60" s="19"/>
      <c r="F60" s="19"/>
      <c r="G60" s="19"/>
      <c r="H60" s="19"/>
    </row>
    <row r="61" spans="4:8">
      <c r="D61" s="523"/>
      <c r="E61" s="19"/>
      <c r="F61" s="19"/>
      <c r="G61" s="19"/>
      <c r="H61" s="19"/>
    </row>
    <row r="62" spans="4:8">
      <c r="D62" s="523"/>
      <c r="E62" s="19"/>
      <c r="F62" s="19"/>
      <c r="G62" s="19"/>
      <c r="H62" s="19"/>
    </row>
    <row r="63" spans="4:8">
      <c r="D63" s="523"/>
      <c r="E63" s="19"/>
      <c r="F63" s="19"/>
      <c r="G63" s="19"/>
      <c r="H63" s="19"/>
    </row>
    <row r="64" spans="4:8">
      <c r="D64" s="523"/>
      <c r="E64" s="19"/>
      <c r="F64" s="19"/>
      <c r="G64" s="19"/>
      <c r="H64" s="19"/>
    </row>
    <row r="65" spans="4:8">
      <c r="D65" s="523"/>
      <c r="E65" s="19"/>
      <c r="F65" s="19"/>
      <c r="G65" s="19"/>
      <c r="H65" s="19"/>
    </row>
    <row r="66" spans="4:8">
      <c r="D66" s="523"/>
      <c r="E66" s="19"/>
      <c r="F66" s="19"/>
      <c r="G66" s="19"/>
      <c r="H66" s="19"/>
    </row>
    <row r="67" spans="4:8">
      <c r="D67" s="523"/>
      <c r="E67" s="19"/>
      <c r="F67" s="19"/>
      <c r="G67" s="19"/>
      <c r="H67" s="19"/>
    </row>
    <row r="68" spans="4:8">
      <c r="D68" s="523"/>
      <c r="E68" s="19"/>
      <c r="F68" s="19"/>
      <c r="G68" s="19"/>
      <c r="H68" s="19"/>
    </row>
    <row r="69" spans="4:8">
      <c r="D69" s="523"/>
      <c r="E69" s="19"/>
      <c r="F69" s="19"/>
      <c r="G69" s="19"/>
      <c r="H69" s="19"/>
    </row>
    <row r="70" spans="4:8">
      <c r="D70" s="523"/>
      <c r="E70" s="19"/>
      <c r="F70" s="19"/>
      <c r="G70" s="19"/>
      <c r="H70" s="19"/>
    </row>
    <row r="71" spans="4:8">
      <c r="D71" s="523"/>
      <c r="E71" s="19"/>
      <c r="F71" s="19"/>
      <c r="G71" s="19"/>
      <c r="H71" s="19"/>
    </row>
    <row r="72" spans="4:8">
      <c r="D72" s="523"/>
      <c r="E72" s="19"/>
      <c r="F72" s="19"/>
      <c r="G72" s="19"/>
      <c r="H72" s="19"/>
    </row>
    <row r="73" spans="4:8">
      <c r="D73" s="523"/>
      <c r="E73" s="19"/>
      <c r="F73" s="19"/>
      <c r="G73" s="19"/>
      <c r="H73" s="19"/>
    </row>
    <row r="74" spans="4:8">
      <c r="D74" s="523"/>
      <c r="E74" s="19"/>
      <c r="F74" s="19"/>
      <c r="G74" s="19"/>
      <c r="H74" s="19"/>
    </row>
    <row r="75" spans="4:8">
      <c r="D75" s="523"/>
      <c r="E75" s="19"/>
      <c r="F75" s="19"/>
      <c r="G75" s="19"/>
      <c r="H75" s="19"/>
    </row>
    <row r="76" spans="4:8">
      <c r="D76" s="523"/>
      <c r="E76" s="19"/>
      <c r="F76" s="19"/>
      <c r="G76" s="19"/>
      <c r="H76" s="19"/>
    </row>
    <row r="77" spans="4:8">
      <c r="D77" s="523"/>
      <c r="E77" s="19"/>
      <c r="F77" s="19"/>
      <c r="G77" s="19"/>
      <c r="H77" s="19"/>
    </row>
    <row r="78" spans="4:8">
      <c r="D78" s="523"/>
      <c r="E78" s="19"/>
      <c r="F78" s="19"/>
      <c r="G78" s="19"/>
      <c r="H78" s="19"/>
    </row>
    <row r="79" spans="4:8">
      <c r="D79" s="523"/>
      <c r="E79" s="19"/>
      <c r="F79" s="19"/>
      <c r="G79" s="19"/>
      <c r="H79" s="19"/>
    </row>
    <row r="80" spans="4:8">
      <c r="D80" s="523"/>
      <c r="E80" s="19"/>
      <c r="F80" s="19"/>
      <c r="G80" s="19"/>
      <c r="H80" s="19"/>
    </row>
    <row r="81" spans="4:8">
      <c r="D81" s="523"/>
      <c r="E81" s="19"/>
      <c r="F81" s="19"/>
      <c r="G81" s="19"/>
      <c r="H81" s="19"/>
    </row>
    <row r="82" spans="4:8">
      <c r="D82" s="523"/>
      <c r="E82" s="19"/>
      <c r="F82" s="19"/>
      <c r="G82" s="19"/>
      <c r="H82" s="19"/>
    </row>
    <row r="83" spans="4:8">
      <c r="D83" s="523"/>
      <c r="E83" s="19"/>
      <c r="F83" s="19"/>
      <c r="G83" s="19"/>
      <c r="H83" s="19"/>
    </row>
    <row r="84" spans="4:8">
      <c r="D84" s="523"/>
      <c r="E84" s="19"/>
      <c r="F84" s="19"/>
      <c r="G84" s="19"/>
      <c r="H84" s="19"/>
    </row>
    <row r="85" spans="4:8">
      <c r="D85" s="523"/>
      <c r="E85" s="19"/>
      <c r="F85" s="19"/>
      <c r="G85" s="19"/>
      <c r="H85" s="19"/>
    </row>
    <row r="86" spans="4:8">
      <c r="D86" s="523"/>
      <c r="E86" s="19"/>
      <c r="F86" s="19"/>
      <c r="G86" s="19"/>
      <c r="H86" s="19"/>
    </row>
    <row r="87" spans="4:8">
      <c r="D87" s="523"/>
      <c r="E87" s="19"/>
      <c r="F87" s="19"/>
      <c r="G87" s="19"/>
      <c r="H87" s="19"/>
    </row>
    <row r="88" spans="4:8">
      <c r="D88" s="523"/>
      <c r="E88" s="19"/>
      <c r="F88" s="19"/>
      <c r="G88" s="19"/>
      <c r="H88" s="19"/>
    </row>
    <row r="89" spans="4:8">
      <c r="D89" s="523"/>
      <c r="E89" s="19"/>
      <c r="F89" s="19"/>
      <c r="G89" s="19"/>
      <c r="H89" s="19"/>
    </row>
    <row r="90" spans="4:8">
      <c r="D90" s="523"/>
      <c r="E90" s="19"/>
      <c r="F90" s="19"/>
      <c r="G90" s="19"/>
      <c r="H90" s="19"/>
    </row>
    <row r="91" spans="4:8">
      <c r="D91" s="523"/>
      <c r="E91" s="19"/>
      <c r="F91" s="19"/>
      <c r="G91" s="19"/>
      <c r="H91" s="19"/>
    </row>
    <row r="92" spans="4:8">
      <c r="D92" s="523"/>
      <c r="E92" s="19"/>
      <c r="F92" s="19"/>
      <c r="G92" s="19"/>
      <c r="H92" s="19"/>
    </row>
    <row r="93" spans="4:8">
      <c r="D93" s="523"/>
      <c r="E93" s="19"/>
      <c r="F93" s="19"/>
      <c r="G93" s="19"/>
      <c r="H93" s="19"/>
    </row>
    <row r="94" spans="4:8">
      <c r="D94" s="523"/>
      <c r="E94" s="19"/>
      <c r="F94" s="19"/>
      <c r="G94" s="19"/>
      <c r="H94" s="19"/>
    </row>
    <row r="95" spans="4:8">
      <c r="D95" s="523"/>
      <c r="E95" s="19"/>
      <c r="F95" s="19"/>
      <c r="G95" s="19"/>
      <c r="H95" s="19"/>
    </row>
    <row r="96" spans="4:8">
      <c r="D96" s="523"/>
      <c r="E96" s="19"/>
      <c r="F96" s="19"/>
      <c r="G96" s="19"/>
      <c r="H96" s="19"/>
    </row>
    <row r="97" spans="4:8">
      <c r="D97" s="523"/>
      <c r="E97" s="19"/>
      <c r="F97" s="19"/>
      <c r="G97" s="19"/>
      <c r="H97" s="19"/>
    </row>
    <row r="98" spans="4:8">
      <c r="D98" s="523"/>
      <c r="E98" s="19"/>
      <c r="F98" s="19"/>
      <c r="G98" s="19"/>
      <c r="H98" s="19"/>
    </row>
    <row r="99" spans="4:8">
      <c r="D99" s="523"/>
      <c r="E99" s="19"/>
      <c r="F99" s="19"/>
      <c r="G99" s="19"/>
      <c r="H99" s="19"/>
    </row>
    <row r="100" spans="4:8">
      <c r="D100" s="523"/>
      <c r="E100" s="19"/>
      <c r="F100" s="19"/>
      <c r="G100" s="19"/>
      <c r="H100" s="19"/>
    </row>
    <row r="101" spans="4:8">
      <c r="D101" s="523"/>
      <c r="E101" s="19"/>
      <c r="F101" s="19"/>
      <c r="G101" s="19"/>
      <c r="H101" s="19"/>
    </row>
    <row r="102" spans="4:8">
      <c r="D102" s="523"/>
      <c r="E102" s="19"/>
      <c r="F102" s="19"/>
      <c r="G102" s="19"/>
      <c r="H102" s="19"/>
    </row>
    <row r="103" spans="4:8">
      <c r="D103" s="523"/>
      <c r="E103" s="19"/>
      <c r="F103" s="19"/>
      <c r="G103" s="19"/>
      <c r="H103" s="19"/>
    </row>
    <row r="104" spans="4:8">
      <c r="D104" s="523"/>
      <c r="E104" s="19"/>
      <c r="F104" s="19"/>
      <c r="G104" s="19"/>
      <c r="H104" s="19"/>
    </row>
    <row r="105" spans="4:8">
      <c r="D105" s="523"/>
      <c r="E105" s="19"/>
      <c r="F105" s="19"/>
      <c r="G105" s="19"/>
      <c r="H105" s="19"/>
    </row>
    <row r="106" spans="4:8">
      <c r="D106" s="523"/>
      <c r="E106" s="19"/>
      <c r="F106" s="19"/>
      <c r="G106" s="19"/>
      <c r="H106" s="19"/>
    </row>
    <row r="107" spans="4:8">
      <c r="D107" s="523"/>
      <c r="E107" s="19"/>
      <c r="F107" s="19"/>
      <c r="G107" s="19"/>
      <c r="H107" s="19"/>
    </row>
    <row r="108" spans="4:8">
      <c r="D108" s="523"/>
      <c r="E108" s="19"/>
      <c r="F108" s="19"/>
      <c r="G108" s="19"/>
      <c r="H108" s="19"/>
    </row>
    <row r="109" spans="4:8">
      <c r="D109" s="523"/>
      <c r="E109" s="19"/>
      <c r="F109" s="19"/>
      <c r="G109" s="19"/>
      <c r="H109" s="19"/>
    </row>
    <row r="110" spans="4:8">
      <c r="D110" s="523"/>
      <c r="E110" s="19"/>
      <c r="F110" s="19"/>
      <c r="G110" s="19"/>
      <c r="H110" s="19"/>
    </row>
    <row r="111" spans="4:8">
      <c r="D111" s="523"/>
      <c r="E111" s="19"/>
      <c r="F111" s="19"/>
      <c r="G111" s="19"/>
      <c r="H111" s="19"/>
    </row>
    <row r="112" spans="4:8">
      <c r="D112" s="523"/>
      <c r="E112" s="19"/>
      <c r="F112" s="19"/>
      <c r="G112" s="19"/>
      <c r="H112" s="19"/>
    </row>
    <row r="113" spans="4:8">
      <c r="D113" s="523"/>
      <c r="E113" s="19"/>
      <c r="F113" s="19"/>
      <c r="G113" s="19"/>
      <c r="H113" s="19"/>
    </row>
    <row r="114" spans="4:8">
      <c r="D114" s="523"/>
      <c r="E114" s="19"/>
      <c r="F114" s="19"/>
      <c r="G114" s="19"/>
      <c r="H114" s="19"/>
    </row>
    <row r="115" spans="4:8">
      <c r="D115" s="523"/>
      <c r="E115" s="19"/>
      <c r="F115" s="19"/>
      <c r="G115" s="19"/>
      <c r="H115" s="19"/>
    </row>
    <row r="116" spans="4:8">
      <c r="D116" s="523"/>
      <c r="E116" s="19"/>
      <c r="F116" s="19"/>
      <c r="G116" s="19"/>
      <c r="H116" s="19"/>
    </row>
    <row r="117" spans="4:8">
      <c r="D117" s="523"/>
      <c r="E117" s="19"/>
      <c r="F117" s="19"/>
      <c r="G117" s="19"/>
      <c r="H117" s="19"/>
    </row>
    <row r="118" spans="4:8">
      <c r="D118" s="523"/>
      <c r="E118" s="19"/>
      <c r="F118" s="19"/>
      <c r="G118" s="19"/>
      <c r="H118" s="19"/>
    </row>
    <row r="119" spans="4:8">
      <c r="D119" s="523"/>
      <c r="E119" s="19"/>
      <c r="F119" s="19"/>
      <c r="G119" s="19"/>
      <c r="H119" s="19"/>
    </row>
    <row r="120" spans="4:8">
      <c r="D120" s="523"/>
      <c r="E120" s="19"/>
      <c r="F120" s="19"/>
      <c r="G120" s="19"/>
      <c r="H120" s="19"/>
    </row>
    <row r="121" spans="4:8">
      <c r="D121" s="523"/>
      <c r="E121" s="19"/>
      <c r="F121" s="19"/>
      <c r="G121" s="19"/>
      <c r="H121" s="19"/>
    </row>
    <row r="122" spans="4:8">
      <c r="D122" s="523"/>
      <c r="E122" s="19"/>
      <c r="F122" s="19"/>
      <c r="G122" s="19"/>
      <c r="H122" s="19"/>
    </row>
    <row r="123" spans="4:8">
      <c r="D123" s="523"/>
      <c r="E123" s="19"/>
      <c r="F123" s="19"/>
      <c r="G123" s="19"/>
      <c r="H123" s="19"/>
    </row>
    <row r="124" spans="4:8">
      <c r="D124" s="523"/>
      <c r="E124" s="19"/>
      <c r="F124" s="19"/>
      <c r="G124" s="19"/>
      <c r="H124" s="19"/>
    </row>
    <row r="125" spans="4:8">
      <c r="D125" s="523"/>
      <c r="E125" s="19"/>
      <c r="F125" s="19"/>
      <c r="G125" s="19"/>
      <c r="H125" s="19"/>
    </row>
    <row r="126" spans="4:8">
      <c r="D126" s="523"/>
      <c r="E126" s="19"/>
      <c r="F126" s="19"/>
      <c r="G126" s="19"/>
      <c r="H126" s="19"/>
    </row>
    <row r="127" spans="4:8">
      <c r="D127" s="523"/>
      <c r="E127" s="19"/>
      <c r="F127" s="19"/>
      <c r="G127" s="19"/>
      <c r="H127" s="19"/>
    </row>
    <row r="128" spans="4:8">
      <c r="D128" s="523"/>
      <c r="E128" s="19"/>
      <c r="F128" s="19"/>
      <c r="G128" s="19"/>
      <c r="H128" s="19"/>
    </row>
    <row r="129" spans="4:8">
      <c r="D129" s="523"/>
      <c r="E129" s="19"/>
      <c r="F129" s="19"/>
      <c r="G129" s="19"/>
      <c r="H129" s="19"/>
    </row>
    <row r="130" spans="4:8">
      <c r="D130" s="523"/>
      <c r="E130" s="19"/>
      <c r="F130" s="19"/>
      <c r="G130" s="19"/>
      <c r="H130" s="19"/>
    </row>
    <row r="131" spans="4:8">
      <c r="D131" s="523"/>
      <c r="E131" s="19"/>
      <c r="F131" s="19"/>
      <c r="G131" s="19"/>
      <c r="H131" s="19"/>
    </row>
    <row r="132" spans="4:8">
      <c r="D132" s="523"/>
      <c r="E132" s="19"/>
      <c r="F132" s="19"/>
      <c r="G132" s="19"/>
      <c r="H132" s="19"/>
    </row>
    <row r="133" spans="4:8">
      <c r="D133" s="523"/>
      <c r="E133" s="19"/>
      <c r="F133" s="19"/>
      <c r="G133" s="19"/>
      <c r="H133" s="19"/>
    </row>
    <row r="134" spans="4:8">
      <c r="D134" s="523"/>
      <c r="E134" s="19"/>
      <c r="F134" s="19"/>
      <c r="G134" s="19"/>
      <c r="H134" s="19"/>
    </row>
    <row r="135" spans="4:8">
      <c r="D135" s="523"/>
      <c r="E135" s="19"/>
      <c r="F135" s="19"/>
      <c r="G135" s="19"/>
      <c r="H135" s="19"/>
    </row>
    <row r="136" spans="4:8">
      <c r="D136" s="523"/>
      <c r="E136" s="19"/>
      <c r="F136" s="19"/>
      <c r="G136" s="19"/>
      <c r="H136" s="19"/>
    </row>
    <row r="137" spans="4:8">
      <c r="D137" s="523"/>
      <c r="E137" s="19"/>
      <c r="F137" s="19"/>
      <c r="G137" s="19"/>
      <c r="H137" s="19"/>
    </row>
    <row r="138" spans="4:8">
      <c r="D138" s="523"/>
      <c r="E138" s="19"/>
      <c r="F138" s="19"/>
      <c r="G138" s="19"/>
      <c r="H138" s="19"/>
    </row>
    <row r="139" spans="4:8">
      <c r="D139" s="523"/>
      <c r="E139" s="19"/>
      <c r="F139" s="19"/>
      <c r="G139" s="19"/>
      <c r="H139" s="19"/>
    </row>
    <row r="140" spans="4:8">
      <c r="D140" s="523"/>
      <c r="E140" s="19"/>
      <c r="F140" s="19"/>
      <c r="G140" s="19"/>
      <c r="H140" s="19"/>
    </row>
    <row r="141" spans="4:8">
      <c r="D141" s="523"/>
      <c r="E141" s="19"/>
      <c r="F141" s="19"/>
      <c r="G141" s="19"/>
      <c r="H141" s="19"/>
    </row>
    <row r="142" spans="4:8">
      <c r="D142" s="523"/>
      <c r="E142" s="19"/>
      <c r="F142" s="19"/>
      <c r="G142" s="19"/>
      <c r="H142" s="19"/>
    </row>
    <row r="143" spans="4:8">
      <c r="D143" s="523"/>
      <c r="E143" s="19"/>
      <c r="F143" s="19"/>
      <c r="G143" s="19"/>
      <c r="H143" s="19"/>
    </row>
    <row r="144" spans="4:8">
      <c r="D144" s="523"/>
      <c r="E144" s="19"/>
      <c r="F144" s="19"/>
      <c r="G144" s="19"/>
      <c r="H144" s="19"/>
    </row>
    <row r="145" spans="4:8">
      <c r="D145" s="523"/>
      <c r="E145" s="19"/>
      <c r="F145" s="19"/>
      <c r="G145" s="19"/>
      <c r="H145" s="19"/>
    </row>
    <row r="146" spans="4:8">
      <c r="D146" s="523"/>
      <c r="E146" s="19"/>
      <c r="F146" s="19"/>
      <c r="G146" s="19"/>
      <c r="H146" s="19"/>
    </row>
    <row r="147" spans="4:8">
      <c r="D147" s="523"/>
      <c r="E147" s="19"/>
      <c r="F147" s="19"/>
      <c r="G147" s="19"/>
      <c r="H147" s="19"/>
    </row>
    <row r="148" spans="4:8">
      <c r="D148" s="523"/>
      <c r="E148" s="19"/>
      <c r="F148" s="19"/>
      <c r="G148" s="19"/>
      <c r="H148" s="19"/>
    </row>
    <row r="149" spans="4:8">
      <c r="D149" s="523"/>
      <c r="E149" s="19"/>
      <c r="F149" s="19"/>
      <c r="G149" s="19"/>
      <c r="H149" s="19"/>
    </row>
    <row r="150" spans="4:8">
      <c r="D150" s="523"/>
      <c r="E150" s="19"/>
      <c r="F150" s="19"/>
      <c r="G150" s="19"/>
      <c r="H150" s="19"/>
    </row>
    <row r="151" spans="4:8">
      <c r="D151" s="523"/>
      <c r="E151" s="19"/>
      <c r="F151" s="19"/>
      <c r="G151" s="19"/>
      <c r="H151" s="19"/>
    </row>
    <row r="152" spans="4:8">
      <c r="D152" s="523"/>
      <c r="E152" s="19"/>
      <c r="F152" s="19"/>
      <c r="G152" s="19"/>
      <c r="H152" s="19"/>
    </row>
    <row r="153" spans="4:8">
      <c r="D153" s="523"/>
      <c r="E153" s="19"/>
      <c r="F153" s="19"/>
      <c r="G153" s="19"/>
      <c r="H153" s="19"/>
    </row>
    <row r="154" spans="4:8">
      <c r="D154" s="523"/>
      <c r="E154" s="19"/>
      <c r="F154" s="19"/>
      <c r="G154" s="19"/>
      <c r="H154" s="19"/>
    </row>
    <row r="155" spans="4:8">
      <c r="D155" s="523"/>
      <c r="E155" s="19"/>
      <c r="F155" s="19"/>
      <c r="G155" s="19"/>
      <c r="H155" s="19"/>
    </row>
    <row r="156" spans="4:8">
      <c r="D156" s="523"/>
      <c r="E156" s="19"/>
      <c r="F156" s="19"/>
      <c r="G156" s="19"/>
      <c r="H156" s="19"/>
    </row>
    <row r="157" spans="4:8">
      <c r="D157" s="523"/>
      <c r="E157" s="19"/>
      <c r="F157" s="19"/>
      <c r="G157" s="19"/>
      <c r="H157" s="19"/>
    </row>
    <row r="158" spans="4:8">
      <c r="D158" s="523"/>
      <c r="E158" s="19"/>
      <c r="F158" s="19"/>
      <c r="G158" s="19"/>
      <c r="H158" s="19"/>
    </row>
    <row r="159" spans="4:8">
      <c r="D159" s="523"/>
      <c r="E159" s="19"/>
      <c r="F159" s="19"/>
      <c r="G159" s="19"/>
      <c r="H159" s="19"/>
    </row>
    <row r="160" spans="4:8">
      <c r="D160" s="523"/>
      <c r="E160" s="19"/>
      <c r="F160" s="19"/>
      <c r="G160" s="19"/>
      <c r="H160" s="19"/>
    </row>
    <row r="161" spans="4:8">
      <c r="D161" s="523"/>
      <c r="E161" s="19"/>
      <c r="F161" s="19"/>
      <c r="G161" s="19"/>
      <c r="H161" s="19"/>
    </row>
    <row r="162" spans="4:8">
      <c r="D162" s="523"/>
      <c r="E162" s="19"/>
      <c r="F162" s="19"/>
      <c r="G162" s="19"/>
      <c r="H162" s="19"/>
    </row>
    <row r="163" spans="4:8">
      <c r="D163" s="523"/>
      <c r="E163" s="19"/>
      <c r="F163" s="19"/>
      <c r="G163" s="19"/>
      <c r="H163" s="19"/>
    </row>
    <row r="164" spans="4:8">
      <c r="D164" s="523"/>
      <c r="E164" s="19"/>
      <c r="F164" s="19"/>
      <c r="G164" s="19"/>
      <c r="H164" s="19"/>
    </row>
    <row r="165" spans="4:8">
      <c r="D165" s="523"/>
      <c r="E165" s="19"/>
      <c r="F165" s="19"/>
      <c r="G165" s="19"/>
      <c r="H165" s="19"/>
    </row>
    <row r="166" spans="4:8">
      <c r="D166" s="523"/>
      <c r="E166" s="19"/>
      <c r="F166" s="19"/>
      <c r="G166" s="19"/>
      <c r="H166" s="19"/>
    </row>
    <row r="167" spans="4:8">
      <c r="D167" s="523"/>
      <c r="E167" s="19"/>
      <c r="F167" s="19"/>
      <c r="G167" s="19"/>
      <c r="H167" s="19"/>
    </row>
    <row r="168" spans="4:8">
      <c r="D168" s="523"/>
      <c r="E168" s="19"/>
      <c r="F168" s="19"/>
      <c r="G168" s="19"/>
      <c r="H168" s="19"/>
    </row>
    <row r="169" spans="4:8">
      <c r="D169" s="523"/>
      <c r="E169" s="19"/>
      <c r="F169" s="19"/>
      <c r="G169" s="19"/>
      <c r="H169" s="19"/>
    </row>
    <row r="170" spans="4:8">
      <c r="D170" s="523"/>
      <c r="E170" s="19"/>
      <c r="F170" s="19"/>
      <c r="G170" s="19"/>
      <c r="H170" s="19"/>
    </row>
    <row r="171" spans="4:8">
      <c r="D171" s="523"/>
      <c r="E171" s="19"/>
      <c r="F171" s="19"/>
      <c r="G171" s="19"/>
      <c r="H171" s="19"/>
    </row>
    <row r="172" spans="4:8">
      <c r="D172" s="523"/>
      <c r="E172" s="19"/>
      <c r="F172" s="19"/>
      <c r="G172" s="19"/>
      <c r="H172" s="19"/>
    </row>
    <row r="173" spans="4:8">
      <c r="D173" s="523"/>
      <c r="E173" s="19"/>
      <c r="F173" s="19"/>
      <c r="G173" s="19"/>
      <c r="H173" s="19"/>
    </row>
    <row r="174" spans="4:8">
      <c r="D174" s="523"/>
      <c r="E174" s="19"/>
      <c r="F174" s="19"/>
      <c r="G174" s="19"/>
      <c r="H174" s="19"/>
    </row>
    <row r="175" spans="4:8">
      <c r="D175" s="523"/>
      <c r="E175" s="19"/>
      <c r="F175" s="19"/>
      <c r="G175" s="19"/>
      <c r="H175" s="19"/>
    </row>
    <row r="176" spans="4:8">
      <c r="D176" s="523"/>
      <c r="E176" s="19"/>
      <c r="F176" s="19"/>
      <c r="G176" s="19"/>
      <c r="H176" s="19"/>
    </row>
    <row r="177" spans="4:8">
      <c r="D177" s="523"/>
      <c r="E177" s="19"/>
      <c r="F177" s="19"/>
      <c r="G177" s="19"/>
      <c r="H177" s="19"/>
    </row>
    <row r="178" spans="4:8">
      <c r="D178" s="523"/>
      <c r="E178" s="19"/>
      <c r="F178" s="19"/>
      <c r="G178" s="19"/>
      <c r="H178" s="19"/>
    </row>
    <row r="179" spans="4:8">
      <c r="D179" s="523"/>
      <c r="E179" s="19"/>
      <c r="F179" s="19"/>
      <c r="G179" s="19"/>
      <c r="H179" s="19"/>
    </row>
    <row r="180" spans="4:8">
      <c r="D180" s="523"/>
      <c r="E180" s="19"/>
      <c r="F180" s="19"/>
      <c r="G180" s="19"/>
      <c r="H180" s="19"/>
    </row>
    <row r="181" spans="4:8">
      <c r="D181" s="523"/>
      <c r="E181" s="19"/>
      <c r="F181" s="19"/>
      <c r="G181" s="19"/>
      <c r="H181" s="19"/>
    </row>
    <row r="182" spans="4:8">
      <c r="D182" s="523"/>
      <c r="E182" s="19"/>
      <c r="F182" s="19"/>
      <c r="G182" s="19"/>
      <c r="H182" s="19"/>
    </row>
    <row r="183" spans="4:8">
      <c r="D183" s="523"/>
      <c r="E183" s="19"/>
      <c r="F183" s="19"/>
      <c r="G183" s="19"/>
      <c r="H183" s="19"/>
    </row>
    <row r="184" spans="4:8">
      <c r="D184" s="523"/>
      <c r="E184" s="19"/>
      <c r="F184" s="19"/>
      <c r="G184" s="19"/>
      <c r="H184" s="19"/>
    </row>
    <row r="185" spans="4:8">
      <c r="D185" s="523"/>
      <c r="E185" s="19"/>
      <c r="F185" s="19"/>
      <c r="G185" s="19"/>
      <c r="H185" s="19"/>
    </row>
    <row r="186" spans="4:8">
      <c r="D186" s="523"/>
      <c r="E186" s="19"/>
      <c r="F186" s="19"/>
      <c r="G186" s="19"/>
      <c r="H186" s="19"/>
    </row>
    <row r="187" spans="4:8">
      <c r="D187" s="523"/>
      <c r="E187" s="19"/>
      <c r="F187" s="19"/>
      <c r="G187" s="19"/>
      <c r="H187" s="19"/>
    </row>
    <row r="188" spans="4:8">
      <c r="D188" s="523"/>
      <c r="E188" s="19"/>
      <c r="F188" s="19"/>
      <c r="G188" s="19"/>
      <c r="H188" s="19"/>
    </row>
    <row r="189" spans="4:8">
      <c r="D189" s="523"/>
      <c r="E189" s="19"/>
      <c r="F189" s="19"/>
      <c r="G189" s="19"/>
      <c r="H189" s="19"/>
    </row>
    <row r="190" spans="4:8">
      <c r="D190" s="523"/>
      <c r="E190" s="19"/>
      <c r="F190" s="19"/>
      <c r="G190" s="19"/>
      <c r="H190" s="19"/>
    </row>
    <row r="191" spans="4:8">
      <c r="D191" s="523"/>
      <c r="E191" s="19"/>
      <c r="F191" s="19"/>
      <c r="G191" s="19"/>
      <c r="H191" s="19"/>
    </row>
    <row r="192" spans="4:8">
      <c r="D192" s="523"/>
      <c r="E192" s="19"/>
      <c r="F192" s="19"/>
      <c r="G192" s="19"/>
      <c r="H192" s="19"/>
    </row>
    <row r="193" spans="4:8">
      <c r="D193" s="523"/>
      <c r="E193" s="19"/>
      <c r="F193" s="19"/>
      <c r="G193" s="19"/>
      <c r="H193" s="19"/>
    </row>
    <row r="194" spans="4:8">
      <c r="D194" s="523"/>
      <c r="E194" s="19"/>
      <c r="F194" s="19"/>
      <c r="G194" s="19"/>
      <c r="H194" s="19"/>
    </row>
    <row r="195" spans="4:8">
      <c r="D195" s="523"/>
      <c r="E195" s="19"/>
      <c r="F195" s="19"/>
      <c r="G195" s="19"/>
      <c r="H195" s="19"/>
    </row>
    <row r="196" spans="4:8">
      <c r="D196" s="523"/>
      <c r="E196" s="19"/>
      <c r="F196" s="19"/>
      <c r="G196" s="19"/>
      <c r="H196" s="19"/>
    </row>
    <row r="197" spans="4:8">
      <c r="D197" s="523"/>
      <c r="E197" s="19"/>
      <c r="F197" s="19"/>
      <c r="G197" s="19"/>
      <c r="H197" s="19"/>
    </row>
    <row r="198" spans="4:8">
      <c r="D198" s="523"/>
      <c r="E198" s="19"/>
      <c r="F198" s="19"/>
      <c r="G198" s="19"/>
      <c r="H198" s="19"/>
    </row>
    <row r="199" spans="4:8">
      <c r="D199" s="523"/>
      <c r="E199" s="19"/>
      <c r="F199" s="19"/>
      <c r="G199" s="19"/>
      <c r="H199" s="19"/>
    </row>
    <row r="200" spans="4:8">
      <c r="D200" s="523"/>
      <c r="E200" s="19"/>
      <c r="F200" s="19"/>
      <c r="G200" s="19"/>
      <c r="H200" s="19"/>
    </row>
    <row r="201" spans="4:8">
      <c r="D201" s="523"/>
      <c r="E201" s="19"/>
      <c r="F201" s="19"/>
      <c r="G201" s="19"/>
      <c r="H201" s="19"/>
    </row>
    <row r="202" spans="4:8">
      <c r="D202" s="523"/>
      <c r="E202" s="19"/>
      <c r="F202" s="19"/>
      <c r="G202" s="19"/>
      <c r="H202" s="19"/>
    </row>
    <row r="203" spans="4:8">
      <c r="D203" s="523"/>
      <c r="E203" s="19"/>
      <c r="F203" s="19"/>
      <c r="G203" s="19"/>
      <c r="H203" s="19"/>
    </row>
    <row r="204" spans="4:8">
      <c r="D204" s="523"/>
      <c r="E204" s="19"/>
      <c r="F204" s="19"/>
      <c r="G204" s="19"/>
      <c r="H204" s="19"/>
    </row>
    <row r="205" spans="4:8">
      <c r="D205" s="523"/>
      <c r="E205" s="19"/>
      <c r="F205" s="19"/>
      <c r="G205" s="19"/>
      <c r="H205" s="19"/>
    </row>
    <row r="206" spans="4:8">
      <c r="D206" s="523"/>
      <c r="E206" s="19"/>
      <c r="F206" s="19"/>
      <c r="G206" s="19"/>
      <c r="H206" s="19"/>
    </row>
    <row r="207" spans="4:8">
      <c r="D207" s="523"/>
      <c r="E207" s="19"/>
      <c r="F207" s="19"/>
      <c r="G207" s="19"/>
      <c r="H207" s="19"/>
    </row>
    <row r="208" spans="4:8">
      <c r="D208" s="523"/>
      <c r="E208" s="19"/>
      <c r="F208" s="19"/>
      <c r="G208" s="19"/>
      <c r="H208" s="19"/>
    </row>
    <row r="209" spans="4:8">
      <c r="D209" s="523"/>
      <c r="E209" s="19"/>
      <c r="F209" s="19"/>
      <c r="G209" s="19"/>
      <c r="H209" s="19"/>
    </row>
    <row r="210" spans="4:8">
      <c r="D210" s="523"/>
      <c r="E210" s="19"/>
      <c r="F210" s="19"/>
      <c r="G210" s="19"/>
      <c r="H210" s="19"/>
    </row>
    <row r="211" spans="4:8">
      <c r="D211" s="523"/>
      <c r="E211" s="19"/>
      <c r="F211" s="19"/>
      <c r="G211" s="19"/>
      <c r="H211" s="19"/>
    </row>
    <row r="212" spans="4:8">
      <c r="D212" s="523"/>
      <c r="E212" s="19"/>
      <c r="F212" s="19"/>
      <c r="G212" s="19"/>
      <c r="H212" s="19"/>
    </row>
    <row r="213" spans="4:8">
      <c r="D213" s="523"/>
      <c r="E213" s="19"/>
      <c r="F213" s="19"/>
      <c r="G213" s="19"/>
      <c r="H213" s="19"/>
    </row>
    <row r="214" spans="4:8">
      <c r="D214" s="523"/>
      <c r="E214" s="19"/>
      <c r="F214" s="19"/>
      <c r="G214" s="19"/>
      <c r="H214" s="19"/>
    </row>
    <row r="215" spans="4:8">
      <c r="D215" s="523"/>
      <c r="E215" s="19"/>
      <c r="F215" s="19"/>
      <c r="G215" s="19"/>
      <c r="H215" s="19"/>
    </row>
    <row r="216" spans="4:8">
      <c r="D216" s="523"/>
      <c r="E216" s="19"/>
      <c r="F216" s="19"/>
      <c r="G216" s="19"/>
      <c r="H216" s="19"/>
    </row>
    <row r="217" spans="4:8">
      <c r="D217" s="523"/>
      <c r="E217" s="19"/>
      <c r="F217" s="19"/>
      <c r="G217" s="19"/>
      <c r="H217" s="19"/>
    </row>
    <row r="218" spans="4:8">
      <c r="D218" s="523"/>
      <c r="E218" s="19"/>
      <c r="F218" s="19"/>
      <c r="G218" s="19"/>
      <c r="H218" s="19"/>
    </row>
    <row r="219" spans="4:8">
      <c r="D219" s="523"/>
      <c r="E219" s="19"/>
      <c r="F219" s="19"/>
      <c r="G219" s="19"/>
      <c r="H219" s="19"/>
    </row>
    <row r="220" spans="4:8">
      <c r="D220" s="523"/>
      <c r="E220" s="19"/>
      <c r="F220" s="19"/>
      <c r="G220" s="19"/>
      <c r="H220" s="19"/>
    </row>
    <row r="221" spans="4:8">
      <c r="D221" s="523"/>
      <c r="E221" s="19"/>
      <c r="F221" s="19"/>
      <c r="G221" s="19"/>
      <c r="H221" s="19"/>
    </row>
    <row r="222" spans="4:8">
      <c r="D222" s="523"/>
      <c r="E222" s="19"/>
      <c r="F222" s="19"/>
      <c r="G222" s="19"/>
      <c r="H222" s="19"/>
    </row>
    <row r="223" spans="4:8">
      <c r="D223" s="523"/>
      <c r="E223" s="19"/>
      <c r="F223" s="19"/>
      <c r="G223" s="19"/>
      <c r="H223" s="19"/>
    </row>
    <row r="224" spans="4:8">
      <c r="D224" s="523"/>
      <c r="E224" s="19"/>
      <c r="F224" s="19"/>
      <c r="G224" s="19"/>
      <c r="H224" s="19"/>
    </row>
    <row r="225" spans="4:8">
      <c r="D225" s="523"/>
      <c r="E225" s="19"/>
      <c r="F225" s="19"/>
      <c r="G225" s="19"/>
      <c r="H225" s="19"/>
    </row>
    <row r="226" spans="4:8">
      <c r="D226" s="523"/>
      <c r="E226" s="19"/>
      <c r="F226" s="19"/>
      <c r="G226" s="19"/>
      <c r="H226" s="19"/>
    </row>
    <row r="227" spans="4:8">
      <c r="D227" s="523"/>
      <c r="E227" s="19"/>
      <c r="F227" s="19"/>
      <c r="G227" s="19"/>
      <c r="H227" s="19"/>
    </row>
    <row r="228" spans="4:8">
      <c r="D228" s="523"/>
      <c r="E228" s="19"/>
      <c r="F228" s="19"/>
      <c r="G228" s="19"/>
      <c r="H228" s="19"/>
    </row>
    <row r="229" spans="4:8">
      <c r="D229" s="523"/>
      <c r="E229" s="19"/>
      <c r="F229" s="19"/>
      <c r="G229" s="19"/>
      <c r="H229" s="19"/>
    </row>
    <row r="230" spans="4:8">
      <c r="D230" s="523"/>
      <c r="E230" s="19"/>
      <c r="F230" s="19"/>
      <c r="G230" s="19"/>
      <c r="H230" s="19"/>
    </row>
    <row r="231" spans="4:8">
      <c r="D231" s="523"/>
      <c r="E231" s="19"/>
      <c r="F231" s="19"/>
      <c r="G231" s="19"/>
      <c r="H231" s="19"/>
    </row>
    <row r="232" spans="4:8">
      <c r="D232" s="523"/>
      <c r="E232" s="19"/>
      <c r="F232" s="19"/>
      <c r="G232" s="19"/>
      <c r="H232" s="19"/>
    </row>
    <row r="233" spans="4:8">
      <c r="D233" s="523"/>
      <c r="E233" s="19"/>
      <c r="F233" s="19"/>
      <c r="G233" s="19"/>
      <c r="H233" s="19"/>
    </row>
    <row r="234" spans="4:8">
      <c r="D234" s="523"/>
      <c r="E234" s="19"/>
      <c r="F234" s="19"/>
      <c r="G234" s="19"/>
      <c r="H234" s="19"/>
    </row>
    <row r="235" spans="4:8">
      <c r="D235" s="523"/>
      <c r="E235" s="19"/>
      <c r="F235" s="19"/>
      <c r="G235" s="19"/>
      <c r="H235" s="19"/>
    </row>
    <row r="236" spans="4:8">
      <c r="D236" s="523"/>
      <c r="E236" s="19"/>
      <c r="F236" s="19"/>
      <c r="G236" s="19"/>
      <c r="H236" s="19"/>
    </row>
    <row r="237" spans="4:8">
      <c r="D237" s="523"/>
      <c r="E237" s="19"/>
      <c r="F237" s="19"/>
      <c r="G237" s="19"/>
      <c r="H237" s="19"/>
    </row>
    <row r="238" spans="4:8">
      <c r="D238" s="523"/>
      <c r="E238" s="19"/>
      <c r="F238" s="19"/>
      <c r="G238" s="19"/>
      <c r="H238" s="19"/>
    </row>
    <row r="239" spans="4:8">
      <c r="D239" s="523"/>
      <c r="E239" s="19"/>
      <c r="F239" s="19"/>
      <c r="G239" s="19"/>
      <c r="H239" s="19"/>
    </row>
    <row r="240" spans="4:8">
      <c r="D240" s="523"/>
      <c r="E240" s="19"/>
      <c r="F240" s="19"/>
      <c r="G240" s="19"/>
      <c r="H240" s="19"/>
    </row>
    <row r="241" spans="4:8">
      <c r="D241" s="523"/>
      <c r="E241" s="19"/>
      <c r="F241" s="19"/>
      <c r="G241" s="19"/>
      <c r="H241" s="19"/>
    </row>
    <row r="242" spans="4:8">
      <c r="D242" s="523"/>
      <c r="E242" s="19"/>
      <c r="F242" s="19"/>
      <c r="G242" s="19"/>
      <c r="H242" s="19"/>
    </row>
    <row r="243" spans="4:8">
      <c r="D243" s="523"/>
      <c r="E243" s="19"/>
      <c r="F243" s="19"/>
      <c r="G243" s="19"/>
      <c r="H243" s="19"/>
    </row>
    <row r="244" spans="4:8">
      <c r="D244" s="523"/>
      <c r="E244" s="19"/>
      <c r="F244" s="19"/>
      <c r="G244" s="19"/>
      <c r="H244" s="19"/>
    </row>
    <row r="245" spans="4:8">
      <c r="D245" s="523"/>
      <c r="E245" s="19"/>
      <c r="F245" s="19"/>
      <c r="G245" s="19"/>
      <c r="H245" s="19"/>
    </row>
    <row r="246" spans="4:8">
      <c r="D246" s="523"/>
      <c r="E246" s="19"/>
      <c r="F246" s="19"/>
      <c r="G246" s="19"/>
      <c r="H246" s="19"/>
    </row>
    <row r="247" spans="4:8">
      <c r="D247" s="523"/>
      <c r="E247" s="19"/>
      <c r="F247" s="19"/>
      <c r="G247" s="19"/>
      <c r="H247" s="19"/>
    </row>
    <row r="248" spans="4:8">
      <c r="D248" s="523"/>
      <c r="E248" s="19"/>
      <c r="F248" s="19"/>
      <c r="G248" s="19"/>
      <c r="H248" s="19"/>
    </row>
    <row r="249" spans="4:8">
      <c r="D249" s="523"/>
      <c r="E249" s="19"/>
      <c r="F249" s="19"/>
      <c r="G249" s="19"/>
      <c r="H249" s="19"/>
    </row>
    <row r="250" spans="4:8">
      <c r="D250" s="523"/>
      <c r="E250" s="19"/>
      <c r="F250" s="19"/>
      <c r="G250" s="19"/>
      <c r="H250" s="19"/>
    </row>
    <row r="251" spans="4:8">
      <c r="D251" s="523"/>
      <c r="E251" s="19"/>
      <c r="F251" s="19"/>
      <c r="G251" s="19"/>
      <c r="H251" s="19"/>
    </row>
    <row r="252" spans="4:8">
      <c r="D252" s="523"/>
      <c r="E252" s="19"/>
      <c r="F252" s="19"/>
      <c r="G252" s="19"/>
      <c r="H252" s="19"/>
    </row>
    <row r="253" spans="4:8">
      <c r="D253" s="523"/>
      <c r="E253" s="19"/>
      <c r="F253" s="19"/>
      <c r="G253" s="19"/>
      <c r="H253" s="19"/>
    </row>
    <row r="254" spans="4:8">
      <c r="D254" s="523"/>
      <c r="E254" s="19"/>
      <c r="F254" s="19"/>
      <c r="G254" s="19"/>
      <c r="H254" s="19"/>
    </row>
    <row r="255" spans="4:8">
      <c r="D255" s="523"/>
      <c r="E255" s="19"/>
      <c r="F255" s="19"/>
      <c r="G255" s="19"/>
      <c r="H255" s="19"/>
    </row>
    <row r="256" spans="4:8">
      <c r="D256" s="523"/>
      <c r="E256" s="19"/>
      <c r="F256" s="19"/>
      <c r="G256" s="19"/>
      <c r="H256" s="19"/>
    </row>
    <row r="257" spans="4:8">
      <c r="D257" s="523"/>
      <c r="E257" s="19"/>
      <c r="F257" s="19"/>
      <c r="G257" s="19"/>
      <c r="H257" s="19"/>
    </row>
    <row r="258" spans="4:8">
      <c r="D258" s="523"/>
      <c r="E258" s="19"/>
      <c r="F258" s="19"/>
      <c r="G258" s="19"/>
      <c r="H258" s="19"/>
    </row>
    <row r="259" spans="4:8">
      <c r="D259" s="523"/>
      <c r="E259" s="19"/>
      <c r="F259" s="19"/>
      <c r="G259" s="19"/>
      <c r="H259" s="19"/>
    </row>
    <row r="260" spans="4:8">
      <c r="D260" s="523"/>
      <c r="E260" s="19"/>
      <c r="F260" s="19"/>
      <c r="G260" s="19"/>
      <c r="H260" s="19"/>
    </row>
    <row r="261" spans="4:8">
      <c r="D261" s="523"/>
      <c r="E261" s="19"/>
      <c r="F261" s="19"/>
      <c r="G261" s="19"/>
      <c r="H261" s="19"/>
    </row>
    <row r="262" spans="4:8">
      <c r="D262" s="523"/>
      <c r="E262" s="19"/>
      <c r="F262" s="19"/>
      <c r="G262" s="19"/>
      <c r="H262" s="19"/>
    </row>
    <row r="263" spans="4:8">
      <c r="D263" s="523"/>
      <c r="E263" s="19"/>
      <c r="F263" s="19"/>
      <c r="G263" s="19"/>
      <c r="H263" s="19"/>
    </row>
    <row r="264" spans="4:8">
      <c r="D264" s="523"/>
      <c r="E264" s="19"/>
      <c r="F264" s="19"/>
      <c r="G264" s="19"/>
      <c r="H264" s="19"/>
    </row>
    <row r="265" spans="4:8">
      <c r="D265" s="523"/>
      <c r="E265" s="19"/>
      <c r="F265" s="19"/>
      <c r="G265" s="19"/>
      <c r="H265" s="19"/>
    </row>
    <row r="266" spans="4:8">
      <c r="D266" s="523"/>
      <c r="E266" s="19"/>
      <c r="F266" s="19"/>
      <c r="G266" s="19"/>
      <c r="H266" s="19"/>
    </row>
    <row r="267" spans="4:8">
      <c r="D267" s="523"/>
      <c r="E267" s="19"/>
      <c r="F267" s="19"/>
      <c r="G267" s="19"/>
      <c r="H267" s="19"/>
    </row>
    <row r="268" spans="4:8">
      <c r="D268" s="523"/>
      <c r="E268" s="19"/>
      <c r="F268" s="19"/>
      <c r="G268" s="19"/>
      <c r="H268" s="19"/>
    </row>
    <row r="269" spans="4:8">
      <c r="D269" s="523"/>
      <c r="E269" s="19"/>
      <c r="F269" s="19"/>
      <c r="G269" s="19"/>
      <c r="H269" s="19"/>
    </row>
    <row r="270" spans="4:8">
      <c r="D270" s="523"/>
      <c r="E270" s="19"/>
      <c r="F270" s="19"/>
      <c r="G270" s="19"/>
      <c r="H270" s="19"/>
    </row>
    <row r="271" spans="4:8">
      <c r="D271" s="523"/>
      <c r="E271" s="19"/>
      <c r="F271" s="19"/>
      <c r="G271" s="19"/>
      <c r="H271" s="19"/>
    </row>
    <row r="272" spans="4:8">
      <c r="D272" s="523"/>
      <c r="E272" s="19"/>
      <c r="F272" s="19"/>
      <c r="G272" s="19"/>
      <c r="H272" s="19"/>
    </row>
    <row r="273" spans="4:8">
      <c r="D273" s="523"/>
      <c r="E273" s="19"/>
      <c r="F273" s="19"/>
      <c r="G273" s="19"/>
      <c r="H273" s="19"/>
    </row>
    <row r="274" spans="4:8">
      <c r="D274" s="523"/>
      <c r="E274" s="19"/>
      <c r="F274" s="19"/>
      <c r="G274" s="19"/>
      <c r="H274" s="19"/>
    </row>
    <row r="275" spans="4:8">
      <c r="D275" s="523"/>
      <c r="E275" s="19"/>
      <c r="F275" s="19"/>
      <c r="G275" s="19"/>
      <c r="H275" s="19"/>
    </row>
    <row r="276" spans="4:8">
      <c r="D276" s="523"/>
      <c r="E276" s="19"/>
      <c r="F276" s="19"/>
      <c r="G276" s="19"/>
      <c r="H276" s="19"/>
    </row>
    <row r="277" spans="4:8">
      <c r="D277" s="523"/>
      <c r="E277" s="19"/>
      <c r="F277" s="19"/>
      <c r="G277" s="19"/>
      <c r="H277" s="19"/>
    </row>
    <row r="278" spans="4:8">
      <c r="D278" s="523"/>
      <c r="E278" s="19"/>
      <c r="F278" s="19"/>
      <c r="G278" s="19"/>
      <c r="H278" s="19"/>
    </row>
    <row r="279" spans="4:8">
      <c r="D279" s="523"/>
      <c r="E279" s="19"/>
      <c r="F279" s="19"/>
      <c r="G279" s="19"/>
      <c r="H279" s="19"/>
    </row>
    <row r="280" spans="4:8">
      <c r="D280" s="523"/>
      <c r="E280" s="19"/>
      <c r="F280" s="19"/>
      <c r="G280" s="19"/>
      <c r="H280" s="19"/>
    </row>
    <row r="281" spans="4:8">
      <c r="D281" s="523"/>
      <c r="E281" s="19"/>
      <c r="F281" s="19"/>
      <c r="G281" s="19"/>
      <c r="H281" s="19"/>
    </row>
    <row r="282" spans="4:8">
      <c r="D282" s="523"/>
      <c r="E282" s="19"/>
      <c r="F282" s="19"/>
      <c r="G282" s="19"/>
      <c r="H282" s="19"/>
    </row>
    <row r="283" spans="4:8">
      <c r="D283" s="523"/>
      <c r="E283" s="19"/>
      <c r="F283" s="19"/>
      <c r="G283" s="19"/>
      <c r="H283" s="19"/>
    </row>
    <row r="284" spans="4:8">
      <c r="D284" s="523"/>
      <c r="E284" s="19"/>
      <c r="F284" s="19"/>
      <c r="G284" s="19"/>
      <c r="H284" s="19"/>
    </row>
    <row r="285" spans="4:8">
      <c r="D285" s="523"/>
      <c r="E285" s="19"/>
      <c r="F285" s="19"/>
      <c r="G285" s="19"/>
      <c r="H285" s="19"/>
    </row>
    <row r="286" spans="4:8">
      <c r="D286" s="523"/>
      <c r="E286" s="19"/>
      <c r="F286" s="19"/>
      <c r="G286" s="19"/>
      <c r="H286" s="19"/>
    </row>
    <row r="287" spans="4:8">
      <c r="D287" s="523"/>
      <c r="E287" s="19"/>
      <c r="F287" s="19"/>
      <c r="G287" s="19"/>
      <c r="H287" s="19"/>
    </row>
    <row r="288" spans="4:8">
      <c r="D288" s="523"/>
      <c r="E288" s="19"/>
      <c r="F288" s="19"/>
      <c r="G288" s="19"/>
      <c r="H288" s="19"/>
    </row>
    <row r="289" spans="4:8">
      <c r="D289" s="523"/>
      <c r="E289" s="19"/>
      <c r="F289" s="19"/>
      <c r="G289" s="19"/>
      <c r="H289" s="19"/>
    </row>
    <row r="290" spans="4:8">
      <c r="D290" s="523"/>
      <c r="E290" s="19"/>
      <c r="F290" s="19"/>
      <c r="G290" s="19"/>
      <c r="H290" s="19"/>
    </row>
    <row r="291" spans="4:8">
      <c r="D291" s="523"/>
      <c r="E291" s="19"/>
      <c r="F291" s="19"/>
      <c r="G291" s="19"/>
      <c r="H291" s="19"/>
    </row>
    <row r="292" spans="4:8">
      <c r="D292" s="523"/>
      <c r="E292" s="19"/>
      <c r="F292" s="19"/>
      <c r="G292" s="19"/>
      <c r="H292" s="19"/>
    </row>
    <row r="293" spans="4:8">
      <c r="D293" s="523"/>
      <c r="E293" s="19"/>
      <c r="F293" s="19"/>
      <c r="G293" s="19"/>
      <c r="H293" s="19"/>
    </row>
    <row r="294" spans="4:8">
      <c r="D294" s="523"/>
      <c r="E294" s="19"/>
      <c r="F294" s="19"/>
      <c r="G294" s="19"/>
      <c r="H294" s="19"/>
    </row>
    <row r="295" spans="4:8">
      <c r="D295" s="523"/>
      <c r="E295" s="19"/>
      <c r="F295" s="19"/>
      <c r="G295" s="19"/>
      <c r="H295" s="19"/>
    </row>
    <row r="296" spans="4:8">
      <c r="D296" s="523"/>
      <c r="E296" s="19"/>
      <c r="F296" s="19"/>
      <c r="G296" s="19"/>
      <c r="H296" s="19"/>
    </row>
    <row r="297" spans="4:8">
      <c r="D297" s="523"/>
      <c r="E297" s="19"/>
      <c r="F297" s="19"/>
      <c r="G297" s="19"/>
      <c r="H297" s="19"/>
    </row>
    <row r="298" spans="4:8">
      <c r="D298" s="523"/>
      <c r="E298" s="19"/>
      <c r="F298" s="19"/>
      <c r="G298" s="19"/>
      <c r="H298" s="19"/>
    </row>
    <row r="299" spans="4:8">
      <c r="D299" s="523"/>
      <c r="E299" s="19"/>
      <c r="F299" s="19"/>
      <c r="G299" s="19"/>
      <c r="H299" s="19"/>
    </row>
    <row r="300" spans="4:8">
      <c r="D300" s="523"/>
      <c r="E300" s="19"/>
      <c r="F300" s="19"/>
      <c r="G300" s="19"/>
      <c r="H300" s="19"/>
    </row>
    <row r="301" spans="4:8">
      <c r="D301" s="523"/>
      <c r="E301" s="19"/>
      <c r="F301" s="19"/>
      <c r="G301" s="19"/>
      <c r="H301" s="19"/>
    </row>
    <row r="302" spans="4:8">
      <c r="D302" s="523"/>
      <c r="E302" s="19"/>
      <c r="F302" s="19"/>
      <c r="G302" s="19"/>
      <c r="H302" s="19"/>
    </row>
    <row r="303" spans="4:8">
      <c r="D303" s="523"/>
      <c r="E303" s="19"/>
      <c r="F303" s="19"/>
      <c r="G303" s="19"/>
      <c r="H303" s="19"/>
    </row>
    <row r="304" spans="4:8">
      <c r="D304" s="523"/>
      <c r="E304" s="19"/>
      <c r="F304" s="19"/>
      <c r="G304" s="19"/>
      <c r="H304" s="19"/>
    </row>
    <row r="305" spans="4:8">
      <c r="D305" s="523"/>
      <c r="E305" s="19"/>
      <c r="F305" s="19"/>
      <c r="G305" s="19"/>
      <c r="H305" s="19"/>
    </row>
    <row r="306" spans="4:8">
      <c r="D306" s="523"/>
      <c r="E306" s="19"/>
      <c r="F306" s="19"/>
      <c r="G306" s="19"/>
      <c r="H306" s="19"/>
    </row>
    <row r="307" spans="4:8">
      <c r="D307" s="523"/>
      <c r="E307" s="19"/>
      <c r="F307" s="19"/>
      <c r="G307" s="19"/>
      <c r="H307" s="19"/>
    </row>
    <row r="308" spans="4:8">
      <c r="D308" s="523"/>
      <c r="E308" s="19"/>
      <c r="F308" s="19"/>
      <c r="G308" s="19"/>
      <c r="H308" s="19"/>
    </row>
    <row r="309" spans="4:8">
      <c r="D309" s="523"/>
      <c r="E309" s="19"/>
      <c r="F309" s="19"/>
      <c r="G309" s="19"/>
      <c r="H309" s="19"/>
    </row>
    <row r="310" spans="4:8">
      <c r="D310" s="523"/>
      <c r="E310" s="19"/>
      <c r="F310" s="19"/>
      <c r="G310" s="19"/>
      <c r="H310" s="19"/>
    </row>
    <row r="311" spans="4:8">
      <c r="D311" s="523"/>
      <c r="E311" s="19"/>
      <c r="F311" s="19"/>
      <c r="G311" s="19"/>
      <c r="H311" s="19"/>
    </row>
    <row r="312" spans="4:8">
      <c r="D312" s="523"/>
      <c r="E312" s="19"/>
      <c r="F312" s="19"/>
      <c r="G312" s="19"/>
      <c r="H312" s="19"/>
    </row>
    <row r="313" spans="4:8">
      <c r="D313" s="523"/>
      <c r="E313" s="19"/>
      <c r="F313" s="19"/>
      <c r="G313" s="19"/>
      <c r="H313" s="19"/>
    </row>
    <row r="314" spans="4:8">
      <c r="D314" s="523"/>
      <c r="E314" s="19"/>
      <c r="F314" s="19"/>
      <c r="G314" s="19"/>
      <c r="H314" s="19"/>
    </row>
    <row r="315" spans="4:8">
      <c r="D315" s="523"/>
      <c r="E315" s="19"/>
      <c r="F315" s="19"/>
      <c r="G315" s="19"/>
      <c r="H315" s="19"/>
    </row>
    <row r="316" spans="4:8">
      <c r="D316" s="523"/>
      <c r="E316" s="19"/>
      <c r="F316" s="19"/>
      <c r="G316" s="19"/>
      <c r="H316" s="19"/>
    </row>
    <row r="317" spans="4:8">
      <c r="D317" s="523"/>
      <c r="E317" s="19"/>
      <c r="F317" s="19"/>
      <c r="G317" s="19"/>
      <c r="H317" s="19"/>
    </row>
    <row r="318" spans="4:8">
      <c r="D318" s="523"/>
      <c r="E318" s="19"/>
      <c r="F318" s="19"/>
      <c r="G318" s="19"/>
      <c r="H318" s="19"/>
    </row>
    <row r="319" spans="4:8">
      <c r="D319" s="523"/>
      <c r="E319" s="19"/>
      <c r="F319" s="19"/>
      <c r="G319" s="19"/>
      <c r="H319" s="19"/>
    </row>
    <row r="320" spans="4:8">
      <c r="D320" s="523"/>
      <c r="E320" s="19"/>
      <c r="F320" s="19"/>
      <c r="G320" s="19"/>
      <c r="H320" s="19"/>
    </row>
    <row r="321" spans="4:8">
      <c r="D321" s="523"/>
      <c r="E321" s="19"/>
      <c r="F321" s="19"/>
      <c r="G321" s="19"/>
      <c r="H321" s="19"/>
    </row>
    <row r="322" spans="4:8">
      <c r="D322" s="523"/>
      <c r="E322" s="19"/>
      <c r="F322" s="19"/>
      <c r="G322" s="19"/>
      <c r="H322" s="19"/>
    </row>
    <row r="323" spans="4:8">
      <c r="D323" s="523"/>
      <c r="E323" s="19"/>
      <c r="F323" s="19"/>
      <c r="G323" s="19"/>
      <c r="H323" s="19"/>
    </row>
    <row r="324" spans="4:8">
      <c r="D324" s="523"/>
      <c r="E324" s="19"/>
      <c r="F324" s="19"/>
      <c r="G324" s="19"/>
      <c r="H324" s="19"/>
    </row>
    <row r="325" spans="4:8">
      <c r="D325" s="523"/>
      <c r="E325" s="19"/>
      <c r="F325" s="19"/>
      <c r="G325" s="19"/>
      <c r="H325" s="19"/>
    </row>
    <row r="326" spans="4:8">
      <c r="D326" s="523"/>
      <c r="E326" s="19"/>
      <c r="F326" s="19"/>
      <c r="G326" s="19"/>
      <c r="H326" s="19"/>
    </row>
    <row r="327" spans="4:8">
      <c r="D327" s="523"/>
      <c r="E327" s="19"/>
      <c r="F327" s="19"/>
      <c r="G327" s="19"/>
      <c r="H327" s="19"/>
    </row>
    <row r="328" spans="4:8">
      <c r="D328" s="523"/>
      <c r="E328" s="19"/>
      <c r="F328" s="19"/>
      <c r="G328" s="19"/>
      <c r="H328" s="19"/>
    </row>
    <row r="329" spans="4:8">
      <c r="D329" s="523"/>
      <c r="E329" s="19"/>
      <c r="F329" s="19"/>
      <c r="G329" s="19"/>
      <c r="H329" s="19"/>
    </row>
    <row r="330" spans="4:8">
      <c r="D330" s="523"/>
      <c r="E330" s="19"/>
      <c r="F330" s="19"/>
      <c r="G330" s="19"/>
      <c r="H330" s="19"/>
    </row>
    <row r="331" spans="4:8">
      <c r="D331" s="523"/>
      <c r="E331" s="19"/>
      <c r="F331" s="19"/>
      <c r="G331" s="19"/>
      <c r="H331" s="19"/>
    </row>
    <row r="332" spans="4:8">
      <c r="D332" s="523"/>
      <c r="E332" s="19"/>
      <c r="F332" s="19"/>
      <c r="G332" s="19"/>
      <c r="H332" s="19"/>
    </row>
    <row r="333" spans="4:8">
      <c r="D333" s="523"/>
      <c r="E333" s="19"/>
      <c r="F333" s="19"/>
      <c r="G333" s="19"/>
      <c r="H333" s="19"/>
    </row>
    <row r="334" spans="4:8">
      <c r="D334" s="523"/>
      <c r="E334" s="19"/>
      <c r="F334" s="19"/>
      <c r="G334" s="19"/>
      <c r="H334" s="19"/>
    </row>
    <row r="335" spans="4:8">
      <c r="D335" s="523"/>
      <c r="E335" s="19"/>
      <c r="F335" s="19"/>
      <c r="G335" s="19"/>
      <c r="H335" s="19"/>
    </row>
    <row r="336" spans="4:8">
      <c r="D336" s="523"/>
      <c r="E336" s="19"/>
      <c r="F336" s="19"/>
      <c r="G336" s="19"/>
      <c r="H336" s="19"/>
    </row>
    <row r="337" spans="4:8">
      <c r="D337" s="523"/>
      <c r="E337" s="19"/>
      <c r="F337" s="19"/>
      <c r="G337" s="19"/>
      <c r="H337" s="19"/>
    </row>
    <row r="338" spans="4:8">
      <c r="D338" s="523"/>
      <c r="E338" s="19"/>
      <c r="F338" s="19"/>
      <c r="G338" s="19"/>
      <c r="H338" s="19"/>
    </row>
    <row r="339" spans="4:8">
      <c r="D339" s="523"/>
      <c r="E339" s="19"/>
      <c r="F339" s="19"/>
      <c r="G339" s="19"/>
      <c r="H339" s="19"/>
    </row>
    <row r="340" spans="4:8">
      <c r="D340" s="523"/>
      <c r="E340" s="19"/>
      <c r="F340" s="19"/>
      <c r="G340" s="19"/>
      <c r="H340" s="19"/>
    </row>
    <row r="341" spans="4:8">
      <c r="D341" s="523"/>
      <c r="E341" s="19"/>
      <c r="F341" s="19"/>
      <c r="G341" s="19"/>
      <c r="H341" s="19"/>
    </row>
    <row r="342" spans="4:8">
      <c r="D342" s="523"/>
      <c r="E342" s="19"/>
      <c r="F342" s="19"/>
      <c r="G342" s="19"/>
      <c r="H342" s="19"/>
    </row>
    <row r="343" spans="4:8">
      <c r="D343" s="523"/>
      <c r="E343" s="19"/>
      <c r="F343" s="19"/>
      <c r="G343" s="19"/>
      <c r="H343" s="19"/>
    </row>
    <row r="344" spans="4:8">
      <c r="D344" s="523"/>
      <c r="E344" s="19"/>
      <c r="F344" s="19"/>
      <c r="G344" s="19"/>
      <c r="H344" s="19"/>
    </row>
    <row r="345" spans="4:8">
      <c r="D345" s="523"/>
      <c r="E345" s="19"/>
      <c r="F345" s="19"/>
      <c r="G345" s="19"/>
      <c r="H345" s="19"/>
    </row>
    <row r="346" spans="4:8">
      <c r="D346" s="523"/>
      <c r="E346" s="19"/>
      <c r="F346" s="19"/>
      <c r="G346" s="19"/>
      <c r="H346" s="19"/>
    </row>
    <row r="347" spans="4:8">
      <c r="D347" s="523"/>
      <c r="E347" s="19"/>
      <c r="F347" s="19"/>
      <c r="G347" s="19"/>
      <c r="H347" s="19"/>
    </row>
    <row r="348" spans="4:8">
      <c r="D348" s="523"/>
      <c r="E348" s="19"/>
      <c r="F348" s="19"/>
      <c r="G348" s="19"/>
      <c r="H348" s="19"/>
    </row>
    <row r="349" spans="4:8">
      <c r="D349" s="523"/>
      <c r="E349" s="19"/>
      <c r="F349" s="19"/>
      <c r="G349" s="19"/>
      <c r="H349" s="19"/>
    </row>
    <row r="350" spans="4:8">
      <c r="D350" s="523"/>
      <c r="E350" s="19"/>
      <c r="F350" s="19"/>
      <c r="G350" s="19"/>
      <c r="H350" s="19"/>
    </row>
    <row r="351" spans="4:8">
      <c r="D351" s="523"/>
      <c r="E351" s="19"/>
      <c r="F351" s="19"/>
      <c r="G351" s="19"/>
      <c r="H351" s="19"/>
    </row>
    <row r="352" spans="4:8">
      <c r="D352" s="523"/>
      <c r="E352" s="19"/>
      <c r="F352" s="19"/>
      <c r="G352" s="19"/>
      <c r="H352" s="19"/>
    </row>
    <row r="353" spans="4:8">
      <c r="D353" s="523"/>
      <c r="E353" s="19"/>
      <c r="F353" s="19"/>
      <c r="G353" s="19"/>
      <c r="H353" s="19"/>
    </row>
    <row r="354" spans="4:8">
      <c r="D354" s="523"/>
      <c r="E354" s="19"/>
      <c r="F354" s="19"/>
      <c r="G354" s="19"/>
      <c r="H354" s="19"/>
    </row>
    <row r="355" spans="4:8">
      <c r="D355" s="523"/>
      <c r="E355" s="19"/>
      <c r="F355" s="19"/>
      <c r="G355" s="19"/>
      <c r="H355" s="19"/>
    </row>
    <row r="356" spans="4:8">
      <c r="D356" s="523"/>
      <c r="E356" s="19"/>
      <c r="F356" s="19"/>
      <c r="G356" s="19"/>
      <c r="H356" s="19"/>
    </row>
    <row r="357" spans="4:8">
      <c r="D357" s="523"/>
      <c r="E357" s="19"/>
      <c r="F357" s="19"/>
      <c r="G357" s="19"/>
      <c r="H357" s="19"/>
    </row>
    <row r="358" spans="4:8">
      <c r="D358" s="523"/>
      <c r="E358" s="19"/>
      <c r="F358" s="19"/>
      <c r="G358" s="19"/>
      <c r="H358" s="19"/>
    </row>
    <row r="359" spans="4:8">
      <c r="D359" s="523"/>
      <c r="E359" s="19"/>
      <c r="F359" s="19"/>
      <c r="G359" s="19"/>
      <c r="H359" s="19"/>
    </row>
    <row r="360" spans="4:8">
      <c r="D360" s="523"/>
      <c r="E360" s="19"/>
      <c r="F360" s="19"/>
      <c r="G360" s="19"/>
      <c r="H360" s="19"/>
    </row>
    <row r="361" spans="4:8">
      <c r="D361" s="523"/>
      <c r="E361" s="19"/>
      <c r="F361" s="19"/>
      <c r="G361" s="19"/>
      <c r="H361" s="19"/>
    </row>
    <row r="362" spans="4:8">
      <c r="D362" s="523"/>
      <c r="E362" s="19"/>
      <c r="F362" s="19"/>
      <c r="G362" s="19"/>
      <c r="H362" s="19"/>
    </row>
    <row r="363" spans="4:8">
      <c r="D363" s="523"/>
      <c r="E363" s="19"/>
      <c r="F363" s="19"/>
      <c r="G363" s="19"/>
      <c r="H363" s="19"/>
    </row>
    <row r="364" spans="4:8">
      <c r="D364" s="523"/>
      <c r="E364" s="19"/>
      <c r="F364" s="19"/>
      <c r="G364" s="19"/>
      <c r="H364" s="19"/>
    </row>
    <row r="365" spans="4:8">
      <c r="D365" s="523"/>
      <c r="E365" s="19"/>
      <c r="F365" s="19"/>
      <c r="G365" s="19"/>
      <c r="H365" s="19"/>
    </row>
    <row r="366" spans="4:8">
      <c r="D366" s="523"/>
      <c r="E366" s="19"/>
      <c r="F366" s="19"/>
      <c r="G366" s="19"/>
      <c r="H366" s="19"/>
    </row>
    <row r="367" spans="4:8">
      <c r="D367" s="523"/>
      <c r="E367" s="19"/>
      <c r="F367" s="19"/>
      <c r="G367" s="19"/>
      <c r="H367" s="19"/>
    </row>
    <row r="368" spans="4:8">
      <c r="D368" s="523"/>
      <c r="E368" s="19"/>
      <c r="F368" s="19"/>
      <c r="G368" s="19"/>
      <c r="H368" s="19"/>
    </row>
    <row r="369" spans="4:8">
      <c r="D369" s="523"/>
      <c r="E369" s="19"/>
      <c r="F369" s="19"/>
      <c r="G369" s="19"/>
      <c r="H369" s="19"/>
    </row>
    <row r="370" spans="4:8">
      <c r="D370" s="523"/>
      <c r="E370" s="19"/>
      <c r="F370" s="19"/>
      <c r="G370" s="19"/>
      <c r="H370" s="19"/>
    </row>
    <row r="371" spans="4:8">
      <c r="D371" s="523"/>
      <c r="E371" s="19"/>
      <c r="F371" s="19"/>
      <c r="G371" s="19"/>
      <c r="H371" s="19"/>
    </row>
    <row r="372" spans="4:8">
      <c r="D372" s="523"/>
      <c r="E372" s="19"/>
      <c r="F372" s="19"/>
      <c r="G372" s="19"/>
      <c r="H372" s="19"/>
    </row>
    <row r="373" spans="4:8">
      <c r="D373" s="523"/>
      <c r="E373" s="19"/>
      <c r="F373" s="19"/>
      <c r="G373" s="19"/>
      <c r="H373" s="19"/>
    </row>
    <row r="374" spans="4:8">
      <c r="D374" s="523"/>
      <c r="E374" s="19"/>
      <c r="F374" s="19"/>
      <c r="G374" s="19"/>
      <c r="H374" s="19"/>
    </row>
    <row r="375" spans="4:8">
      <c r="D375" s="523"/>
      <c r="E375" s="19"/>
      <c r="F375" s="19"/>
      <c r="G375" s="19"/>
      <c r="H375" s="19"/>
    </row>
    <row r="376" spans="4:8">
      <c r="D376" s="523"/>
      <c r="E376" s="19"/>
      <c r="F376" s="19"/>
      <c r="G376" s="19"/>
      <c r="H376" s="19"/>
    </row>
    <row r="377" spans="4:8">
      <c r="D377" s="523"/>
      <c r="E377" s="19"/>
      <c r="F377" s="19"/>
      <c r="G377" s="19"/>
      <c r="H377" s="19"/>
    </row>
    <row r="378" spans="4:8">
      <c r="D378" s="523"/>
      <c r="E378" s="19"/>
      <c r="F378" s="19"/>
      <c r="G378" s="19"/>
      <c r="H378" s="19"/>
    </row>
    <row r="379" spans="4:8">
      <c r="D379" s="523"/>
      <c r="E379" s="19"/>
      <c r="F379" s="19"/>
      <c r="G379" s="19"/>
      <c r="H379" s="19"/>
    </row>
    <row r="380" spans="4:8">
      <c r="D380" s="523"/>
      <c r="E380" s="19"/>
      <c r="F380" s="19"/>
      <c r="G380" s="19"/>
      <c r="H380" s="19"/>
    </row>
    <row r="381" spans="4:8">
      <c r="D381" s="523"/>
      <c r="E381" s="19"/>
      <c r="F381" s="19"/>
      <c r="G381" s="19"/>
      <c r="H381" s="19"/>
    </row>
    <row r="382" spans="4:8">
      <c r="D382" s="523"/>
      <c r="E382" s="19"/>
      <c r="F382" s="19"/>
      <c r="G382" s="19"/>
      <c r="H382" s="19"/>
    </row>
    <row r="383" spans="4:8">
      <c r="D383" s="523"/>
      <c r="E383" s="19"/>
      <c r="F383" s="19"/>
      <c r="G383" s="19"/>
      <c r="H383" s="19"/>
    </row>
    <row r="384" spans="4:8">
      <c r="D384" s="523"/>
      <c r="E384" s="19"/>
      <c r="F384" s="19"/>
      <c r="G384" s="19"/>
      <c r="H384" s="19"/>
    </row>
    <row r="385" spans="4:8">
      <c r="D385" s="523"/>
      <c r="E385" s="19"/>
      <c r="F385" s="19"/>
      <c r="G385" s="19"/>
      <c r="H385" s="19"/>
    </row>
    <row r="386" spans="4:8">
      <c r="D386" s="523"/>
      <c r="E386" s="19"/>
      <c r="F386" s="19"/>
      <c r="G386" s="19"/>
      <c r="H386" s="19"/>
    </row>
    <row r="387" spans="4:8">
      <c r="D387" s="523"/>
      <c r="E387" s="19"/>
      <c r="F387" s="19"/>
      <c r="G387" s="19"/>
      <c r="H387" s="19"/>
    </row>
    <row r="388" spans="4:8">
      <c r="D388" s="523"/>
      <c r="E388" s="19"/>
      <c r="F388" s="19"/>
      <c r="G388" s="19"/>
      <c r="H388" s="19"/>
    </row>
    <row r="389" spans="4:8">
      <c r="D389" s="523"/>
      <c r="E389" s="19"/>
      <c r="F389" s="19"/>
      <c r="G389" s="19"/>
      <c r="H389" s="19"/>
    </row>
    <row r="390" spans="4:8">
      <c r="D390" s="523"/>
      <c r="E390" s="19"/>
      <c r="F390" s="19"/>
      <c r="G390" s="19"/>
      <c r="H390" s="19"/>
    </row>
    <row r="391" spans="4:8">
      <c r="D391" s="523"/>
      <c r="E391" s="19"/>
      <c r="F391" s="19"/>
      <c r="G391" s="19"/>
      <c r="H391" s="19"/>
    </row>
    <row r="392" spans="4:8">
      <c r="D392" s="523"/>
      <c r="E392" s="19"/>
      <c r="F392" s="19"/>
      <c r="G392" s="19"/>
      <c r="H392" s="19"/>
    </row>
    <row r="393" spans="4:8">
      <c r="D393" s="523"/>
      <c r="E393" s="19"/>
      <c r="F393" s="19"/>
      <c r="G393" s="19"/>
      <c r="H393" s="19"/>
    </row>
    <row r="394" spans="4:8">
      <c r="D394" s="523"/>
      <c r="E394" s="19"/>
      <c r="F394" s="19"/>
      <c r="G394" s="19"/>
      <c r="H394" s="19"/>
    </row>
    <row r="395" spans="4:8">
      <c r="D395" s="523"/>
      <c r="E395" s="19"/>
      <c r="F395" s="19"/>
      <c r="G395" s="19"/>
      <c r="H395" s="19"/>
    </row>
    <row r="396" spans="4:8">
      <c r="D396" s="523"/>
      <c r="E396" s="19"/>
      <c r="F396" s="19"/>
      <c r="G396" s="19"/>
      <c r="H396" s="19"/>
    </row>
    <row r="397" spans="4:8">
      <c r="D397" s="523"/>
      <c r="E397" s="19"/>
      <c r="F397" s="19"/>
      <c r="G397" s="19"/>
      <c r="H397" s="19"/>
    </row>
    <row r="398" spans="4:8">
      <c r="D398" s="523"/>
      <c r="E398" s="19"/>
      <c r="F398" s="19"/>
      <c r="G398" s="19"/>
      <c r="H398" s="19"/>
    </row>
    <row r="399" spans="4:8">
      <c r="D399" s="523"/>
      <c r="E399" s="19"/>
      <c r="F399" s="19"/>
      <c r="G399" s="19"/>
      <c r="H399" s="19"/>
    </row>
    <row r="400" spans="4:8">
      <c r="D400" s="523"/>
      <c r="E400" s="19"/>
      <c r="F400" s="19"/>
      <c r="G400" s="19"/>
      <c r="H400" s="19"/>
    </row>
    <row r="401" spans="4:8">
      <c r="D401" s="523"/>
      <c r="E401" s="19"/>
      <c r="F401" s="19"/>
      <c r="G401" s="19"/>
      <c r="H401" s="19"/>
    </row>
    <row r="402" spans="4:8">
      <c r="D402" s="523"/>
      <c r="E402" s="19"/>
      <c r="F402" s="19"/>
      <c r="G402" s="19"/>
      <c r="H402" s="19"/>
    </row>
    <row r="403" spans="4:8">
      <c r="D403" s="523"/>
      <c r="E403" s="19"/>
      <c r="F403" s="19"/>
      <c r="G403" s="19"/>
      <c r="H403" s="19"/>
    </row>
    <row r="404" spans="4:8">
      <c r="D404" s="523"/>
      <c r="E404" s="19"/>
      <c r="F404" s="19"/>
      <c r="G404" s="19"/>
      <c r="H404" s="19"/>
    </row>
    <row r="405" spans="4:8">
      <c r="D405" s="523"/>
      <c r="E405" s="19"/>
      <c r="F405" s="19"/>
      <c r="G405" s="19"/>
      <c r="H405" s="19"/>
    </row>
    <row r="406" spans="4:8">
      <c r="D406" s="523"/>
      <c r="E406" s="19"/>
      <c r="F406" s="19"/>
      <c r="G406" s="19"/>
      <c r="H406" s="19"/>
    </row>
    <row r="407" spans="4:8">
      <c r="D407" s="523"/>
      <c r="E407" s="19"/>
      <c r="F407" s="19"/>
      <c r="G407" s="19"/>
      <c r="H407" s="19"/>
    </row>
    <row r="408" spans="4:8">
      <c r="D408" s="523"/>
      <c r="E408" s="19"/>
      <c r="F408" s="19"/>
      <c r="G408" s="19"/>
      <c r="H408" s="19"/>
    </row>
    <row r="409" spans="4:8">
      <c r="D409" s="523"/>
      <c r="E409" s="19"/>
      <c r="F409" s="19"/>
      <c r="G409" s="19"/>
      <c r="H409" s="19"/>
    </row>
    <row r="410" spans="4:8">
      <c r="D410" s="523"/>
      <c r="E410" s="19"/>
      <c r="F410" s="19"/>
      <c r="G410" s="19"/>
      <c r="H410" s="19"/>
    </row>
    <row r="411" spans="4:8">
      <c r="D411" s="523"/>
      <c r="E411" s="19"/>
      <c r="F411" s="19"/>
      <c r="G411" s="19"/>
      <c r="H411" s="19"/>
    </row>
    <row r="412" spans="4:8">
      <c r="D412" s="523"/>
      <c r="E412" s="19"/>
      <c r="F412" s="19"/>
      <c r="G412" s="19"/>
      <c r="H412" s="19"/>
    </row>
    <row r="413" spans="4:8">
      <c r="D413" s="523"/>
      <c r="E413" s="19"/>
      <c r="F413" s="19"/>
      <c r="G413" s="19"/>
      <c r="H413" s="19"/>
    </row>
    <row r="414" spans="4:8">
      <c r="D414" s="523"/>
      <c r="E414" s="19"/>
      <c r="F414" s="19"/>
      <c r="G414" s="19"/>
      <c r="H414" s="19"/>
    </row>
    <row r="415" spans="4:8">
      <c r="D415" s="523"/>
      <c r="E415" s="19"/>
      <c r="F415" s="19"/>
      <c r="G415" s="19"/>
      <c r="H415" s="19"/>
    </row>
    <row r="416" spans="4:8">
      <c r="D416" s="523"/>
      <c r="E416" s="19"/>
      <c r="F416" s="19"/>
      <c r="G416" s="19"/>
      <c r="H416" s="19"/>
    </row>
    <row r="417" spans="4:8">
      <c r="D417" s="523"/>
      <c r="E417" s="19"/>
      <c r="F417" s="19"/>
      <c r="G417" s="19"/>
      <c r="H417" s="19"/>
    </row>
    <row r="418" spans="4:8">
      <c r="D418" s="523"/>
      <c r="E418" s="19"/>
      <c r="F418" s="19"/>
      <c r="G418" s="19"/>
      <c r="H418" s="19"/>
    </row>
    <row r="419" spans="4:8">
      <c r="D419" s="523"/>
      <c r="E419" s="19"/>
      <c r="F419" s="19"/>
      <c r="G419" s="19"/>
      <c r="H419" s="19"/>
    </row>
    <row r="420" spans="4:8">
      <c r="D420" s="523"/>
      <c r="E420" s="19"/>
      <c r="F420" s="19"/>
      <c r="G420" s="19"/>
      <c r="H420" s="19"/>
    </row>
    <row r="421" spans="4:8">
      <c r="D421" s="523"/>
      <c r="E421" s="19"/>
      <c r="F421" s="19"/>
      <c r="G421" s="19"/>
      <c r="H421" s="19"/>
    </row>
    <row r="422" spans="4:8">
      <c r="D422" s="523"/>
      <c r="E422" s="19"/>
      <c r="F422" s="19"/>
      <c r="G422" s="19"/>
      <c r="H422" s="19"/>
    </row>
    <row r="423" spans="4:8">
      <c r="D423" s="523"/>
      <c r="E423" s="19"/>
      <c r="F423" s="19"/>
      <c r="G423" s="19"/>
      <c r="H423" s="19"/>
    </row>
    <row r="424" spans="4:8">
      <c r="D424" s="523"/>
      <c r="E424" s="19"/>
      <c r="F424" s="19"/>
      <c r="G424" s="19"/>
      <c r="H424" s="19"/>
    </row>
    <row r="425" spans="4:8">
      <c r="D425" s="523"/>
      <c r="E425" s="19"/>
      <c r="F425" s="19"/>
      <c r="G425" s="19"/>
      <c r="H425" s="19"/>
    </row>
    <row r="426" spans="4:8">
      <c r="D426" s="523"/>
      <c r="E426" s="19"/>
      <c r="F426" s="19"/>
      <c r="G426" s="19"/>
      <c r="H426" s="19"/>
    </row>
    <row r="427" spans="4:8">
      <c r="D427" s="523"/>
      <c r="E427" s="19"/>
      <c r="F427" s="19"/>
      <c r="G427" s="19"/>
      <c r="H427" s="19"/>
    </row>
    <row r="428" spans="4:8">
      <c r="D428" s="523"/>
      <c r="E428" s="19"/>
      <c r="F428" s="19"/>
      <c r="G428" s="19"/>
      <c r="H428" s="19"/>
    </row>
    <row r="429" spans="4:8">
      <c r="D429" s="523"/>
      <c r="E429" s="19"/>
      <c r="F429" s="19"/>
      <c r="G429" s="19"/>
      <c r="H429" s="19"/>
    </row>
    <row r="430" spans="4:8">
      <c r="D430" s="523"/>
      <c r="E430" s="19"/>
      <c r="F430" s="19"/>
      <c r="G430" s="19"/>
      <c r="H430" s="19"/>
    </row>
    <row r="431" spans="4:8">
      <c r="D431" s="523"/>
      <c r="E431" s="19"/>
      <c r="F431" s="19"/>
      <c r="G431" s="19"/>
      <c r="H431" s="19"/>
    </row>
    <row r="432" spans="4:8">
      <c r="D432" s="523"/>
      <c r="E432" s="19"/>
      <c r="F432" s="19"/>
      <c r="G432" s="19"/>
      <c r="H432" s="19"/>
    </row>
    <row r="433" spans="4:8">
      <c r="D433" s="523"/>
      <c r="E433" s="19"/>
      <c r="F433" s="19"/>
      <c r="G433" s="19"/>
      <c r="H433" s="19"/>
    </row>
    <row r="434" spans="4:8">
      <c r="D434" s="523"/>
      <c r="E434" s="19"/>
      <c r="F434" s="19"/>
      <c r="G434" s="19"/>
      <c r="H434" s="19"/>
    </row>
    <row r="435" spans="4:8">
      <c r="D435" s="523"/>
      <c r="E435" s="19"/>
      <c r="F435" s="19"/>
      <c r="G435" s="19"/>
      <c r="H435" s="19"/>
    </row>
    <row r="436" spans="4:8">
      <c r="D436" s="523"/>
      <c r="E436" s="19"/>
      <c r="F436" s="19"/>
      <c r="G436" s="19"/>
      <c r="H436" s="19"/>
    </row>
    <row r="437" spans="4:8">
      <c r="D437" s="523"/>
      <c r="E437" s="19"/>
      <c r="F437" s="19"/>
      <c r="G437" s="19"/>
      <c r="H437" s="19"/>
    </row>
    <row r="438" spans="4:8">
      <c r="D438" s="523"/>
      <c r="E438" s="19"/>
      <c r="F438" s="19"/>
      <c r="G438" s="19"/>
      <c r="H438" s="19"/>
    </row>
    <row r="439" spans="4:8">
      <c r="D439" s="523"/>
      <c r="E439" s="19"/>
      <c r="F439" s="19"/>
      <c r="G439" s="19"/>
      <c r="H439" s="19"/>
    </row>
    <row r="440" spans="4:8">
      <c r="D440" s="523"/>
      <c r="E440" s="19"/>
      <c r="F440" s="19"/>
      <c r="G440" s="19"/>
      <c r="H440" s="19"/>
    </row>
    <row r="441" spans="4:8">
      <c r="D441" s="523"/>
      <c r="E441" s="19"/>
      <c r="F441" s="19"/>
      <c r="G441" s="19"/>
      <c r="H441" s="19"/>
    </row>
    <row r="442" spans="4:8">
      <c r="D442" s="523"/>
      <c r="E442" s="19"/>
      <c r="F442" s="19"/>
      <c r="G442" s="19"/>
      <c r="H442" s="19"/>
    </row>
    <row r="443" spans="4:8">
      <c r="D443" s="523"/>
      <c r="E443" s="19"/>
      <c r="F443" s="19"/>
      <c r="G443" s="19"/>
      <c r="H443" s="19"/>
    </row>
    <row r="444" spans="4:8">
      <c r="D444" s="523"/>
      <c r="E444" s="19"/>
      <c r="F444" s="19"/>
      <c r="G444" s="19"/>
      <c r="H444" s="19"/>
    </row>
    <row r="445" spans="4:8">
      <c r="D445" s="523"/>
      <c r="E445" s="19"/>
      <c r="F445" s="19"/>
      <c r="G445" s="19"/>
      <c r="H445" s="19"/>
    </row>
    <row r="446" spans="4:8">
      <c r="D446" s="523"/>
      <c r="E446" s="19"/>
      <c r="F446" s="19"/>
      <c r="G446" s="19"/>
      <c r="H446" s="19"/>
    </row>
    <row r="447" spans="4:8">
      <c r="D447" s="523"/>
      <c r="E447" s="19"/>
      <c r="F447" s="19"/>
      <c r="G447" s="19"/>
      <c r="H447" s="19"/>
    </row>
    <row r="448" spans="4:8">
      <c r="D448" s="523"/>
      <c r="E448" s="19"/>
      <c r="F448" s="19"/>
      <c r="G448" s="19"/>
      <c r="H448" s="19"/>
    </row>
    <row r="449" spans="4:8">
      <c r="D449" s="523"/>
      <c r="E449" s="19"/>
      <c r="F449" s="19"/>
      <c r="G449" s="19"/>
      <c r="H449" s="19"/>
    </row>
    <row r="450" spans="4:8">
      <c r="D450" s="523"/>
      <c r="E450" s="19"/>
      <c r="F450" s="19"/>
      <c r="G450" s="19"/>
      <c r="H450" s="19"/>
    </row>
    <row r="451" spans="4:8">
      <c r="D451" s="523"/>
      <c r="E451" s="19"/>
      <c r="F451" s="19"/>
      <c r="G451" s="19"/>
      <c r="H451" s="19"/>
    </row>
    <row r="452" spans="4:8">
      <c r="D452" s="523"/>
      <c r="E452" s="19"/>
      <c r="F452" s="19"/>
      <c r="G452" s="19"/>
      <c r="H452" s="19"/>
    </row>
    <row r="453" spans="4:8">
      <c r="D453" s="523"/>
      <c r="E453" s="19"/>
      <c r="F453" s="19"/>
      <c r="G453" s="19"/>
      <c r="H453" s="19"/>
    </row>
    <row r="454" spans="4:8">
      <c r="D454" s="523"/>
      <c r="E454" s="19"/>
      <c r="F454" s="19"/>
      <c r="G454" s="19"/>
      <c r="H454" s="19"/>
    </row>
    <row r="455" spans="4:8">
      <c r="D455" s="523"/>
      <c r="E455" s="19"/>
      <c r="F455" s="19"/>
      <c r="G455" s="19"/>
      <c r="H455" s="19"/>
    </row>
    <row r="456" spans="4:8">
      <c r="D456" s="523"/>
      <c r="E456" s="19"/>
      <c r="F456" s="19"/>
      <c r="G456" s="19"/>
      <c r="H456" s="19"/>
    </row>
    <row r="457" spans="4:8">
      <c r="D457" s="523"/>
      <c r="E457" s="19"/>
      <c r="F457" s="19"/>
      <c r="G457" s="19"/>
      <c r="H457" s="19"/>
    </row>
    <row r="458" spans="4:8">
      <c r="D458" s="523"/>
      <c r="E458" s="19"/>
      <c r="F458" s="19"/>
      <c r="G458" s="19"/>
      <c r="H458" s="19"/>
    </row>
    <row r="459" spans="4:8">
      <c r="D459" s="523"/>
      <c r="E459" s="19"/>
      <c r="F459" s="19"/>
      <c r="G459" s="19"/>
      <c r="H459" s="19"/>
    </row>
    <row r="460" spans="4:8">
      <c r="D460" s="523"/>
      <c r="E460" s="19"/>
      <c r="F460" s="19"/>
      <c r="G460" s="19"/>
      <c r="H460" s="19"/>
    </row>
    <row r="461" spans="4:8">
      <c r="D461" s="523"/>
      <c r="E461" s="19"/>
      <c r="F461" s="19"/>
      <c r="G461" s="19"/>
      <c r="H461" s="19"/>
    </row>
    <row r="462" spans="4:8">
      <c r="D462" s="523"/>
      <c r="E462" s="19"/>
      <c r="F462" s="19"/>
      <c r="G462" s="19"/>
      <c r="H462" s="19"/>
    </row>
    <row r="463" spans="4:8">
      <c r="D463" s="523"/>
      <c r="E463" s="19"/>
      <c r="F463" s="19"/>
      <c r="G463" s="19"/>
      <c r="H463" s="19"/>
    </row>
    <row r="464" spans="4:8">
      <c r="D464" s="523"/>
      <c r="E464" s="19"/>
      <c r="F464" s="19"/>
      <c r="G464" s="19"/>
      <c r="H464" s="19"/>
    </row>
    <row r="465" spans="4:8">
      <c r="D465" s="523"/>
      <c r="E465" s="19"/>
      <c r="F465" s="19"/>
      <c r="G465" s="19"/>
      <c r="H465" s="19"/>
    </row>
    <row r="466" spans="4:8">
      <c r="D466" s="523"/>
      <c r="E466" s="19"/>
      <c r="F466" s="19"/>
      <c r="G466" s="19"/>
      <c r="H466" s="19"/>
    </row>
    <row r="467" spans="4:8">
      <c r="D467" s="523"/>
      <c r="E467" s="19"/>
      <c r="F467" s="19"/>
      <c r="G467" s="19"/>
      <c r="H467" s="19"/>
    </row>
    <row r="468" spans="4:8">
      <c r="D468" s="523"/>
      <c r="E468" s="19"/>
      <c r="F468" s="19"/>
      <c r="G468" s="19"/>
      <c r="H468" s="19"/>
    </row>
    <row r="469" spans="4:8">
      <c r="D469" s="523"/>
      <c r="E469" s="19"/>
      <c r="F469" s="19"/>
      <c r="G469" s="19"/>
      <c r="H469" s="19"/>
    </row>
    <row r="470" spans="4:8">
      <c r="D470" s="523"/>
      <c r="E470" s="19"/>
      <c r="F470" s="19"/>
      <c r="G470" s="19"/>
      <c r="H470" s="19"/>
    </row>
    <row r="471" spans="4:8">
      <c r="D471" s="523"/>
      <c r="E471" s="19"/>
      <c r="F471" s="19"/>
      <c r="G471" s="19"/>
      <c r="H471" s="19"/>
    </row>
    <row r="472" spans="4:8">
      <c r="D472" s="523"/>
      <c r="E472" s="19"/>
      <c r="F472" s="19"/>
      <c r="G472" s="19"/>
      <c r="H472" s="19"/>
    </row>
    <row r="473" spans="4:8">
      <c r="D473" s="523"/>
      <c r="E473" s="19"/>
      <c r="F473" s="19"/>
      <c r="G473" s="19"/>
      <c r="H473" s="19"/>
    </row>
    <row r="474" spans="4:8">
      <c r="D474" s="523"/>
      <c r="E474" s="19"/>
      <c r="F474" s="19"/>
      <c r="G474" s="19"/>
      <c r="H474" s="19"/>
    </row>
    <row r="475" spans="4:8">
      <c r="D475" s="523"/>
      <c r="E475" s="19"/>
      <c r="F475" s="19"/>
      <c r="G475" s="19"/>
      <c r="H475" s="19"/>
    </row>
    <row r="476" spans="4:8">
      <c r="D476" s="523"/>
      <c r="E476" s="19"/>
      <c r="F476" s="19"/>
      <c r="G476" s="19"/>
      <c r="H476" s="19"/>
    </row>
    <row r="477" spans="4:8">
      <c r="D477" s="523"/>
      <c r="E477" s="19"/>
      <c r="F477" s="19"/>
      <c r="G477" s="19"/>
      <c r="H477" s="19"/>
    </row>
    <row r="478" spans="4:8">
      <c r="D478" s="523"/>
      <c r="E478" s="19"/>
      <c r="F478" s="19"/>
      <c r="G478" s="19"/>
      <c r="H478" s="19"/>
    </row>
    <row r="479" spans="4:8">
      <c r="D479" s="523"/>
      <c r="E479" s="19"/>
      <c r="F479" s="19"/>
      <c r="G479" s="19"/>
      <c r="H479" s="19"/>
    </row>
    <row r="480" spans="4:8">
      <c r="D480" s="523"/>
      <c r="E480" s="19"/>
      <c r="F480" s="19"/>
      <c r="G480" s="19"/>
      <c r="H480" s="19"/>
    </row>
    <row r="481" spans="4:8">
      <c r="D481" s="523"/>
      <c r="E481" s="19"/>
      <c r="F481" s="19"/>
      <c r="G481" s="19"/>
      <c r="H481" s="19"/>
    </row>
    <row r="482" spans="4:8">
      <c r="D482" s="523"/>
      <c r="E482" s="19"/>
      <c r="F482" s="19"/>
      <c r="G482" s="19"/>
      <c r="H482" s="19"/>
    </row>
    <row r="483" spans="4:8">
      <c r="D483" s="523"/>
      <c r="E483" s="19"/>
      <c r="F483" s="19"/>
      <c r="G483" s="19"/>
      <c r="H483" s="19"/>
    </row>
    <row r="484" spans="4:8">
      <c r="D484" s="523"/>
      <c r="E484" s="19"/>
      <c r="F484" s="19"/>
      <c r="G484" s="19"/>
      <c r="H484" s="19"/>
    </row>
    <row r="485" spans="4:8">
      <c r="D485" s="523"/>
      <c r="E485" s="19"/>
      <c r="F485" s="19"/>
      <c r="G485" s="19"/>
      <c r="H485" s="19"/>
    </row>
    <row r="486" spans="4:8">
      <c r="D486" s="523"/>
      <c r="E486" s="19"/>
      <c r="F486" s="19"/>
      <c r="G486" s="19"/>
      <c r="H486" s="19"/>
    </row>
    <row r="487" spans="4:8">
      <c r="D487" s="523"/>
      <c r="E487" s="19"/>
      <c r="F487" s="19"/>
      <c r="G487" s="19"/>
      <c r="H487" s="19"/>
    </row>
    <row r="488" spans="4:8">
      <c r="D488" s="523"/>
      <c r="E488" s="19"/>
      <c r="F488" s="19"/>
      <c r="G488" s="19"/>
      <c r="H488" s="19"/>
    </row>
    <row r="489" spans="4:8">
      <c r="D489" s="523"/>
      <c r="E489" s="19"/>
      <c r="F489" s="19"/>
      <c r="G489" s="19"/>
      <c r="H489" s="19"/>
    </row>
    <row r="490" spans="4:8">
      <c r="D490" s="523"/>
      <c r="E490" s="19"/>
      <c r="F490" s="19"/>
      <c r="G490" s="19"/>
      <c r="H490" s="19"/>
    </row>
    <row r="491" spans="4:8">
      <c r="D491" s="523"/>
      <c r="E491" s="19"/>
      <c r="F491" s="19"/>
      <c r="G491" s="19"/>
      <c r="H491" s="19"/>
    </row>
    <row r="492" spans="4:8">
      <c r="D492" s="523"/>
      <c r="E492" s="19"/>
      <c r="F492" s="19"/>
      <c r="G492" s="19"/>
      <c r="H492" s="19"/>
    </row>
    <row r="493" spans="4:8">
      <c r="D493" s="523"/>
      <c r="E493" s="19"/>
      <c r="F493" s="19"/>
      <c r="G493" s="19"/>
      <c r="H493" s="19"/>
    </row>
    <row r="494" spans="4:8">
      <c r="D494" s="523"/>
      <c r="E494" s="19"/>
      <c r="F494" s="19"/>
      <c r="G494" s="19"/>
      <c r="H494" s="19"/>
    </row>
    <row r="495" spans="4:8">
      <c r="D495" s="523"/>
      <c r="E495" s="19"/>
      <c r="F495" s="19"/>
      <c r="G495" s="19"/>
      <c r="H495" s="19"/>
    </row>
    <row r="496" spans="4:8">
      <c r="D496" s="523"/>
      <c r="E496" s="19"/>
      <c r="F496" s="19"/>
      <c r="G496" s="19"/>
      <c r="H496" s="19"/>
    </row>
    <row r="497" spans="4:8">
      <c r="D497" s="523"/>
      <c r="E497" s="19"/>
      <c r="F497" s="19"/>
      <c r="G497" s="19"/>
      <c r="H497" s="19"/>
    </row>
    <row r="498" spans="4:8">
      <c r="D498" s="523"/>
      <c r="E498" s="19"/>
      <c r="F498" s="19"/>
      <c r="G498" s="19"/>
      <c r="H498" s="19"/>
    </row>
    <row r="499" spans="4:8">
      <c r="D499" s="523"/>
      <c r="E499" s="19"/>
      <c r="F499" s="19"/>
      <c r="G499" s="19"/>
      <c r="H499" s="19"/>
    </row>
    <row r="500" spans="4:8">
      <c r="D500" s="523"/>
      <c r="E500" s="19"/>
      <c r="F500" s="19"/>
      <c r="G500" s="19"/>
      <c r="H500" s="19"/>
    </row>
    <row r="501" spans="4:8">
      <c r="D501" s="523"/>
      <c r="E501" s="19"/>
      <c r="F501" s="19"/>
      <c r="G501" s="19"/>
      <c r="H501" s="19"/>
    </row>
    <row r="502" spans="4:8">
      <c r="D502" s="523"/>
      <c r="E502" s="19"/>
      <c r="F502" s="19"/>
      <c r="G502" s="19"/>
      <c r="H502" s="19"/>
    </row>
    <row r="503" spans="4:8">
      <c r="D503" s="523"/>
      <c r="E503" s="19"/>
      <c r="F503" s="19"/>
      <c r="G503" s="19"/>
      <c r="H503" s="19"/>
    </row>
    <row r="504" spans="4:8">
      <c r="D504" s="523"/>
      <c r="E504" s="19"/>
      <c r="F504" s="19"/>
      <c r="G504" s="19"/>
      <c r="H504" s="19"/>
    </row>
    <row r="505" spans="4:8">
      <c r="D505" s="523"/>
      <c r="E505" s="19"/>
      <c r="F505" s="19"/>
      <c r="G505" s="19"/>
      <c r="H505" s="19"/>
    </row>
    <row r="506" spans="4:8">
      <c r="D506" s="523"/>
      <c r="E506" s="19"/>
      <c r="F506" s="19"/>
      <c r="G506" s="19"/>
      <c r="H506" s="19"/>
    </row>
    <row r="507" spans="4:8">
      <c r="D507" s="523"/>
      <c r="E507" s="19"/>
      <c r="F507" s="19"/>
      <c r="G507" s="19"/>
      <c r="H507" s="19"/>
    </row>
    <row r="508" spans="4:8">
      <c r="D508" s="523"/>
      <c r="E508" s="19"/>
      <c r="F508" s="19"/>
      <c r="G508" s="19"/>
      <c r="H508" s="19"/>
    </row>
    <row r="509" spans="4:8">
      <c r="D509" s="523"/>
      <c r="E509" s="19"/>
      <c r="F509" s="19"/>
      <c r="G509" s="19"/>
      <c r="H509" s="19"/>
    </row>
    <row r="510" spans="4:8">
      <c r="D510" s="523"/>
      <c r="E510" s="19"/>
      <c r="F510" s="19"/>
      <c r="G510" s="19"/>
      <c r="H510" s="19"/>
    </row>
    <row r="511" spans="4:8">
      <c r="D511" s="523"/>
      <c r="E511" s="19"/>
      <c r="F511" s="19"/>
      <c r="G511" s="19"/>
      <c r="H511" s="19"/>
    </row>
    <row r="512" spans="4:8">
      <c r="D512" s="523"/>
      <c r="E512" s="19"/>
      <c r="F512" s="19"/>
      <c r="G512" s="19"/>
      <c r="H512" s="19"/>
    </row>
    <row r="513" spans="4:8">
      <c r="D513" s="523"/>
      <c r="E513" s="19"/>
      <c r="F513" s="19"/>
      <c r="G513" s="19"/>
      <c r="H513" s="19"/>
    </row>
    <row r="514" spans="4:8">
      <c r="D514" s="523"/>
      <c r="E514" s="19"/>
      <c r="F514" s="19"/>
      <c r="G514" s="19"/>
      <c r="H514" s="19"/>
    </row>
    <row r="515" spans="4:8">
      <c r="D515" s="523"/>
      <c r="E515" s="19"/>
      <c r="F515" s="19"/>
      <c r="G515" s="19"/>
      <c r="H515" s="19"/>
    </row>
    <row r="516" spans="4:8">
      <c r="D516" s="523"/>
      <c r="E516" s="19"/>
      <c r="F516" s="19"/>
      <c r="G516" s="19"/>
      <c r="H516" s="19"/>
    </row>
    <row r="517" spans="4:8">
      <c r="D517" s="523"/>
      <c r="E517" s="19"/>
      <c r="F517" s="19"/>
      <c r="G517" s="19"/>
      <c r="H517" s="19"/>
    </row>
    <row r="518" spans="4:8">
      <c r="D518" s="523"/>
      <c r="E518" s="19"/>
      <c r="F518" s="19"/>
      <c r="G518" s="19"/>
      <c r="H518" s="19"/>
    </row>
    <row r="519" spans="4:8">
      <c r="D519" s="523"/>
      <c r="E519" s="19"/>
      <c r="F519" s="19"/>
      <c r="G519" s="19"/>
      <c r="H519" s="19"/>
    </row>
    <row r="520" spans="4:8">
      <c r="D520" s="523"/>
      <c r="E520" s="19"/>
      <c r="F520" s="19"/>
      <c r="G520" s="19"/>
      <c r="H520" s="19"/>
    </row>
    <row r="521" spans="4:8">
      <c r="D521" s="523"/>
      <c r="E521" s="19"/>
      <c r="F521" s="19"/>
      <c r="G521" s="19"/>
      <c r="H521" s="19"/>
    </row>
    <row r="522" spans="4:8">
      <c r="D522" s="523"/>
      <c r="E522" s="19"/>
      <c r="F522" s="19"/>
      <c r="G522" s="19"/>
      <c r="H522" s="19"/>
    </row>
    <row r="523" spans="4:8">
      <c r="D523" s="523"/>
      <c r="E523" s="19"/>
      <c r="F523" s="19"/>
      <c r="G523" s="19"/>
      <c r="H523" s="19"/>
    </row>
    <row r="524" spans="4:8">
      <c r="D524" s="523"/>
      <c r="E524" s="19"/>
      <c r="F524" s="19"/>
      <c r="G524" s="19"/>
      <c r="H524" s="19"/>
    </row>
    <row r="525" spans="4:8">
      <c r="D525" s="523"/>
      <c r="E525" s="19"/>
      <c r="F525" s="19"/>
      <c r="G525" s="19"/>
      <c r="H525" s="19"/>
    </row>
    <row r="526" spans="4:8">
      <c r="D526" s="523"/>
      <c r="E526" s="19"/>
      <c r="F526" s="19"/>
      <c r="G526" s="19"/>
      <c r="H526" s="19"/>
    </row>
    <row r="527" spans="4:8">
      <c r="D527" s="523"/>
      <c r="E527" s="19"/>
      <c r="F527" s="19"/>
      <c r="G527" s="19"/>
      <c r="H527" s="19"/>
    </row>
    <row r="528" spans="4:8">
      <c r="D528" s="523"/>
      <c r="E528" s="19"/>
      <c r="F528" s="19"/>
      <c r="G528" s="19"/>
      <c r="H528" s="19"/>
    </row>
    <row r="529" spans="4:8">
      <c r="D529" s="523"/>
      <c r="E529" s="19"/>
      <c r="F529" s="19"/>
      <c r="G529" s="19"/>
      <c r="H529" s="19"/>
    </row>
    <row r="530" spans="4:8">
      <c r="D530" s="523"/>
      <c r="E530" s="19"/>
      <c r="F530" s="19"/>
      <c r="G530" s="19"/>
      <c r="H530" s="19"/>
    </row>
    <row r="531" spans="4:8">
      <c r="D531" s="523"/>
      <c r="E531" s="19"/>
      <c r="F531" s="19"/>
      <c r="G531" s="19"/>
      <c r="H531" s="19"/>
    </row>
    <row r="532" spans="4:8">
      <c r="D532" s="523"/>
      <c r="E532" s="19"/>
      <c r="F532" s="19"/>
      <c r="G532" s="19"/>
      <c r="H532" s="19"/>
    </row>
    <row r="533" spans="4:8">
      <c r="D533" s="523"/>
      <c r="E533" s="19"/>
      <c r="F533" s="19"/>
      <c r="G533" s="19"/>
      <c r="H533" s="19"/>
    </row>
    <row r="534" spans="4:8">
      <c r="D534" s="523"/>
      <c r="E534" s="19"/>
      <c r="F534" s="19"/>
      <c r="G534" s="19"/>
      <c r="H534" s="19"/>
    </row>
    <row r="535" spans="4:8">
      <c r="D535" s="523"/>
      <c r="E535" s="19"/>
      <c r="F535" s="19"/>
      <c r="G535" s="19"/>
      <c r="H535" s="19"/>
    </row>
    <row r="536" spans="4:8">
      <c r="D536" s="523"/>
      <c r="E536" s="19"/>
      <c r="F536" s="19"/>
      <c r="G536" s="19"/>
      <c r="H536" s="19"/>
    </row>
    <row r="537" spans="4:8">
      <c r="D537" s="523"/>
      <c r="E537" s="19"/>
      <c r="F537" s="19"/>
      <c r="G537" s="19"/>
      <c r="H537" s="19"/>
    </row>
    <row r="538" spans="4:8">
      <c r="D538" s="523"/>
      <c r="E538" s="19"/>
      <c r="F538" s="19"/>
      <c r="G538" s="19"/>
      <c r="H538" s="19"/>
    </row>
    <row r="539" spans="4:8">
      <c r="D539" s="523"/>
      <c r="E539" s="19"/>
      <c r="F539" s="19"/>
      <c r="G539" s="19"/>
      <c r="H539" s="19"/>
    </row>
    <row r="540" spans="4:8">
      <c r="D540" s="523"/>
      <c r="E540" s="19"/>
      <c r="F540" s="19"/>
      <c r="G540" s="19"/>
      <c r="H540" s="19"/>
    </row>
    <row r="541" spans="4:8">
      <c r="D541" s="523"/>
      <c r="E541" s="19"/>
      <c r="F541" s="19"/>
      <c r="G541" s="19"/>
      <c r="H541" s="19"/>
    </row>
    <row r="542" spans="4:8">
      <c r="D542" s="523"/>
      <c r="E542" s="19"/>
      <c r="F542" s="19"/>
      <c r="G542" s="19"/>
      <c r="H542" s="19"/>
    </row>
    <row r="543" spans="4:8">
      <c r="D543" s="523"/>
      <c r="E543" s="19"/>
      <c r="F543" s="19"/>
      <c r="G543" s="19"/>
      <c r="H543" s="19"/>
    </row>
    <row r="544" spans="4:8">
      <c r="D544" s="523"/>
      <c r="E544" s="19"/>
      <c r="F544" s="19"/>
      <c r="G544" s="19"/>
      <c r="H544" s="19"/>
    </row>
    <row r="545" spans="4:8">
      <c r="D545" s="523"/>
      <c r="E545" s="19"/>
      <c r="F545" s="19"/>
      <c r="G545" s="19"/>
      <c r="H545" s="19"/>
    </row>
    <row r="546" spans="4:8">
      <c r="D546" s="523"/>
      <c r="E546" s="19"/>
      <c r="F546" s="19"/>
      <c r="G546" s="19"/>
      <c r="H546" s="19"/>
    </row>
    <row r="547" spans="4:8">
      <c r="D547" s="523"/>
      <c r="E547" s="19"/>
      <c r="F547" s="19"/>
      <c r="G547" s="19"/>
      <c r="H547" s="19"/>
    </row>
    <row r="548" spans="4:8">
      <c r="D548" s="523"/>
      <c r="E548" s="19"/>
      <c r="F548" s="19"/>
      <c r="G548" s="19"/>
      <c r="H548" s="19"/>
    </row>
    <row r="549" spans="4:8">
      <c r="D549" s="523"/>
      <c r="E549" s="19"/>
      <c r="F549" s="19"/>
      <c r="G549" s="19"/>
      <c r="H549" s="19"/>
    </row>
    <row r="550" spans="4:8">
      <c r="D550" s="523"/>
      <c r="E550" s="19"/>
      <c r="F550" s="19"/>
      <c r="G550" s="19"/>
      <c r="H550" s="19"/>
    </row>
    <row r="551" spans="4:8">
      <c r="D551" s="523"/>
      <c r="E551" s="19"/>
      <c r="F551" s="19"/>
      <c r="G551" s="19"/>
      <c r="H551" s="19"/>
    </row>
    <row r="552" spans="4:8">
      <c r="D552" s="523"/>
      <c r="E552" s="19"/>
      <c r="F552" s="19"/>
      <c r="G552" s="19"/>
      <c r="H552" s="19"/>
    </row>
    <row r="553" spans="4:8">
      <c r="D553" s="523"/>
      <c r="E553" s="19"/>
      <c r="F553" s="19"/>
      <c r="G553" s="19"/>
      <c r="H553" s="19"/>
    </row>
    <row r="554" spans="4:8">
      <c r="D554" s="523"/>
      <c r="E554" s="19"/>
      <c r="F554" s="19"/>
      <c r="G554" s="19"/>
      <c r="H554" s="19"/>
    </row>
    <row r="555" spans="4:8">
      <c r="D555" s="523"/>
      <c r="E555" s="19"/>
      <c r="F555" s="19"/>
      <c r="G555" s="19"/>
      <c r="H555" s="19"/>
    </row>
    <row r="556" spans="4:8">
      <c r="D556" s="523"/>
      <c r="E556" s="19"/>
      <c r="F556" s="19"/>
      <c r="G556" s="19"/>
      <c r="H556" s="19"/>
    </row>
    <row r="557" spans="4:8">
      <c r="D557" s="523"/>
      <c r="E557" s="19"/>
      <c r="F557" s="19"/>
      <c r="G557" s="19"/>
      <c r="H557" s="19"/>
    </row>
    <row r="558" spans="4:8">
      <c r="D558" s="523"/>
      <c r="E558" s="19"/>
      <c r="F558" s="19"/>
      <c r="G558" s="19"/>
      <c r="H558" s="19"/>
    </row>
    <row r="559" spans="4:8">
      <c r="D559" s="523"/>
      <c r="E559" s="19"/>
      <c r="F559" s="19"/>
      <c r="G559" s="19"/>
      <c r="H559" s="19"/>
    </row>
    <row r="560" spans="4:8">
      <c r="D560" s="523"/>
      <c r="E560" s="19"/>
      <c r="F560" s="19"/>
      <c r="G560" s="19"/>
      <c r="H560" s="19"/>
    </row>
    <row r="561" spans="4:8">
      <c r="D561" s="523"/>
      <c r="E561" s="19"/>
      <c r="F561" s="19"/>
      <c r="G561" s="19"/>
      <c r="H561" s="19"/>
    </row>
    <row r="562" spans="4:8">
      <c r="D562" s="523"/>
      <c r="E562" s="19"/>
      <c r="F562" s="19"/>
      <c r="G562" s="19"/>
      <c r="H562" s="19"/>
    </row>
    <row r="563" spans="4:8">
      <c r="D563" s="523"/>
      <c r="E563" s="19"/>
      <c r="F563" s="19"/>
      <c r="G563" s="19"/>
      <c r="H563" s="19"/>
    </row>
    <row r="564" spans="4:8">
      <c r="D564" s="523"/>
      <c r="E564" s="19"/>
      <c r="F564" s="19"/>
      <c r="G564" s="19"/>
      <c r="H564" s="19"/>
    </row>
    <row r="565" spans="4:8">
      <c r="D565" s="523"/>
      <c r="E565" s="19"/>
      <c r="F565" s="19"/>
      <c r="G565" s="19"/>
      <c r="H565" s="19"/>
    </row>
    <row r="566" spans="4:8">
      <c r="D566" s="523"/>
      <c r="E566" s="19"/>
      <c r="F566" s="19"/>
      <c r="G566" s="19"/>
      <c r="H566" s="19"/>
    </row>
    <row r="567" spans="4:8">
      <c r="D567" s="523"/>
      <c r="E567" s="19"/>
      <c r="F567" s="19"/>
      <c r="G567" s="19"/>
      <c r="H567" s="19"/>
    </row>
    <row r="568" spans="4:8">
      <c r="D568" s="523"/>
      <c r="E568" s="19"/>
      <c r="F568" s="19"/>
      <c r="G568" s="19"/>
      <c r="H568" s="19"/>
    </row>
    <row r="569" spans="4:8">
      <c r="D569" s="523"/>
      <c r="E569" s="19"/>
      <c r="F569" s="19"/>
      <c r="G569" s="19"/>
      <c r="H569" s="19"/>
    </row>
    <row r="570" spans="4:8">
      <c r="D570" s="523"/>
      <c r="E570" s="19"/>
      <c r="F570" s="19"/>
      <c r="G570" s="19"/>
      <c r="H570" s="19"/>
    </row>
    <row r="571" spans="4:8">
      <c r="D571" s="523"/>
      <c r="E571" s="19"/>
      <c r="F571" s="19"/>
      <c r="G571" s="19"/>
      <c r="H571" s="19"/>
    </row>
    <row r="572" spans="4:8">
      <c r="D572" s="523"/>
      <c r="E572" s="19"/>
      <c r="F572" s="19"/>
      <c r="G572" s="19"/>
      <c r="H572" s="19"/>
    </row>
    <row r="573" spans="4:8">
      <c r="D573" s="523"/>
      <c r="E573" s="19"/>
      <c r="F573" s="19"/>
      <c r="G573" s="19"/>
      <c r="H573" s="19"/>
    </row>
    <row r="574" spans="4:8">
      <c r="D574" s="523"/>
      <c r="E574" s="19"/>
      <c r="F574" s="19"/>
      <c r="G574" s="19"/>
      <c r="H574" s="19"/>
    </row>
    <row r="575" spans="4:8">
      <c r="D575" s="523"/>
      <c r="E575" s="19"/>
      <c r="F575" s="19"/>
      <c r="G575" s="19"/>
      <c r="H575" s="19"/>
    </row>
    <row r="576" spans="4:8">
      <c r="D576" s="523"/>
      <c r="E576" s="19"/>
      <c r="F576" s="19"/>
      <c r="G576" s="19"/>
      <c r="H576" s="19"/>
    </row>
    <row r="577" spans="4:8">
      <c r="D577" s="523"/>
      <c r="E577" s="19"/>
      <c r="F577" s="19"/>
      <c r="G577" s="19"/>
      <c r="H577" s="19"/>
    </row>
    <row r="578" spans="4:8">
      <c r="D578" s="523"/>
      <c r="E578" s="19"/>
      <c r="F578" s="19"/>
      <c r="G578" s="19"/>
      <c r="H578" s="19"/>
    </row>
    <row r="579" spans="4:8">
      <c r="D579" s="523"/>
      <c r="E579" s="19"/>
      <c r="F579" s="19"/>
      <c r="G579" s="19"/>
      <c r="H579" s="19"/>
    </row>
    <row r="580" spans="4:8">
      <c r="D580" s="523"/>
      <c r="E580" s="19"/>
      <c r="F580" s="19"/>
      <c r="G580" s="19"/>
      <c r="H580" s="19"/>
    </row>
    <row r="581" spans="4:8">
      <c r="D581" s="523"/>
      <c r="E581" s="19"/>
      <c r="F581" s="19"/>
      <c r="G581" s="19"/>
      <c r="H581" s="19"/>
    </row>
    <row r="582" spans="4:8">
      <c r="D582" s="523"/>
      <c r="E582" s="19"/>
      <c r="F582" s="19"/>
      <c r="G582" s="19"/>
      <c r="H582" s="19"/>
    </row>
    <row r="583" spans="4:8">
      <c r="D583" s="523"/>
      <c r="E583" s="19"/>
      <c r="F583" s="19"/>
      <c r="G583" s="19"/>
      <c r="H583" s="19"/>
    </row>
    <row r="584" spans="4:8">
      <c r="D584" s="523"/>
      <c r="E584" s="19"/>
      <c r="F584" s="19"/>
      <c r="G584" s="19"/>
      <c r="H584" s="19"/>
    </row>
    <row r="585" spans="4:8">
      <c r="D585" s="523"/>
      <c r="E585" s="19"/>
      <c r="F585" s="19"/>
      <c r="G585" s="19"/>
      <c r="H585" s="19"/>
    </row>
    <row r="586" spans="4:8">
      <c r="D586" s="523"/>
      <c r="E586" s="19"/>
      <c r="F586" s="19"/>
      <c r="G586" s="19"/>
      <c r="H586" s="19"/>
    </row>
    <row r="587" spans="4:8">
      <c r="D587" s="523"/>
      <c r="E587" s="19"/>
      <c r="F587" s="19"/>
      <c r="G587" s="19"/>
      <c r="H587" s="19"/>
    </row>
    <row r="588" spans="4:8">
      <c r="D588" s="523"/>
      <c r="E588" s="19"/>
      <c r="F588" s="19"/>
      <c r="G588" s="19"/>
      <c r="H588" s="19"/>
    </row>
    <row r="589" spans="4:8">
      <c r="D589" s="523"/>
      <c r="E589" s="19"/>
      <c r="F589" s="19"/>
      <c r="G589" s="19"/>
      <c r="H589" s="19"/>
    </row>
    <row r="590" spans="4:8">
      <c r="D590" s="523"/>
      <c r="E590" s="19"/>
      <c r="F590" s="19"/>
      <c r="G590" s="19"/>
      <c r="H590" s="19"/>
    </row>
    <row r="591" spans="4:8">
      <c r="D591" s="523"/>
      <c r="E591" s="19"/>
      <c r="F591" s="19"/>
      <c r="G591" s="19"/>
      <c r="H591" s="19"/>
    </row>
    <row r="592" spans="4:8">
      <c r="D592" s="523"/>
      <c r="E592" s="19"/>
      <c r="F592" s="19"/>
      <c r="G592" s="19"/>
      <c r="H592" s="19"/>
    </row>
    <row r="593" spans="4:8">
      <c r="D593" s="523"/>
      <c r="E593" s="19"/>
      <c r="F593" s="19"/>
      <c r="G593" s="19"/>
      <c r="H593" s="19"/>
    </row>
    <row r="594" spans="4:8">
      <c r="D594" s="523"/>
      <c r="E594" s="19"/>
      <c r="F594" s="19"/>
      <c r="G594" s="19"/>
      <c r="H594" s="19"/>
    </row>
    <row r="595" spans="4:8">
      <c r="D595" s="523"/>
      <c r="E595" s="19"/>
      <c r="F595" s="19"/>
      <c r="G595" s="19"/>
      <c r="H595" s="19"/>
    </row>
    <row r="596" spans="4:8">
      <c r="D596" s="523"/>
      <c r="E596" s="19"/>
      <c r="F596" s="19"/>
      <c r="G596" s="19"/>
      <c r="H596" s="19"/>
    </row>
    <row r="597" spans="4:8">
      <c r="D597" s="523"/>
      <c r="E597" s="19"/>
      <c r="F597" s="19"/>
      <c r="G597" s="19"/>
      <c r="H597" s="19"/>
    </row>
    <row r="598" spans="4:8">
      <c r="D598" s="523"/>
      <c r="E598" s="19"/>
      <c r="F598" s="19"/>
      <c r="G598" s="19"/>
      <c r="H598" s="19"/>
    </row>
    <row r="599" spans="4:8">
      <c r="D599" s="523"/>
      <c r="E599" s="19"/>
      <c r="F599" s="19"/>
      <c r="G599" s="19"/>
      <c r="H599" s="19"/>
    </row>
    <row r="600" spans="4:8">
      <c r="D600" s="523"/>
      <c r="E600" s="19"/>
      <c r="F600" s="19"/>
      <c r="G600" s="19"/>
      <c r="H600" s="19"/>
    </row>
    <row r="601" spans="4:8">
      <c r="D601" s="523"/>
      <c r="E601" s="19"/>
      <c r="F601" s="19"/>
      <c r="G601" s="19"/>
      <c r="H601" s="19"/>
    </row>
    <row r="602" spans="4:8">
      <c r="D602" s="523"/>
      <c r="E602" s="19"/>
      <c r="F602" s="19"/>
      <c r="G602" s="19"/>
      <c r="H602" s="19"/>
    </row>
    <row r="603" spans="4:8">
      <c r="D603" s="523"/>
      <c r="E603" s="19"/>
      <c r="F603" s="19"/>
      <c r="G603" s="19"/>
      <c r="H603" s="19"/>
    </row>
    <row r="604" spans="4:8">
      <c r="D604" s="523"/>
      <c r="E604" s="19"/>
      <c r="F604" s="19"/>
      <c r="G604" s="19"/>
      <c r="H604" s="19"/>
    </row>
    <row r="605" spans="4:8">
      <c r="D605" s="523"/>
      <c r="E605" s="19"/>
      <c r="F605" s="19"/>
      <c r="G605" s="19"/>
      <c r="H605" s="19"/>
    </row>
    <row r="606" spans="4:8">
      <c r="D606" s="523"/>
      <c r="E606" s="19"/>
      <c r="F606" s="19"/>
      <c r="G606" s="19"/>
      <c r="H606" s="19"/>
    </row>
    <row r="607" spans="4:8">
      <c r="D607" s="523"/>
      <c r="E607" s="19"/>
      <c r="F607" s="19"/>
      <c r="G607" s="19"/>
      <c r="H607" s="19"/>
    </row>
    <row r="608" spans="4:8">
      <c r="D608" s="523"/>
      <c r="E608" s="19"/>
      <c r="F608" s="19"/>
      <c r="G608" s="19"/>
      <c r="H608" s="19"/>
    </row>
    <row r="609" spans="4:8">
      <c r="D609" s="523"/>
      <c r="E609" s="19"/>
      <c r="F609" s="19"/>
      <c r="G609" s="19"/>
      <c r="H609" s="19"/>
    </row>
    <row r="610" spans="4:8">
      <c r="D610" s="523"/>
      <c r="E610" s="19"/>
      <c r="F610" s="19"/>
      <c r="G610" s="19"/>
      <c r="H610" s="19"/>
    </row>
    <row r="611" spans="4:8">
      <c r="D611" s="523"/>
      <c r="E611" s="19"/>
      <c r="F611" s="19"/>
      <c r="G611" s="19"/>
      <c r="H611" s="19"/>
    </row>
    <row r="612" spans="4:8">
      <c r="D612" s="523"/>
      <c r="E612" s="19"/>
      <c r="F612" s="19"/>
      <c r="G612" s="19"/>
      <c r="H612" s="19"/>
    </row>
    <row r="613" spans="4:8">
      <c r="D613" s="523"/>
      <c r="E613" s="19"/>
      <c r="F613" s="19"/>
      <c r="G613" s="19"/>
      <c r="H613" s="19"/>
    </row>
    <row r="614" spans="4:8">
      <c r="D614" s="523"/>
      <c r="E614" s="19"/>
      <c r="F614" s="19"/>
      <c r="G614" s="19"/>
      <c r="H614" s="19"/>
    </row>
    <row r="615" spans="4:8">
      <c r="D615" s="523"/>
      <c r="E615" s="19"/>
      <c r="F615" s="19"/>
      <c r="G615" s="19"/>
      <c r="H615" s="19"/>
    </row>
    <row r="616" spans="4:8">
      <c r="D616" s="523"/>
      <c r="E616" s="19"/>
      <c r="F616" s="19"/>
      <c r="G616" s="19"/>
      <c r="H616" s="19"/>
    </row>
    <row r="617" spans="4:8">
      <c r="D617" s="523"/>
      <c r="E617" s="19"/>
      <c r="F617" s="19"/>
      <c r="G617" s="19"/>
      <c r="H617" s="19"/>
    </row>
    <row r="618" spans="4:8">
      <c r="D618" s="523"/>
      <c r="E618" s="19"/>
      <c r="F618" s="19"/>
      <c r="G618" s="19"/>
      <c r="H618" s="19"/>
    </row>
    <row r="619" spans="4:8">
      <c r="D619" s="523"/>
      <c r="E619" s="19"/>
      <c r="F619" s="19"/>
      <c r="G619" s="19"/>
      <c r="H619" s="19"/>
    </row>
    <row r="620" spans="4:8">
      <c r="D620" s="523"/>
      <c r="E620" s="19"/>
      <c r="F620" s="19"/>
      <c r="G620" s="19"/>
      <c r="H620" s="19"/>
    </row>
    <row r="621" spans="4:8">
      <c r="D621" s="523"/>
      <c r="E621" s="19"/>
      <c r="F621" s="19"/>
      <c r="G621" s="19"/>
      <c r="H621" s="19"/>
    </row>
    <row r="622" spans="4:8">
      <c r="D622" s="523"/>
      <c r="E622" s="19"/>
      <c r="F622" s="19"/>
      <c r="G622" s="19"/>
      <c r="H622" s="19"/>
    </row>
    <row r="623" spans="4:8">
      <c r="D623" s="523"/>
      <c r="E623" s="19"/>
      <c r="F623" s="19"/>
      <c r="G623" s="19"/>
      <c r="H623" s="19"/>
    </row>
    <row r="624" spans="4:8">
      <c r="D624" s="523"/>
      <c r="E624" s="19"/>
      <c r="F624" s="19"/>
      <c r="G624" s="19"/>
      <c r="H624" s="19"/>
    </row>
    <row r="625" spans="4:8">
      <c r="D625" s="523"/>
      <c r="E625" s="19"/>
      <c r="F625" s="19"/>
      <c r="G625" s="19"/>
      <c r="H625" s="19"/>
    </row>
    <row r="626" spans="4:8">
      <c r="D626" s="523"/>
      <c r="E626" s="19"/>
      <c r="F626" s="19"/>
      <c r="G626" s="19"/>
      <c r="H626" s="19"/>
    </row>
    <row r="627" spans="4:8">
      <c r="D627" s="523"/>
      <c r="E627" s="19"/>
      <c r="F627" s="19"/>
      <c r="G627" s="19"/>
      <c r="H627" s="19"/>
    </row>
    <row r="628" spans="4:8">
      <c r="D628" s="523"/>
      <c r="E628" s="19"/>
      <c r="F628" s="19"/>
      <c r="G628" s="19"/>
      <c r="H628" s="19"/>
    </row>
    <row r="629" spans="4:8">
      <c r="D629" s="523"/>
      <c r="E629" s="19"/>
      <c r="F629" s="19"/>
      <c r="G629" s="19"/>
      <c r="H629" s="19"/>
    </row>
    <row r="630" spans="4:8">
      <c r="D630" s="523"/>
      <c r="E630" s="19"/>
      <c r="F630" s="19"/>
      <c r="G630" s="19"/>
      <c r="H630" s="19"/>
    </row>
    <row r="631" spans="4:8">
      <c r="D631" s="523"/>
      <c r="E631" s="19"/>
      <c r="F631" s="19"/>
      <c r="G631" s="19"/>
      <c r="H631" s="19"/>
    </row>
    <row r="632" spans="4:8">
      <c r="D632" s="523"/>
      <c r="E632" s="19"/>
      <c r="F632" s="19"/>
      <c r="G632" s="19"/>
      <c r="H632" s="19"/>
    </row>
    <row r="633" spans="4:8">
      <c r="D633" s="523"/>
      <c r="E633" s="19"/>
      <c r="F633" s="19"/>
      <c r="G633" s="19"/>
      <c r="H633" s="19"/>
    </row>
    <row r="634" spans="4:8">
      <c r="D634" s="523"/>
      <c r="E634" s="19"/>
      <c r="F634" s="19"/>
      <c r="G634" s="19"/>
      <c r="H634" s="19"/>
    </row>
    <row r="635" spans="4:8">
      <c r="D635" s="523"/>
      <c r="E635" s="19"/>
      <c r="F635" s="19"/>
      <c r="G635" s="19"/>
      <c r="H635" s="19"/>
    </row>
    <row r="636" spans="4:8">
      <c r="D636" s="523"/>
      <c r="E636" s="19"/>
      <c r="F636" s="19"/>
      <c r="G636" s="19"/>
      <c r="H636" s="19"/>
    </row>
    <row r="637" spans="4:8">
      <c r="D637" s="523"/>
      <c r="E637" s="19"/>
      <c r="F637" s="19"/>
      <c r="G637" s="19"/>
      <c r="H637" s="19"/>
    </row>
    <row r="638" spans="4:8">
      <c r="D638" s="523"/>
      <c r="E638" s="19"/>
      <c r="F638" s="19"/>
      <c r="G638" s="19"/>
      <c r="H638" s="19"/>
    </row>
    <row r="639" spans="4:8">
      <c r="D639" s="523"/>
      <c r="E639" s="19"/>
      <c r="F639" s="19"/>
      <c r="G639" s="19"/>
      <c r="H639" s="19"/>
    </row>
    <row r="640" spans="4:8">
      <c r="D640" s="523"/>
      <c r="E640" s="19"/>
      <c r="F640" s="19"/>
      <c r="G640" s="19"/>
      <c r="H640" s="19"/>
    </row>
    <row r="641" spans="4:8">
      <c r="D641" s="523"/>
      <c r="E641" s="19"/>
      <c r="F641" s="19"/>
      <c r="G641" s="19"/>
      <c r="H641" s="19"/>
    </row>
    <row r="642" spans="4:8">
      <c r="D642" s="523"/>
      <c r="E642" s="19"/>
      <c r="F642" s="19"/>
      <c r="G642" s="19"/>
      <c r="H642" s="19"/>
    </row>
    <row r="643" spans="4:8">
      <c r="D643" s="523"/>
      <c r="E643" s="19"/>
      <c r="F643" s="19"/>
      <c r="G643" s="19"/>
      <c r="H643" s="19"/>
    </row>
    <row r="644" spans="4:8">
      <c r="D644" s="523"/>
      <c r="E644" s="19"/>
      <c r="F644" s="19"/>
      <c r="G644" s="19"/>
      <c r="H644" s="19"/>
    </row>
    <row r="645" spans="4:8">
      <c r="D645" s="523"/>
      <c r="E645" s="19"/>
      <c r="F645" s="19"/>
      <c r="G645" s="19"/>
      <c r="H645" s="19"/>
    </row>
    <row r="646" spans="4:8">
      <c r="D646" s="523"/>
      <c r="E646" s="19"/>
      <c r="F646" s="19"/>
      <c r="G646" s="19"/>
      <c r="H646" s="19"/>
    </row>
    <row r="647" spans="4:8">
      <c r="D647" s="523"/>
      <c r="E647" s="19"/>
      <c r="F647" s="19"/>
      <c r="G647" s="19"/>
      <c r="H647" s="19"/>
    </row>
    <row r="648" spans="4:8">
      <c r="D648" s="523"/>
      <c r="E648" s="19"/>
      <c r="F648" s="19"/>
      <c r="G648" s="19"/>
      <c r="H648" s="19"/>
    </row>
    <row r="649" spans="4:8">
      <c r="D649" s="523"/>
      <c r="E649" s="19"/>
      <c r="F649" s="19"/>
      <c r="G649" s="19"/>
      <c r="H649" s="19"/>
    </row>
    <row r="650" spans="4:8">
      <c r="D650" s="523"/>
      <c r="E650" s="19"/>
      <c r="F650" s="19"/>
      <c r="G650" s="19"/>
      <c r="H650" s="19"/>
    </row>
    <row r="651" spans="4:8">
      <c r="D651" s="523"/>
      <c r="E651" s="19"/>
      <c r="F651" s="19"/>
      <c r="G651" s="19"/>
      <c r="H651" s="19"/>
    </row>
    <row r="652" spans="4:8">
      <c r="D652" s="523"/>
      <c r="E652" s="19"/>
      <c r="F652" s="19"/>
      <c r="G652" s="19"/>
      <c r="H652" s="19"/>
    </row>
    <row r="653" spans="4:8">
      <c r="D653" s="523"/>
      <c r="E653" s="19"/>
      <c r="F653" s="19"/>
      <c r="G653" s="19"/>
      <c r="H653" s="19"/>
    </row>
    <row r="654" spans="4:8">
      <c r="D654" s="523"/>
      <c r="E654" s="19"/>
      <c r="F654" s="19"/>
      <c r="G654" s="19"/>
      <c r="H654" s="19"/>
    </row>
    <row r="655" spans="4:8">
      <c r="D655" s="523"/>
      <c r="E655" s="19"/>
      <c r="F655" s="19"/>
      <c r="G655" s="19"/>
      <c r="H655" s="19"/>
    </row>
    <row r="656" spans="4:8">
      <c r="D656" s="523"/>
      <c r="E656" s="19"/>
      <c r="F656" s="19"/>
      <c r="G656" s="19"/>
      <c r="H656" s="19"/>
    </row>
    <row r="657" spans="4:8">
      <c r="D657" s="523"/>
      <c r="E657" s="19"/>
      <c r="F657" s="19"/>
      <c r="G657" s="19"/>
      <c r="H657" s="19"/>
    </row>
    <row r="658" spans="4:8">
      <c r="D658" s="523"/>
      <c r="E658" s="19"/>
      <c r="F658" s="19"/>
      <c r="G658" s="19"/>
      <c r="H658" s="19"/>
    </row>
    <row r="659" spans="4:8">
      <c r="D659" s="523"/>
      <c r="E659" s="19"/>
      <c r="F659" s="19"/>
      <c r="G659" s="19"/>
      <c r="H659" s="19"/>
    </row>
    <row r="660" spans="4:8">
      <c r="D660" s="523"/>
      <c r="E660" s="19"/>
      <c r="F660" s="19"/>
      <c r="G660" s="19"/>
      <c r="H660" s="19"/>
    </row>
    <row r="661" spans="4:8">
      <c r="D661" s="523"/>
      <c r="E661" s="19"/>
      <c r="F661" s="19"/>
      <c r="G661" s="19"/>
      <c r="H661" s="19"/>
    </row>
    <row r="662" spans="4:8">
      <c r="D662" s="523"/>
      <c r="E662" s="19"/>
      <c r="F662" s="19"/>
      <c r="G662" s="19"/>
      <c r="H662" s="19"/>
    </row>
    <row r="663" spans="4:8">
      <c r="D663" s="523"/>
      <c r="E663" s="19"/>
      <c r="F663" s="19"/>
      <c r="G663" s="19"/>
      <c r="H663" s="19"/>
    </row>
    <row r="664" spans="4:8">
      <c r="D664" s="523"/>
      <c r="E664" s="19"/>
      <c r="F664" s="19"/>
      <c r="G664" s="19"/>
      <c r="H664" s="19"/>
    </row>
    <row r="665" spans="4:8">
      <c r="D665" s="523"/>
      <c r="E665" s="19"/>
      <c r="F665" s="19"/>
      <c r="G665" s="19"/>
      <c r="H665" s="19"/>
    </row>
    <row r="666" spans="4:8">
      <c r="D666" s="523"/>
      <c r="E666" s="19"/>
      <c r="F666" s="19"/>
      <c r="G666" s="19"/>
      <c r="H666" s="19"/>
    </row>
    <row r="667" spans="4:8">
      <c r="D667" s="523"/>
      <c r="E667" s="19"/>
      <c r="F667" s="19"/>
      <c r="G667" s="19"/>
      <c r="H667" s="19"/>
    </row>
    <row r="668" spans="4:8">
      <c r="D668" s="523"/>
      <c r="E668" s="19"/>
      <c r="F668" s="19"/>
      <c r="G668" s="19"/>
      <c r="H668" s="19"/>
    </row>
    <row r="669" spans="4:8">
      <c r="D669" s="523"/>
      <c r="E669" s="19"/>
      <c r="F669" s="19"/>
      <c r="G669" s="19"/>
      <c r="H669" s="19"/>
    </row>
    <row r="670" spans="4:8">
      <c r="D670" s="523"/>
      <c r="E670" s="19"/>
      <c r="F670" s="19"/>
      <c r="G670" s="19"/>
      <c r="H670" s="19"/>
    </row>
    <row r="671" spans="4:8">
      <c r="D671" s="523"/>
      <c r="E671" s="19"/>
      <c r="F671" s="19"/>
      <c r="G671" s="19"/>
      <c r="H671" s="19"/>
    </row>
    <row r="672" spans="4:8">
      <c r="D672" s="523"/>
      <c r="E672" s="19"/>
      <c r="F672" s="19"/>
      <c r="G672" s="19"/>
      <c r="H672" s="19"/>
    </row>
    <row r="673" spans="4:8">
      <c r="D673" s="523"/>
      <c r="E673" s="19"/>
      <c r="F673" s="19"/>
      <c r="G673" s="19"/>
      <c r="H673" s="19"/>
    </row>
    <row r="674" spans="4:8">
      <c r="D674" s="523"/>
      <c r="E674" s="19"/>
      <c r="F674" s="19"/>
      <c r="G674" s="19"/>
      <c r="H674" s="19"/>
    </row>
    <row r="675" spans="4:8">
      <c r="D675" s="523"/>
      <c r="E675" s="19"/>
      <c r="F675" s="19"/>
      <c r="G675" s="19"/>
      <c r="H675" s="19"/>
    </row>
    <row r="676" spans="4:8">
      <c r="D676" s="523"/>
      <c r="E676" s="19"/>
      <c r="F676" s="19"/>
      <c r="G676" s="19"/>
      <c r="H676" s="19"/>
    </row>
    <row r="677" spans="4:8">
      <c r="D677" s="523"/>
      <c r="E677" s="19"/>
      <c r="F677" s="19"/>
      <c r="G677" s="19"/>
      <c r="H677" s="19"/>
    </row>
    <row r="678" spans="4:8">
      <c r="D678" s="523"/>
      <c r="E678" s="19"/>
      <c r="F678" s="19"/>
      <c r="G678" s="19"/>
      <c r="H678" s="19"/>
    </row>
    <row r="679" spans="4:8">
      <c r="D679" s="523"/>
      <c r="E679" s="19"/>
      <c r="F679" s="19"/>
      <c r="G679" s="19"/>
      <c r="H679" s="19"/>
    </row>
    <row r="680" spans="4:8">
      <c r="D680" s="523"/>
      <c r="E680" s="19"/>
      <c r="F680" s="19"/>
      <c r="G680" s="19"/>
      <c r="H680" s="19"/>
    </row>
    <row r="681" spans="4:8">
      <c r="D681" s="523"/>
      <c r="E681" s="19"/>
      <c r="F681" s="19"/>
      <c r="G681" s="19"/>
      <c r="H681" s="19"/>
    </row>
    <row r="682" spans="4:8">
      <c r="D682" s="523"/>
      <c r="E682" s="19"/>
      <c r="F682" s="19"/>
      <c r="G682" s="19"/>
      <c r="H682" s="19"/>
    </row>
    <row r="683" spans="4:8">
      <c r="D683" s="523"/>
      <c r="E683" s="19"/>
      <c r="F683" s="19"/>
      <c r="G683" s="19"/>
      <c r="H683" s="19"/>
    </row>
    <row r="684" spans="4:8">
      <c r="D684" s="523"/>
      <c r="E684" s="19"/>
      <c r="F684" s="19"/>
      <c r="G684" s="19"/>
      <c r="H684" s="19"/>
    </row>
    <row r="685" spans="4:8">
      <c r="D685" s="523"/>
      <c r="E685" s="19"/>
      <c r="F685" s="19"/>
      <c r="G685" s="19"/>
      <c r="H685" s="19"/>
    </row>
    <row r="686" spans="4:8">
      <c r="D686" s="523"/>
      <c r="E686" s="19"/>
      <c r="F686" s="19"/>
      <c r="G686" s="19"/>
      <c r="H686" s="19"/>
    </row>
    <row r="687" spans="4:8">
      <c r="D687" s="523"/>
      <c r="E687" s="19"/>
      <c r="F687" s="19"/>
      <c r="G687" s="19"/>
      <c r="H687" s="19"/>
    </row>
    <row r="688" spans="4:8">
      <c r="D688" s="523"/>
      <c r="E688" s="19"/>
      <c r="F688" s="19"/>
      <c r="G688" s="19"/>
      <c r="H688" s="19"/>
    </row>
    <row r="689" spans="4:8">
      <c r="D689" s="523"/>
      <c r="E689" s="19"/>
      <c r="F689" s="19"/>
      <c r="G689" s="19"/>
      <c r="H689" s="19"/>
    </row>
    <row r="690" spans="4:8">
      <c r="D690" s="523"/>
      <c r="E690" s="19"/>
      <c r="F690" s="19"/>
      <c r="G690" s="19"/>
      <c r="H690" s="19"/>
    </row>
    <row r="691" spans="4:8">
      <c r="D691" s="523"/>
      <c r="E691" s="19"/>
      <c r="F691" s="19"/>
      <c r="G691" s="19"/>
      <c r="H691" s="19"/>
    </row>
    <row r="692" spans="4:8">
      <c r="D692" s="523"/>
      <c r="E692" s="19"/>
      <c r="F692" s="19"/>
      <c r="G692" s="19"/>
      <c r="H692" s="19"/>
    </row>
    <row r="693" spans="4:8">
      <c r="D693" s="523"/>
      <c r="E693" s="19"/>
      <c r="F693" s="19"/>
      <c r="G693" s="19"/>
      <c r="H693" s="19"/>
    </row>
    <row r="694" spans="4:8">
      <c r="D694" s="523"/>
      <c r="E694" s="19"/>
      <c r="F694" s="19"/>
      <c r="G694" s="19"/>
      <c r="H694" s="19"/>
    </row>
    <row r="695" spans="4:8">
      <c r="D695" s="523"/>
      <c r="E695" s="19"/>
      <c r="F695" s="19"/>
      <c r="G695" s="19"/>
      <c r="H695" s="19"/>
    </row>
    <row r="696" spans="4:8">
      <c r="D696" s="523"/>
      <c r="E696" s="19"/>
      <c r="F696" s="19"/>
      <c r="G696" s="19"/>
      <c r="H696" s="19"/>
    </row>
    <row r="697" spans="4:8">
      <c r="D697" s="523"/>
      <c r="E697" s="19"/>
      <c r="F697" s="19"/>
      <c r="G697" s="19"/>
      <c r="H697" s="19"/>
    </row>
    <row r="698" spans="4:8">
      <c r="D698" s="523"/>
      <c r="E698" s="19"/>
      <c r="F698" s="19"/>
      <c r="G698" s="19"/>
      <c r="H698" s="19"/>
    </row>
    <row r="699" spans="4:8">
      <c r="D699" s="523"/>
      <c r="E699" s="19"/>
      <c r="F699" s="19"/>
      <c r="G699" s="19"/>
      <c r="H699" s="19"/>
    </row>
    <row r="700" spans="4:8">
      <c r="D700" s="523"/>
      <c r="E700" s="19"/>
      <c r="F700" s="19"/>
      <c r="G700" s="19"/>
      <c r="H700" s="19"/>
    </row>
    <row r="701" spans="4:8">
      <c r="D701" s="523"/>
      <c r="E701" s="19"/>
      <c r="F701" s="19"/>
      <c r="G701" s="19"/>
      <c r="H701" s="19"/>
    </row>
    <row r="702" spans="4:8">
      <c r="D702" s="523"/>
      <c r="E702" s="19"/>
      <c r="F702" s="19"/>
      <c r="G702" s="19"/>
      <c r="H702" s="19"/>
    </row>
    <row r="703" spans="4:8">
      <c r="D703" s="523"/>
      <c r="E703" s="19"/>
      <c r="F703" s="19"/>
      <c r="G703" s="19"/>
      <c r="H703" s="19"/>
    </row>
    <row r="704" spans="4:8">
      <c r="D704" s="523"/>
      <c r="E704" s="19"/>
      <c r="F704" s="19"/>
      <c r="G704" s="19"/>
      <c r="H704" s="19"/>
    </row>
    <row r="705" spans="4:8">
      <c r="D705" s="523"/>
      <c r="E705" s="19"/>
      <c r="F705" s="19"/>
      <c r="G705" s="19"/>
      <c r="H705" s="19"/>
    </row>
    <row r="706" spans="4:8">
      <c r="D706" s="523"/>
      <c r="E706" s="19"/>
      <c r="F706" s="19"/>
      <c r="G706" s="19"/>
      <c r="H706" s="19"/>
    </row>
    <row r="707" spans="4:8">
      <c r="D707" s="523"/>
      <c r="E707" s="19"/>
      <c r="F707" s="19"/>
      <c r="G707" s="19"/>
      <c r="H707" s="19"/>
    </row>
    <row r="708" spans="4:8">
      <c r="D708" s="523"/>
      <c r="E708" s="19"/>
      <c r="F708" s="19"/>
      <c r="G708" s="19"/>
      <c r="H708" s="19"/>
    </row>
    <row r="709" spans="4:8">
      <c r="D709" s="523"/>
      <c r="E709" s="19"/>
      <c r="F709" s="19"/>
      <c r="G709" s="19"/>
      <c r="H709" s="19"/>
    </row>
    <row r="710" spans="4:8">
      <c r="D710" s="523"/>
      <c r="E710" s="19"/>
      <c r="F710" s="19"/>
      <c r="G710" s="19"/>
      <c r="H710" s="19"/>
    </row>
    <row r="711" spans="4:8">
      <c r="D711" s="523"/>
      <c r="E711" s="19"/>
      <c r="F711" s="19"/>
      <c r="G711" s="19"/>
      <c r="H711" s="19"/>
    </row>
    <row r="712" spans="4:8">
      <c r="D712" s="523"/>
      <c r="E712" s="19"/>
      <c r="F712" s="19"/>
      <c r="G712" s="19"/>
      <c r="H712" s="19"/>
    </row>
    <row r="713" spans="4:8">
      <c r="D713" s="523"/>
      <c r="E713" s="19"/>
      <c r="F713" s="19"/>
      <c r="G713" s="19"/>
      <c r="H713" s="19"/>
    </row>
    <row r="714" spans="4:8">
      <c r="D714" s="523"/>
      <c r="E714" s="19"/>
      <c r="F714" s="19"/>
      <c r="G714" s="19"/>
      <c r="H714" s="19"/>
    </row>
    <row r="715" spans="4:8">
      <c r="D715" s="523"/>
      <c r="E715" s="19"/>
      <c r="F715" s="19"/>
      <c r="G715" s="19"/>
      <c r="H715" s="19"/>
    </row>
    <row r="716" spans="4:8">
      <c r="D716" s="523"/>
      <c r="E716" s="19"/>
      <c r="F716" s="19"/>
      <c r="G716" s="19"/>
      <c r="H716" s="19"/>
    </row>
    <row r="717" spans="4:8">
      <c r="D717" s="523"/>
      <c r="E717" s="19"/>
      <c r="F717" s="19"/>
      <c r="G717" s="19"/>
      <c r="H717" s="19"/>
    </row>
    <row r="718" spans="4:8">
      <c r="D718" s="523"/>
      <c r="E718" s="19"/>
      <c r="F718" s="19"/>
      <c r="G718" s="19"/>
      <c r="H718" s="19"/>
    </row>
    <row r="719" spans="4:8">
      <c r="D719" s="523"/>
      <c r="E719" s="19"/>
      <c r="F719" s="19"/>
      <c r="G719" s="19"/>
      <c r="H719" s="19"/>
    </row>
    <row r="720" spans="4:8">
      <c r="D720" s="523"/>
      <c r="E720" s="19"/>
      <c r="F720" s="19"/>
      <c r="G720" s="19"/>
      <c r="H720" s="19"/>
    </row>
    <row r="721" spans="4:8">
      <c r="D721" s="523"/>
      <c r="E721" s="19"/>
      <c r="F721" s="19"/>
      <c r="G721" s="19"/>
      <c r="H721" s="19"/>
    </row>
    <row r="722" spans="4:8">
      <c r="D722" s="523"/>
      <c r="E722" s="19"/>
      <c r="F722" s="19"/>
      <c r="G722" s="19"/>
      <c r="H722" s="19"/>
    </row>
    <row r="723" spans="4:8">
      <c r="D723" s="523"/>
      <c r="E723" s="19"/>
      <c r="F723" s="19"/>
      <c r="G723" s="19"/>
      <c r="H723" s="19"/>
    </row>
    <row r="724" spans="4:8">
      <c r="D724" s="523"/>
      <c r="E724" s="19"/>
      <c r="F724" s="19"/>
      <c r="G724" s="19"/>
      <c r="H724" s="19"/>
    </row>
    <row r="725" spans="4:8">
      <c r="D725" s="523"/>
      <c r="E725" s="19"/>
      <c r="F725" s="19"/>
      <c r="G725" s="19"/>
      <c r="H725" s="19"/>
    </row>
    <row r="726" spans="4:8">
      <c r="D726" s="523"/>
      <c r="E726" s="19"/>
      <c r="F726" s="19"/>
      <c r="G726" s="19"/>
      <c r="H726" s="19"/>
    </row>
    <row r="727" spans="4:8">
      <c r="D727" s="523"/>
      <c r="E727" s="19"/>
      <c r="F727" s="19"/>
      <c r="G727" s="19"/>
      <c r="H727" s="19"/>
    </row>
    <row r="728" spans="4:8">
      <c r="D728" s="523"/>
      <c r="E728" s="19"/>
      <c r="F728" s="19"/>
      <c r="G728" s="19"/>
      <c r="H728" s="19"/>
    </row>
    <row r="729" spans="4:8">
      <c r="D729" s="523"/>
      <c r="E729" s="19"/>
      <c r="F729" s="19"/>
      <c r="G729" s="19"/>
      <c r="H729" s="19"/>
    </row>
    <row r="730" spans="4:8">
      <c r="D730" s="523"/>
      <c r="E730" s="19"/>
      <c r="F730" s="19"/>
      <c r="G730" s="19"/>
      <c r="H730" s="19"/>
    </row>
    <row r="731" spans="4:8">
      <c r="D731" s="523"/>
      <c r="E731" s="19"/>
      <c r="F731" s="19"/>
      <c r="G731" s="19"/>
      <c r="H731" s="19"/>
    </row>
    <row r="732" spans="4:8">
      <c r="D732" s="523"/>
      <c r="E732" s="19"/>
      <c r="F732" s="19"/>
      <c r="G732" s="19"/>
      <c r="H732" s="19"/>
    </row>
    <row r="733" spans="4:8">
      <c r="D733" s="523"/>
      <c r="E733" s="19"/>
      <c r="F733" s="19"/>
      <c r="G733" s="19"/>
      <c r="H733" s="19"/>
    </row>
    <row r="734" spans="4:8">
      <c r="D734" s="523"/>
      <c r="E734" s="19"/>
      <c r="F734" s="19"/>
      <c r="G734" s="19"/>
      <c r="H734" s="19"/>
    </row>
    <row r="735" spans="4:8">
      <c r="D735" s="523"/>
      <c r="E735" s="19"/>
      <c r="F735" s="19"/>
      <c r="G735" s="19"/>
      <c r="H735" s="19"/>
    </row>
    <row r="736" spans="4:8">
      <c r="D736" s="523"/>
      <c r="E736" s="19"/>
      <c r="F736" s="19"/>
      <c r="G736" s="19"/>
      <c r="H736" s="19"/>
    </row>
    <row r="737" spans="4:8">
      <c r="D737" s="523"/>
      <c r="E737" s="19"/>
      <c r="F737" s="19"/>
      <c r="G737" s="19"/>
      <c r="H737" s="19"/>
    </row>
    <row r="738" spans="4:8">
      <c r="D738" s="523"/>
      <c r="E738" s="19"/>
      <c r="F738" s="19"/>
      <c r="G738" s="19"/>
      <c r="H738" s="19"/>
    </row>
    <row r="739" spans="4:8">
      <c r="D739" s="523"/>
      <c r="E739" s="19"/>
      <c r="F739" s="19"/>
      <c r="G739" s="19"/>
      <c r="H739" s="19"/>
    </row>
    <row r="740" spans="4:8">
      <c r="D740" s="523"/>
      <c r="E740" s="19"/>
      <c r="F740" s="19"/>
      <c r="G740" s="19"/>
      <c r="H740" s="19"/>
    </row>
    <row r="741" spans="4:8">
      <c r="D741" s="523"/>
      <c r="E741" s="19"/>
      <c r="F741" s="19"/>
      <c r="G741" s="19"/>
      <c r="H741" s="19"/>
    </row>
    <row r="742" spans="4:8">
      <c r="D742" s="523"/>
      <c r="E742" s="19"/>
      <c r="F742" s="19"/>
      <c r="G742" s="19"/>
      <c r="H742" s="19"/>
    </row>
    <row r="743" spans="4:8">
      <c r="D743" s="523"/>
      <c r="E743" s="19"/>
      <c r="F743" s="19"/>
      <c r="G743" s="19"/>
      <c r="H743" s="19"/>
    </row>
    <row r="744" spans="4:8">
      <c r="D744" s="523"/>
      <c r="E744" s="19"/>
      <c r="F744" s="19"/>
      <c r="G744" s="19"/>
      <c r="H744" s="19"/>
    </row>
    <row r="745" spans="4:8">
      <c r="D745" s="523"/>
      <c r="E745" s="19"/>
      <c r="F745" s="19"/>
      <c r="G745" s="19"/>
      <c r="H745" s="19"/>
    </row>
    <row r="746" spans="4:8">
      <c r="D746" s="523"/>
      <c r="E746" s="19"/>
      <c r="F746" s="19"/>
      <c r="G746" s="19"/>
      <c r="H746" s="19"/>
    </row>
    <row r="747" spans="4:8">
      <c r="D747" s="523"/>
      <c r="E747" s="19"/>
      <c r="F747" s="19"/>
      <c r="G747" s="19"/>
      <c r="H747" s="19"/>
    </row>
    <row r="748" spans="4:8">
      <c r="D748" s="523"/>
      <c r="E748" s="19"/>
      <c r="F748" s="19"/>
      <c r="G748" s="19"/>
      <c r="H748" s="19"/>
    </row>
    <row r="749" spans="4:8">
      <c r="D749" s="523"/>
      <c r="E749" s="19"/>
      <c r="F749" s="19"/>
      <c r="G749" s="19"/>
      <c r="H749" s="19"/>
    </row>
    <row r="750" spans="4:8">
      <c r="D750" s="523"/>
      <c r="E750" s="19"/>
      <c r="F750" s="19"/>
      <c r="G750" s="19"/>
      <c r="H750" s="19"/>
    </row>
    <row r="751" spans="4:8">
      <c r="D751" s="523"/>
      <c r="E751" s="19"/>
      <c r="F751" s="19"/>
      <c r="G751" s="19"/>
      <c r="H751" s="19"/>
    </row>
    <row r="752" spans="4:8">
      <c r="D752" s="523"/>
      <c r="E752" s="19"/>
      <c r="F752" s="19"/>
      <c r="G752" s="19"/>
      <c r="H752" s="19"/>
    </row>
    <row r="753" spans="4:8">
      <c r="D753" s="523"/>
      <c r="E753" s="19"/>
      <c r="F753" s="19"/>
      <c r="G753" s="19"/>
      <c r="H753" s="19"/>
    </row>
    <row r="754" spans="4:8">
      <c r="D754" s="523"/>
      <c r="E754" s="19"/>
      <c r="F754" s="19"/>
      <c r="G754" s="19"/>
      <c r="H754" s="19"/>
    </row>
    <row r="755" spans="4:8">
      <c r="D755" s="523"/>
      <c r="E755" s="19"/>
      <c r="F755" s="19"/>
      <c r="G755" s="19"/>
      <c r="H755" s="19"/>
    </row>
    <row r="756" spans="4:8">
      <c r="D756" s="523"/>
      <c r="E756" s="19"/>
      <c r="F756" s="19"/>
      <c r="G756" s="19"/>
      <c r="H756" s="19"/>
    </row>
    <row r="757" spans="4:8">
      <c r="D757" s="523"/>
      <c r="E757" s="19"/>
      <c r="F757" s="19"/>
      <c r="G757" s="19"/>
      <c r="H757" s="19"/>
    </row>
    <row r="758" spans="4:8">
      <c r="D758" s="523"/>
      <c r="E758" s="19"/>
      <c r="F758" s="19"/>
      <c r="G758" s="19"/>
      <c r="H758" s="19"/>
    </row>
    <row r="759" spans="4:8">
      <c r="D759" s="523"/>
      <c r="E759" s="19"/>
      <c r="F759" s="19"/>
      <c r="G759" s="19"/>
      <c r="H759" s="19"/>
    </row>
    <row r="760" spans="4:8">
      <c r="D760" s="523"/>
      <c r="E760" s="19"/>
      <c r="F760" s="19"/>
      <c r="G760" s="19"/>
      <c r="H760" s="19"/>
    </row>
    <row r="761" spans="4:8">
      <c r="D761" s="523"/>
      <c r="E761" s="19"/>
      <c r="F761" s="19"/>
      <c r="G761" s="19"/>
      <c r="H761" s="19"/>
    </row>
    <row r="762" spans="4:8">
      <c r="D762" s="523"/>
      <c r="E762" s="19"/>
      <c r="F762" s="19"/>
      <c r="G762" s="19"/>
      <c r="H762" s="19"/>
    </row>
    <row r="763" spans="4:8">
      <c r="D763" s="523"/>
      <c r="E763" s="19"/>
      <c r="F763" s="19"/>
      <c r="G763" s="19"/>
      <c r="H763" s="19"/>
    </row>
    <row r="764" spans="4:8">
      <c r="D764" s="523"/>
      <c r="E764" s="19"/>
      <c r="F764" s="19"/>
      <c r="G764" s="19"/>
      <c r="H764" s="19"/>
    </row>
    <row r="765" spans="4:8">
      <c r="D765" s="523"/>
      <c r="E765" s="19"/>
      <c r="F765" s="19"/>
      <c r="G765" s="19"/>
      <c r="H765" s="19"/>
    </row>
    <row r="766" spans="4:8">
      <c r="D766" s="523"/>
      <c r="E766" s="19"/>
      <c r="F766" s="19"/>
      <c r="G766" s="19"/>
      <c r="H766" s="19"/>
    </row>
    <row r="767" spans="4:8">
      <c r="D767" s="523"/>
      <c r="E767" s="19"/>
      <c r="F767" s="19"/>
      <c r="G767" s="19"/>
      <c r="H767" s="19"/>
    </row>
    <row r="768" spans="4:8">
      <c r="D768" s="523"/>
      <c r="E768" s="19"/>
      <c r="F768" s="19"/>
      <c r="G768" s="19"/>
      <c r="H768" s="19"/>
    </row>
    <row r="769" spans="4:8">
      <c r="D769" s="523"/>
      <c r="E769" s="19"/>
      <c r="F769" s="19"/>
      <c r="G769" s="19"/>
      <c r="H769" s="19"/>
    </row>
    <row r="770" spans="4:8">
      <c r="D770" s="523"/>
      <c r="E770" s="19"/>
      <c r="F770" s="19"/>
      <c r="G770" s="19"/>
      <c r="H770" s="19"/>
    </row>
    <row r="771" spans="4:8">
      <c r="D771" s="523"/>
      <c r="E771" s="19"/>
      <c r="F771" s="19"/>
      <c r="G771" s="19"/>
      <c r="H771" s="19"/>
    </row>
    <row r="772" spans="4:8">
      <c r="D772" s="523"/>
      <c r="E772" s="19"/>
      <c r="F772" s="19"/>
      <c r="G772" s="19"/>
      <c r="H772" s="19"/>
    </row>
    <row r="773" spans="4:8">
      <c r="D773" s="523"/>
      <c r="E773" s="19"/>
      <c r="F773" s="19"/>
      <c r="G773" s="19"/>
      <c r="H773" s="19"/>
    </row>
    <row r="774" spans="4:8">
      <c r="D774" s="523"/>
      <c r="E774" s="19"/>
      <c r="F774" s="19"/>
      <c r="G774" s="19"/>
      <c r="H774" s="19"/>
    </row>
    <row r="775" spans="4:8">
      <c r="D775" s="523"/>
      <c r="E775" s="19"/>
      <c r="F775" s="19"/>
      <c r="G775" s="19"/>
      <c r="H775" s="19"/>
    </row>
    <row r="776" spans="4:8">
      <c r="D776" s="523"/>
      <c r="E776" s="19"/>
      <c r="F776" s="19"/>
      <c r="G776" s="19"/>
      <c r="H776" s="19"/>
    </row>
    <row r="777" spans="4:8">
      <c r="D777" s="523"/>
      <c r="E777" s="19"/>
      <c r="F777" s="19"/>
      <c r="G777" s="19"/>
      <c r="H777" s="19"/>
    </row>
    <row r="778" spans="4:8">
      <c r="D778" s="523"/>
      <c r="E778" s="19"/>
      <c r="F778" s="19"/>
      <c r="G778" s="19"/>
      <c r="H778" s="19"/>
    </row>
    <row r="779" spans="4:8">
      <c r="D779" s="523"/>
      <c r="E779" s="19"/>
      <c r="F779" s="19"/>
      <c r="G779" s="19"/>
      <c r="H779" s="19"/>
    </row>
    <row r="780" spans="4:8">
      <c r="D780" s="523"/>
      <c r="E780" s="19"/>
      <c r="F780" s="19"/>
      <c r="G780" s="19"/>
      <c r="H780" s="19"/>
    </row>
    <row r="781" spans="4:8">
      <c r="D781" s="523"/>
      <c r="E781" s="19"/>
      <c r="F781" s="19"/>
      <c r="G781" s="19"/>
      <c r="H781" s="19"/>
    </row>
    <row r="782" spans="4:8">
      <c r="D782" s="523"/>
      <c r="E782" s="19"/>
      <c r="F782" s="19"/>
      <c r="G782" s="19"/>
      <c r="H782" s="19"/>
    </row>
    <row r="783" spans="4:8">
      <c r="D783" s="523"/>
      <c r="E783" s="19"/>
      <c r="F783" s="19"/>
      <c r="G783" s="19"/>
      <c r="H783" s="19"/>
    </row>
    <row r="784" spans="4:8">
      <c r="D784" s="523"/>
      <c r="E784" s="19"/>
      <c r="F784" s="19"/>
      <c r="G784" s="19"/>
      <c r="H784" s="19"/>
    </row>
    <row r="785" spans="4:8">
      <c r="D785" s="523"/>
      <c r="E785" s="19"/>
      <c r="F785" s="19"/>
      <c r="G785" s="19"/>
      <c r="H785" s="19"/>
    </row>
    <row r="786" spans="4:8">
      <c r="D786" s="523"/>
      <c r="E786" s="19"/>
      <c r="F786" s="19"/>
      <c r="G786" s="19"/>
      <c r="H786" s="19"/>
    </row>
    <row r="787" spans="4:8">
      <c r="D787" s="523"/>
      <c r="E787" s="19"/>
      <c r="F787" s="19"/>
      <c r="G787" s="19"/>
      <c r="H787" s="19"/>
    </row>
    <row r="788" spans="4:8">
      <c r="D788" s="523"/>
      <c r="E788" s="19"/>
      <c r="F788" s="19"/>
      <c r="G788" s="19"/>
      <c r="H788" s="19"/>
    </row>
    <row r="789" spans="4:8">
      <c r="D789" s="523"/>
      <c r="E789" s="19"/>
      <c r="F789" s="19"/>
      <c r="G789" s="19"/>
      <c r="H789" s="19"/>
    </row>
    <row r="790" spans="4:8">
      <c r="D790" s="523"/>
      <c r="E790" s="19"/>
      <c r="F790" s="19"/>
      <c r="G790" s="19"/>
      <c r="H790" s="19"/>
    </row>
    <row r="791" spans="4:8">
      <c r="D791" s="523"/>
      <c r="E791" s="19"/>
      <c r="F791" s="19"/>
      <c r="G791" s="19"/>
      <c r="H791" s="19"/>
    </row>
    <row r="792" spans="4:8">
      <c r="D792" s="523"/>
      <c r="E792" s="19"/>
      <c r="F792" s="19"/>
      <c r="G792" s="19"/>
      <c r="H792" s="19"/>
    </row>
    <row r="793" spans="4:8">
      <c r="D793" s="523"/>
      <c r="E793" s="19"/>
      <c r="F793" s="19"/>
      <c r="G793" s="19"/>
      <c r="H793" s="19"/>
    </row>
    <row r="794" spans="4:8">
      <c r="D794" s="523"/>
      <c r="E794" s="19"/>
      <c r="F794" s="19"/>
      <c r="G794" s="19"/>
      <c r="H794" s="19"/>
    </row>
    <row r="795" spans="4:8">
      <c r="D795" s="523"/>
      <c r="E795" s="19"/>
      <c r="F795" s="19"/>
      <c r="G795" s="19"/>
      <c r="H795" s="19"/>
    </row>
    <row r="796" spans="4:8">
      <c r="D796" s="523"/>
      <c r="E796" s="19"/>
      <c r="F796" s="19"/>
      <c r="G796" s="19"/>
      <c r="H796" s="19"/>
    </row>
    <row r="797" spans="4:8">
      <c r="D797" s="523"/>
      <c r="E797" s="19"/>
      <c r="F797" s="19"/>
      <c r="G797" s="19"/>
      <c r="H797" s="19"/>
    </row>
    <row r="798" spans="4:8">
      <c r="D798" s="523"/>
      <c r="E798" s="19"/>
      <c r="F798" s="19"/>
      <c r="G798" s="19"/>
      <c r="H798" s="19"/>
    </row>
    <row r="799" spans="4:8">
      <c r="D799" s="523"/>
      <c r="E799" s="19"/>
      <c r="F799" s="19"/>
      <c r="G799" s="19"/>
      <c r="H799" s="19"/>
    </row>
    <row r="800" spans="4:8">
      <c r="D800" s="523"/>
      <c r="E800" s="19"/>
      <c r="F800" s="19"/>
      <c r="G800" s="19"/>
      <c r="H800" s="19"/>
    </row>
    <row r="801" spans="4:8">
      <c r="D801" s="523"/>
      <c r="E801" s="19"/>
      <c r="F801" s="19"/>
      <c r="G801" s="19"/>
      <c r="H801" s="19"/>
    </row>
    <row r="802" spans="4:8">
      <c r="D802" s="523"/>
      <c r="E802" s="19"/>
      <c r="F802" s="19"/>
      <c r="G802" s="19"/>
      <c r="H802" s="19"/>
    </row>
    <row r="803" spans="4:8">
      <c r="D803" s="523"/>
      <c r="E803" s="19"/>
      <c r="F803" s="19"/>
      <c r="G803" s="19"/>
      <c r="H803" s="19"/>
    </row>
    <row r="804" spans="4:8">
      <c r="D804" s="523"/>
      <c r="E804" s="19"/>
      <c r="F804" s="19"/>
      <c r="G804" s="19"/>
      <c r="H804" s="19"/>
    </row>
    <row r="805" spans="4:8">
      <c r="D805" s="523"/>
      <c r="E805" s="19"/>
      <c r="F805" s="19"/>
      <c r="G805" s="19"/>
      <c r="H805" s="19"/>
    </row>
    <row r="806" spans="4:8">
      <c r="D806" s="523"/>
      <c r="E806" s="19"/>
      <c r="F806" s="19"/>
      <c r="G806" s="19"/>
      <c r="H806" s="19"/>
    </row>
    <row r="807" spans="4:8">
      <c r="D807" s="523"/>
      <c r="E807" s="19"/>
      <c r="F807" s="19"/>
      <c r="G807" s="19"/>
      <c r="H807" s="19"/>
    </row>
    <row r="808" spans="4:8">
      <c r="D808" s="523"/>
      <c r="E808" s="19"/>
      <c r="F808" s="19"/>
      <c r="G808" s="19"/>
      <c r="H808" s="19"/>
    </row>
    <row r="809" spans="4:8">
      <c r="D809" s="523"/>
      <c r="E809" s="19"/>
      <c r="F809" s="19"/>
      <c r="G809" s="19"/>
      <c r="H809" s="19"/>
    </row>
    <row r="810" spans="4:8">
      <c r="D810" s="523"/>
      <c r="E810" s="19"/>
      <c r="F810" s="19"/>
      <c r="G810" s="19"/>
      <c r="H810" s="19"/>
    </row>
    <row r="811" spans="4:8">
      <c r="D811" s="523"/>
      <c r="E811" s="19"/>
      <c r="F811" s="19"/>
      <c r="G811" s="19"/>
      <c r="H811" s="19"/>
    </row>
    <row r="812" spans="4:8">
      <c r="D812" s="523"/>
      <c r="E812" s="19"/>
      <c r="F812" s="19"/>
      <c r="G812" s="19"/>
      <c r="H812" s="19"/>
    </row>
    <row r="813" spans="4:8">
      <c r="D813" s="523"/>
      <c r="E813" s="19"/>
      <c r="F813" s="19"/>
      <c r="G813" s="19"/>
      <c r="H813" s="19"/>
    </row>
    <row r="814" spans="4:8">
      <c r="D814" s="523"/>
      <c r="E814" s="19"/>
      <c r="F814" s="19"/>
      <c r="G814" s="19"/>
      <c r="H814" s="19"/>
    </row>
    <row r="815" spans="4:8">
      <c r="D815" s="523"/>
      <c r="E815" s="19"/>
      <c r="F815" s="19"/>
      <c r="G815" s="19"/>
      <c r="H815" s="19"/>
    </row>
    <row r="816" spans="4:8">
      <c r="D816" s="523"/>
      <c r="E816" s="19"/>
      <c r="F816" s="19"/>
      <c r="G816" s="19"/>
      <c r="H816" s="19"/>
    </row>
    <row r="817" spans="4:8">
      <c r="D817" s="523"/>
      <c r="E817" s="19"/>
      <c r="F817" s="19"/>
      <c r="G817" s="19"/>
      <c r="H817" s="19"/>
    </row>
    <row r="818" spans="4:8">
      <c r="D818" s="523"/>
      <c r="E818" s="19"/>
      <c r="F818" s="19"/>
      <c r="G818" s="19"/>
      <c r="H818" s="19"/>
    </row>
    <row r="819" spans="4:8">
      <c r="D819" s="523"/>
      <c r="E819" s="19"/>
      <c r="F819" s="19"/>
      <c r="G819" s="19"/>
      <c r="H819" s="19"/>
    </row>
    <row r="820" spans="4:8">
      <c r="D820" s="523"/>
      <c r="E820" s="19"/>
      <c r="F820" s="19"/>
      <c r="G820" s="19"/>
      <c r="H820" s="19"/>
    </row>
    <row r="821" spans="4:8">
      <c r="D821" s="523"/>
      <c r="E821" s="19"/>
      <c r="F821" s="19"/>
      <c r="G821" s="19"/>
      <c r="H821" s="19"/>
    </row>
    <row r="822" spans="4:8">
      <c r="D822" s="523"/>
      <c r="E822" s="19"/>
      <c r="F822" s="19"/>
      <c r="G822" s="19"/>
      <c r="H822" s="19"/>
    </row>
    <row r="823" spans="4:8">
      <c r="D823" s="523"/>
      <c r="E823" s="19"/>
      <c r="F823" s="19"/>
      <c r="G823" s="19"/>
      <c r="H823" s="19"/>
    </row>
    <row r="824" spans="4:8">
      <c r="D824" s="523"/>
      <c r="E824" s="19"/>
      <c r="F824" s="19"/>
      <c r="G824" s="19"/>
      <c r="H824" s="19"/>
    </row>
    <row r="825" spans="4:8">
      <c r="D825" s="523"/>
      <c r="E825" s="19"/>
      <c r="F825" s="19"/>
      <c r="G825" s="19"/>
      <c r="H825" s="19"/>
    </row>
    <row r="826" spans="4:8">
      <c r="D826" s="523"/>
      <c r="E826" s="19"/>
      <c r="F826" s="19"/>
      <c r="G826" s="19"/>
      <c r="H826" s="19"/>
    </row>
    <row r="827" spans="4:8">
      <c r="D827" s="523"/>
      <c r="E827" s="19"/>
      <c r="F827" s="19"/>
      <c r="G827" s="19"/>
      <c r="H827" s="19"/>
    </row>
    <row r="828" spans="4:8">
      <c r="D828" s="523"/>
      <c r="E828" s="19"/>
      <c r="F828" s="19"/>
      <c r="G828" s="19"/>
      <c r="H828" s="19"/>
    </row>
    <row r="829" spans="4:8">
      <c r="D829" s="523"/>
      <c r="E829" s="19"/>
      <c r="F829" s="19"/>
      <c r="G829" s="19"/>
      <c r="H829" s="19"/>
    </row>
    <row r="830" spans="4:8">
      <c r="D830" s="523"/>
      <c r="E830" s="19"/>
      <c r="F830" s="19"/>
      <c r="G830" s="19"/>
      <c r="H830" s="19"/>
    </row>
    <row r="831" spans="4:8">
      <c r="D831" s="523"/>
      <c r="E831" s="19"/>
      <c r="F831" s="19"/>
      <c r="G831" s="19"/>
      <c r="H831" s="19"/>
    </row>
    <row r="832" spans="4:8">
      <c r="D832" s="523"/>
      <c r="E832" s="19"/>
      <c r="F832" s="19"/>
      <c r="G832" s="19"/>
      <c r="H832" s="19"/>
    </row>
    <row r="833" spans="4:8">
      <c r="D833" s="523"/>
      <c r="E833" s="19"/>
      <c r="F833" s="19"/>
      <c r="G833" s="19"/>
      <c r="H833" s="19"/>
    </row>
    <row r="834" spans="4:8">
      <c r="D834" s="523"/>
      <c r="E834" s="19"/>
      <c r="F834" s="19"/>
      <c r="G834" s="19"/>
      <c r="H834" s="19"/>
    </row>
    <row r="835" spans="4:8">
      <c r="D835" s="523"/>
      <c r="E835" s="19"/>
      <c r="F835" s="19"/>
      <c r="G835" s="19"/>
      <c r="H835" s="19"/>
    </row>
    <row r="836" spans="4:8">
      <c r="D836" s="523"/>
      <c r="E836" s="19"/>
      <c r="F836" s="19"/>
      <c r="G836" s="19"/>
      <c r="H836" s="19"/>
    </row>
    <row r="837" spans="4:8">
      <c r="D837" s="523"/>
      <c r="E837" s="19"/>
      <c r="F837" s="19"/>
      <c r="G837" s="19"/>
      <c r="H837" s="19"/>
    </row>
    <row r="838" spans="4:8">
      <c r="D838" s="523"/>
      <c r="E838" s="19"/>
      <c r="F838" s="19"/>
      <c r="G838" s="19"/>
      <c r="H838" s="19"/>
    </row>
    <row r="839" spans="4:8">
      <c r="D839" s="523"/>
      <c r="E839" s="19"/>
      <c r="F839" s="19"/>
      <c r="G839" s="19"/>
      <c r="H839" s="19"/>
    </row>
    <row r="840" spans="4:8">
      <c r="D840" s="523"/>
      <c r="E840" s="19"/>
      <c r="F840" s="19"/>
      <c r="G840" s="19"/>
      <c r="H840" s="19"/>
    </row>
    <row r="841" spans="4:8">
      <c r="D841" s="523"/>
      <c r="E841" s="19"/>
      <c r="F841" s="19"/>
      <c r="G841" s="19"/>
      <c r="H841" s="19"/>
    </row>
    <row r="842" spans="4:8">
      <c r="D842" s="523"/>
      <c r="E842" s="19"/>
      <c r="F842" s="19"/>
      <c r="G842" s="19"/>
      <c r="H842" s="19"/>
    </row>
    <row r="843" spans="4:8">
      <c r="D843" s="523"/>
      <c r="E843" s="19"/>
      <c r="F843" s="19"/>
      <c r="G843" s="19"/>
      <c r="H843" s="19"/>
    </row>
    <row r="844" spans="4:8">
      <c r="D844" s="523"/>
      <c r="E844" s="19"/>
      <c r="F844" s="19"/>
      <c r="G844" s="19"/>
      <c r="H844" s="19"/>
    </row>
    <row r="845" spans="4:8">
      <c r="D845" s="523"/>
      <c r="E845" s="19"/>
      <c r="F845" s="19"/>
      <c r="G845" s="19"/>
      <c r="H845" s="19"/>
    </row>
    <row r="846" spans="4:8">
      <c r="D846" s="523"/>
      <c r="E846" s="19"/>
      <c r="F846" s="19"/>
      <c r="G846" s="19"/>
      <c r="H846" s="19"/>
    </row>
    <row r="847" spans="4:8">
      <c r="D847" s="523"/>
      <c r="E847" s="19"/>
      <c r="F847" s="19"/>
      <c r="G847" s="19"/>
      <c r="H847" s="19"/>
    </row>
    <row r="848" spans="4:8">
      <c r="D848" s="523"/>
      <c r="E848" s="19"/>
      <c r="F848" s="19"/>
      <c r="G848" s="19"/>
      <c r="H848" s="19"/>
    </row>
    <row r="849" spans="4:8">
      <c r="D849" s="523"/>
      <c r="E849" s="19"/>
      <c r="F849" s="19"/>
      <c r="G849" s="19"/>
      <c r="H849" s="19"/>
    </row>
    <row r="850" spans="4:8">
      <c r="D850" s="523"/>
      <c r="E850" s="19"/>
      <c r="F850" s="19"/>
      <c r="G850" s="19"/>
      <c r="H850" s="19"/>
    </row>
    <row r="851" spans="4:8">
      <c r="D851" s="523"/>
      <c r="E851" s="19"/>
      <c r="F851" s="19"/>
      <c r="G851" s="19"/>
      <c r="H851" s="19"/>
    </row>
    <row r="852" spans="4:8">
      <c r="D852" s="523"/>
      <c r="E852" s="19"/>
      <c r="F852" s="19"/>
      <c r="G852" s="19"/>
      <c r="H852" s="19"/>
    </row>
    <row r="853" spans="4:8">
      <c r="D853" s="523"/>
      <c r="E853" s="19"/>
      <c r="F853" s="19"/>
      <c r="G853" s="19"/>
      <c r="H853" s="19"/>
    </row>
    <row r="854" spans="4:8">
      <c r="D854" s="523"/>
      <c r="E854" s="19"/>
      <c r="F854" s="19"/>
      <c r="G854" s="19"/>
      <c r="H854" s="19"/>
    </row>
    <row r="855" spans="4:8">
      <c r="D855" s="523"/>
      <c r="E855" s="19"/>
      <c r="F855" s="19"/>
      <c r="G855" s="19"/>
      <c r="H855" s="19"/>
    </row>
    <row r="856" spans="4:8">
      <c r="D856" s="523"/>
      <c r="E856" s="19"/>
      <c r="F856" s="19"/>
      <c r="G856" s="19"/>
      <c r="H856" s="19"/>
    </row>
    <row r="857" spans="4:8">
      <c r="D857" s="523"/>
      <c r="E857" s="19"/>
      <c r="F857" s="19"/>
      <c r="G857" s="19"/>
      <c r="H857" s="19"/>
    </row>
    <row r="858" spans="4:8">
      <c r="D858" s="523"/>
      <c r="E858" s="19"/>
      <c r="F858" s="19"/>
      <c r="G858" s="19"/>
      <c r="H858" s="19"/>
    </row>
    <row r="859" spans="4:8">
      <c r="D859" s="523"/>
      <c r="E859" s="19"/>
      <c r="F859" s="19"/>
      <c r="G859" s="19"/>
      <c r="H859" s="19"/>
    </row>
    <row r="860" spans="4:8">
      <c r="D860" s="523"/>
      <c r="E860" s="19"/>
      <c r="F860" s="19"/>
      <c r="G860" s="19"/>
      <c r="H860" s="19"/>
    </row>
    <row r="861" spans="4:8">
      <c r="D861" s="523"/>
      <c r="E861" s="19"/>
      <c r="F861" s="19"/>
      <c r="G861" s="19"/>
      <c r="H861" s="19"/>
    </row>
    <row r="862" spans="4:8">
      <c r="D862" s="523"/>
      <c r="E862" s="19"/>
      <c r="F862" s="19"/>
      <c r="G862" s="19"/>
      <c r="H862" s="19"/>
    </row>
    <row r="863" spans="4:8">
      <c r="D863" s="523"/>
      <c r="E863" s="19"/>
      <c r="F863" s="19"/>
      <c r="G863" s="19"/>
      <c r="H863" s="19"/>
    </row>
    <row r="864" spans="4:8">
      <c r="D864" s="523"/>
      <c r="E864" s="19"/>
      <c r="F864" s="19"/>
      <c r="G864" s="19"/>
      <c r="H864" s="19"/>
    </row>
    <row r="865" spans="4:8">
      <c r="D865" s="523"/>
      <c r="E865" s="19"/>
      <c r="F865" s="19"/>
      <c r="G865" s="19"/>
      <c r="H865" s="19"/>
    </row>
    <row r="866" spans="4:8">
      <c r="D866" s="523"/>
      <c r="E866" s="19"/>
      <c r="F866" s="19"/>
      <c r="G866" s="19"/>
      <c r="H866" s="19"/>
    </row>
    <row r="867" spans="4:8">
      <c r="D867" s="523"/>
      <c r="E867" s="19"/>
      <c r="F867" s="19"/>
      <c r="G867" s="19"/>
      <c r="H867" s="19"/>
    </row>
    <row r="868" spans="4:8">
      <c r="D868" s="523"/>
      <c r="E868" s="19"/>
      <c r="F868" s="19"/>
      <c r="G868" s="19"/>
      <c r="H868" s="19"/>
    </row>
    <row r="869" spans="4:8">
      <c r="D869" s="523"/>
      <c r="E869" s="19"/>
      <c r="F869" s="19"/>
      <c r="G869" s="19"/>
      <c r="H869" s="19"/>
    </row>
    <row r="870" spans="4:8">
      <c r="D870" s="523"/>
      <c r="E870" s="19"/>
      <c r="F870" s="19"/>
      <c r="G870" s="19"/>
      <c r="H870" s="19"/>
    </row>
    <row r="871" spans="4:8">
      <c r="D871" s="523"/>
      <c r="E871" s="19"/>
      <c r="F871" s="19"/>
      <c r="G871" s="19"/>
      <c r="H871" s="19"/>
    </row>
    <row r="872" spans="4:8">
      <c r="D872" s="523"/>
      <c r="E872" s="19"/>
      <c r="F872" s="19"/>
      <c r="G872" s="19"/>
      <c r="H872" s="19"/>
    </row>
    <row r="873" spans="4:8">
      <c r="D873" s="523"/>
      <c r="E873" s="19"/>
      <c r="F873" s="19"/>
      <c r="G873" s="19"/>
      <c r="H873" s="19"/>
    </row>
    <row r="874" spans="4:8">
      <c r="D874" s="523"/>
      <c r="E874" s="19"/>
      <c r="F874" s="19"/>
      <c r="G874" s="19"/>
      <c r="H874" s="19"/>
    </row>
    <row r="875" spans="4:8">
      <c r="D875" s="523"/>
      <c r="E875" s="19"/>
      <c r="F875" s="19"/>
      <c r="G875" s="19"/>
      <c r="H875" s="19"/>
    </row>
    <row r="876" spans="4:8">
      <c r="D876" s="523"/>
      <c r="E876" s="19"/>
      <c r="F876" s="19"/>
      <c r="G876" s="19"/>
      <c r="H876" s="19"/>
    </row>
    <row r="877" spans="4:8">
      <c r="D877" s="523"/>
      <c r="E877" s="19"/>
      <c r="F877" s="19"/>
      <c r="G877" s="19"/>
      <c r="H877" s="19"/>
    </row>
    <row r="878" spans="4:8">
      <c r="D878" s="523"/>
      <c r="E878" s="19"/>
      <c r="F878" s="19"/>
      <c r="G878" s="19"/>
      <c r="H878" s="19"/>
    </row>
    <row r="879" spans="4:8">
      <c r="D879" s="523"/>
      <c r="E879" s="19"/>
      <c r="F879" s="19"/>
      <c r="G879" s="19"/>
      <c r="H879" s="19"/>
    </row>
    <row r="880" spans="4:8">
      <c r="D880" s="523"/>
      <c r="E880" s="19"/>
      <c r="F880" s="19"/>
      <c r="G880" s="19"/>
      <c r="H880" s="19"/>
    </row>
    <row r="881" spans="4:8">
      <c r="D881" s="523"/>
      <c r="E881" s="19"/>
      <c r="F881" s="19"/>
      <c r="G881" s="19"/>
      <c r="H881" s="19"/>
    </row>
    <row r="882" spans="4:8">
      <c r="D882" s="523"/>
      <c r="E882" s="19"/>
      <c r="F882" s="19"/>
      <c r="G882" s="19"/>
      <c r="H882" s="19"/>
    </row>
    <row r="883" spans="4:8">
      <c r="D883" s="523"/>
      <c r="E883" s="19"/>
      <c r="F883" s="19"/>
      <c r="G883" s="19"/>
      <c r="H883" s="19"/>
    </row>
    <row r="884" spans="4:8">
      <c r="D884" s="523"/>
      <c r="E884" s="19"/>
      <c r="F884" s="19"/>
      <c r="G884" s="19"/>
      <c r="H884" s="19"/>
    </row>
    <row r="885" spans="4:8">
      <c r="D885" s="523"/>
      <c r="E885" s="19"/>
      <c r="F885" s="19"/>
      <c r="G885" s="19"/>
      <c r="H885" s="19"/>
    </row>
    <row r="886" spans="4:8">
      <c r="D886" s="523"/>
      <c r="E886" s="19"/>
      <c r="F886" s="19"/>
      <c r="G886" s="19"/>
      <c r="H886" s="19"/>
    </row>
    <row r="887" spans="4:8">
      <c r="D887" s="523"/>
      <c r="E887" s="19"/>
      <c r="F887" s="19"/>
      <c r="G887" s="19"/>
      <c r="H887" s="19"/>
    </row>
    <row r="888" spans="4:8">
      <c r="D888" s="523"/>
      <c r="E888" s="19"/>
      <c r="F888" s="19"/>
      <c r="G888" s="19"/>
      <c r="H888" s="19"/>
    </row>
    <row r="889" spans="4:8">
      <c r="D889" s="523"/>
      <c r="E889" s="19"/>
      <c r="F889" s="19"/>
      <c r="G889" s="19"/>
      <c r="H889" s="19"/>
    </row>
    <row r="890" spans="4:8">
      <c r="D890" s="523"/>
      <c r="E890" s="19"/>
      <c r="F890" s="19"/>
      <c r="G890" s="19"/>
      <c r="H890" s="19"/>
    </row>
    <row r="891" spans="4:8">
      <c r="D891" s="523"/>
      <c r="E891" s="19"/>
      <c r="F891" s="19"/>
      <c r="G891" s="19"/>
      <c r="H891" s="19"/>
    </row>
    <row r="892" spans="4:8">
      <c r="D892" s="523"/>
      <c r="E892" s="19"/>
      <c r="F892" s="19"/>
      <c r="G892" s="19"/>
      <c r="H892" s="19"/>
    </row>
    <row r="893" spans="4:8">
      <c r="D893" s="523"/>
      <c r="E893" s="19"/>
      <c r="F893" s="19"/>
      <c r="G893" s="19"/>
      <c r="H893" s="19"/>
    </row>
    <row r="894" spans="4:8">
      <c r="D894" s="523"/>
      <c r="E894" s="19"/>
      <c r="F894" s="19"/>
      <c r="G894" s="19"/>
      <c r="H894" s="19"/>
    </row>
    <row r="895" spans="4:8">
      <c r="D895" s="523"/>
      <c r="E895" s="19"/>
      <c r="F895" s="19"/>
      <c r="G895" s="19"/>
      <c r="H895" s="19"/>
    </row>
    <row r="896" spans="4:8">
      <c r="D896" s="523"/>
      <c r="E896" s="19"/>
      <c r="F896" s="19"/>
      <c r="G896" s="19"/>
      <c r="H896" s="19"/>
    </row>
    <row r="897" spans="4:8">
      <c r="D897" s="523"/>
      <c r="E897" s="19"/>
      <c r="F897" s="19"/>
      <c r="G897" s="19"/>
      <c r="H897" s="19"/>
    </row>
    <row r="898" spans="4:8">
      <c r="D898" s="523"/>
      <c r="E898" s="19"/>
      <c r="F898" s="19"/>
      <c r="G898" s="19"/>
      <c r="H898" s="19"/>
    </row>
    <row r="899" spans="4:8">
      <c r="D899" s="523"/>
      <c r="E899" s="19"/>
      <c r="F899" s="19"/>
      <c r="G899" s="19"/>
      <c r="H899" s="19"/>
    </row>
    <row r="900" spans="4:8">
      <c r="D900" s="523"/>
      <c r="E900" s="19"/>
      <c r="F900" s="19"/>
      <c r="G900" s="19"/>
      <c r="H900" s="19"/>
    </row>
    <row r="901" spans="4:8">
      <c r="D901" s="523"/>
      <c r="E901" s="19"/>
      <c r="F901" s="19"/>
      <c r="G901" s="19"/>
      <c r="H901" s="19"/>
    </row>
    <row r="902" spans="4:8">
      <c r="D902" s="523"/>
      <c r="E902" s="19"/>
      <c r="F902" s="19"/>
      <c r="G902" s="19"/>
      <c r="H902" s="19"/>
    </row>
    <row r="903" spans="4:8">
      <c r="D903" s="523"/>
      <c r="E903" s="19"/>
      <c r="F903" s="19"/>
      <c r="G903" s="19"/>
      <c r="H903" s="19"/>
    </row>
    <row r="904" spans="4:8">
      <c r="D904" s="523"/>
      <c r="E904" s="19"/>
      <c r="F904" s="19"/>
      <c r="G904" s="19"/>
      <c r="H904" s="19"/>
    </row>
    <row r="905" spans="4:8">
      <c r="D905" s="523"/>
      <c r="E905" s="19"/>
      <c r="F905" s="19"/>
      <c r="G905" s="19"/>
      <c r="H905" s="19"/>
    </row>
    <row r="906" spans="4:8">
      <c r="D906" s="523"/>
      <c r="E906" s="19"/>
      <c r="F906" s="19"/>
      <c r="G906" s="19"/>
      <c r="H906" s="19"/>
    </row>
    <row r="907" spans="4:8">
      <c r="D907" s="523"/>
      <c r="E907" s="19"/>
      <c r="F907" s="19"/>
      <c r="G907" s="19"/>
      <c r="H907" s="19"/>
    </row>
    <row r="908" spans="4:8">
      <c r="D908" s="523"/>
      <c r="E908" s="19"/>
      <c r="F908" s="19"/>
      <c r="G908" s="19"/>
      <c r="H908" s="19"/>
    </row>
    <row r="909" spans="4:8">
      <c r="D909" s="523"/>
      <c r="E909" s="19"/>
      <c r="F909" s="19"/>
      <c r="G909" s="19"/>
      <c r="H909" s="19"/>
    </row>
    <row r="910" spans="4:8">
      <c r="D910" s="523"/>
      <c r="E910" s="19"/>
      <c r="F910" s="19"/>
      <c r="G910" s="19"/>
      <c r="H910" s="19"/>
    </row>
    <row r="911" spans="4:8">
      <c r="D911" s="523"/>
      <c r="E911" s="19"/>
      <c r="F911" s="19"/>
      <c r="G911" s="19"/>
      <c r="H911" s="19"/>
    </row>
    <row r="912" spans="4:8">
      <c r="D912" s="523"/>
      <c r="E912" s="19"/>
      <c r="F912" s="19"/>
      <c r="G912" s="19"/>
      <c r="H912" s="19"/>
    </row>
    <row r="913" spans="4:8">
      <c r="D913" s="523"/>
      <c r="E913" s="19"/>
      <c r="F913" s="19"/>
      <c r="G913" s="19"/>
      <c r="H913" s="19"/>
    </row>
    <row r="914" spans="4:8">
      <c r="D914" s="523"/>
      <c r="E914" s="19"/>
      <c r="F914" s="19"/>
      <c r="G914" s="19"/>
      <c r="H914" s="19"/>
    </row>
    <row r="915" spans="4:8">
      <c r="D915" s="523"/>
      <c r="E915" s="19"/>
      <c r="F915" s="19"/>
      <c r="G915" s="19"/>
      <c r="H915" s="19"/>
    </row>
    <row r="916" spans="4:8">
      <c r="D916" s="523"/>
      <c r="E916" s="19"/>
      <c r="F916" s="19"/>
      <c r="G916" s="19"/>
      <c r="H916" s="19"/>
    </row>
    <row r="917" spans="4:8">
      <c r="D917" s="523"/>
      <c r="E917" s="19"/>
      <c r="F917" s="19"/>
      <c r="G917" s="19"/>
      <c r="H917" s="19"/>
    </row>
    <row r="918" spans="4:8">
      <c r="D918" s="523"/>
      <c r="E918" s="19"/>
      <c r="F918" s="19"/>
      <c r="G918" s="19"/>
      <c r="H918" s="19"/>
    </row>
    <row r="919" spans="4:8">
      <c r="D919" s="523"/>
      <c r="E919" s="19"/>
      <c r="F919" s="19"/>
      <c r="G919" s="19"/>
      <c r="H919" s="19"/>
    </row>
    <row r="920" spans="4:8">
      <c r="D920" s="523"/>
      <c r="E920" s="19"/>
      <c r="F920" s="19"/>
      <c r="G920" s="19"/>
      <c r="H920" s="19"/>
    </row>
    <row r="921" spans="4:8">
      <c r="D921" s="523"/>
      <c r="E921" s="19"/>
      <c r="F921" s="19"/>
      <c r="G921" s="19"/>
      <c r="H921" s="19"/>
    </row>
    <row r="922" spans="4:8">
      <c r="D922" s="523"/>
      <c r="E922" s="19"/>
      <c r="F922" s="19"/>
      <c r="G922" s="19"/>
      <c r="H922" s="19"/>
    </row>
    <row r="923" spans="4:8">
      <c r="D923" s="523"/>
      <c r="E923" s="19"/>
      <c r="F923" s="19"/>
      <c r="G923" s="19"/>
      <c r="H923" s="19"/>
    </row>
    <row r="924" spans="4:8">
      <c r="D924" s="523"/>
      <c r="E924" s="19"/>
      <c r="F924" s="19"/>
      <c r="G924" s="19"/>
      <c r="H924" s="19"/>
    </row>
    <row r="925" spans="4:8">
      <c r="D925" s="523"/>
      <c r="E925" s="19"/>
      <c r="F925" s="19"/>
      <c r="G925" s="19"/>
      <c r="H925" s="19"/>
    </row>
    <row r="926" spans="4:8">
      <c r="D926" s="523"/>
      <c r="E926" s="19"/>
      <c r="F926" s="19"/>
      <c r="G926" s="19"/>
      <c r="H926" s="19"/>
    </row>
    <row r="927" spans="4:8">
      <c r="D927" s="523"/>
      <c r="E927" s="19"/>
      <c r="F927" s="19"/>
      <c r="G927" s="19"/>
      <c r="H927" s="19"/>
    </row>
    <row r="928" spans="4:8">
      <c r="D928" s="523"/>
      <c r="E928" s="19"/>
      <c r="F928" s="19"/>
      <c r="G928" s="19"/>
      <c r="H928" s="19"/>
    </row>
    <row r="929" spans="4:8">
      <c r="D929" s="523"/>
      <c r="E929" s="19"/>
      <c r="F929" s="19"/>
      <c r="G929" s="19"/>
      <c r="H929" s="19"/>
    </row>
    <row r="930" spans="4:8">
      <c r="D930" s="523"/>
      <c r="E930" s="19"/>
      <c r="F930" s="19"/>
      <c r="G930" s="19"/>
      <c r="H930" s="19"/>
    </row>
    <row r="931" spans="4:8">
      <c r="D931" s="523"/>
      <c r="E931" s="19"/>
      <c r="F931" s="19"/>
      <c r="G931" s="19"/>
      <c r="H931" s="19"/>
    </row>
    <row r="932" spans="4:8">
      <c r="D932" s="523"/>
      <c r="E932" s="19"/>
      <c r="F932" s="19"/>
      <c r="G932" s="19"/>
      <c r="H932" s="19"/>
    </row>
    <row r="933" spans="4:8">
      <c r="D933" s="523"/>
      <c r="E933" s="19"/>
      <c r="F933" s="19"/>
      <c r="G933" s="19"/>
      <c r="H933" s="19"/>
    </row>
    <row r="934" spans="4:8">
      <c r="D934" s="523"/>
      <c r="E934" s="19"/>
      <c r="F934" s="19"/>
      <c r="G934" s="19"/>
      <c r="H934" s="19"/>
    </row>
    <row r="935" spans="4:8">
      <c r="D935" s="523"/>
      <c r="E935" s="19"/>
      <c r="F935" s="19"/>
      <c r="G935" s="19"/>
      <c r="H935" s="19"/>
    </row>
    <row r="936" spans="4:8">
      <c r="D936" s="523"/>
      <c r="E936" s="19"/>
      <c r="F936" s="19"/>
      <c r="G936" s="19"/>
      <c r="H936" s="19"/>
    </row>
    <row r="937" spans="4:8">
      <c r="D937" s="523"/>
      <c r="E937" s="19"/>
      <c r="F937" s="19"/>
      <c r="G937" s="19"/>
      <c r="H937" s="19"/>
    </row>
    <row r="938" spans="4:8">
      <c r="D938" s="523"/>
      <c r="E938" s="19"/>
      <c r="F938" s="19"/>
      <c r="G938" s="19"/>
      <c r="H938" s="19"/>
    </row>
    <row r="939" spans="4:8">
      <c r="D939" s="523"/>
      <c r="E939" s="19"/>
      <c r="F939" s="19"/>
      <c r="G939" s="19"/>
      <c r="H939" s="19"/>
    </row>
    <row r="940" spans="4:8">
      <c r="D940" s="523"/>
      <c r="E940" s="19"/>
      <c r="F940" s="19"/>
      <c r="G940" s="19"/>
      <c r="H940" s="19"/>
    </row>
    <row r="941" spans="4:8">
      <c r="D941" s="523"/>
      <c r="E941" s="19"/>
      <c r="F941" s="19"/>
      <c r="G941" s="19"/>
      <c r="H941" s="19"/>
    </row>
    <row r="942" spans="4:8">
      <c r="D942" s="523"/>
      <c r="E942" s="19"/>
      <c r="F942" s="19"/>
      <c r="G942" s="19"/>
      <c r="H942" s="19"/>
    </row>
    <row r="943" spans="4:8">
      <c r="D943" s="523"/>
      <c r="E943" s="19"/>
      <c r="F943" s="19"/>
      <c r="G943" s="19"/>
      <c r="H943" s="19"/>
    </row>
    <row r="944" spans="4:8">
      <c r="D944" s="523"/>
      <c r="E944" s="19"/>
      <c r="F944" s="19"/>
      <c r="G944" s="19"/>
      <c r="H944" s="19"/>
    </row>
    <row r="945" spans="4:8">
      <c r="D945" s="523"/>
      <c r="E945" s="19"/>
      <c r="F945" s="19"/>
      <c r="G945" s="19"/>
      <c r="H945" s="19"/>
    </row>
    <row r="946" spans="4:8">
      <c r="D946" s="523"/>
      <c r="E946" s="19"/>
      <c r="F946" s="19"/>
      <c r="G946" s="19"/>
      <c r="H946" s="19"/>
    </row>
    <row r="947" spans="4:8">
      <c r="D947" s="523"/>
      <c r="E947" s="19"/>
      <c r="F947" s="19"/>
      <c r="G947" s="19"/>
      <c r="H947" s="19"/>
    </row>
    <row r="948" spans="4:8">
      <c r="D948" s="523"/>
      <c r="E948" s="19"/>
      <c r="F948" s="19"/>
      <c r="G948" s="19"/>
      <c r="H948" s="19"/>
    </row>
    <row r="949" spans="4:8">
      <c r="D949" s="523"/>
      <c r="E949" s="19"/>
      <c r="F949" s="19"/>
      <c r="G949" s="19"/>
      <c r="H949" s="19"/>
    </row>
    <row r="950" spans="4:8">
      <c r="D950" s="523"/>
      <c r="E950" s="19"/>
      <c r="F950" s="19"/>
      <c r="G950" s="19"/>
      <c r="H950" s="19"/>
    </row>
    <row r="951" spans="4:8">
      <c r="D951" s="523"/>
      <c r="E951" s="19"/>
      <c r="F951" s="19"/>
      <c r="G951" s="19"/>
      <c r="H951" s="19"/>
    </row>
    <row r="952" spans="4:8">
      <c r="D952" s="523"/>
      <c r="E952" s="19"/>
      <c r="F952" s="19"/>
      <c r="G952" s="19"/>
      <c r="H952" s="19"/>
    </row>
    <row r="953" spans="4:8">
      <c r="D953" s="523"/>
      <c r="E953" s="19"/>
      <c r="F953" s="19"/>
      <c r="G953" s="19"/>
      <c r="H953" s="19"/>
    </row>
    <row r="954" spans="4:8">
      <c r="D954" s="523"/>
      <c r="E954" s="19"/>
      <c r="F954" s="19"/>
      <c r="G954" s="19"/>
      <c r="H954" s="19"/>
    </row>
    <row r="955" spans="4:8">
      <c r="D955" s="523"/>
      <c r="E955" s="19"/>
      <c r="F955" s="19"/>
      <c r="G955" s="19"/>
      <c r="H955" s="19"/>
    </row>
    <row r="956" spans="4:8">
      <c r="D956" s="523"/>
      <c r="E956" s="19"/>
      <c r="F956" s="19"/>
      <c r="G956" s="19"/>
      <c r="H956" s="19"/>
    </row>
    <row r="957" spans="4:8">
      <c r="D957" s="523"/>
      <c r="E957" s="19"/>
      <c r="F957" s="19"/>
      <c r="G957" s="19"/>
      <c r="H957" s="19"/>
    </row>
    <row r="958" spans="4:8">
      <c r="D958" s="523"/>
      <c r="E958" s="19"/>
      <c r="F958" s="19"/>
      <c r="G958" s="19"/>
      <c r="H958" s="19"/>
    </row>
    <row r="959" spans="4:8">
      <c r="D959" s="523"/>
      <c r="E959" s="19"/>
      <c r="F959" s="19"/>
      <c r="G959" s="19"/>
      <c r="H959" s="19"/>
    </row>
    <row r="960" spans="4:8">
      <c r="D960" s="523"/>
      <c r="E960" s="19"/>
      <c r="F960" s="19"/>
      <c r="G960" s="19"/>
      <c r="H960" s="19"/>
    </row>
    <row r="961" spans="4:8">
      <c r="D961" s="523"/>
      <c r="E961" s="19"/>
      <c r="F961" s="19"/>
      <c r="G961" s="19"/>
      <c r="H961" s="19"/>
    </row>
    <row r="962" spans="4:8">
      <c r="D962" s="523"/>
      <c r="E962" s="19"/>
      <c r="F962" s="19"/>
      <c r="G962" s="19"/>
      <c r="H962" s="19"/>
    </row>
    <row r="963" spans="4:8">
      <c r="D963" s="523"/>
      <c r="E963" s="19"/>
      <c r="F963" s="19"/>
      <c r="G963" s="19"/>
      <c r="H963" s="19"/>
    </row>
    <row r="964" spans="4:8">
      <c r="D964" s="523"/>
      <c r="E964" s="19"/>
      <c r="F964" s="19"/>
      <c r="G964" s="19"/>
      <c r="H964" s="19"/>
    </row>
    <row r="965" spans="4:8">
      <c r="D965" s="523"/>
      <c r="E965" s="19"/>
      <c r="F965" s="19"/>
      <c r="G965" s="19"/>
      <c r="H965" s="19"/>
    </row>
    <row r="966" spans="4:8">
      <c r="D966" s="523"/>
      <c r="E966" s="19"/>
      <c r="F966" s="19"/>
      <c r="G966" s="19"/>
      <c r="H966" s="19"/>
    </row>
    <row r="967" spans="4:8">
      <c r="D967" s="523"/>
      <c r="E967" s="19"/>
      <c r="F967" s="19"/>
      <c r="G967" s="19"/>
      <c r="H967" s="19"/>
    </row>
    <row r="968" spans="4:8">
      <c r="D968" s="523"/>
      <c r="E968" s="19"/>
      <c r="F968" s="19"/>
      <c r="G968" s="19"/>
      <c r="H968" s="19"/>
    </row>
    <row r="969" spans="4:8">
      <c r="D969" s="523"/>
      <c r="E969" s="19"/>
      <c r="F969" s="19"/>
      <c r="G969" s="19"/>
      <c r="H969" s="19"/>
    </row>
    <row r="970" spans="4:8">
      <c r="D970" s="523"/>
      <c r="E970" s="19"/>
      <c r="F970" s="19"/>
      <c r="G970" s="19"/>
      <c r="H970" s="19"/>
    </row>
    <row r="971" spans="4:8">
      <c r="D971" s="523"/>
      <c r="E971" s="19"/>
      <c r="F971" s="19"/>
      <c r="G971" s="19"/>
      <c r="H971" s="19"/>
    </row>
    <row r="972" spans="4:8">
      <c r="D972" s="523"/>
      <c r="E972" s="19"/>
      <c r="F972" s="19"/>
      <c r="G972" s="19"/>
      <c r="H972" s="19"/>
    </row>
    <row r="973" spans="4:8">
      <c r="D973" s="523"/>
      <c r="E973" s="19"/>
      <c r="F973" s="19"/>
      <c r="G973" s="19"/>
      <c r="H973" s="19"/>
    </row>
    <row r="974" spans="4:8">
      <c r="D974" s="523"/>
      <c r="E974" s="19"/>
      <c r="F974" s="19"/>
      <c r="G974" s="19"/>
      <c r="H974" s="19"/>
    </row>
    <row r="975" spans="4:8">
      <c r="D975" s="523"/>
      <c r="E975" s="19"/>
      <c r="F975" s="19"/>
      <c r="G975" s="19"/>
      <c r="H975" s="19"/>
    </row>
    <row r="976" spans="4:8">
      <c r="D976" s="523"/>
      <c r="E976" s="19"/>
      <c r="F976" s="19"/>
      <c r="G976" s="19"/>
      <c r="H976" s="19"/>
    </row>
    <row r="977" spans="4:8">
      <c r="D977" s="523"/>
      <c r="E977" s="19"/>
      <c r="F977" s="19"/>
      <c r="G977" s="19"/>
      <c r="H977" s="19"/>
    </row>
    <row r="978" spans="4:8">
      <c r="D978" s="523"/>
      <c r="E978" s="19"/>
      <c r="F978" s="19"/>
      <c r="G978" s="19"/>
      <c r="H978" s="19"/>
    </row>
    <row r="979" spans="4:8">
      <c r="D979" s="523"/>
      <c r="E979" s="19"/>
      <c r="F979" s="19"/>
      <c r="G979" s="19"/>
      <c r="H979" s="19"/>
    </row>
    <row r="980" spans="4:8">
      <c r="D980" s="523"/>
      <c r="E980" s="19"/>
      <c r="F980" s="19"/>
      <c r="G980" s="19"/>
      <c r="H980" s="19"/>
    </row>
    <row r="981" spans="4:8">
      <c r="D981" s="523"/>
      <c r="E981" s="19"/>
      <c r="F981" s="19"/>
      <c r="G981" s="19"/>
      <c r="H981" s="19"/>
    </row>
    <row r="982" spans="4:8">
      <c r="D982" s="523"/>
      <c r="E982" s="19"/>
      <c r="F982" s="19"/>
      <c r="G982" s="19"/>
      <c r="H982" s="19"/>
    </row>
    <row r="983" spans="4:8">
      <c r="D983" s="523"/>
      <c r="E983" s="19"/>
      <c r="F983" s="19"/>
      <c r="G983" s="19"/>
      <c r="H983" s="19"/>
    </row>
    <row r="984" spans="4:8">
      <c r="D984" s="523"/>
      <c r="E984" s="19"/>
      <c r="F984" s="19"/>
      <c r="G984" s="19"/>
      <c r="H984" s="19"/>
    </row>
    <row r="985" spans="4:8">
      <c r="D985" s="523"/>
      <c r="E985" s="19"/>
      <c r="F985" s="19"/>
      <c r="G985" s="19"/>
      <c r="H985" s="19"/>
    </row>
    <row r="986" spans="4:8">
      <c r="D986" s="523"/>
      <c r="E986" s="19"/>
      <c r="F986" s="19"/>
      <c r="G986" s="19"/>
      <c r="H986" s="19"/>
    </row>
    <row r="987" spans="4:8">
      <c r="D987" s="523"/>
      <c r="E987" s="19"/>
      <c r="F987" s="19"/>
      <c r="G987" s="19"/>
      <c r="H987" s="19"/>
    </row>
    <row r="988" spans="4:8">
      <c r="D988" s="523"/>
      <c r="E988" s="19"/>
      <c r="F988" s="19"/>
      <c r="G988" s="19"/>
      <c r="H988" s="19"/>
    </row>
    <row r="989" spans="4:8">
      <c r="D989" s="523"/>
      <c r="E989" s="19"/>
      <c r="F989" s="19"/>
      <c r="G989" s="19"/>
      <c r="H989" s="19"/>
    </row>
    <row r="990" spans="4:8">
      <c r="D990" s="523"/>
      <c r="E990" s="19"/>
      <c r="F990" s="19"/>
      <c r="G990" s="19"/>
      <c r="H990" s="19"/>
    </row>
    <row r="991" spans="4:8">
      <c r="D991" s="523"/>
      <c r="E991" s="19"/>
      <c r="F991" s="19"/>
      <c r="G991" s="19"/>
      <c r="H991" s="19"/>
    </row>
    <row r="992" spans="4:8">
      <c r="D992" s="523"/>
      <c r="E992" s="19"/>
      <c r="F992" s="19"/>
      <c r="G992" s="19"/>
      <c r="H992" s="19"/>
    </row>
    <row r="993" spans="4:8">
      <c r="D993" s="523"/>
      <c r="E993" s="19"/>
      <c r="F993" s="19"/>
      <c r="G993" s="19"/>
      <c r="H993" s="19"/>
    </row>
    <row r="994" spans="4:8">
      <c r="D994" s="523"/>
      <c r="E994" s="19"/>
      <c r="F994" s="19"/>
      <c r="G994" s="19"/>
      <c r="H994" s="19"/>
    </row>
    <row r="995" spans="4:8">
      <c r="D995" s="523"/>
      <c r="E995" s="19"/>
      <c r="F995" s="19"/>
      <c r="G995" s="19"/>
      <c r="H995" s="19"/>
    </row>
    <row r="996" spans="4:8">
      <c r="D996" s="523"/>
      <c r="E996" s="19"/>
      <c r="F996" s="19"/>
      <c r="G996" s="19"/>
      <c r="H996" s="19"/>
    </row>
    <row r="997" spans="4:8">
      <c r="D997" s="523"/>
      <c r="E997" s="19"/>
      <c r="F997" s="19"/>
      <c r="G997" s="19"/>
      <c r="H997" s="19"/>
    </row>
    <row r="998" spans="4:8">
      <c r="D998" s="523"/>
      <c r="E998" s="19"/>
      <c r="F998" s="19"/>
      <c r="G998" s="19"/>
      <c r="H998" s="19"/>
    </row>
    <row r="999" spans="4:8">
      <c r="D999" s="523"/>
      <c r="E999" s="19"/>
      <c r="F999" s="19"/>
      <c r="G999" s="19"/>
      <c r="H999" s="19"/>
    </row>
    <row r="1000" spans="4:8">
      <c r="D1000" s="523"/>
      <c r="E1000" s="19"/>
      <c r="F1000" s="19"/>
      <c r="G1000" s="19"/>
      <c r="H1000" s="19"/>
    </row>
    <row r="1001" spans="4:8">
      <c r="D1001" s="523"/>
      <c r="E1001" s="19"/>
      <c r="F1001" s="19"/>
      <c r="G1001" s="19"/>
      <c r="H1001" s="19"/>
    </row>
  </sheetData>
  <mergeCells count="5">
    <mergeCell ref="E6:G6"/>
    <mergeCell ref="A1:G1"/>
    <mergeCell ref="A2:G2"/>
    <mergeCell ref="A3:G3"/>
    <mergeCell ref="J3:L3"/>
  </mergeCells>
  <conditionalFormatting sqref="A1:A3 A4:C4">
    <cfRule type="cellIs" dxfId="3" priority="1" stopIfTrue="1" operator="between">
      <formula>"a"</formula>
      <formula>"h"</formula>
    </cfRule>
  </conditionalFormatting>
  <hyperlinks>
    <hyperlink ref="A4" r:id="rId1" xr:uid="{F115D9A3-15F5-4A16-9977-CF3213045761}"/>
    <hyperlink ref="H1" location="'Summary Sheet'!A1" display="Summary Sheet" xr:uid="{173A49CB-B13F-44D0-837B-84C6C17DA163}"/>
  </hyperlinks>
  <pageMargins left="0.47244094488188981" right="0.27559055118110237" top="0.35433070866141736" bottom="0.31496062992125984" header="0" footer="0"/>
  <pageSetup paperSize="9" scale="81" fitToHeight="0" orientation="portrait" blackAndWhite="1" r:id="rId2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9"/>
  <sheetViews>
    <sheetView topLeftCell="A19" zoomScaleNormal="100" workbookViewId="0">
      <selection activeCell="C26" sqref="C26"/>
    </sheetView>
  </sheetViews>
  <sheetFormatPr defaultColWidth="14.42578125" defaultRowHeight="15" customHeight="1"/>
  <cols>
    <col min="1" max="1" width="12.7109375" customWidth="1"/>
    <col min="2" max="2" width="13" customWidth="1"/>
    <col min="3" max="3" width="51.28515625" customWidth="1"/>
    <col min="4" max="4" width="11.140625" customWidth="1"/>
    <col min="5" max="5" width="12.5703125" customWidth="1"/>
    <col min="6" max="6" width="12" customWidth="1"/>
    <col min="7" max="7" width="11" customWidth="1"/>
    <col min="8" max="8" width="6.85546875" customWidth="1"/>
    <col min="9" max="12" width="8.7109375" customWidth="1"/>
    <col min="13" max="13" width="10.7109375" bestFit="1" customWidth="1"/>
    <col min="14" max="14" width="2" customWidth="1"/>
    <col min="15" max="26" width="8.7109375" customWidth="1"/>
  </cols>
  <sheetData>
    <row r="1" spans="1:26" ht="47.25" customHeight="1" thickBot="1">
      <c r="A1" s="5395" t="s">
        <v>2850</v>
      </c>
      <c r="B1" s="5358"/>
      <c r="C1" s="5358"/>
      <c r="D1" s="5358"/>
      <c r="E1" s="5358"/>
      <c r="F1" s="5358"/>
      <c r="G1" s="5358"/>
      <c r="H1" s="5359"/>
      <c r="I1" s="18" t="s">
        <v>50</v>
      </c>
      <c r="M1" s="185"/>
      <c r="N1" s="185"/>
      <c r="O1" s="185" t="s">
        <v>3537</v>
      </c>
      <c r="P1" s="185"/>
    </row>
    <row r="2" spans="1:26" ht="20.25" thickBot="1">
      <c r="A2" s="5860" t="s">
        <v>3770</v>
      </c>
      <c r="B2" s="5358"/>
      <c r="C2" s="5358"/>
      <c r="D2" s="5358"/>
      <c r="E2" s="5358"/>
      <c r="F2" s="5358"/>
      <c r="G2" s="5358"/>
      <c r="H2" s="5359"/>
      <c r="K2" s="1015"/>
      <c r="O2" s="1017" t="s">
        <v>103</v>
      </c>
      <c r="P2" s="1018" t="s">
        <v>3141</v>
      </c>
    </row>
    <row r="3" spans="1:26" ht="18.75" thickBot="1">
      <c r="A3" s="5861" t="s">
        <v>2090</v>
      </c>
      <c r="B3" s="5358"/>
      <c r="C3" s="5358"/>
      <c r="D3" s="5358"/>
      <c r="E3" s="5358"/>
      <c r="F3" s="5358"/>
      <c r="G3" s="5358"/>
      <c r="H3" s="5359"/>
      <c r="K3" s="5606" t="s">
        <v>3765</v>
      </c>
      <c r="L3" s="5607"/>
      <c r="M3" s="5608"/>
      <c r="O3" s="1019" t="s">
        <v>79</v>
      </c>
      <c r="P3" s="1020" t="s">
        <v>3142</v>
      </c>
    </row>
    <row r="4" spans="1:26" ht="18.75" thickBot="1">
      <c r="A4" s="5806" t="s">
        <v>141</v>
      </c>
      <c r="B4" s="5804"/>
      <c r="C4" s="5804"/>
      <c r="D4" s="5804"/>
      <c r="E4" s="5804"/>
      <c r="F4" s="5804"/>
      <c r="G4" s="5804"/>
      <c r="H4" s="5805"/>
      <c r="K4" s="1027" t="s">
        <v>67</v>
      </c>
      <c r="L4" s="1606"/>
      <c r="M4" s="1028" t="s">
        <v>68</v>
      </c>
      <c r="O4" s="1019" t="s">
        <v>1977</v>
      </c>
      <c r="P4" s="1020" t="s">
        <v>3145</v>
      </c>
    </row>
    <row r="5" spans="1:26" ht="19.5">
      <c r="D5" s="19"/>
      <c r="K5" s="1027" t="s">
        <v>3124</v>
      </c>
      <c r="L5" s="1023" t="s">
        <v>3125</v>
      </c>
      <c r="M5" s="1028" t="s">
        <v>72</v>
      </c>
      <c r="O5" s="1019" t="s">
        <v>70</v>
      </c>
      <c r="P5" s="1020" t="s">
        <v>3143</v>
      </c>
    </row>
    <row r="6" spans="1:26" ht="24" thickBot="1">
      <c r="A6" s="154" t="s">
        <v>2091</v>
      </c>
      <c r="B6" s="154"/>
      <c r="C6" s="155"/>
      <c r="D6" s="405"/>
      <c r="E6" s="155"/>
      <c r="F6" s="5147" t="str">
        <f>'Summary Sheet'!C7</f>
        <v>Date 16.06.2026</v>
      </c>
      <c r="H6" s="155"/>
      <c r="I6" s="155"/>
      <c r="J6" s="155"/>
      <c r="K6" s="1029" t="s">
        <v>3126</v>
      </c>
      <c r="L6" s="1030" t="s">
        <v>3127</v>
      </c>
      <c r="M6" s="1022" t="s">
        <v>74</v>
      </c>
      <c r="O6" s="1021" t="s">
        <v>96</v>
      </c>
      <c r="P6" s="1022" t="s">
        <v>3144</v>
      </c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7" spans="1:26" ht="48" thickBot="1">
      <c r="A7" s="2723" t="s">
        <v>3</v>
      </c>
      <c r="B7" s="2724" t="s">
        <v>55</v>
      </c>
      <c r="C7" s="953" t="s">
        <v>56</v>
      </c>
      <c r="D7" s="2724" t="s">
        <v>520</v>
      </c>
      <c r="E7" s="2724" t="s">
        <v>521</v>
      </c>
      <c r="F7" s="2725"/>
      <c r="G7" s="2725" t="s">
        <v>60</v>
      </c>
      <c r="H7" s="2726" t="s">
        <v>146</v>
      </c>
      <c r="I7" s="1596" t="s">
        <v>772</v>
      </c>
      <c r="J7" s="1591" t="s">
        <v>63</v>
      </c>
    </row>
    <row r="8" spans="1:26" ht="18.75" thickBot="1">
      <c r="A8" s="2727"/>
      <c r="B8" s="2727"/>
      <c r="C8" s="2618" t="s">
        <v>2092</v>
      </c>
      <c r="D8" s="2728"/>
      <c r="E8" s="2617"/>
      <c r="F8" s="2729"/>
      <c r="G8" s="2730"/>
      <c r="H8" s="2731"/>
      <c r="I8" s="1595"/>
      <c r="J8" s="1595"/>
    </row>
    <row r="9" spans="1:26" ht="15.75">
      <c r="A9" s="2620">
        <v>1</v>
      </c>
      <c r="B9" s="3902">
        <v>39232100</v>
      </c>
      <c r="C9" s="3912" t="s">
        <v>2093</v>
      </c>
      <c r="D9" s="3904">
        <v>34</v>
      </c>
      <c r="E9" s="2623">
        <f t="shared" ref="E9:E15" si="0">D9+D9*H9</f>
        <v>40.119999999999997</v>
      </c>
      <c r="F9" s="3913" t="s">
        <v>317</v>
      </c>
      <c r="G9" s="3913" t="s">
        <v>317</v>
      </c>
      <c r="H9" s="3905">
        <v>0.18</v>
      </c>
      <c r="I9" s="1598" t="s">
        <v>3143</v>
      </c>
      <c r="J9" s="1592" t="s">
        <v>67</v>
      </c>
    </row>
    <row r="10" spans="1:26" ht="15.75">
      <c r="A10" s="1464">
        <v>2</v>
      </c>
      <c r="B10" s="760">
        <v>39232100</v>
      </c>
      <c r="C10" s="3914" t="s">
        <v>2094</v>
      </c>
      <c r="D10" s="3454">
        <v>40</v>
      </c>
      <c r="E10" s="650">
        <f t="shared" si="0"/>
        <v>47.2</v>
      </c>
      <c r="F10" s="3915" t="s">
        <v>317</v>
      </c>
      <c r="G10" s="3915" t="s">
        <v>317</v>
      </c>
      <c r="H10" s="1246">
        <v>0.18</v>
      </c>
      <c r="I10" s="1598" t="s">
        <v>3143</v>
      </c>
      <c r="J10" s="1592" t="s">
        <v>67</v>
      </c>
      <c r="M10" s="2764"/>
    </row>
    <row r="11" spans="1:26" ht="15.75">
      <c r="A11" s="1464">
        <v>3</v>
      </c>
      <c r="B11" s="760">
        <v>39232100</v>
      </c>
      <c r="C11" s="3914" t="s">
        <v>2095</v>
      </c>
      <c r="D11" s="3454">
        <v>50</v>
      </c>
      <c r="E11" s="650">
        <f t="shared" si="0"/>
        <v>59</v>
      </c>
      <c r="F11" s="3915" t="s">
        <v>317</v>
      </c>
      <c r="G11" s="3915" t="s">
        <v>317</v>
      </c>
      <c r="H11" s="1246">
        <v>0.18</v>
      </c>
      <c r="I11" s="1598" t="s">
        <v>3142</v>
      </c>
      <c r="J11" s="1592" t="s">
        <v>67</v>
      </c>
      <c r="M11" s="2764"/>
    </row>
    <row r="12" spans="1:26" ht="15.75">
      <c r="A12" s="1358">
        <v>4</v>
      </c>
      <c r="B12" s="30">
        <v>39232100</v>
      </c>
      <c r="C12" s="502" t="s">
        <v>2096</v>
      </c>
      <c r="D12" s="230">
        <v>60</v>
      </c>
      <c r="E12" s="39">
        <f t="shared" si="0"/>
        <v>70.8</v>
      </c>
      <c r="F12" s="503" t="s">
        <v>317</v>
      </c>
      <c r="G12" s="503" t="s">
        <v>317</v>
      </c>
      <c r="H12" s="1249">
        <v>0.18</v>
      </c>
      <c r="I12" s="1598" t="s">
        <v>3142</v>
      </c>
      <c r="J12" s="1592" t="s">
        <v>67</v>
      </c>
    </row>
    <row r="13" spans="1:26" ht="15.75">
      <c r="A13" s="1358">
        <v>5</v>
      </c>
      <c r="B13" s="30">
        <v>39232100</v>
      </c>
      <c r="C13" s="57" t="s">
        <v>2097</v>
      </c>
      <c r="D13" s="230">
        <v>130</v>
      </c>
      <c r="E13" s="39">
        <f t="shared" si="0"/>
        <v>153.4</v>
      </c>
      <c r="F13" s="8" t="s">
        <v>1910</v>
      </c>
      <c r="G13" s="8" t="s">
        <v>2098</v>
      </c>
      <c r="H13" s="1249">
        <v>0.18</v>
      </c>
      <c r="I13" s="1598" t="s">
        <v>3143</v>
      </c>
      <c r="J13" s="1592" t="s">
        <v>67</v>
      </c>
    </row>
    <row r="14" spans="1:26" ht="15.75">
      <c r="A14" s="1464">
        <v>6</v>
      </c>
      <c r="B14" s="760">
        <v>39232100</v>
      </c>
      <c r="C14" s="719" t="s">
        <v>2099</v>
      </c>
      <c r="D14" s="3454">
        <v>125</v>
      </c>
      <c r="E14" s="650">
        <f t="shared" si="0"/>
        <v>147.5</v>
      </c>
      <c r="F14" s="649" t="s">
        <v>1910</v>
      </c>
      <c r="G14" s="649" t="s">
        <v>2098</v>
      </c>
      <c r="H14" s="1246">
        <v>0.18</v>
      </c>
      <c r="I14" s="1598" t="s">
        <v>3143</v>
      </c>
      <c r="J14" s="1592" t="s">
        <v>67</v>
      </c>
    </row>
    <row r="15" spans="1:26" ht="16.5" thickBot="1">
      <c r="A15" s="3895">
        <v>7</v>
      </c>
      <c r="B15" s="3896">
        <v>39232100</v>
      </c>
      <c r="C15" s="3897" t="s">
        <v>2100</v>
      </c>
      <c r="D15" s="3898">
        <v>200</v>
      </c>
      <c r="E15" s="3899">
        <f t="shared" si="0"/>
        <v>236</v>
      </c>
      <c r="F15" s="3900" t="s">
        <v>1910</v>
      </c>
      <c r="G15" s="3900" t="s">
        <v>2098</v>
      </c>
      <c r="H15" s="3901">
        <v>0.18</v>
      </c>
      <c r="I15" s="1598" t="s">
        <v>3143</v>
      </c>
      <c r="J15" s="1592" t="s">
        <v>67</v>
      </c>
    </row>
    <row r="16" spans="1:26" ht="18.75" thickBot="1">
      <c r="A16" s="318"/>
      <c r="B16" s="73"/>
      <c r="C16" s="2618" t="s">
        <v>2101</v>
      </c>
      <c r="D16" s="305"/>
      <c r="E16" s="320"/>
      <c r="F16" s="318"/>
      <c r="G16" s="318"/>
      <c r="H16" s="1239"/>
      <c r="I16" s="680"/>
      <c r="J16" s="680"/>
    </row>
    <row r="17" spans="1:10" ht="22.5" customHeight="1">
      <c r="A17" s="2620">
        <v>1</v>
      </c>
      <c r="B17" s="3902">
        <v>39232100</v>
      </c>
      <c r="C17" s="3903" t="s">
        <v>2102</v>
      </c>
      <c r="D17" s="3904">
        <v>130</v>
      </c>
      <c r="E17" s="2623">
        <f t="shared" ref="E17:E18" si="1">D17+D17*H17</f>
        <v>153.4</v>
      </c>
      <c r="F17" s="2621" t="s">
        <v>1910</v>
      </c>
      <c r="G17" s="2621" t="s">
        <v>2098</v>
      </c>
      <c r="H17" s="3905">
        <v>0.18</v>
      </c>
      <c r="I17" s="1598" t="s">
        <v>3143</v>
      </c>
      <c r="J17" s="1592" t="s">
        <v>67</v>
      </c>
    </row>
    <row r="18" spans="1:10" ht="18.75" customHeight="1" thickBot="1">
      <c r="A18" s="3895">
        <v>2</v>
      </c>
      <c r="B18" s="3896">
        <v>39232100</v>
      </c>
      <c r="C18" s="3906" t="s">
        <v>2103</v>
      </c>
      <c r="D18" s="3898">
        <v>130</v>
      </c>
      <c r="E18" s="3899">
        <f t="shared" si="1"/>
        <v>153.4</v>
      </c>
      <c r="F18" s="3900" t="s">
        <v>1910</v>
      </c>
      <c r="G18" s="3900" t="s">
        <v>2098</v>
      </c>
      <c r="H18" s="3901">
        <v>0.18</v>
      </c>
      <c r="I18" s="1598" t="s">
        <v>3143</v>
      </c>
      <c r="J18" s="1592" t="s">
        <v>67</v>
      </c>
    </row>
    <row r="19" spans="1:10" ht="18.75" customHeight="1" thickBot="1">
      <c r="A19" s="4994"/>
      <c r="B19" s="4995"/>
      <c r="C19" s="4996"/>
      <c r="D19" s="4997"/>
      <c r="E19" s="4998"/>
      <c r="F19" s="4995"/>
      <c r="G19" s="4995"/>
      <c r="H19" s="4999"/>
      <c r="I19" s="1598"/>
      <c r="J19" s="1592"/>
    </row>
    <row r="20" spans="1:10" ht="18.75" customHeight="1">
      <c r="A20" s="1610">
        <v>1</v>
      </c>
      <c r="B20" s="3827">
        <v>39232100</v>
      </c>
      <c r="C20" s="3064" t="s">
        <v>5176</v>
      </c>
      <c r="D20" s="1612">
        <v>105</v>
      </c>
      <c r="E20" s="1945">
        <f t="shared" ref="E20:E21" si="2">D20+D20*H20</f>
        <v>123.9</v>
      </c>
      <c r="F20" s="1611" t="s">
        <v>5177</v>
      </c>
      <c r="G20" s="1611" t="s">
        <v>2098</v>
      </c>
      <c r="H20" s="5001">
        <v>0.18</v>
      </c>
      <c r="I20" s="1598" t="s">
        <v>5178</v>
      </c>
      <c r="J20" s="1592"/>
    </row>
    <row r="21" spans="1:10" ht="18.75" customHeight="1" thickBot="1">
      <c r="A21" s="1946">
        <v>2</v>
      </c>
      <c r="B21" s="2337">
        <v>39232100</v>
      </c>
      <c r="C21" s="5002" t="s">
        <v>5175</v>
      </c>
      <c r="D21" s="1618">
        <v>115</v>
      </c>
      <c r="E21" s="1947">
        <f t="shared" si="2"/>
        <v>135.69999999999999</v>
      </c>
      <c r="F21" s="1617" t="s">
        <v>5177</v>
      </c>
      <c r="G21" s="1617" t="s">
        <v>2098</v>
      </c>
      <c r="H21" s="5003">
        <v>0.18</v>
      </c>
      <c r="I21" s="1598" t="s">
        <v>5178</v>
      </c>
      <c r="J21" s="1592"/>
    </row>
    <row r="22" spans="1:10" ht="18.75" customHeight="1" thickBot="1">
      <c r="A22" s="1869"/>
      <c r="B22" s="4991"/>
      <c r="C22" s="4992" t="s">
        <v>4864</v>
      </c>
      <c r="D22" s="4993"/>
      <c r="E22" s="1953"/>
      <c r="F22" s="1871"/>
      <c r="G22" s="1871"/>
      <c r="H22" s="5000"/>
      <c r="I22" s="1598"/>
      <c r="J22" s="1592"/>
    </row>
    <row r="23" spans="1:10" ht="18.75" customHeight="1" thickBot="1">
      <c r="A23" s="2620">
        <v>1</v>
      </c>
      <c r="B23" s="3902">
        <v>39206919</v>
      </c>
      <c r="C23" s="3908" t="s">
        <v>4865</v>
      </c>
      <c r="D23" s="3904">
        <v>2.15</v>
      </c>
      <c r="E23" s="2623">
        <f t="shared" ref="E23" si="3">D23+D23*H23</f>
        <v>2.5369999999999999</v>
      </c>
      <c r="F23" s="2621" t="s">
        <v>76</v>
      </c>
      <c r="G23" s="2621">
        <v>2500</v>
      </c>
      <c r="H23" s="3905">
        <v>0.18</v>
      </c>
      <c r="I23" s="1598" t="s">
        <v>3144</v>
      </c>
      <c r="J23" s="1592" t="s">
        <v>67</v>
      </c>
    </row>
    <row r="24" spans="1:10" ht="18.75" customHeight="1" thickBot="1">
      <c r="A24" s="790"/>
      <c r="B24" s="791"/>
      <c r="C24" s="795" t="s">
        <v>2617</v>
      </c>
      <c r="D24" s="792"/>
      <c r="E24" s="793"/>
      <c r="F24" s="794"/>
      <c r="G24" s="794"/>
      <c r="H24" s="2722"/>
      <c r="I24" s="1592"/>
      <c r="J24" s="1592"/>
    </row>
    <row r="25" spans="1:10" ht="15.75">
      <c r="A25" s="2620">
        <v>1</v>
      </c>
      <c r="B25" s="3902">
        <v>39206919</v>
      </c>
      <c r="C25" s="3908" t="s">
        <v>2618</v>
      </c>
      <c r="D25" s="3904">
        <v>2.15</v>
      </c>
      <c r="E25" s="2623">
        <f t="shared" ref="E25:E28" si="4">D25+D25*H25</f>
        <v>2.5369999999999999</v>
      </c>
      <c r="F25" s="2621" t="s">
        <v>76</v>
      </c>
      <c r="G25" s="2621">
        <v>2000</v>
      </c>
      <c r="H25" s="3905">
        <v>0.18</v>
      </c>
      <c r="I25" s="1598" t="s">
        <v>3144</v>
      </c>
      <c r="J25" s="1592" t="s">
        <v>67</v>
      </c>
    </row>
    <row r="26" spans="1:10" ht="15.75" customHeight="1">
      <c r="A26" s="1464">
        <v>2</v>
      </c>
      <c r="B26" s="1033">
        <v>39206919</v>
      </c>
      <c r="C26" s="3909" t="s">
        <v>2619</v>
      </c>
      <c r="D26" s="3454">
        <v>8.4</v>
      </c>
      <c r="E26" s="3910">
        <f t="shared" si="4"/>
        <v>9.9120000000000008</v>
      </c>
      <c r="F26" s="3277" t="s">
        <v>76</v>
      </c>
      <c r="G26" s="3277">
        <v>300</v>
      </c>
      <c r="H26" s="1247">
        <v>0.18</v>
      </c>
      <c r="I26" s="1598" t="s">
        <v>3144</v>
      </c>
      <c r="J26" s="1592" t="s">
        <v>67</v>
      </c>
    </row>
    <row r="27" spans="1:10" ht="15.75" customHeight="1">
      <c r="A27" s="1464">
        <v>3</v>
      </c>
      <c r="B27" s="1033">
        <v>39206919</v>
      </c>
      <c r="C27" s="3909" t="s">
        <v>2620</v>
      </c>
      <c r="D27" s="3454">
        <v>14.9</v>
      </c>
      <c r="E27" s="3910">
        <f t="shared" si="4"/>
        <v>17.582000000000001</v>
      </c>
      <c r="F27" s="3277" t="s">
        <v>76</v>
      </c>
      <c r="G27" s="649">
        <v>200</v>
      </c>
      <c r="H27" s="1246">
        <v>0.18</v>
      </c>
      <c r="I27" s="1598" t="s">
        <v>3144</v>
      </c>
      <c r="J27" s="1592" t="s">
        <v>67</v>
      </c>
    </row>
    <row r="28" spans="1:10" ht="15.75" customHeight="1" thickBot="1">
      <c r="A28" s="3895">
        <v>4</v>
      </c>
      <c r="B28" s="3907">
        <v>39206919</v>
      </c>
      <c r="C28" s="3911" t="s">
        <v>4863</v>
      </c>
      <c r="D28" s="3898">
        <v>20.3</v>
      </c>
      <c r="E28" s="3899">
        <f t="shared" si="4"/>
        <v>23.954000000000001</v>
      </c>
      <c r="F28" s="3900" t="s">
        <v>76</v>
      </c>
      <c r="G28" s="3900">
        <v>200</v>
      </c>
      <c r="H28" s="3901">
        <v>0.18</v>
      </c>
      <c r="I28" s="1598" t="s">
        <v>3144</v>
      </c>
      <c r="J28" s="1592" t="s">
        <v>67</v>
      </c>
    </row>
    <row r="29" spans="1:10" ht="15.75" customHeight="1">
      <c r="A29" s="675"/>
      <c r="B29" s="66"/>
      <c r="C29" s="2734"/>
      <c r="D29" s="690"/>
      <c r="E29" s="676"/>
      <c r="F29" s="675"/>
      <c r="G29" s="675"/>
      <c r="H29" s="2732"/>
      <c r="I29" s="1592"/>
      <c r="J29" s="1592"/>
    </row>
    <row r="30" spans="1:10" ht="15.75" customHeight="1" thickBot="1">
      <c r="A30" s="2735"/>
      <c r="B30" s="2736"/>
      <c r="C30" s="2737" t="s">
        <v>2104</v>
      </c>
      <c r="D30" s="2738"/>
      <c r="E30" s="2735"/>
      <c r="F30" s="2739"/>
      <c r="G30" s="2735"/>
      <c r="H30" s="2740"/>
      <c r="I30" s="680"/>
      <c r="J30" s="680"/>
    </row>
    <row r="31" spans="1:10" ht="15.75" customHeight="1">
      <c r="A31" s="2620">
        <v>1</v>
      </c>
      <c r="B31" s="3902">
        <v>39239090</v>
      </c>
      <c r="C31" s="2622" t="s">
        <v>2105</v>
      </c>
      <c r="D31" s="3904">
        <v>175</v>
      </c>
      <c r="E31" s="2623">
        <f t="shared" ref="E31:E33" si="5">D31+D31*H31</f>
        <v>206.5</v>
      </c>
      <c r="F31" s="2621" t="s">
        <v>1910</v>
      </c>
      <c r="G31" s="2621" t="s">
        <v>1910</v>
      </c>
      <c r="H31" s="3905">
        <v>0.18</v>
      </c>
      <c r="I31" s="1598" t="s">
        <v>3143</v>
      </c>
      <c r="J31" s="1592" t="s">
        <v>67</v>
      </c>
    </row>
    <row r="32" spans="1:10" ht="15.75" customHeight="1">
      <c r="A32" s="1464">
        <v>2</v>
      </c>
      <c r="B32" s="760">
        <v>39239090</v>
      </c>
      <c r="C32" s="719" t="s">
        <v>2106</v>
      </c>
      <c r="D32" s="3454">
        <v>175</v>
      </c>
      <c r="E32" s="650">
        <f t="shared" si="5"/>
        <v>206.5</v>
      </c>
      <c r="F32" s="649" t="s">
        <v>1910</v>
      </c>
      <c r="G32" s="649" t="s">
        <v>1910</v>
      </c>
      <c r="H32" s="1246">
        <v>0.18</v>
      </c>
      <c r="I32" s="1598" t="s">
        <v>3141</v>
      </c>
      <c r="J32" s="1592" t="s">
        <v>67</v>
      </c>
    </row>
    <row r="33" spans="1:10" ht="15.75" customHeight="1" thickBot="1">
      <c r="A33" s="3895">
        <v>3</v>
      </c>
      <c r="B33" s="3896">
        <v>39239090</v>
      </c>
      <c r="C33" s="3897" t="s">
        <v>2107</v>
      </c>
      <c r="D33" s="3898">
        <v>175</v>
      </c>
      <c r="E33" s="3899">
        <f t="shared" si="5"/>
        <v>206.5</v>
      </c>
      <c r="F33" s="3900" t="s">
        <v>1910</v>
      </c>
      <c r="G33" s="3900" t="s">
        <v>1910</v>
      </c>
      <c r="H33" s="3901">
        <v>0.18</v>
      </c>
      <c r="I33" s="1598" t="s">
        <v>3143</v>
      </c>
      <c r="J33" s="1592" t="s">
        <v>67</v>
      </c>
    </row>
    <row r="34" spans="1:10" ht="15.75" customHeight="1" thickBot="1">
      <c r="A34" s="2727"/>
      <c r="B34" s="2727"/>
      <c r="C34" s="2618" t="s">
        <v>2108</v>
      </c>
      <c r="D34" s="2741"/>
      <c r="E34" s="2727"/>
      <c r="F34" s="2729"/>
      <c r="G34" s="2727"/>
      <c r="H34" s="2742"/>
      <c r="I34" s="680"/>
      <c r="J34" s="680"/>
    </row>
    <row r="35" spans="1:10" ht="15.75" customHeight="1">
      <c r="A35" s="2608">
        <v>1</v>
      </c>
      <c r="B35" s="2040">
        <v>39232990</v>
      </c>
      <c r="C35" s="1872" t="s">
        <v>2109</v>
      </c>
      <c r="D35" s="2501">
        <v>24.5</v>
      </c>
      <c r="E35" s="1774">
        <f t="shared" ref="E35:E42" si="6">D35+D35*H35</f>
        <v>28.91</v>
      </c>
      <c r="F35" s="1761" t="s">
        <v>2110</v>
      </c>
      <c r="G35" s="1761" t="s">
        <v>2110</v>
      </c>
      <c r="H35" s="2733">
        <v>0.18</v>
      </c>
      <c r="I35" s="1598" t="s">
        <v>3144</v>
      </c>
      <c r="J35" s="1592" t="s">
        <v>67</v>
      </c>
    </row>
    <row r="36" spans="1:10" ht="15.75" customHeight="1">
      <c r="A36" s="1358">
        <v>2</v>
      </c>
      <c r="B36" s="30">
        <v>39232990</v>
      </c>
      <c r="C36" s="57" t="s">
        <v>2111</v>
      </c>
      <c r="D36" s="230">
        <v>28</v>
      </c>
      <c r="E36" s="39">
        <f t="shared" si="6"/>
        <v>33.04</v>
      </c>
      <c r="F36" s="8" t="s">
        <v>2110</v>
      </c>
      <c r="G36" s="8" t="s">
        <v>2110</v>
      </c>
      <c r="H36" s="1249">
        <v>0.18</v>
      </c>
      <c r="I36" s="1599"/>
      <c r="J36" s="1593" t="s">
        <v>801</v>
      </c>
    </row>
    <row r="37" spans="1:10" ht="15.75" customHeight="1">
      <c r="A37" s="1358">
        <v>3</v>
      </c>
      <c r="B37" s="30">
        <v>39232990</v>
      </c>
      <c r="C37" s="57" t="s">
        <v>2112</v>
      </c>
      <c r="D37" s="230">
        <v>35</v>
      </c>
      <c r="E37" s="39">
        <f t="shared" si="6"/>
        <v>41.3</v>
      </c>
      <c r="F37" s="8" t="s">
        <v>2110</v>
      </c>
      <c r="G37" s="8" t="s">
        <v>2110</v>
      </c>
      <c r="H37" s="1249">
        <v>0.18</v>
      </c>
      <c r="I37" s="1598" t="s">
        <v>3144</v>
      </c>
      <c r="J37" s="1592" t="s">
        <v>67</v>
      </c>
    </row>
    <row r="38" spans="1:10" ht="15.75" customHeight="1">
      <c r="A38" s="1358">
        <v>4</v>
      </c>
      <c r="B38" s="30">
        <v>39232990</v>
      </c>
      <c r="C38" s="57" t="s">
        <v>2113</v>
      </c>
      <c r="D38" s="230">
        <v>38</v>
      </c>
      <c r="E38" s="39">
        <f t="shared" si="6"/>
        <v>44.84</v>
      </c>
      <c r="F38" s="8" t="s">
        <v>2110</v>
      </c>
      <c r="G38" s="8" t="s">
        <v>2110</v>
      </c>
      <c r="H38" s="1249">
        <v>0.18</v>
      </c>
      <c r="I38" s="1598" t="s">
        <v>3144</v>
      </c>
      <c r="J38" s="1592" t="s">
        <v>67</v>
      </c>
    </row>
    <row r="39" spans="1:10" ht="15.75" customHeight="1">
      <c r="A39" s="1358">
        <v>5</v>
      </c>
      <c r="B39" s="30">
        <v>39232990</v>
      </c>
      <c r="C39" s="57" t="s">
        <v>2114</v>
      </c>
      <c r="D39" s="230">
        <v>53.5</v>
      </c>
      <c r="E39" s="39">
        <f t="shared" si="6"/>
        <v>63.129999999999995</v>
      </c>
      <c r="F39" s="8" t="s">
        <v>2110</v>
      </c>
      <c r="G39" s="8" t="s">
        <v>2110</v>
      </c>
      <c r="H39" s="1249">
        <v>0.18</v>
      </c>
      <c r="I39" s="1598" t="s">
        <v>3144</v>
      </c>
      <c r="J39" s="1592" t="s">
        <v>67</v>
      </c>
    </row>
    <row r="40" spans="1:10" ht="19.5" customHeight="1">
      <c r="A40" s="1358">
        <v>6</v>
      </c>
      <c r="B40" s="30">
        <v>39232990</v>
      </c>
      <c r="C40" s="57" t="s">
        <v>2115</v>
      </c>
      <c r="D40" s="230">
        <v>70</v>
      </c>
      <c r="E40" s="39">
        <f t="shared" si="6"/>
        <v>82.6</v>
      </c>
      <c r="F40" s="8" t="s">
        <v>2110</v>
      </c>
      <c r="G40" s="8" t="s">
        <v>2110</v>
      </c>
      <c r="H40" s="1249">
        <v>0.18</v>
      </c>
      <c r="I40" s="1598" t="s">
        <v>3144</v>
      </c>
      <c r="J40" s="1592" t="s">
        <v>67</v>
      </c>
    </row>
    <row r="41" spans="1:10" ht="15.75" customHeight="1">
      <c r="A41" s="1358">
        <v>7</v>
      </c>
      <c r="B41" s="30">
        <v>39232990</v>
      </c>
      <c r="C41" s="57" t="s">
        <v>2116</v>
      </c>
      <c r="D41" s="230">
        <v>89</v>
      </c>
      <c r="E41" s="39">
        <f t="shared" si="6"/>
        <v>105.02</v>
      </c>
      <c r="F41" s="8" t="s">
        <v>2110</v>
      </c>
      <c r="G41" s="8" t="s">
        <v>2110</v>
      </c>
      <c r="H41" s="1249">
        <v>0.18</v>
      </c>
      <c r="I41" s="1598" t="s">
        <v>3144</v>
      </c>
      <c r="J41" s="1592" t="s">
        <v>67</v>
      </c>
    </row>
    <row r="42" spans="1:10" ht="18.75" customHeight="1" thickBot="1">
      <c r="A42" s="1366">
        <v>8</v>
      </c>
      <c r="B42" s="1414">
        <v>39232990</v>
      </c>
      <c r="C42" s="2624" t="s">
        <v>2117</v>
      </c>
      <c r="D42" s="2528">
        <v>120</v>
      </c>
      <c r="E42" s="1368">
        <f t="shared" si="6"/>
        <v>141.6</v>
      </c>
      <c r="F42" s="1367" t="s">
        <v>2110</v>
      </c>
      <c r="G42" s="1367" t="s">
        <v>2110</v>
      </c>
      <c r="H42" s="1260">
        <v>0.18</v>
      </c>
      <c r="I42" s="1598" t="s">
        <v>3144</v>
      </c>
      <c r="J42" s="1592" t="s">
        <v>67</v>
      </c>
    </row>
    <row r="43" spans="1:10" ht="15.75" customHeight="1" thickBot="1">
      <c r="A43" s="2743"/>
      <c r="B43" s="2743"/>
      <c r="C43" s="2744" t="s">
        <v>2118</v>
      </c>
      <c r="D43" s="2745"/>
      <c r="E43" s="2197"/>
      <c r="F43" s="2743"/>
      <c r="G43" s="2743"/>
      <c r="H43" s="2746"/>
      <c r="I43" s="680"/>
      <c r="J43" s="680"/>
    </row>
    <row r="44" spans="1:10" ht="19.5" customHeight="1">
      <c r="A44" s="2747">
        <v>1</v>
      </c>
      <c r="B44" s="1761">
        <v>39239090</v>
      </c>
      <c r="C44" s="2748" t="s">
        <v>2119</v>
      </c>
      <c r="D44" s="2749">
        <v>9.3000000000000007</v>
      </c>
      <c r="E44" s="1774">
        <f t="shared" ref="E44:E49" si="7">D44+D44*H44</f>
        <v>10.974</v>
      </c>
      <c r="F44" s="2750" t="s">
        <v>69</v>
      </c>
      <c r="G44" s="1761" t="s">
        <v>77</v>
      </c>
      <c r="H44" s="2751">
        <v>0.18</v>
      </c>
      <c r="I44" s="1600" t="s">
        <v>3141</v>
      </c>
      <c r="J44" s="1594" t="s">
        <v>3124</v>
      </c>
    </row>
    <row r="45" spans="1:10" ht="15.75" customHeight="1">
      <c r="A45" s="935">
        <v>2</v>
      </c>
      <c r="B45" s="8">
        <v>39239090</v>
      </c>
      <c r="C45" s="506" t="s">
        <v>2120</v>
      </c>
      <c r="D45" s="504">
        <v>9.3000000000000007</v>
      </c>
      <c r="E45" s="39">
        <f t="shared" si="7"/>
        <v>10.974</v>
      </c>
      <c r="F45" s="123" t="s">
        <v>69</v>
      </c>
      <c r="G45" s="8" t="s">
        <v>77</v>
      </c>
      <c r="H45" s="2752">
        <v>0.18</v>
      </c>
      <c r="I45" s="1598" t="s">
        <v>3141</v>
      </c>
      <c r="J45" s="1592" t="s">
        <v>67</v>
      </c>
    </row>
    <row r="46" spans="1:10" ht="15.75" customHeight="1">
      <c r="A46" s="2753">
        <v>3</v>
      </c>
      <c r="B46" s="8">
        <v>39239090</v>
      </c>
      <c r="C46" s="322" t="s">
        <v>2121</v>
      </c>
      <c r="D46" s="504">
        <v>15.5</v>
      </c>
      <c r="E46" s="39">
        <f t="shared" si="7"/>
        <v>18.29</v>
      </c>
      <c r="F46" s="123" t="s">
        <v>69</v>
      </c>
      <c r="G46" s="8" t="s">
        <v>77</v>
      </c>
      <c r="H46" s="2752">
        <v>0.18</v>
      </c>
      <c r="I46" s="1600" t="s">
        <v>3141</v>
      </c>
      <c r="J46" s="1594" t="s">
        <v>3124</v>
      </c>
    </row>
    <row r="47" spans="1:10" ht="15.75" customHeight="1">
      <c r="A47" s="935">
        <v>4</v>
      </c>
      <c r="B47" s="8">
        <v>39239090</v>
      </c>
      <c r="C47" s="505" t="s">
        <v>2122</v>
      </c>
      <c r="D47" s="84">
        <v>15.5</v>
      </c>
      <c r="E47" s="39">
        <f t="shared" si="7"/>
        <v>18.29</v>
      </c>
      <c r="F47" s="25" t="s">
        <v>69</v>
      </c>
      <c r="G47" s="8" t="s">
        <v>77</v>
      </c>
      <c r="H47" s="1410">
        <v>0.18</v>
      </c>
      <c r="I47" s="1598" t="s">
        <v>3141</v>
      </c>
      <c r="J47" s="1592" t="s">
        <v>67</v>
      </c>
    </row>
    <row r="48" spans="1:10" ht="15.75" customHeight="1">
      <c r="A48" s="2753">
        <v>5</v>
      </c>
      <c r="B48" s="8">
        <v>39239090</v>
      </c>
      <c r="C48" s="322" t="s">
        <v>2123</v>
      </c>
      <c r="D48" s="504">
        <v>15.5</v>
      </c>
      <c r="E48" s="39">
        <f t="shared" si="7"/>
        <v>18.29</v>
      </c>
      <c r="F48" s="123" t="s">
        <v>69</v>
      </c>
      <c r="G48" s="8" t="s">
        <v>77</v>
      </c>
      <c r="H48" s="2752">
        <v>0.18</v>
      </c>
      <c r="I48" s="1600" t="s">
        <v>3141</v>
      </c>
      <c r="J48" s="1594" t="s">
        <v>3124</v>
      </c>
    </row>
    <row r="49" spans="1:10" ht="15.75" customHeight="1" thickBot="1">
      <c r="A49" s="936">
        <v>6</v>
      </c>
      <c r="B49" s="1367">
        <v>39239090</v>
      </c>
      <c r="C49" s="2754" t="s">
        <v>2124</v>
      </c>
      <c r="D49" s="938">
        <v>9.1999999999999993</v>
      </c>
      <c r="E49" s="1368">
        <f t="shared" si="7"/>
        <v>10.856</v>
      </c>
      <c r="F49" s="937" t="s">
        <v>69</v>
      </c>
      <c r="G49" s="1367" t="s">
        <v>77</v>
      </c>
      <c r="H49" s="1415">
        <v>0.18</v>
      </c>
      <c r="I49" s="1600" t="s">
        <v>3141</v>
      </c>
      <c r="J49" s="1594" t="s">
        <v>3124</v>
      </c>
    </row>
    <row r="50" spans="1:10" ht="15.75" customHeight="1" thickBot="1">
      <c r="A50" s="2743"/>
      <c r="B50" s="2743"/>
      <c r="C50" s="2744" t="s">
        <v>2125</v>
      </c>
      <c r="D50" s="2745"/>
      <c r="E50" s="2197"/>
      <c r="F50" s="2743"/>
      <c r="G50" s="2743"/>
      <c r="H50" s="2746"/>
      <c r="I50" s="680"/>
      <c r="J50" s="680"/>
    </row>
    <row r="51" spans="1:10" ht="15.75" customHeight="1">
      <c r="A51" s="2747" t="s">
        <v>77</v>
      </c>
      <c r="B51" s="1761">
        <v>3924</v>
      </c>
      <c r="C51" s="2748" t="s">
        <v>4866</v>
      </c>
      <c r="D51" s="2749">
        <v>0.85</v>
      </c>
      <c r="E51" s="1774">
        <f t="shared" ref="E51:E55" si="8">D51+D51*H51</f>
        <v>1.0029999999999999</v>
      </c>
      <c r="F51" s="2499" t="s">
        <v>69</v>
      </c>
      <c r="G51" s="1761">
        <v>3500</v>
      </c>
      <c r="H51" s="2751">
        <v>0.18</v>
      </c>
      <c r="I51" s="1597"/>
      <c r="J51" s="680"/>
    </row>
    <row r="52" spans="1:10" ht="15.75" customHeight="1">
      <c r="A52" s="2753" t="s">
        <v>2126</v>
      </c>
      <c r="B52" s="8">
        <v>3924</v>
      </c>
      <c r="C52" s="505" t="s">
        <v>2127</v>
      </c>
      <c r="D52" s="504">
        <v>0.8</v>
      </c>
      <c r="E52" s="39">
        <f t="shared" si="8"/>
        <v>0.94400000000000006</v>
      </c>
      <c r="F52" s="41" t="s">
        <v>69</v>
      </c>
      <c r="G52" s="8">
        <v>3000</v>
      </c>
      <c r="H52" s="1410">
        <v>0.18</v>
      </c>
      <c r="I52" s="1598" t="s">
        <v>3142</v>
      </c>
      <c r="J52" s="1592" t="s">
        <v>67</v>
      </c>
    </row>
    <row r="53" spans="1:10" ht="15.75" customHeight="1">
      <c r="A53" s="2753"/>
      <c r="B53" s="8"/>
      <c r="C53" s="505"/>
      <c r="D53" s="504"/>
      <c r="E53" s="39"/>
      <c r="F53" s="41"/>
      <c r="G53" s="8"/>
      <c r="H53" s="1410"/>
      <c r="I53" s="1598"/>
      <c r="J53" s="1592"/>
    </row>
    <row r="54" spans="1:10" ht="15.75" customHeight="1">
      <c r="A54" s="935" t="s">
        <v>2128</v>
      </c>
      <c r="B54" s="8">
        <v>3924</v>
      </c>
      <c r="C54" s="505" t="s">
        <v>2129</v>
      </c>
      <c r="D54" s="84">
        <v>0.32</v>
      </c>
      <c r="E54" s="39">
        <f t="shared" si="8"/>
        <v>0.37759999999999999</v>
      </c>
      <c r="F54" s="41" t="s">
        <v>69</v>
      </c>
      <c r="G54" s="8">
        <v>5000</v>
      </c>
      <c r="H54" s="1410">
        <v>0.18</v>
      </c>
      <c r="I54" s="1600"/>
      <c r="J54" s="1594" t="s">
        <v>3124</v>
      </c>
    </row>
    <row r="55" spans="1:10" ht="15.75" customHeight="1">
      <c r="A55" s="935" t="s">
        <v>2130</v>
      </c>
      <c r="B55" s="8">
        <v>3924</v>
      </c>
      <c r="C55" s="204" t="s">
        <v>2131</v>
      </c>
      <c r="D55" s="84">
        <v>0.56690399999999996</v>
      </c>
      <c r="E55" s="39">
        <f t="shared" si="8"/>
        <v>0.66894671999999999</v>
      </c>
      <c r="F55" s="41" t="s">
        <v>69</v>
      </c>
      <c r="G55" s="8">
        <v>5000</v>
      </c>
      <c r="H55" s="1410">
        <v>0.18</v>
      </c>
      <c r="I55" s="1597"/>
      <c r="J55" s="680"/>
    </row>
    <row r="56" spans="1:10" ht="15.75" customHeight="1">
      <c r="A56" s="1458"/>
      <c r="B56" s="8"/>
      <c r="C56" s="322"/>
      <c r="D56" s="504"/>
      <c r="E56" s="39"/>
      <c r="F56" s="41"/>
      <c r="G56" s="8"/>
      <c r="H56" s="2752"/>
      <c r="I56" s="1597"/>
      <c r="J56" s="680"/>
    </row>
    <row r="57" spans="1:10" ht="23.25">
      <c r="A57" s="5799" t="s">
        <v>2132</v>
      </c>
      <c r="B57" s="5588"/>
      <c r="C57" s="5588"/>
      <c r="D57" s="5588"/>
      <c r="E57" s="5588"/>
      <c r="F57" s="5588"/>
      <c r="G57" s="5588"/>
      <c r="H57" s="5588"/>
    </row>
    <row r="58" spans="1:10" ht="15.75" customHeight="1">
      <c r="D58" s="19"/>
    </row>
    <row r="59" spans="1:10" ht="15.75" customHeight="1">
      <c r="D59" s="19"/>
    </row>
    <row r="60" spans="1:10" ht="15.75" customHeight="1">
      <c r="C60" s="1623" t="s">
        <v>3786</v>
      </c>
      <c r="D60" s="19"/>
    </row>
    <row r="61" spans="1:10" ht="15.75" customHeight="1">
      <c r="C61" s="1623" t="s">
        <v>3787</v>
      </c>
      <c r="D61" s="19"/>
    </row>
    <row r="62" spans="1:10" ht="15.75" customHeight="1">
      <c r="C62" s="1623" t="s">
        <v>3788</v>
      </c>
      <c r="D62" s="19"/>
    </row>
    <row r="63" spans="1:10" ht="15.75" customHeight="1">
      <c r="C63" s="1623" t="s">
        <v>3789</v>
      </c>
      <c r="D63" s="19"/>
    </row>
    <row r="64" spans="1:10" ht="15.75" customHeight="1">
      <c r="C64" s="1623" t="s">
        <v>3790</v>
      </c>
      <c r="D64" s="19"/>
    </row>
    <row r="65" spans="3:4" ht="15.75" customHeight="1">
      <c r="C65" s="1623" t="s">
        <v>3791</v>
      </c>
      <c r="D65" s="19"/>
    </row>
    <row r="66" spans="3:4" ht="15.75" customHeight="1">
      <c r="C66" s="1623" t="s">
        <v>3792</v>
      </c>
      <c r="D66" s="19"/>
    </row>
    <row r="67" spans="3:4" ht="15.75" customHeight="1">
      <c r="C67" s="1623" t="s">
        <v>3793</v>
      </c>
      <c r="D67" s="19"/>
    </row>
    <row r="68" spans="3:4" ht="15.75" customHeight="1">
      <c r="C68" s="1623" t="s">
        <v>3794</v>
      </c>
      <c r="D68" s="19"/>
    </row>
    <row r="69" spans="3:4" ht="15.75" customHeight="1">
      <c r="C69" s="1623" t="s">
        <v>3795</v>
      </c>
      <c r="D69" s="19"/>
    </row>
    <row r="70" spans="3:4" ht="15.75" customHeight="1">
      <c r="C70" s="1623" t="s">
        <v>3796</v>
      </c>
      <c r="D70" s="19"/>
    </row>
    <row r="71" spans="3:4" ht="15.75" customHeight="1">
      <c r="C71" s="2784" t="s">
        <v>4387</v>
      </c>
      <c r="D71" s="19"/>
    </row>
    <row r="72" spans="3:4" ht="15.75" customHeight="1">
      <c r="C72" s="2784" t="s">
        <v>4388</v>
      </c>
      <c r="D72" s="19"/>
    </row>
    <row r="73" spans="3:4" ht="15.75" customHeight="1">
      <c r="C73" s="2784" t="s">
        <v>4389</v>
      </c>
      <c r="D73" s="19"/>
    </row>
    <row r="74" spans="3:4" ht="15.75" customHeight="1">
      <c r="C74" s="2784" t="s">
        <v>4390</v>
      </c>
      <c r="D74" s="19"/>
    </row>
    <row r="75" spans="3:4" ht="15.75" customHeight="1">
      <c r="C75" s="2784" t="s">
        <v>4391</v>
      </c>
      <c r="D75" s="19"/>
    </row>
    <row r="76" spans="3:4" ht="15.75" customHeight="1">
      <c r="C76" s="2784" t="s">
        <v>4392</v>
      </c>
      <c r="D76" s="19"/>
    </row>
    <row r="77" spans="3:4" ht="15.75" customHeight="1">
      <c r="C77" s="2784" t="s">
        <v>4393</v>
      </c>
      <c r="D77" s="19"/>
    </row>
    <row r="78" spans="3:4" ht="15.75" customHeight="1">
      <c r="C78" s="2784" t="s">
        <v>4394</v>
      </c>
      <c r="D78" s="19"/>
    </row>
    <row r="79" spans="3:4" ht="15.75" customHeight="1">
      <c r="C79" s="2784" t="s">
        <v>4395</v>
      </c>
      <c r="D79" s="19"/>
    </row>
    <row r="80" spans="3:4" ht="15.75" customHeight="1">
      <c r="C80" s="2784" t="s">
        <v>4396</v>
      </c>
      <c r="D80" s="19"/>
    </row>
    <row r="81" spans="3:4" ht="15.75" customHeight="1">
      <c r="C81" s="2784" t="s">
        <v>4397</v>
      </c>
      <c r="D81" s="19"/>
    </row>
    <row r="82" spans="3:4" ht="15.75" customHeight="1">
      <c r="C82" s="2784" t="s">
        <v>4398</v>
      </c>
      <c r="D82" s="19"/>
    </row>
    <row r="83" spans="3:4" ht="15.75" customHeight="1">
      <c r="C83" s="2784" t="s">
        <v>4399</v>
      </c>
      <c r="D83" s="19"/>
    </row>
    <row r="84" spans="3:4" ht="15.75" customHeight="1">
      <c r="C84" s="2784" t="s">
        <v>4400</v>
      </c>
      <c r="D84" s="19"/>
    </row>
    <row r="85" spans="3:4" ht="15.75" customHeight="1">
      <c r="C85" s="2784" t="s">
        <v>4401</v>
      </c>
      <c r="D85" s="19"/>
    </row>
    <row r="86" spans="3:4" ht="15.75" customHeight="1">
      <c r="C86" s="2784" t="s">
        <v>4402</v>
      </c>
      <c r="D86" s="19"/>
    </row>
    <row r="87" spans="3:4" ht="15.75" customHeight="1">
      <c r="C87" s="2784" t="s">
        <v>4403</v>
      </c>
      <c r="D87" s="19"/>
    </row>
    <row r="88" spans="3:4" ht="15.75" customHeight="1">
      <c r="C88" s="2784" t="s">
        <v>4404</v>
      </c>
      <c r="D88" s="19"/>
    </row>
    <row r="89" spans="3:4" ht="15.75" customHeight="1">
      <c r="C89" s="2784" t="s">
        <v>4405</v>
      </c>
      <c r="D89" s="19"/>
    </row>
    <row r="90" spans="3:4" ht="15.75" customHeight="1">
      <c r="C90" s="2784" t="s">
        <v>4406</v>
      </c>
      <c r="D90" s="19"/>
    </row>
    <row r="91" spans="3:4" ht="15.75" customHeight="1">
      <c r="C91" s="2784" t="s">
        <v>4407</v>
      </c>
      <c r="D91" s="19"/>
    </row>
    <row r="92" spans="3:4" ht="15.75" customHeight="1">
      <c r="C92" s="2784" t="s">
        <v>4408</v>
      </c>
      <c r="D92" s="19"/>
    </row>
    <row r="93" spans="3:4" ht="15.75" customHeight="1">
      <c r="C93" s="2784" t="s">
        <v>4409</v>
      </c>
      <c r="D93" s="19"/>
    </row>
    <row r="94" spans="3:4" ht="15.75" customHeight="1">
      <c r="C94" s="2784" t="s">
        <v>4410</v>
      </c>
      <c r="D94" s="19"/>
    </row>
    <row r="95" spans="3:4" ht="15.75" customHeight="1">
      <c r="C95" s="2784" t="s">
        <v>4411</v>
      </c>
      <c r="D95" s="19"/>
    </row>
    <row r="96" spans="3:4" ht="15.75" customHeight="1">
      <c r="C96" s="2784" t="s">
        <v>4412</v>
      </c>
      <c r="D96" s="19"/>
    </row>
    <row r="97" spans="3:4" ht="15.75" customHeight="1">
      <c r="C97" s="2784" t="s">
        <v>4413</v>
      </c>
      <c r="D97" s="19"/>
    </row>
    <row r="98" spans="3:4" ht="15.75" customHeight="1">
      <c r="C98" s="2784" t="s">
        <v>4414</v>
      </c>
      <c r="D98" s="19"/>
    </row>
    <row r="99" spans="3:4" ht="15.75" customHeight="1">
      <c r="C99" s="2784" t="s">
        <v>4415</v>
      </c>
      <c r="D99" s="19"/>
    </row>
    <row r="100" spans="3:4" ht="15.75" customHeight="1">
      <c r="C100" s="2784" t="s">
        <v>4416</v>
      </c>
      <c r="D100" s="19"/>
    </row>
    <row r="101" spans="3:4" ht="15.75" customHeight="1">
      <c r="C101" s="2784" t="s">
        <v>4417</v>
      </c>
      <c r="D101" s="19"/>
    </row>
    <row r="102" spans="3:4" ht="15.75" customHeight="1">
      <c r="C102" s="2784" t="s">
        <v>4418</v>
      </c>
      <c r="D102" s="19"/>
    </row>
    <row r="103" spans="3:4" ht="15.75" customHeight="1">
      <c r="C103" s="2784" t="s">
        <v>4419</v>
      </c>
      <c r="D103" s="19"/>
    </row>
    <row r="104" spans="3:4" ht="15.75" customHeight="1">
      <c r="D104" s="19"/>
    </row>
    <row r="105" spans="3:4" ht="15.75" customHeight="1">
      <c r="D105" s="19"/>
    </row>
    <row r="106" spans="3:4" ht="15.75" customHeight="1">
      <c r="D106" s="19"/>
    </row>
    <row r="107" spans="3:4" ht="15.75" customHeight="1">
      <c r="D107" s="19"/>
    </row>
    <row r="108" spans="3:4" ht="15.75" customHeight="1">
      <c r="D108" s="19"/>
    </row>
    <row r="109" spans="3:4" ht="15.75" customHeight="1">
      <c r="D109" s="19"/>
    </row>
    <row r="110" spans="3:4" ht="15.75" customHeight="1">
      <c r="D110" s="19"/>
    </row>
    <row r="111" spans="3:4" ht="15.75" customHeight="1">
      <c r="D111" s="19"/>
    </row>
    <row r="112" spans="3:4" ht="15.75" customHeight="1">
      <c r="D112" s="19"/>
    </row>
    <row r="113" spans="4:4" ht="15.75" customHeight="1">
      <c r="D113" s="19"/>
    </row>
    <row r="114" spans="4:4" ht="15.75" customHeight="1">
      <c r="D114" s="19"/>
    </row>
    <row r="115" spans="4:4" ht="15.75" customHeight="1">
      <c r="D115" s="19"/>
    </row>
    <row r="116" spans="4:4" ht="15.75" customHeight="1">
      <c r="D116" s="19"/>
    </row>
    <row r="117" spans="4:4" ht="15.75" customHeight="1">
      <c r="D117" s="19"/>
    </row>
    <row r="118" spans="4:4" ht="15.75" customHeight="1">
      <c r="D118" s="19"/>
    </row>
    <row r="119" spans="4:4" ht="15.75" customHeight="1">
      <c r="D119" s="19"/>
    </row>
    <row r="120" spans="4:4" ht="15.75" customHeight="1">
      <c r="D120" s="19"/>
    </row>
    <row r="121" spans="4:4" ht="15.75" customHeight="1">
      <c r="D121" s="19"/>
    </row>
    <row r="122" spans="4:4" ht="15.75" customHeight="1">
      <c r="D122" s="19"/>
    </row>
    <row r="123" spans="4:4" ht="15.75" customHeight="1">
      <c r="D123" s="19"/>
    </row>
    <row r="124" spans="4:4" ht="15.75" customHeight="1">
      <c r="D124" s="19"/>
    </row>
    <row r="125" spans="4:4" ht="15.75" customHeight="1">
      <c r="D125" s="19"/>
    </row>
    <row r="126" spans="4:4" ht="15.75" customHeight="1">
      <c r="D126" s="19"/>
    </row>
    <row r="127" spans="4:4" ht="15.75" customHeight="1">
      <c r="D127" s="19"/>
    </row>
    <row r="128" spans="4:4" ht="15.75" customHeight="1">
      <c r="D128" s="19"/>
    </row>
    <row r="129" spans="4:4" ht="15.75" customHeight="1">
      <c r="D129" s="19"/>
    </row>
    <row r="130" spans="4:4" ht="15.75" customHeight="1">
      <c r="D130" s="19"/>
    </row>
    <row r="131" spans="4:4" ht="15.75" customHeight="1">
      <c r="D131" s="19"/>
    </row>
    <row r="132" spans="4:4" ht="15.75" customHeight="1">
      <c r="D132" s="19"/>
    </row>
    <row r="133" spans="4:4" ht="15.75" customHeight="1">
      <c r="D133" s="19"/>
    </row>
    <row r="134" spans="4:4" ht="15.75" customHeight="1">
      <c r="D134" s="19"/>
    </row>
    <row r="135" spans="4:4" ht="15.75" customHeight="1">
      <c r="D135" s="19"/>
    </row>
    <row r="136" spans="4:4" ht="15.75" customHeight="1">
      <c r="D136" s="19"/>
    </row>
    <row r="137" spans="4:4" ht="15.75" customHeight="1">
      <c r="D137" s="19"/>
    </row>
    <row r="138" spans="4:4" ht="15.75" customHeight="1">
      <c r="D138" s="19"/>
    </row>
    <row r="139" spans="4:4" ht="15.75" customHeight="1">
      <c r="D139" s="19"/>
    </row>
    <row r="140" spans="4:4" ht="15.75" customHeight="1">
      <c r="D140" s="19"/>
    </row>
    <row r="141" spans="4:4" ht="15.75" customHeight="1">
      <c r="D141" s="19"/>
    </row>
    <row r="142" spans="4:4" ht="15.75" customHeight="1">
      <c r="D142" s="19"/>
    </row>
    <row r="143" spans="4:4" ht="15.75" customHeight="1">
      <c r="D143" s="19"/>
    </row>
    <row r="144" spans="4:4" ht="15.75" customHeight="1">
      <c r="D144" s="19"/>
    </row>
    <row r="145" spans="4:4" ht="15.75" customHeight="1">
      <c r="D145" s="19"/>
    </row>
    <row r="146" spans="4:4" ht="15.75" customHeight="1">
      <c r="D146" s="19"/>
    </row>
    <row r="147" spans="4:4" ht="15.75" customHeight="1">
      <c r="D147" s="19"/>
    </row>
    <row r="148" spans="4:4" ht="15.75" customHeight="1">
      <c r="D148" s="19"/>
    </row>
    <row r="149" spans="4:4" ht="15.75" customHeight="1">
      <c r="D149" s="19"/>
    </row>
    <row r="150" spans="4:4" ht="15.75" customHeight="1">
      <c r="D150" s="19"/>
    </row>
    <row r="151" spans="4:4" ht="15.75" customHeight="1">
      <c r="D151" s="19"/>
    </row>
    <row r="152" spans="4:4" ht="15.75" customHeight="1">
      <c r="D152" s="19"/>
    </row>
    <row r="153" spans="4:4" ht="15.75" customHeight="1">
      <c r="D153" s="19"/>
    </row>
    <row r="154" spans="4:4" ht="15.75" customHeight="1">
      <c r="D154" s="19"/>
    </row>
    <row r="155" spans="4:4" ht="15.75" customHeight="1">
      <c r="D155" s="19"/>
    </row>
    <row r="156" spans="4:4" ht="15.75" customHeight="1">
      <c r="D156" s="19"/>
    </row>
    <row r="157" spans="4:4" ht="15.75" customHeight="1">
      <c r="D157" s="19"/>
    </row>
    <row r="158" spans="4:4" ht="15.75" customHeight="1">
      <c r="D158" s="19"/>
    </row>
    <row r="159" spans="4:4" ht="15.75" customHeight="1">
      <c r="D159" s="19"/>
    </row>
    <row r="160" spans="4:4" ht="15.75" customHeight="1">
      <c r="D160" s="19"/>
    </row>
    <row r="161" spans="4:4" ht="15.75" customHeight="1">
      <c r="D161" s="19"/>
    </row>
    <row r="162" spans="4:4" ht="15.75" customHeight="1">
      <c r="D162" s="19"/>
    </row>
    <row r="163" spans="4:4" ht="15.75" customHeight="1">
      <c r="D163" s="19"/>
    </row>
    <row r="164" spans="4:4" ht="15.75" customHeight="1">
      <c r="D164" s="19"/>
    </row>
    <row r="165" spans="4:4" ht="15.75" customHeight="1">
      <c r="D165" s="19"/>
    </row>
    <row r="166" spans="4:4" ht="15.75" customHeight="1">
      <c r="D166" s="19"/>
    </row>
    <row r="167" spans="4:4" ht="15.75" customHeight="1">
      <c r="D167" s="19"/>
    </row>
    <row r="168" spans="4:4" ht="15.75" customHeight="1">
      <c r="D168" s="19"/>
    </row>
    <row r="169" spans="4:4" ht="15.75" customHeight="1">
      <c r="D169" s="19"/>
    </row>
    <row r="170" spans="4:4" ht="15.75" customHeight="1">
      <c r="D170" s="19"/>
    </row>
    <row r="171" spans="4:4" ht="15.75" customHeight="1">
      <c r="D171" s="19"/>
    </row>
    <row r="172" spans="4:4" ht="15.75" customHeight="1">
      <c r="D172" s="19"/>
    </row>
    <row r="173" spans="4:4" ht="15.75" customHeight="1">
      <c r="D173" s="19"/>
    </row>
    <row r="174" spans="4:4" ht="15.75" customHeight="1">
      <c r="D174" s="19"/>
    </row>
    <row r="175" spans="4:4" ht="15.75" customHeight="1">
      <c r="D175" s="19"/>
    </row>
    <row r="176" spans="4:4" ht="15.75" customHeight="1">
      <c r="D176" s="19"/>
    </row>
    <row r="177" spans="4:4" ht="15.75" customHeight="1">
      <c r="D177" s="19"/>
    </row>
    <row r="178" spans="4:4" ht="15.75" customHeight="1">
      <c r="D178" s="19"/>
    </row>
    <row r="179" spans="4:4" ht="15.75" customHeight="1">
      <c r="D179" s="19"/>
    </row>
    <row r="180" spans="4:4" ht="15.75" customHeight="1">
      <c r="D180" s="19"/>
    </row>
    <row r="181" spans="4:4" ht="15.75" customHeight="1">
      <c r="D181" s="19"/>
    </row>
    <row r="182" spans="4:4" ht="15.75" customHeight="1">
      <c r="D182" s="19"/>
    </row>
    <row r="183" spans="4:4" ht="15.75" customHeight="1">
      <c r="D183" s="19"/>
    </row>
    <row r="184" spans="4:4" ht="15.75" customHeight="1">
      <c r="D184" s="19"/>
    </row>
    <row r="185" spans="4:4" ht="15.75" customHeight="1">
      <c r="D185" s="19"/>
    </row>
    <row r="186" spans="4:4" ht="15.75" customHeight="1">
      <c r="D186" s="19"/>
    </row>
    <row r="187" spans="4:4" ht="15.75" customHeight="1">
      <c r="D187" s="19"/>
    </row>
    <row r="188" spans="4:4" ht="15.75" customHeight="1">
      <c r="D188" s="19"/>
    </row>
    <row r="189" spans="4:4" ht="15.75" customHeight="1">
      <c r="D189" s="19"/>
    </row>
    <row r="190" spans="4:4" ht="15.75" customHeight="1">
      <c r="D190" s="19"/>
    </row>
    <row r="191" spans="4:4" ht="15.75" customHeight="1">
      <c r="D191" s="19"/>
    </row>
    <row r="192" spans="4:4" ht="15.75" customHeight="1">
      <c r="D192" s="19"/>
    </row>
    <row r="193" spans="4:4" ht="15.75" customHeight="1">
      <c r="D193" s="19"/>
    </row>
    <row r="194" spans="4:4" ht="15.75" customHeight="1">
      <c r="D194" s="19"/>
    </row>
    <row r="195" spans="4:4" ht="15.75" customHeight="1">
      <c r="D195" s="19"/>
    </row>
    <row r="196" spans="4:4" ht="15.75" customHeight="1">
      <c r="D196" s="19"/>
    </row>
    <row r="197" spans="4:4" ht="15.75" customHeight="1">
      <c r="D197" s="19"/>
    </row>
    <row r="198" spans="4:4" ht="15.75" customHeight="1">
      <c r="D198" s="19"/>
    </row>
    <row r="199" spans="4:4" ht="15.75" customHeight="1">
      <c r="D199" s="19"/>
    </row>
    <row r="200" spans="4:4" ht="15.75" customHeight="1">
      <c r="D200" s="19"/>
    </row>
    <row r="201" spans="4:4" ht="15.75" customHeight="1">
      <c r="D201" s="19"/>
    </row>
    <row r="202" spans="4:4" ht="15.75" customHeight="1">
      <c r="D202" s="19"/>
    </row>
    <row r="203" spans="4:4" ht="15.75" customHeight="1">
      <c r="D203" s="19"/>
    </row>
    <row r="204" spans="4:4" ht="15.75" customHeight="1">
      <c r="D204" s="19"/>
    </row>
    <row r="205" spans="4:4" ht="15.75" customHeight="1">
      <c r="D205" s="19"/>
    </row>
    <row r="206" spans="4:4" ht="15.75" customHeight="1">
      <c r="D206" s="19"/>
    </row>
    <row r="207" spans="4:4" ht="15.75" customHeight="1">
      <c r="D207" s="19"/>
    </row>
    <row r="208" spans="4:4" ht="15.75" customHeight="1">
      <c r="D208" s="19"/>
    </row>
    <row r="209" spans="4:4" ht="15.75" customHeight="1">
      <c r="D209" s="19"/>
    </row>
    <row r="210" spans="4:4" ht="15.75" customHeight="1">
      <c r="D210" s="19"/>
    </row>
    <row r="211" spans="4:4" ht="15.75" customHeight="1">
      <c r="D211" s="19"/>
    </row>
    <row r="212" spans="4:4" ht="15.75" customHeight="1">
      <c r="D212" s="19"/>
    </row>
    <row r="213" spans="4:4" ht="15.75" customHeight="1">
      <c r="D213" s="19"/>
    </row>
    <row r="214" spans="4:4" ht="15.75" customHeight="1">
      <c r="D214" s="19"/>
    </row>
    <row r="215" spans="4:4" ht="15.75" customHeight="1">
      <c r="D215" s="19"/>
    </row>
    <row r="216" spans="4:4" ht="15.75" customHeight="1">
      <c r="D216" s="19"/>
    </row>
    <row r="217" spans="4:4" ht="15.75" customHeight="1">
      <c r="D217" s="19"/>
    </row>
    <row r="218" spans="4:4" ht="15.75" customHeight="1">
      <c r="D218" s="19"/>
    </row>
    <row r="219" spans="4:4" ht="15.75" customHeight="1">
      <c r="D219" s="19"/>
    </row>
    <row r="220" spans="4:4" ht="15.75" customHeight="1">
      <c r="D220" s="19"/>
    </row>
    <row r="221" spans="4:4" ht="15.75" customHeight="1">
      <c r="D221" s="19"/>
    </row>
    <row r="222" spans="4:4" ht="15.75" customHeight="1">
      <c r="D222" s="19"/>
    </row>
    <row r="223" spans="4:4" ht="15.75" customHeight="1">
      <c r="D223" s="19"/>
    </row>
    <row r="224" spans="4:4" ht="15.75" customHeight="1">
      <c r="D224" s="19"/>
    </row>
    <row r="225" spans="4:4" ht="15.75" customHeight="1">
      <c r="D225" s="19"/>
    </row>
    <row r="226" spans="4:4" ht="15.75" customHeight="1">
      <c r="D226" s="19"/>
    </row>
    <row r="227" spans="4:4" ht="15.75" customHeight="1">
      <c r="D227" s="19"/>
    </row>
    <row r="228" spans="4:4" ht="15.75" customHeight="1">
      <c r="D228" s="19"/>
    </row>
    <row r="229" spans="4:4" ht="15.75" customHeight="1">
      <c r="D229" s="19"/>
    </row>
    <row r="230" spans="4:4" ht="15.75" customHeight="1">
      <c r="D230" s="19"/>
    </row>
    <row r="231" spans="4:4" ht="15.75" customHeight="1">
      <c r="D231" s="19"/>
    </row>
    <row r="232" spans="4:4" ht="15.75" customHeight="1">
      <c r="D232" s="19"/>
    </row>
    <row r="233" spans="4:4" ht="15.75" customHeight="1">
      <c r="D233" s="19"/>
    </row>
    <row r="234" spans="4:4" ht="15.75" customHeight="1">
      <c r="D234" s="19"/>
    </row>
    <row r="235" spans="4:4" ht="15.75" customHeight="1">
      <c r="D235" s="19"/>
    </row>
    <row r="236" spans="4:4" ht="15.75" customHeight="1">
      <c r="D236" s="19"/>
    </row>
    <row r="237" spans="4:4" ht="15.75" customHeight="1">
      <c r="D237" s="19"/>
    </row>
    <row r="238" spans="4:4" ht="15.75" customHeight="1">
      <c r="D238" s="19"/>
    </row>
    <row r="239" spans="4:4" ht="15.75" customHeight="1">
      <c r="D239" s="19"/>
    </row>
    <row r="240" spans="4:4" ht="15.75" customHeight="1">
      <c r="D240" s="19"/>
    </row>
    <row r="241" spans="4:4" ht="15.75" customHeight="1">
      <c r="D241" s="19"/>
    </row>
    <row r="242" spans="4:4" ht="15.75" customHeight="1">
      <c r="D242" s="19"/>
    </row>
    <row r="243" spans="4:4" ht="15.75" customHeight="1">
      <c r="D243" s="19"/>
    </row>
    <row r="244" spans="4:4" ht="15.75" customHeight="1">
      <c r="D244" s="19"/>
    </row>
    <row r="245" spans="4:4" ht="15.75" customHeight="1">
      <c r="D245" s="19"/>
    </row>
    <row r="246" spans="4:4" ht="15.75" customHeight="1">
      <c r="D246" s="19"/>
    </row>
    <row r="247" spans="4:4" ht="15.75" customHeight="1">
      <c r="D247" s="19"/>
    </row>
    <row r="248" spans="4:4" ht="15.75" customHeight="1">
      <c r="D248" s="19"/>
    </row>
    <row r="249" spans="4:4" ht="15.75" customHeight="1">
      <c r="D249" s="19"/>
    </row>
    <row r="250" spans="4:4" ht="15.75" customHeight="1">
      <c r="D250" s="19"/>
    </row>
    <row r="251" spans="4:4" ht="15.75" customHeight="1">
      <c r="D251" s="19"/>
    </row>
    <row r="252" spans="4:4" ht="15.75" customHeight="1">
      <c r="D252" s="19"/>
    </row>
    <row r="253" spans="4:4" ht="15.75" customHeight="1">
      <c r="D253" s="19"/>
    </row>
    <row r="254" spans="4:4" ht="15.75" customHeight="1">
      <c r="D254" s="19"/>
    </row>
    <row r="255" spans="4:4" ht="15.75" customHeight="1">
      <c r="D255" s="19"/>
    </row>
    <row r="256" spans="4:4" ht="15.75" customHeight="1">
      <c r="D256" s="19"/>
    </row>
    <row r="257" spans="4:4" ht="15.75" customHeight="1">
      <c r="D257" s="19"/>
    </row>
    <row r="258" spans="4:4" ht="15.75" customHeight="1">
      <c r="D258" s="19"/>
    </row>
    <row r="259" spans="4:4" ht="15.75" customHeight="1">
      <c r="D259" s="19"/>
    </row>
    <row r="260" spans="4:4" ht="15.75" customHeight="1">
      <c r="D260" s="19"/>
    </row>
    <row r="261" spans="4:4" ht="15.75" customHeight="1">
      <c r="D261" s="19"/>
    </row>
    <row r="262" spans="4:4" ht="15.75" customHeight="1">
      <c r="D262" s="19"/>
    </row>
    <row r="263" spans="4:4" ht="15.75" customHeight="1">
      <c r="D263" s="19"/>
    </row>
    <row r="264" spans="4:4" ht="15.75" customHeight="1">
      <c r="D264" s="19"/>
    </row>
    <row r="265" spans="4:4" ht="15.75" customHeight="1">
      <c r="D265" s="19"/>
    </row>
    <row r="266" spans="4:4" ht="15.75" customHeight="1">
      <c r="D266" s="19"/>
    </row>
    <row r="267" spans="4:4" ht="15.75" customHeight="1">
      <c r="D267" s="19"/>
    </row>
    <row r="268" spans="4:4" ht="15.75" customHeight="1">
      <c r="D268" s="19"/>
    </row>
    <row r="269" spans="4:4" ht="15.75" customHeight="1">
      <c r="D269" s="19"/>
    </row>
    <row r="270" spans="4:4" ht="15.75" customHeight="1">
      <c r="D270" s="19"/>
    </row>
    <row r="271" spans="4:4" ht="15.75" customHeight="1">
      <c r="D271" s="19"/>
    </row>
    <row r="272" spans="4:4" ht="15.75" customHeight="1">
      <c r="D272" s="19"/>
    </row>
    <row r="273" spans="4:4" ht="15.75" customHeight="1">
      <c r="D273" s="19"/>
    </row>
    <row r="274" spans="4:4" ht="15.75" customHeight="1">
      <c r="D274" s="19"/>
    </row>
    <row r="275" spans="4:4" ht="15.75" customHeight="1">
      <c r="D275" s="19"/>
    </row>
    <row r="276" spans="4:4" ht="15.75" customHeight="1">
      <c r="D276" s="19"/>
    </row>
    <row r="277" spans="4:4" ht="15.75" customHeight="1">
      <c r="D277" s="19"/>
    </row>
    <row r="278" spans="4:4" ht="15.75" customHeight="1">
      <c r="D278" s="19"/>
    </row>
    <row r="279" spans="4:4" ht="15.75" customHeight="1">
      <c r="D279" s="19"/>
    </row>
    <row r="280" spans="4:4" ht="15.75" customHeight="1">
      <c r="D280" s="19"/>
    </row>
    <row r="281" spans="4:4" ht="15.75" customHeight="1">
      <c r="D281" s="19"/>
    </row>
    <row r="282" spans="4:4" ht="15.75" customHeight="1">
      <c r="D282" s="19"/>
    </row>
    <row r="283" spans="4:4" ht="15.75" customHeight="1">
      <c r="D283" s="19"/>
    </row>
    <row r="284" spans="4:4" ht="15.75" customHeight="1">
      <c r="D284" s="19"/>
    </row>
    <row r="285" spans="4:4" ht="15.75" customHeight="1">
      <c r="D285" s="19"/>
    </row>
    <row r="286" spans="4:4" ht="15.75" customHeight="1">
      <c r="D286" s="19"/>
    </row>
    <row r="287" spans="4:4" ht="15.75" customHeight="1">
      <c r="D287" s="19"/>
    </row>
    <row r="288" spans="4:4" ht="15.75" customHeight="1">
      <c r="D288" s="19"/>
    </row>
    <row r="289" spans="4:4" ht="15.75" customHeight="1">
      <c r="D289" s="19"/>
    </row>
    <row r="290" spans="4:4" ht="15.75" customHeight="1">
      <c r="D290" s="19"/>
    </row>
    <row r="291" spans="4:4" ht="15.75" customHeight="1">
      <c r="D291" s="19"/>
    </row>
    <row r="292" spans="4:4" ht="15.75" customHeight="1">
      <c r="D292" s="19"/>
    </row>
    <row r="293" spans="4:4" ht="15.75" customHeight="1">
      <c r="D293" s="19"/>
    </row>
    <row r="294" spans="4:4" ht="15.75" customHeight="1">
      <c r="D294" s="19"/>
    </row>
    <row r="295" spans="4:4" ht="15.75" customHeight="1">
      <c r="D295" s="19"/>
    </row>
    <row r="296" spans="4:4" ht="15.75" customHeight="1">
      <c r="D296" s="19"/>
    </row>
    <row r="297" spans="4:4" ht="15.75" customHeight="1">
      <c r="D297" s="19"/>
    </row>
    <row r="298" spans="4:4" ht="15.75" customHeight="1">
      <c r="D298" s="19"/>
    </row>
    <row r="299" spans="4:4" ht="15.75" customHeight="1">
      <c r="D299" s="19"/>
    </row>
    <row r="300" spans="4:4" ht="15.75" customHeight="1">
      <c r="D300" s="19"/>
    </row>
    <row r="301" spans="4:4" ht="15.75" customHeight="1">
      <c r="D301" s="19"/>
    </row>
    <row r="302" spans="4:4" ht="15.75" customHeight="1">
      <c r="D302" s="19"/>
    </row>
    <row r="303" spans="4:4" ht="15.75" customHeight="1">
      <c r="D303" s="19"/>
    </row>
    <row r="304" spans="4:4" ht="15.75" customHeight="1">
      <c r="D304" s="19"/>
    </row>
    <row r="305" spans="4:4" ht="15.75" customHeight="1">
      <c r="D305" s="19"/>
    </row>
    <row r="306" spans="4:4" ht="15.75" customHeight="1">
      <c r="D306" s="19"/>
    </row>
    <row r="307" spans="4:4" ht="15.75" customHeight="1">
      <c r="D307" s="19"/>
    </row>
    <row r="308" spans="4:4" ht="15.75" customHeight="1">
      <c r="D308" s="19"/>
    </row>
    <row r="309" spans="4:4" ht="15.75" customHeight="1">
      <c r="D309" s="19"/>
    </row>
    <row r="310" spans="4:4" ht="15.75" customHeight="1">
      <c r="D310" s="19"/>
    </row>
    <row r="311" spans="4:4" ht="15.75" customHeight="1">
      <c r="D311" s="19"/>
    </row>
    <row r="312" spans="4:4" ht="15.75" customHeight="1">
      <c r="D312" s="19"/>
    </row>
    <row r="313" spans="4:4" ht="15.75" customHeight="1">
      <c r="D313" s="19"/>
    </row>
    <row r="314" spans="4:4" ht="15.75" customHeight="1">
      <c r="D314" s="19"/>
    </row>
    <row r="315" spans="4:4" ht="15.75" customHeight="1">
      <c r="D315" s="19"/>
    </row>
    <row r="316" spans="4:4" ht="15.75" customHeight="1">
      <c r="D316" s="19"/>
    </row>
    <row r="317" spans="4:4" ht="15.75" customHeight="1">
      <c r="D317" s="19"/>
    </row>
    <row r="318" spans="4:4" ht="15.75" customHeight="1">
      <c r="D318" s="19"/>
    </row>
    <row r="319" spans="4:4" ht="15.75" customHeight="1">
      <c r="D319" s="19"/>
    </row>
    <row r="320" spans="4:4" ht="15.75" customHeight="1">
      <c r="D320" s="19"/>
    </row>
    <row r="321" spans="4:4" ht="15.75" customHeight="1">
      <c r="D321" s="19"/>
    </row>
    <row r="322" spans="4:4" ht="15.75" customHeight="1">
      <c r="D322" s="19"/>
    </row>
    <row r="323" spans="4:4" ht="15.75" customHeight="1">
      <c r="D323" s="19"/>
    </row>
    <row r="324" spans="4:4" ht="15.75" customHeight="1">
      <c r="D324" s="19"/>
    </row>
    <row r="325" spans="4:4" ht="15.75" customHeight="1">
      <c r="D325" s="19"/>
    </row>
    <row r="326" spans="4:4" ht="15.75" customHeight="1">
      <c r="D326" s="19"/>
    </row>
    <row r="327" spans="4:4" ht="15.75" customHeight="1">
      <c r="D327" s="19"/>
    </row>
    <row r="328" spans="4:4" ht="15.75" customHeight="1">
      <c r="D328" s="19"/>
    </row>
    <row r="329" spans="4:4" ht="15.75" customHeight="1">
      <c r="D329" s="19"/>
    </row>
    <row r="330" spans="4:4" ht="15.75" customHeight="1">
      <c r="D330" s="19"/>
    </row>
    <row r="331" spans="4:4" ht="15.75" customHeight="1">
      <c r="D331" s="19"/>
    </row>
    <row r="332" spans="4:4" ht="15.75" customHeight="1">
      <c r="D332" s="19"/>
    </row>
    <row r="333" spans="4:4" ht="15.75" customHeight="1">
      <c r="D333" s="19"/>
    </row>
    <row r="334" spans="4:4" ht="15.75" customHeight="1">
      <c r="D334" s="19"/>
    </row>
    <row r="335" spans="4:4" ht="15.75" customHeight="1">
      <c r="D335" s="19"/>
    </row>
    <row r="336" spans="4:4" ht="15.75" customHeight="1">
      <c r="D336" s="19"/>
    </row>
    <row r="337" spans="4:4" ht="15.75" customHeight="1">
      <c r="D337" s="19"/>
    </row>
    <row r="338" spans="4:4" ht="15.75" customHeight="1">
      <c r="D338" s="19"/>
    </row>
    <row r="339" spans="4:4" ht="15.75" customHeight="1">
      <c r="D339" s="19"/>
    </row>
    <row r="340" spans="4:4" ht="15.75" customHeight="1">
      <c r="D340" s="19"/>
    </row>
    <row r="341" spans="4:4" ht="15.75" customHeight="1">
      <c r="D341" s="19"/>
    </row>
    <row r="342" spans="4:4" ht="15.75" customHeight="1">
      <c r="D342" s="19"/>
    </row>
    <row r="343" spans="4:4" ht="15.75" customHeight="1">
      <c r="D343" s="19"/>
    </row>
    <row r="344" spans="4:4" ht="15.75" customHeight="1">
      <c r="D344" s="19"/>
    </row>
    <row r="345" spans="4:4" ht="15.75" customHeight="1">
      <c r="D345" s="19"/>
    </row>
    <row r="346" spans="4:4" ht="15.75" customHeight="1">
      <c r="D346" s="19"/>
    </row>
    <row r="347" spans="4:4" ht="15.75" customHeight="1">
      <c r="D347" s="19"/>
    </row>
    <row r="348" spans="4:4" ht="15.75" customHeight="1">
      <c r="D348" s="19"/>
    </row>
    <row r="349" spans="4:4" ht="15.75" customHeight="1">
      <c r="D349" s="19"/>
    </row>
    <row r="350" spans="4:4" ht="15.75" customHeight="1">
      <c r="D350" s="19"/>
    </row>
    <row r="351" spans="4:4" ht="15.75" customHeight="1">
      <c r="D351" s="19"/>
    </row>
    <row r="352" spans="4:4" ht="15.75" customHeight="1">
      <c r="D352" s="19"/>
    </row>
    <row r="353" spans="4:4" ht="15.75" customHeight="1">
      <c r="D353" s="19"/>
    </row>
    <row r="354" spans="4:4" ht="15.75" customHeight="1">
      <c r="D354" s="19"/>
    </row>
    <row r="355" spans="4:4" ht="15.75" customHeight="1">
      <c r="D355" s="19"/>
    </row>
    <row r="356" spans="4:4" ht="15.75" customHeight="1">
      <c r="D356" s="19"/>
    </row>
    <row r="357" spans="4:4" ht="15.75" customHeight="1">
      <c r="D357" s="19"/>
    </row>
    <row r="358" spans="4:4" ht="15.75" customHeight="1">
      <c r="D358" s="19"/>
    </row>
    <row r="359" spans="4:4" ht="15.75" customHeight="1">
      <c r="D359" s="19"/>
    </row>
    <row r="360" spans="4:4" ht="15.75" customHeight="1">
      <c r="D360" s="19"/>
    </row>
    <row r="361" spans="4:4" ht="15.75" customHeight="1">
      <c r="D361" s="19"/>
    </row>
    <row r="362" spans="4:4" ht="15.75" customHeight="1">
      <c r="D362" s="19"/>
    </row>
    <row r="363" spans="4:4" ht="15.75" customHeight="1">
      <c r="D363" s="19"/>
    </row>
    <row r="364" spans="4:4" ht="15.75" customHeight="1">
      <c r="D364" s="19"/>
    </row>
    <row r="365" spans="4:4" ht="15.75" customHeight="1">
      <c r="D365" s="19"/>
    </row>
    <row r="366" spans="4:4" ht="15.75" customHeight="1">
      <c r="D366" s="19"/>
    </row>
    <row r="367" spans="4:4" ht="15.75" customHeight="1">
      <c r="D367" s="19"/>
    </row>
    <row r="368" spans="4:4" ht="15.75" customHeight="1">
      <c r="D368" s="19"/>
    </row>
    <row r="369" spans="4:4" ht="15.75" customHeight="1">
      <c r="D369" s="19"/>
    </row>
    <row r="370" spans="4:4" ht="15.75" customHeight="1">
      <c r="D370" s="19"/>
    </row>
    <row r="371" spans="4:4" ht="15.75" customHeight="1">
      <c r="D371" s="19"/>
    </row>
    <row r="372" spans="4:4" ht="15.75" customHeight="1">
      <c r="D372" s="19"/>
    </row>
    <row r="373" spans="4:4" ht="15.75" customHeight="1">
      <c r="D373" s="19"/>
    </row>
    <row r="374" spans="4:4" ht="15.75" customHeight="1">
      <c r="D374" s="19"/>
    </row>
    <row r="375" spans="4:4" ht="15.75" customHeight="1">
      <c r="D375" s="19"/>
    </row>
    <row r="376" spans="4:4" ht="15.75" customHeight="1">
      <c r="D376" s="19"/>
    </row>
    <row r="377" spans="4:4" ht="15.75" customHeight="1">
      <c r="D377" s="19"/>
    </row>
    <row r="378" spans="4:4" ht="15.75" customHeight="1">
      <c r="D378" s="19"/>
    </row>
    <row r="379" spans="4:4" ht="15.75" customHeight="1">
      <c r="D379" s="19"/>
    </row>
    <row r="380" spans="4:4" ht="15.75" customHeight="1">
      <c r="D380" s="19"/>
    </row>
    <row r="381" spans="4:4" ht="15.75" customHeight="1">
      <c r="D381" s="19"/>
    </row>
    <row r="382" spans="4:4" ht="15.75" customHeight="1">
      <c r="D382" s="19"/>
    </row>
    <row r="383" spans="4:4" ht="15.75" customHeight="1">
      <c r="D383" s="19"/>
    </row>
    <row r="384" spans="4:4" ht="15.75" customHeight="1">
      <c r="D384" s="19"/>
    </row>
    <row r="385" spans="4:4" ht="15.75" customHeight="1">
      <c r="D385" s="19"/>
    </row>
    <row r="386" spans="4:4" ht="15.75" customHeight="1">
      <c r="D386" s="19"/>
    </row>
    <row r="387" spans="4:4" ht="15.75" customHeight="1">
      <c r="D387" s="19"/>
    </row>
    <row r="388" spans="4:4" ht="15.75" customHeight="1">
      <c r="D388" s="19"/>
    </row>
    <row r="389" spans="4:4" ht="15.75" customHeight="1">
      <c r="D389" s="19"/>
    </row>
    <row r="390" spans="4:4" ht="15.75" customHeight="1">
      <c r="D390" s="19"/>
    </row>
    <row r="391" spans="4:4" ht="15.75" customHeight="1">
      <c r="D391" s="19"/>
    </row>
    <row r="392" spans="4:4" ht="15.75" customHeight="1">
      <c r="D392" s="19"/>
    </row>
    <row r="393" spans="4:4" ht="15.75" customHeight="1">
      <c r="D393" s="19"/>
    </row>
    <row r="394" spans="4:4" ht="15.75" customHeight="1">
      <c r="D394" s="19"/>
    </row>
    <row r="395" spans="4:4" ht="15.75" customHeight="1">
      <c r="D395" s="19"/>
    </row>
    <row r="396" spans="4:4" ht="15.75" customHeight="1">
      <c r="D396" s="19"/>
    </row>
    <row r="397" spans="4:4" ht="15.75" customHeight="1">
      <c r="D397" s="19"/>
    </row>
    <row r="398" spans="4:4" ht="15.75" customHeight="1">
      <c r="D398" s="19"/>
    </row>
    <row r="399" spans="4:4" ht="15.75" customHeight="1">
      <c r="D399" s="19"/>
    </row>
    <row r="400" spans="4:4" ht="15.75" customHeight="1">
      <c r="D400" s="19"/>
    </row>
    <row r="401" spans="4:4" ht="15.75" customHeight="1">
      <c r="D401" s="19"/>
    </row>
    <row r="402" spans="4:4" ht="15.75" customHeight="1">
      <c r="D402" s="19"/>
    </row>
    <row r="403" spans="4:4" ht="15.75" customHeight="1">
      <c r="D403" s="19"/>
    </row>
    <row r="404" spans="4:4" ht="15.75" customHeight="1">
      <c r="D404" s="19"/>
    </row>
    <row r="405" spans="4:4" ht="15.75" customHeight="1">
      <c r="D405" s="19"/>
    </row>
    <row r="406" spans="4:4" ht="15.75" customHeight="1">
      <c r="D406" s="19"/>
    </row>
    <row r="407" spans="4:4" ht="15.75" customHeight="1">
      <c r="D407" s="19"/>
    </row>
    <row r="408" spans="4:4" ht="15.75" customHeight="1">
      <c r="D408" s="19"/>
    </row>
    <row r="409" spans="4:4" ht="15.75" customHeight="1">
      <c r="D409" s="19"/>
    </row>
    <row r="410" spans="4:4" ht="15.75" customHeight="1">
      <c r="D410" s="19"/>
    </row>
    <row r="411" spans="4:4" ht="15.75" customHeight="1">
      <c r="D411" s="19"/>
    </row>
    <row r="412" spans="4:4" ht="15.75" customHeight="1">
      <c r="D412" s="19"/>
    </row>
    <row r="413" spans="4:4" ht="15.75" customHeight="1">
      <c r="D413" s="19"/>
    </row>
    <row r="414" spans="4:4" ht="15.75" customHeight="1">
      <c r="D414" s="19"/>
    </row>
    <row r="415" spans="4:4" ht="15.75" customHeight="1">
      <c r="D415" s="19"/>
    </row>
    <row r="416" spans="4:4" ht="15.75" customHeight="1">
      <c r="D416" s="19"/>
    </row>
    <row r="417" spans="4:4" ht="15.75" customHeight="1">
      <c r="D417" s="19"/>
    </row>
    <row r="418" spans="4:4" ht="15.75" customHeight="1">
      <c r="D418" s="19"/>
    </row>
    <row r="419" spans="4:4" ht="15.75" customHeight="1">
      <c r="D419" s="19"/>
    </row>
    <row r="420" spans="4:4" ht="15.75" customHeight="1">
      <c r="D420" s="19"/>
    </row>
    <row r="421" spans="4:4" ht="15.75" customHeight="1">
      <c r="D421" s="19"/>
    </row>
    <row r="422" spans="4:4" ht="15.75" customHeight="1">
      <c r="D422" s="19"/>
    </row>
    <row r="423" spans="4:4" ht="15.75" customHeight="1">
      <c r="D423" s="19"/>
    </row>
    <row r="424" spans="4:4" ht="15.75" customHeight="1">
      <c r="D424" s="19"/>
    </row>
    <row r="425" spans="4:4" ht="15.75" customHeight="1">
      <c r="D425" s="19"/>
    </row>
    <row r="426" spans="4:4" ht="15.75" customHeight="1">
      <c r="D426" s="19"/>
    </row>
    <row r="427" spans="4:4" ht="15.75" customHeight="1">
      <c r="D427" s="19"/>
    </row>
    <row r="428" spans="4:4" ht="15.75" customHeight="1">
      <c r="D428" s="19"/>
    </row>
    <row r="429" spans="4:4" ht="15.75" customHeight="1">
      <c r="D429" s="19"/>
    </row>
    <row r="430" spans="4:4" ht="15.75" customHeight="1">
      <c r="D430" s="19"/>
    </row>
    <row r="431" spans="4:4" ht="15.75" customHeight="1">
      <c r="D431" s="19"/>
    </row>
    <row r="432" spans="4:4" ht="15.75" customHeight="1">
      <c r="D432" s="19"/>
    </row>
    <row r="433" spans="4:4" ht="15.75" customHeight="1">
      <c r="D433" s="19"/>
    </row>
    <row r="434" spans="4:4" ht="15.75" customHeight="1">
      <c r="D434" s="19"/>
    </row>
    <row r="435" spans="4:4" ht="15.75" customHeight="1">
      <c r="D435" s="19"/>
    </row>
    <row r="436" spans="4:4" ht="15.75" customHeight="1">
      <c r="D436" s="19"/>
    </row>
    <row r="437" spans="4:4" ht="15.75" customHeight="1">
      <c r="D437" s="19"/>
    </row>
    <row r="438" spans="4:4" ht="15.75" customHeight="1">
      <c r="D438" s="19"/>
    </row>
    <row r="439" spans="4:4" ht="15.75" customHeight="1">
      <c r="D439" s="19"/>
    </row>
    <row r="440" spans="4:4" ht="15.75" customHeight="1">
      <c r="D440" s="19"/>
    </row>
    <row r="441" spans="4:4" ht="15.75" customHeight="1">
      <c r="D441" s="19"/>
    </row>
    <row r="442" spans="4:4" ht="15.75" customHeight="1">
      <c r="D442" s="19"/>
    </row>
    <row r="443" spans="4:4" ht="15.75" customHeight="1">
      <c r="D443" s="19"/>
    </row>
    <row r="444" spans="4:4" ht="15.75" customHeight="1">
      <c r="D444" s="19"/>
    </row>
    <row r="445" spans="4:4" ht="15.75" customHeight="1">
      <c r="D445" s="19"/>
    </row>
    <row r="446" spans="4:4" ht="15.75" customHeight="1">
      <c r="D446" s="19"/>
    </row>
    <row r="447" spans="4:4" ht="15.75" customHeight="1">
      <c r="D447" s="19"/>
    </row>
    <row r="448" spans="4:4" ht="15.75" customHeight="1">
      <c r="D448" s="19"/>
    </row>
    <row r="449" spans="4:4" ht="15.75" customHeight="1">
      <c r="D449" s="19"/>
    </row>
    <row r="450" spans="4:4" ht="15.75" customHeight="1">
      <c r="D450" s="19"/>
    </row>
    <row r="451" spans="4:4" ht="15.75" customHeight="1">
      <c r="D451" s="19"/>
    </row>
    <row r="452" spans="4:4" ht="15.75" customHeight="1">
      <c r="D452" s="19"/>
    </row>
    <row r="453" spans="4:4" ht="15.75" customHeight="1">
      <c r="D453" s="19"/>
    </row>
    <row r="454" spans="4:4" ht="15.75" customHeight="1">
      <c r="D454" s="19"/>
    </row>
    <row r="455" spans="4:4" ht="15.75" customHeight="1">
      <c r="D455" s="19"/>
    </row>
    <row r="456" spans="4:4" ht="15.75" customHeight="1">
      <c r="D456" s="19"/>
    </row>
    <row r="457" spans="4:4" ht="15.75" customHeight="1">
      <c r="D457" s="19"/>
    </row>
    <row r="458" spans="4:4" ht="15.75" customHeight="1">
      <c r="D458" s="19"/>
    </row>
    <row r="459" spans="4:4" ht="15.75" customHeight="1">
      <c r="D459" s="19"/>
    </row>
    <row r="460" spans="4:4" ht="15.75" customHeight="1">
      <c r="D460" s="19"/>
    </row>
    <row r="461" spans="4:4" ht="15.75" customHeight="1">
      <c r="D461" s="19"/>
    </row>
    <row r="462" spans="4:4" ht="15.75" customHeight="1">
      <c r="D462" s="19"/>
    </row>
    <row r="463" spans="4:4" ht="15.75" customHeight="1">
      <c r="D463" s="19"/>
    </row>
    <row r="464" spans="4:4" ht="15.75" customHeight="1">
      <c r="D464" s="19"/>
    </row>
    <row r="465" spans="4:4" ht="15.75" customHeight="1">
      <c r="D465" s="19"/>
    </row>
    <row r="466" spans="4:4" ht="15.75" customHeight="1">
      <c r="D466" s="19"/>
    </row>
    <row r="467" spans="4:4" ht="15.75" customHeight="1">
      <c r="D467" s="19"/>
    </row>
    <row r="468" spans="4:4" ht="15.75" customHeight="1">
      <c r="D468" s="19"/>
    </row>
    <row r="469" spans="4:4" ht="15.75" customHeight="1">
      <c r="D469" s="19"/>
    </row>
    <row r="470" spans="4:4" ht="15.75" customHeight="1">
      <c r="D470" s="19"/>
    </row>
    <row r="471" spans="4:4" ht="15.75" customHeight="1">
      <c r="D471" s="19"/>
    </row>
    <row r="472" spans="4:4" ht="15.75" customHeight="1">
      <c r="D472" s="19"/>
    </row>
    <row r="473" spans="4:4" ht="15.75" customHeight="1">
      <c r="D473" s="19"/>
    </row>
    <row r="474" spans="4:4" ht="15.75" customHeight="1">
      <c r="D474" s="19"/>
    </row>
    <row r="475" spans="4:4" ht="15.75" customHeight="1">
      <c r="D475" s="19"/>
    </row>
    <row r="476" spans="4:4" ht="15.75" customHeight="1">
      <c r="D476" s="19"/>
    </row>
    <row r="477" spans="4:4" ht="15.75" customHeight="1">
      <c r="D477" s="19"/>
    </row>
    <row r="478" spans="4:4" ht="15.75" customHeight="1">
      <c r="D478" s="19"/>
    </row>
    <row r="479" spans="4:4" ht="15.75" customHeight="1">
      <c r="D479" s="19"/>
    </row>
    <row r="480" spans="4:4" ht="15.75" customHeight="1">
      <c r="D480" s="19"/>
    </row>
    <row r="481" spans="4:4" ht="15.75" customHeight="1">
      <c r="D481" s="19"/>
    </row>
    <row r="482" spans="4:4" ht="15.75" customHeight="1">
      <c r="D482" s="19"/>
    </row>
    <row r="483" spans="4:4" ht="15.75" customHeight="1">
      <c r="D483" s="19"/>
    </row>
    <row r="484" spans="4:4" ht="15.75" customHeight="1">
      <c r="D484" s="19"/>
    </row>
    <row r="485" spans="4:4" ht="15.75" customHeight="1">
      <c r="D485" s="19"/>
    </row>
    <row r="486" spans="4:4" ht="15.75" customHeight="1">
      <c r="D486" s="19"/>
    </row>
    <row r="487" spans="4:4" ht="15.75" customHeight="1">
      <c r="D487" s="19"/>
    </row>
    <row r="488" spans="4:4" ht="15.75" customHeight="1">
      <c r="D488" s="19"/>
    </row>
    <row r="489" spans="4:4" ht="15.75" customHeight="1">
      <c r="D489" s="19"/>
    </row>
    <row r="490" spans="4:4" ht="15.75" customHeight="1">
      <c r="D490" s="19"/>
    </row>
    <row r="491" spans="4:4" ht="15.75" customHeight="1">
      <c r="D491" s="19"/>
    </row>
    <row r="492" spans="4:4" ht="15.75" customHeight="1">
      <c r="D492" s="19"/>
    </row>
    <row r="493" spans="4:4" ht="15.75" customHeight="1">
      <c r="D493" s="19"/>
    </row>
    <row r="494" spans="4:4" ht="15.75" customHeight="1">
      <c r="D494" s="19"/>
    </row>
    <row r="495" spans="4:4" ht="15.75" customHeight="1">
      <c r="D495" s="19"/>
    </row>
    <row r="496" spans="4:4" ht="15.75" customHeight="1">
      <c r="D496" s="19"/>
    </row>
    <row r="497" spans="4:4" ht="15.75" customHeight="1">
      <c r="D497" s="19"/>
    </row>
    <row r="498" spans="4:4" ht="15.75" customHeight="1">
      <c r="D498" s="19"/>
    </row>
    <row r="499" spans="4:4" ht="15.75" customHeight="1">
      <c r="D499" s="19"/>
    </row>
    <row r="500" spans="4:4" ht="15.75" customHeight="1">
      <c r="D500" s="19"/>
    </row>
    <row r="501" spans="4:4" ht="15.75" customHeight="1">
      <c r="D501" s="19"/>
    </row>
    <row r="502" spans="4:4" ht="15.75" customHeight="1">
      <c r="D502" s="19"/>
    </row>
    <row r="503" spans="4:4" ht="15.75" customHeight="1">
      <c r="D503" s="19"/>
    </row>
    <row r="504" spans="4:4" ht="15.75" customHeight="1">
      <c r="D504" s="19"/>
    </row>
    <row r="505" spans="4:4" ht="15.75" customHeight="1">
      <c r="D505" s="19"/>
    </row>
    <row r="506" spans="4:4" ht="15.75" customHeight="1">
      <c r="D506" s="19"/>
    </row>
    <row r="507" spans="4:4" ht="15.75" customHeight="1">
      <c r="D507" s="19"/>
    </row>
    <row r="508" spans="4:4" ht="15.75" customHeight="1">
      <c r="D508" s="19"/>
    </row>
    <row r="509" spans="4:4" ht="15.75" customHeight="1">
      <c r="D509" s="19"/>
    </row>
    <row r="510" spans="4:4" ht="15.75" customHeight="1">
      <c r="D510" s="19"/>
    </row>
    <row r="511" spans="4:4" ht="15.75" customHeight="1">
      <c r="D511" s="19"/>
    </row>
    <row r="512" spans="4:4" ht="15.75" customHeight="1">
      <c r="D512" s="19"/>
    </row>
    <row r="513" spans="4:4" ht="15.75" customHeight="1">
      <c r="D513" s="19"/>
    </row>
    <row r="514" spans="4:4" ht="15.75" customHeight="1">
      <c r="D514" s="19"/>
    </row>
    <row r="515" spans="4:4" ht="15.75" customHeight="1">
      <c r="D515" s="19"/>
    </row>
    <row r="516" spans="4:4" ht="15.75" customHeight="1">
      <c r="D516" s="19"/>
    </row>
    <row r="517" spans="4:4" ht="15.75" customHeight="1">
      <c r="D517" s="19"/>
    </row>
    <row r="518" spans="4:4" ht="15.75" customHeight="1">
      <c r="D518" s="19"/>
    </row>
    <row r="519" spans="4:4" ht="15.75" customHeight="1">
      <c r="D519" s="19"/>
    </row>
    <row r="520" spans="4:4" ht="15.75" customHeight="1">
      <c r="D520" s="19"/>
    </row>
    <row r="521" spans="4:4" ht="15.75" customHeight="1">
      <c r="D521" s="19"/>
    </row>
    <row r="522" spans="4:4" ht="15.75" customHeight="1">
      <c r="D522" s="19"/>
    </row>
    <row r="523" spans="4:4" ht="15.75" customHeight="1">
      <c r="D523" s="19"/>
    </row>
    <row r="524" spans="4:4" ht="15.75" customHeight="1">
      <c r="D524" s="19"/>
    </row>
    <row r="525" spans="4:4" ht="15.75" customHeight="1">
      <c r="D525" s="19"/>
    </row>
    <row r="526" spans="4:4" ht="15.75" customHeight="1">
      <c r="D526" s="19"/>
    </row>
    <row r="527" spans="4:4" ht="15.75" customHeight="1">
      <c r="D527" s="19"/>
    </row>
    <row r="528" spans="4:4" ht="15.75" customHeight="1">
      <c r="D528" s="19"/>
    </row>
    <row r="529" spans="4:4" ht="15.75" customHeight="1">
      <c r="D529" s="19"/>
    </row>
    <row r="530" spans="4:4" ht="15.75" customHeight="1">
      <c r="D530" s="19"/>
    </row>
    <row r="531" spans="4:4" ht="15.75" customHeight="1">
      <c r="D531" s="19"/>
    </row>
    <row r="532" spans="4:4" ht="15.75" customHeight="1">
      <c r="D532" s="19"/>
    </row>
    <row r="533" spans="4:4" ht="15.75" customHeight="1">
      <c r="D533" s="19"/>
    </row>
    <row r="534" spans="4:4" ht="15.75" customHeight="1">
      <c r="D534" s="19"/>
    </row>
    <row r="535" spans="4:4" ht="15.75" customHeight="1">
      <c r="D535" s="19"/>
    </row>
    <row r="536" spans="4:4" ht="15.75" customHeight="1">
      <c r="D536" s="19"/>
    </row>
    <row r="537" spans="4:4" ht="15.75" customHeight="1">
      <c r="D537" s="19"/>
    </row>
    <row r="538" spans="4:4" ht="15.75" customHeight="1">
      <c r="D538" s="19"/>
    </row>
    <row r="539" spans="4:4" ht="15.75" customHeight="1">
      <c r="D539" s="19"/>
    </row>
    <row r="540" spans="4:4" ht="15.75" customHeight="1">
      <c r="D540" s="19"/>
    </row>
    <row r="541" spans="4:4" ht="15.75" customHeight="1">
      <c r="D541" s="19"/>
    </row>
    <row r="542" spans="4:4" ht="15.75" customHeight="1">
      <c r="D542" s="19"/>
    </row>
    <row r="543" spans="4:4" ht="15.75" customHeight="1">
      <c r="D543" s="19"/>
    </row>
    <row r="544" spans="4:4" ht="15.75" customHeight="1">
      <c r="D544" s="19"/>
    </row>
    <row r="545" spans="4:4" ht="15.75" customHeight="1">
      <c r="D545" s="19"/>
    </row>
    <row r="546" spans="4:4" ht="15.75" customHeight="1">
      <c r="D546" s="19"/>
    </row>
    <row r="547" spans="4:4" ht="15.75" customHeight="1">
      <c r="D547" s="19"/>
    </row>
    <row r="548" spans="4:4" ht="15.75" customHeight="1">
      <c r="D548" s="19"/>
    </row>
    <row r="549" spans="4:4" ht="15.75" customHeight="1">
      <c r="D549" s="19"/>
    </row>
    <row r="550" spans="4:4" ht="15.75" customHeight="1">
      <c r="D550" s="19"/>
    </row>
    <row r="551" spans="4:4" ht="15.75" customHeight="1">
      <c r="D551" s="19"/>
    </row>
    <row r="552" spans="4:4" ht="15.75" customHeight="1">
      <c r="D552" s="19"/>
    </row>
    <row r="553" spans="4:4" ht="15.75" customHeight="1">
      <c r="D553" s="19"/>
    </row>
    <row r="554" spans="4:4" ht="15.75" customHeight="1">
      <c r="D554" s="19"/>
    </row>
    <row r="555" spans="4:4" ht="15.75" customHeight="1">
      <c r="D555" s="19"/>
    </row>
    <row r="556" spans="4:4" ht="15.75" customHeight="1">
      <c r="D556" s="19"/>
    </row>
    <row r="557" spans="4:4" ht="15.75" customHeight="1">
      <c r="D557" s="19"/>
    </row>
    <row r="558" spans="4:4" ht="15.75" customHeight="1">
      <c r="D558" s="19"/>
    </row>
    <row r="559" spans="4:4" ht="15.75" customHeight="1">
      <c r="D559" s="19"/>
    </row>
    <row r="560" spans="4:4" ht="15.75" customHeight="1">
      <c r="D560" s="19"/>
    </row>
    <row r="561" spans="4:4" ht="15.75" customHeight="1">
      <c r="D561" s="19"/>
    </row>
    <row r="562" spans="4:4" ht="15.75" customHeight="1">
      <c r="D562" s="19"/>
    </row>
    <row r="563" spans="4:4" ht="15.75" customHeight="1">
      <c r="D563" s="19"/>
    </row>
    <row r="564" spans="4:4" ht="15.75" customHeight="1">
      <c r="D564" s="19"/>
    </row>
    <row r="565" spans="4:4" ht="15.75" customHeight="1">
      <c r="D565" s="19"/>
    </row>
    <row r="566" spans="4:4" ht="15.75" customHeight="1">
      <c r="D566" s="19"/>
    </row>
    <row r="567" spans="4:4" ht="15.75" customHeight="1">
      <c r="D567" s="19"/>
    </row>
    <row r="568" spans="4:4" ht="15.75" customHeight="1">
      <c r="D568" s="19"/>
    </row>
    <row r="569" spans="4:4" ht="15.75" customHeight="1">
      <c r="D569" s="19"/>
    </row>
    <row r="570" spans="4:4" ht="15.75" customHeight="1">
      <c r="D570" s="19"/>
    </row>
    <row r="571" spans="4:4" ht="15.75" customHeight="1">
      <c r="D571" s="19"/>
    </row>
    <row r="572" spans="4:4" ht="15.75" customHeight="1">
      <c r="D572" s="19"/>
    </row>
    <row r="573" spans="4:4" ht="15.75" customHeight="1">
      <c r="D573" s="19"/>
    </row>
    <row r="574" spans="4:4" ht="15.75" customHeight="1">
      <c r="D574" s="19"/>
    </row>
    <row r="575" spans="4:4" ht="15.75" customHeight="1">
      <c r="D575" s="19"/>
    </row>
    <row r="576" spans="4:4" ht="15.75" customHeight="1">
      <c r="D576" s="19"/>
    </row>
    <row r="577" spans="4:4" ht="15.75" customHeight="1">
      <c r="D577" s="19"/>
    </row>
    <row r="578" spans="4:4" ht="15.75" customHeight="1">
      <c r="D578" s="19"/>
    </row>
    <row r="579" spans="4:4" ht="15.75" customHeight="1">
      <c r="D579" s="19"/>
    </row>
    <row r="580" spans="4:4" ht="15.75" customHeight="1">
      <c r="D580" s="19"/>
    </row>
    <row r="581" spans="4:4" ht="15.75" customHeight="1">
      <c r="D581" s="19"/>
    </row>
    <row r="582" spans="4:4" ht="15.75" customHeight="1">
      <c r="D582" s="19"/>
    </row>
    <row r="583" spans="4:4" ht="15.75" customHeight="1">
      <c r="D583" s="19"/>
    </row>
    <row r="584" spans="4:4" ht="15.75" customHeight="1">
      <c r="D584" s="19"/>
    </row>
    <row r="585" spans="4:4" ht="15.75" customHeight="1">
      <c r="D585" s="19"/>
    </row>
    <row r="586" spans="4:4" ht="15.75" customHeight="1">
      <c r="D586" s="19"/>
    </row>
    <row r="587" spans="4:4" ht="15.75" customHeight="1">
      <c r="D587" s="19"/>
    </row>
    <row r="588" spans="4:4" ht="15.75" customHeight="1">
      <c r="D588" s="19"/>
    </row>
    <row r="589" spans="4:4" ht="15.75" customHeight="1">
      <c r="D589" s="19"/>
    </row>
    <row r="590" spans="4:4" ht="15.75" customHeight="1">
      <c r="D590" s="19"/>
    </row>
    <row r="591" spans="4:4" ht="15.75" customHeight="1">
      <c r="D591" s="19"/>
    </row>
    <row r="592" spans="4:4" ht="15.75" customHeight="1">
      <c r="D592" s="19"/>
    </row>
    <row r="593" spans="4:4" ht="15.75" customHeight="1">
      <c r="D593" s="19"/>
    </row>
    <row r="594" spans="4:4" ht="15.75" customHeight="1">
      <c r="D594" s="19"/>
    </row>
    <row r="595" spans="4:4" ht="15.75" customHeight="1">
      <c r="D595" s="19"/>
    </row>
    <row r="596" spans="4:4" ht="15.75" customHeight="1">
      <c r="D596" s="19"/>
    </row>
    <row r="597" spans="4:4" ht="15.75" customHeight="1">
      <c r="D597" s="19"/>
    </row>
    <row r="598" spans="4:4" ht="15.75" customHeight="1">
      <c r="D598" s="19"/>
    </row>
    <row r="599" spans="4:4" ht="15.75" customHeight="1">
      <c r="D599" s="19"/>
    </row>
    <row r="600" spans="4:4" ht="15.75" customHeight="1">
      <c r="D600" s="19"/>
    </row>
    <row r="601" spans="4:4" ht="15.75" customHeight="1">
      <c r="D601" s="19"/>
    </row>
    <row r="602" spans="4:4" ht="15.75" customHeight="1">
      <c r="D602" s="19"/>
    </row>
    <row r="603" spans="4:4" ht="15.75" customHeight="1">
      <c r="D603" s="19"/>
    </row>
    <row r="604" spans="4:4" ht="15.75" customHeight="1">
      <c r="D604" s="19"/>
    </row>
    <row r="605" spans="4:4" ht="15.75" customHeight="1">
      <c r="D605" s="19"/>
    </row>
    <row r="606" spans="4:4" ht="15.75" customHeight="1">
      <c r="D606" s="19"/>
    </row>
    <row r="607" spans="4:4" ht="15.75" customHeight="1">
      <c r="D607" s="19"/>
    </row>
    <row r="608" spans="4:4" ht="15.75" customHeight="1">
      <c r="D608" s="19"/>
    </row>
    <row r="609" spans="4:4" ht="15.75" customHeight="1">
      <c r="D609" s="19"/>
    </row>
    <row r="610" spans="4:4" ht="15.75" customHeight="1">
      <c r="D610" s="19"/>
    </row>
    <row r="611" spans="4:4" ht="15.75" customHeight="1">
      <c r="D611" s="19"/>
    </row>
    <row r="612" spans="4:4" ht="15.75" customHeight="1">
      <c r="D612" s="19"/>
    </row>
    <row r="613" spans="4:4" ht="15.75" customHeight="1">
      <c r="D613" s="19"/>
    </row>
    <row r="614" spans="4:4" ht="15.75" customHeight="1">
      <c r="D614" s="19"/>
    </row>
    <row r="615" spans="4:4" ht="15.75" customHeight="1">
      <c r="D615" s="19"/>
    </row>
    <row r="616" spans="4:4" ht="15.75" customHeight="1">
      <c r="D616" s="19"/>
    </row>
    <row r="617" spans="4:4" ht="15.75" customHeight="1">
      <c r="D617" s="19"/>
    </row>
    <row r="618" spans="4:4" ht="15.75" customHeight="1">
      <c r="D618" s="19"/>
    </row>
    <row r="619" spans="4:4" ht="15.75" customHeight="1">
      <c r="D619" s="19"/>
    </row>
    <row r="620" spans="4:4" ht="15.75" customHeight="1">
      <c r="D620" s="19"/>
    </row>
    <row r="621" spans="4:4" ht="15.75" customHeight="1">
      <c r="D621" s="19"/>
    </row>
    <row r="622" spans="4:4" ht="15.75" customHeight="1">
      <c r="D622" s="19"/>
    </row>
    <row r="623" spans="4:4" ht="15.75" customHeight="1">
      <c r="D623" s="19"/>
    </row>
    <row r="624" spans="4:4" ht="15.75" customHeight="1">
      <c r="D624" s="19"/>
    </row>
    <row r="625" spans="4:4" ht="15.75" customHeight="1">
      <c r="D625" s="19"/>
    </row>
    <row r="626" spans="4:4" ht="15.75" customHeight="1">
      <c r="D626" s="19"/>
    </row>
    <row r="627" spans="4:4" ht="15.75" customHeight="1">
      <c r="D627" s="19"/>
    </row>
    <row r="628" spans="4:4" ht="15.75" customHeight="1">
      <c r="D628" s="19"/>
    </row>
    <row r="629" spans="4:4" ht="15.75" customHeight="1">
      <c r="D629" s="19"/>
    </row>
    <row r="630" spans="4:4" ht="15.75" customHeight="1">
      <c r="D630" s="19"/>
    </row>
    <row r="631" spans="4:4" ht="15.75" customHeight="1">
      <c r="D631" s="19"/>
    </row>
    <row r="632" spans="4:4" ht="15.75" customHeight="1">
      <c r="D632" s="19"/>
    </row>
    <row r="633" spans="4:4" ht="15.75" customHeight="1">
      <c r="D633" s="19"/>
    </row>
    <row r="634" spans="4:4" ht="15.75" customHeight="1">
      <c r="D634" s="19"/>
    </row>
    <row r="635" spans="4:4" ht="15.75" customHeight="1">
      <c r="D635" s="19"/>
    </row>
    <row r="636" spans="4:4" ht="15.75" customHeight="1">
      <c r="D636" s="19"/>
    </row>
    <row r="637" spans="4:4" ht="15.75" customHeight="1">
      <c r="D637" s="19"/>
    </row>
    <row r="638" spans="4:4" ht="15.75" customHeight="1">
      <c r="D638" s="19"/>
    </row>
    <row r="639" spans="4:4" ht="15.75" customHeight="1">
      <c r="D639" s="19"/>
    </row>
    <row r="640" spans="4:4" ht="15.75" customHeight="1">
      <c r="D640" s="19"/>
    </row>
    <row r="641" spans="4:4" ht="15.75" customHeight="1">
      <c r="D641" s="19"/>
    </row>
    <row r="642" spans="4:4" ht="15.75" customHeight="1">
      <c r="D642" s="19"/>
    </row>
    <row r="643" spans="4:4" ht="15.75" customHeight="1">
      <c r="D643" s="19"/>
    </row>
    <row r="644" spans="4:4" ht="15.75" customHeight="1">
      <c r="D644" s="19"/>
    </row>
    <row r="645" spans="4:4" ht="15.75" customHeight="1">
      <c r="D645" s="19"/>
    </row>
    <row r="646" spans="4:4" ht="15.75" customHeight="1">
      <c r="D646" s="19"/>
    </row>
    <row r="647" spans="4:4" ht="15.75" customHeight="1">
      <c r="D647" s="19"/>
    </row>
    <row r="648" spans="4:4" ht="15.75" customHeight="1">
      <c r="D648" s="19"/>
    </row>
    <row r="649" spans="4:4" ht="15.75" customHeight="1">
      <c r="D649" s="19"/>
    </row>
    <row r="650" spans="4:4" ht="15.75" customHeight="1">
      <c r="D650" s="19"/>
    </row>
    <row r="651" spans="4:4" ht="15.75" customHeight="1">
      <c r="D651" s="19"/>
    </row>
    <row r="652" spans="4:4" ht="15.75" customHeight="1">
      <c r="D652" s="19"/>
    </row>
    <row r="653" spans="4:4" ht="15.75" customHeight="1">
      <c r="D653" s="19"/>
    </row>
    <row r="654" spans="4:4" ht="15.75" customHeight="1">
      <c r="D654" s="19"/>
    </row>
    <row r="655" spans="4:4" ht="15.75" customHeight="1">
      <c r="D655" s="19"/>
    </row>
    <row r="656" spans="4:4" ht="15.75" customHeight="1">
      <c r="D656" s="19"/>
    </row>
    <row r="657" spans="4:4" ht="15.75" customHeight="1">
      <c r="D657" s="19"/>
    </row>
    <row r="658" spans="4:4" ht="15.75" customHeight="1">
      <c r="D658" s="19"/>
    </row>
    <row r="659" spans="4:4" ht="15.75" customHeight="1">
      <c r="D659" s="19"/>
    </row>
    <row r="660" spans="4:4" ht="15.75" customHeight="1">
      <c r="D660" s="19"/>
    </row>
    <row r="661" spans="4:4" ht="15.75" customHeight="1">
      <c r="D661" s="19"/>
    </row>
    <row r="662" spans="4:4" ht="15.75" customHeight="1">
      <c r="D662" s="19"/>
    </row>
    <row r="663" spans="4:4" ht="15.75" customHeight="1">
      <c r="D663" s="19"/>
    </row>
    <row r="664" spans="4:4" ht="15.75" customHeight="1">
      <c r="D664" s="19"/>
    </row>
    <row r="665" spans="4:4" ht="15.75" customHeight="1">
      <c r="D665" s="19"/>
    </row>
    <row r="666" spans="4:4" ht="15.75" customHeight="1">
      <c r="D666" s="19"/>
    </row>
    <row r="667" spans="4:4" ht="15.75" customHeight="1">
      <c r="D667" s="19"/>
    </row>
    <row r="668" spans="4:4" ht="15.75" customHeight="1">
      <c r="D668" s="19"/>
    </row>
    <row r="669" spans="4:4" ht="15.75" customHeight="1">
      <c r="D669" s="19"/>
    </row>
    <row r="670" spans="4:4" ht="15.75" customHeight="1">
      <c r="D670" s="19"/>
    </row>
    <row r="671" spans="4:4" ht="15.75" customHeight="1">
      <c r="D671" s="19"/>
    </row>
    <row r="672" spans="4:4" ht="15.75" customHeight="1">
      <c r="D672" s="19"/>
    </row>
    <row r="673" spans="4:4" ht="15.75" customHeight="1">
      <c r="D673" s="19"/>
    </row>
    <row r="674" spans="4:4" ht="15.75" customHeight="1">
      <c r="D674" s="19"/>
    </row>
    <row r="675" spans="4:4" ht="15.75" customHeight="1">
      <c r="D675" s="19"/>
    </row>
    <row r="676" spans="4:4" ht="15.75" customHeight="1">
      <c r="D676" s="19"/>
    </row>
    <row r="677" spans="4:4" ht="15.75" customHeight="1">
      <c r="D677" s="19"/>
    </row>
    <row r="678" spans="4:4" ht="15.75" customHeight="1">
      <c r="D678" s="19"/>
    </row>
    <row r="679" spans="4:4" ht="15.75" customHeight="1">
      <c r="D679" s="19"/>
    </row>
    <row r="680" spans="4:4" ht="15.75" customHeight="1">
      <c r="D680" s="19"/>
    </row>
    <row r="681" spans="4:4" ht="15.75" customHeight="1">
      <c r="D681" s="19"/>
    </row>
    <row r="682" spans="4:4" ht="15.75" customHeight="1">
      <c r="D682" s="19"/>
    </row>
    <row r="683" spans="4:4" ht="15.75" customHeight="1">
      <c r="D683" s="19"/>
    </row>
    <row r="684" spans="4:4" ht="15.75" customHeight="1">
      <c r="D684" s="19"/>
    </row>
    <row r="685" spans="4:4" ht="15.75" customHeight="1">
      <c r="D685" s="19"/>
    </row>
    <row r="686" spans="4:4" ht="15.75" customHeight="1">
      <c r="D686" s="19"/>
    </row>
    <row r="687" spans="4:4" ht="15.75" customHeight="1">
      <c r="D687" s="19"/>
    </row>
    <row r="688" spans="4:4" ht="15.75" customHeight="1">
      <c r="D688" s="19"/>
    </row>
    <row r="689" spans="4:4" ht="15.75" customHeight="1">
      <c r="D689" s="19"/>
    </row>
    <row r="690" spans="4:4" ht="15.75" customHeight="1">
      <c r="D690" s="19"/>
    </row>
    <row r="691" spans="4:4" ht="15.75" customHeight="1">
      <c r="D691" s="19"/>
    </row>
    <row r="692" spans="4:4" ht="15.75" customHeight="1">
      <c r="D692" s="19"/>
    </row>
    <row r="693" spans="4:4" ht="15.75" customHeight="1">
      <c r="D693" s="19"/>
    </row>
    <row r="694" spans="4:4" ht="15.75" customHeight="1">
      <c r="D694" s="19"/>
    </row>
    <row r="695" spans="4:4" ht="15.75" customHeight="1">
      <c r="D695" s="19"/>
    </row>
    <row r="696" spans="4:4" ht="15.75" customHeight="1">
      <c r="D696" s="19"/>
    </row>
    <row r="697" spans="4:4" ht="15.75" customHeight="1">
      <c r="D697" s="19"/>
    </row>
    <row r="698" spans="4:4" ht="15.75" customHeight="1">
      <c r="D698" s="19"/>
    </row>
    <row r="699" spans="4:4" ht="15.75" customHeight="1">
      <c r="D699" s="19"/>
    </row>
    <row r="700" spans="4:4" ht="15.75" customHeight="1">
      <c r="D700" s="19"/>
    </row>
    <row r="701" spans="4:4" ht="15.75" customHeight="1">
      <c r="D701" s="19"/>
    </row>
    <row r="702" spans="4:4" ht="15.75" customHeight="1">
      <c r="D702" s="19"/>
    </row>
    <row r="703" spans="4:4" ht="15.75" customHeight="1">
      <c r="D703" s="19"/>
    </row>
    <row r="704" spans="4:4" ht="15.75" customHeight="1">
      <c r="D704" s="19"/>
    </row>
    <row r="705" spans="4:4" ht="15.75" customHeight="1">
      <c r="D705" s="19"/>
    </row>
    <row r="706" spans="4:4" ht="15.75" customHeight="1">
      <c r="D706" s="19"/>
    </row>
    <row r="707" spans="4:4" ht="15.75" customHeight="1">
      <c r="D707" s="19"/>
    </row>
    <row r="708" spans="4:4" ht="15.75" customHeight="1">
      <c r="D708" s="19"/>
    </row>
    <row r="709" spans="4:4" ht="15.75" customHeight="1">
      <c r="D709" s="19"/>
    </row>
    <row r="710" spans="4:4" ht="15.75" customHeight="1">
      <c r="D710" s="19"/>
    </row>
    <row r="711" spans="4:4" ht="15.75" customHeight="1">
      <c r="D711" s="19"/>
    </row>
    <row r="712" spans="4:4" ht="15.75" customHeight="1">
      <c r="D712" s="19"/>
    </row>
    <row r="713" spans="4:4" ht="15.75" customHeight="1">
      <c r="D713" s="19"/>
    </row>
    <row r="714" spans="4:4" ht="15.75" customHeight="1">
      <c r="D714" s="19"/>
    </row>
    <row r="715" spans="4:4" ht="15.75" customHeight="1">
      <c r="D715" s="19"/>
    </row>
    <row r="716" spans="4:4" ht="15.75" customHeight="1">
      <c r="D716" s="19"/>
    </row>
    <row r="717" spans="4:4" ht="15.75" customHeight="1">
      <c r="D717" s="19"/>
    </row>
    <row r="718" spans="4:4" ht="15.75" customHeight="1">
      <c r="D718" s="19"/>
    </row>
    <row r="719" spans="4:4" ht="15.75" customHeight="1">
      <c r="D719" s="19"/>
    </row>
    <row r="720" spans="4:4" ht="15.75" customHeight="1">
      <c r="D720" s="19"/>
    </row>
    <row r="721" spans="4:4" ht="15.75" customHeight="1">
      <c r="D721" s="19"/>
    </row>
    <row r="722" spans="4:4" ht="15.75" customHeight="1">
      <c r="D722" s="19"/>
    </row>
    <row r="723" spans="4:4" ht="15.75" customHeight="1">
      <c r="D723" s="19"/>
    </row>
    <row r="724" spans="4:4" ht="15.75" customHeight="1">
      <c r="D724" s="19"/>
    </row>
    <row r="725" spans="4:4" ht="15.75" customHeight="1">
      <c r="D725" s="19"/>
    </row>
    <row r="726" spans="4:4" ht="15.75" customHeight="1">
      <c r="D726" s="19"/>
    </row>
    <row r="727" spans="4:4" ht="15.75" customHeight="1">
      <c r="D727" s="19"/>
    </row>
    <row r="728" spans="4:4" ht="15.75" customHeight="1">
      <c r="D728" s="19"/>
    </row>
    <row r="729" spans="4:4" ht="15.75" customHeight="1">
      <c r="D729" s="19"/>
    </row>
    <row r="730" spans="4:4" ht="15.75" customHeight="1">
      <c r="D730" s="19"/>
    </row>
    <row r="731" spans="4:4" ht="15.75" customHeight="1">
      <c r="D731" s="19"/>
    </row>
    <row r="732" spans="4:4" ht="15.75" customHeight="1">
      <c r="D732" s="19"/>
    </row>
    <row r="733" spans="4:4" ht="15.75" customHeight="1">
      <c r="D733" s="19"/>
    </row>
    <row r="734" spans="4:4" ht="15.75" customHeight="1">
      <c r="D734" s="19"/>
    </row>
    <row r="735" spans="4:4" ht="15.75" customHeight="1">
      <c r="D735" s="19"/>
    </row>
    <row r="736" spans="4:4" ht="15.75" customHeight="1">
      <c r="D736" s="19"/>
    </row>
    <row r="737" spans="4:4" ht="15.75" customHeight="1">
      <c r="D737" s="19"/>
    </row>
    <row r="738" spans="4:4" ht="15.75" customHeight="1">
      <c r="D738" s="19"/>
    </row>
    <row r="739" spans="4:4" ht="15.75" customHeight="1">
      <c r="D739" s="19"/>
    </row>
    <row r="740" spans="4:4" ht="15.75" customHeight="1">
      <c r="D740" s="19"/>
    </row>
    <row r="741" spans="4:4" ht="15.75" customHeight="1">
      <c r="D741" s="19"/>
    </row>
    <row r="742" spans="4:4" ht="15.75" customHeight="1">
      <c r="D742" s="19"/>
    </row>
    <row r="743" spans="4:4" ht="15.75" customHeight="1">
      <c r="D743" s="19"/>
    </row>
    <row r="744" spans="4:4" ht="15.75" customHeight="1">
      <c r="D744" s="19"/>
    </row>
    <row r="745" spans="4:4" ht="15.75" customHeight="1">
      <c r="D745" s="19"/>
    </row>
    <row r="746" spans="4:4" ht="15.75" customHeight="1">
      <c r="D746" s="19"/>
    </row>
    <row r="747" spans="4:4" ht="15.75" customHeight="1">
      <c r="D747" s="19"/>
    </row>
    <row r="748" spans="4:4" ht="15.75" customHeight="1">
      <c r="D748" s="19"/>
    </row>
    <row r="749" spans="4:4" ht="15.75" customHeight="1">
      <c r="D749" s="19"/>
    </row>
    <row r="750" spans="4:4" ht="15.75" customHeight="1">
      <c r="D750" s="19"/>
    </row>
    <row r="751" spans="4:4" ht="15.75" customHeight="1">
      <c r="D751" s="19"/>
    </row>
    <row r="752" spans="4:4" ht="15.75" customHeight="1">
      <c r="D752" s="19"/>
    </row>
    <row r="753" spans="4:4" ht="15.75" customHeight="1">
      <c r="D753" s="19"/>
    </row>
    <row r="754" spans="4:4" ht="15.75" customHeight="1">
      <c r="D754" s="19"/>
    </row>
    <row r="755" spans="4:4" ht="15.75" customHeight="1">
      <c r="D755" s="19"/>
    </row>
    <row r="756" spans="4:4" ht="15.75" customHeight="1">
      <c r="D756" s="19"/>
    </row>
    <row r="757" spans="4:4" ht="15.75" customHeight="1">
      <c r="D757" s="19"/>
    </row>
    <row r="758" spans="4:4" ht="15.75" customHeight="1">
      <c r="D758" s="19"/>
    </row>
    <row r="759" spans="4:4" ht="15.75" customHeight="1">
      <c r="D759" s="19"/>
    </row>
    <row r="760" spans="4:4" ht="15.75" customHeight="1">
      <c r="D760" s="19"/>
    </row>
    <row r="761" spans="4:4" ht="15.75" customHeight="1">
      <c r="D761" s="19"/>
    </row>
    <row r="762" spans="4:4" ht="15.75" customHeight="1">
      <c r="D762" s="19"/>
    </row>
    <row r="763" spans="4:4" ht="15.75" customHeight="1">
      <c r="D763" s="19"/>
    </row>
    <row r="764" spans="4:4" ht="15.75" customHeight="1">
      <c r="D764" s="19"/>
    </row>
    <row r="765" spans="4:4" ht="15.75" customHeight="1">
      <c r="D765" s="19"/>
    </row>
    <row r="766" spans="4:4" ht="15.75" customHeight="1">
      <c r="D766" s="19"/>
    </row>
    <row r="767" spans="4:4" ht="15.75" customHeight="1">
      <c r="D767" s="19"/>
    </row>
    <row r="768" spans="4:4" ht="15.75" customHeight="1">
      <c r="D768" s="19"/>
    </row>
    <row r="769" spans="4:4" ht="15.75" customHeight="1">
      <c r="D769" s="19"/>
    </row>
    <row r="770" spans="4:4" ht="15.75" customHeight="1">
      <c r="D770" s="19"/>
    </row>
    <row r="771" spans="4:4" ht="15.75" customHeight="1">
      <c r="D771" s="19"/>
    </row>
    <row r="772" spans="4:4" ht="15.75" customHeight="1">
      <c r="D772" s="19"/>
    </row>
    <row r="773" spans="4:4" ht="15.75" customHeight="1">
      <c r="D773" s="19"/>
    </row>
    <row r="774" spans="4:4" ht="15.75" customHeight="1">
      <c r="D774" s="19"/>
    </row>
    <row r="775" spans="4:4" ht="15.75" customHeight="1">
      <c r="D775" s="19"/>
    </row>
    <row r="776" spans="4:4" ht="15.75" customHeight="1">
      <c r="D776" s="19"/>
    </row>
    <row r="777" spans="4:4" ht="15.75" customHeight="1">
      <c r="D777" s="19"/>
    </row>
    <row r="778" spans="4:4" ht="15.75" customHeight="1">
      <c r="D778" s="19"/>
    </row>
    <row r="779" spans="4:4" ht="15.75" customHeight="1">
      <c r="D779" s="19"/>
    </row>
    <row r="780" spans="4:4" ht="15.75" customHeight="1">
      <c r="D780" s="19"/>
    </row>
    <row r="781" spans="4:4" ht="15.75" customHeight="1">
      <c r="D781" s="19"/>
    </row>
    <row r="782" spans="4:4" ht="15.75" customHeight="1">
      <c r="D782" s="19"/>
    </row>
    <row r="783" spans="4:4" ht="15.75" customHeight="1">
      <c r="D783" s="19"/>
    </row>
    <row r="784" spans="4:4" ht="15.75" customHeight="1">
      <c r="D784" s="19"/>
    </row>
    <row r="785" spans="4:4" ht="15.75" customHeight="1">
      <c r="D785" s="19"/>
    </row>
    <row r="786" spans="4:4" ht="15.75" customHeight="1">
      <c r="D786" s="19"/>
    </row>
    <row r="787" spans="4:4" ht="15.75" customHeight="1">
      <c r="D787" s="19"/>
    </row>
    <row r="788" spans="4:4" ht="15.75" customHeight="1">
      <c r="D788" s="19"/>
    </row>
    <row r="789" spans="4:4" ht="15.75" customHeight="1">
      <c r="D789" s="19"/>
    </row>
    <row r="790" spans="4:4" ht="15.75" customHeight="1">
      <c r="D790" s="19"/>
    </row>
    <row r="791" spans="4:4" ht="15.75" customHeight="1">
      <c r="D791" s="19"/>
    </row>
    <row r="792" spans="4:4" ht="15.75" customHeight="1">
      <c r="D792" s="19"/>
    </row>
    <row r="793" spans="4:4" ht="15.75" customHeight="1">
      <c r="D793" s="19"/>
    </row>
    <row r="794" spans="4:4" ht="15.75" customHeight="1">
      <c r="D794" s="19"/>
    </row>
    <row r="795" spans="4:4" ht="15.75" customHeight="1">
      <c r="D795" s="19"/>
    </row>
    <row r="796" spans="4:4" ht="15.75" customHeight="1">
      <c r="D796" s="19"/>
    </row>
    <row r="797" spans="4:4" ht="15.75" customHeight="1">
      <c r="D797" s="19"/>
    </row>
    <row r="798" spans="4:4" ht="15.75" customHeight="1">
      <c r="D798" s="19"/>
    </row>
    <row r="799" spans="4:4" ht="15.75" customHeight="1">
      <c r="D799" s="19"/>
    </row>
    <row r="800" spans="4:4" ht="15.75" customHeight="1">
      <c r="D800" s="19"/>
    </row>
    <row r="801" spans="4:4" ht="15.75" customHeight="1">
      <c r="D801" s="19"/>
    </row>
    <row r="802" spans="4:4" ht="15.75" customHeight="1">
      <c r="D802" s="19"/>
    </row>
    <row r="803" spans="4:4" ht="15.75" customHeight="1">
      <c r="D803" s="19"/>
    </row>
    <row r="804" spans="4:4" ht="15.75" customHeight="1">
      <c r="D804" s="19"/>
    </row>
    <row r="805" spans="4:4" ht="15.75" customHeight="1">
      <c r="D805" s="19"/>
    </row>
    <row r="806" spans="4:4" ht="15.75" customHeight="1">
      <c r="D806" s="19"/>
    </row>
    <row r="807" spans="4:4" ht="15.75" customHeight="1">
      <c r="D807" s="19"/>
    </row>
    <row r="808" spans="4:4" ht="15.75" customHeight="1">
      <c r="D808" s="19"/>
    </row>
    <row r="809" spans="4:4" ht="15.75" customHeight="1">
      <c r="D809" s="19"/>
    </row>
    <row r="810" spans="4:4" ht="15.75" customHeight="1">
      <c r="D810" s="19"/>
    </row>
    <row r="811" spans="4:4" ht="15.75" customHeight="1">
      <c r="D811" s="19"/>
    </row>
    <row r="812" spans="4:4" ht="15.75" customHeight="1">
      <c r="D812" s="19"/>
    </row>
    <row r="813" spans="4:4" ht="15.75" customHeight="1">
      <c r="D813" s="19"/>
    </row>
    <row r="814" spans="4:4" ht="15.75" customHeight="1">
      <c r="D814" s="19"/>
    </row>
    <row r="815" spans="4:4" ht="15.75" customHeight="1">
      <c r="D815" s="19"/>
    </row>
    <row r="816" spans="4:4" ht="15.75" customHeight="1">
      <c r="D816" s="19"/>
    </row>
    <row r="817" spans="4:4" ht="15.75" customHeight="1">
      <c r="D817" s="19"/>
    </row>
    <row r="818" spans="4:4" ht="15.75" customHeight="1">
      <c r="D818" s="19"/>
    </row>
    <row r="819" spans="4:4" ht="15.75" customHeight="1">
      <c r="D819" s="19"/>
    </row>
    <row r="820" spans="4:4" ht="15.75" customHeight="1">
      <c r="D820" s="19"/>
    </row>
    <row r="821" spans="4:4" ht="15.75" customHeight="1">
      <c r="D821" s="19"/>
    </row>
    <row r="822" spans="4:4" ht="15.75" customHeight="1">
      <c r="D822" s="19"/>
    </row>
    <row r="823" spans="4:4" ht="15.75" customHeight="1">
      <c r="D823" s="19"/>
    </row>
    <row r="824" spans="4:4" ht="15.75" customHeight="1">
      <c r="D824" s="19"/>
    </row>
    <row r="825" spans="4:4" ht="15.75" customHeight="1">
      <c r="D825" s="19"/>
    </row>
    <row r="826" spans="4:4" ht="15.75" customHeight="1">
      <c r="D826" s="19"/>
    </row>
    <row r="827" spans="4:4" ht="15.75" customHeight="1">
      <c r="D827" s="19"/>
    </row>
    <row r="828" spans="4:4" ht="15.75" customHeight="1">
      <c r="D828" s="19"/>
    </row>
    <row r="829" spans="4:4" ht="15.75" customHeight="1">
      <c r="D829" s="19"/>
    </row>
    <row r="830" spans="4:4" ht="15.75" customHeight="1">
      <c r="D830" s="19"/>
    </row>
    <row r="831" spans="4:4" ht="15.75" customHeight="1">
      <c r="D831" s="19"/>
    </row>
    <row r="832" spans="4:4" ht="15.75" customHeight="1">
      <c r="D832" s="19"/>
    </row>
    <row r="833" spans="4:4" ht="15.75" customHeight="1">
      <c r="D833" s="19"/>
    </row>
    <row r="834" spans="4:4" ht="15.75" customHeight="1">
      <c r="D834" s="19"/>
    </row>
    <row r="835" spans="4:4" ht="15.75" customHeight="1">
      <c r="D835" s="19"/>
    </row>
    <row r="836" spans="4:4" ht="15.75" customHeight="1">
      <c r="D836" s="19"/>
    </row>
    <row r="837" spans="4:4" ht="15.75" customHeight="1">
      <c r="D837" s="19"/>
    </row>
    <row r="838" spans="4:4" ht="15.75" customHeight="1">
      <c r="D838" s="19"/>
    </row>
    <row r="839" spans="4:4" ht="15.75" customHeight="1">
      <c r="D839" s="19"/>
    </row>
    <row r="840" spans="4:4" ht="15.75" customHeight="1">
      <c r="D840" s="19"/>
    </row>
    <row r="841" spans="4:4" ht="15.75" customHeight="1">
      <c r="D841" s="19"/>
    </row>
    <row r="842" spans="4:4" ht="15.75" customHeight="1">
      <c r="D842" s="19"/>
    </row>
    <row r="843" spans="4:4" ht="15.75" customHeight="1">
      <c r="D843" s="19"/>
    </row>
    <row r="844" spans="4:4" ht="15.75" customHeight="1">
      <c r="D844" s="19"/>
    </row>
    <row r="845" spans="4:4" ht="15.75" customHeight="1">
      <c r="D845" s="19"/>
    </row>
    <row r="846" spans="4:4" ht="15.75" customHeight="1">
      <c r="D846" s="19"/>
    </row>
    <row r="847" spans="4:4" ht="15.75" customHeight="1">
      <c r="D847" s="19"/>
    </row>
    <row r="848" spans="4:4" ht="15.75" customHeight="1">
      <c r="D848" s="19"/>
    </row>
    <row r="849" spans="4:4" ht="15.75" customHeight="1">
      <c r="D849" s="19"/>
    </row>
    <row r="850" spans="4:4" ht="15.75" customHeight="1">
      <c r="D850" s="19"/>
    </row>
    <row r="851" spans="4:4" ht="15.75" customHeight="1">
      <c r="D851" s="19"/>
    </row>
    <row r="852" spans="4:4" ht="15.75" customHeight="1">
      <c r="D852" s="19"/>
    </row>
    <row r="853" spans="4:4" ht="15.75" customHeight="1">
      <c r="D853" s="19"/>
    </row>
    <row r="854" spans="4:4" ht="15.75" customHeight="1">
      <c r="D854" s="19"/>
    </row>
    <row r="855" spans="4:4" ht="15.75" customHeight="1">
      <c r="D855" s="19"/>
    </row>
    <row r="856" spans="4:4" ht="15.75" customHeight="1">
      <c r="D856" s="19"/>
    </row>
    <row r="857" spans="4:4" ht="15.75" customHeight="1">
      <c r="D857" s="19"/>
    </row>
    <row r="858" spans="4:4" ht="15.75" customHeight="1">
      <c r="D858" s="19"/>
    </row>
    <row r="859" spans="4:4" ht="15.75" customHeight="1">
      <c r="D859" s="19"/>
    </row>
    <row r="860" spans="4:4" ht="15.75" customHeight="1">
      <c r="D860" s="19"/>
    </row>
    <row r="861" spans="4:4" ht="15.75" customHeight="1">
      <c r="D861" s="19"/>
    </row>
    <row r="862" spans="4:4" ht="15.75" customHeight="1">
      <c r="D862" s="19"/>
    </row>
    <row r="863" spans="4:4" ht="15.75" customHeight="1">
      <c r="D863" s="19"/>
    </row>
    <row r="864" spans="4:4" ht="15.75" customHeight="1">
      <c r="D864" s="19"/>
    </row>
    <row r="865" spans="4:4" ht="15.75" customHeight="1">
      <c r="D865" s="19"/>
    </row>
    <row r="866" spans="4:4" ht="15.75" customHeight="1">
      <c r="D866" s="19"/>
    </row>
    <row r="867" spans="4:4" ht="15.75" customHeight="1">
      <c r="D867" s="19"/>
    </row>
    <row r="868" spans="4:4" ht="15.75" customHeight="1">
      <c r="D868" s="19"/>
    </row>
    <row r="869" spans="4:4" ht="15.75" customHeight="1">
      <c r="D869" s="19"/>
    </row>
    <row r="870" spans="4:4" ht="15.75" customHeight="1">
      <c r="D870" s="19"/>
    </row>
    <row r="871" spans="4:4" ht="15.75" customHeight="1">
      <c r="D871" s="19"/>
    </row>
    <row r="872" spans="4:4" ht="15.75" customHeight="1">
      <c r="D872" s="19"/>
    </row>
    <row r="873" spans="4:4" ht="15.75" customHeight="1">
      <c r="D873" s="19"/>
    </row>
    <row r="874" spans="4:4" ht="15.75" customHeight="1">
      <c r="D874" s="19"/>
    </row>
    <row r="875" spans="4:4" ht="15.75" customHeight="1">
      <c r="D875" s="19"/>
    </row>
    <row r="876" spans="4:4" ht="15.75" customHeight="1">
      <c r="D876" s="19"/>
    </row>
    <row r="877" spans="4:4" ht="15.75" customHeight="1">
      <c r="D877" s="19"/>
    </row>
    <row r="878" spans="4:4" ht="15.75" customHeight="1">
      <c r="D878" s="19"/>
    </row>
    <row r="879" spans="4:4" ht="15.75" customHeight="1">
      <c r="D879" s="19"/>
    </row>
    <row r="880" spans="4:4" ht="15.75" customHeight="1">
      <c r="D880" s="19"/>
    </row>
    <row r="881" spans="4:4" ht="15.75" customHeight="1">
      <c r="D881" s="19"/>
    </row>
    <row r="882" spans="4:4" ht="15.75" customHeight="1">
      <c r="D882" s="19"/>
    </row>
    <row r="883" spans="4:4" ht="15.75" customHeight="1">
      <c r="D883" s="19"/>
    </row>
    <row r="884" spans="4:4" ht="15.75" customHeight="1">
      <c r="D884" s="19"/>
    </row>
    <row r="885" spans="4:4" ht="15.75" customHeight="1">
      <c r="D885" s="19"/>
    </row>
    <row r="886" spans="4:4" ht="15.75" customHeight="1">
      <c r="D886" s="19"/>
    </row>
    <row r="887" spans="4:4" ht="15.75" customHeight="1">
      <c r="D887" s="19"/>
    </row>
    <row r="888" spans="4:4" ht="15.75" customHeight="1">
      <c r="D888" s="19"/>
    </row>
    <row r="889" spans="4:4" ht="15.75" customHeight="1">
      <c r="D889" s="19"/>
    </row>
    <row r="890" spans="4:4" ht="15.75" customHeight="1">
      <c r="D890" s="19"/>
    </row>
    <row r="891" spans="4:4" ht="15.75" customHeight="1">
      <c r="D891" s="19"/>
    </row>
    <row r="892" spans="4:4" ht="15.75" customHeight="1">
      <c r="D892" s="19"/>
    </row>
    <row r="893" spans="4:4" ht="15.75" customHeight="1">
      <c r="D893" s="19"/>
    </row>
    <row r="894" spans="4:4" ht="15.75" customHeight="1">
      <c r="D894" s="19"/>
    </row>
    <row r="895" spans="4:4" ht="15.75" customHeight="1">
      <c r="D895" s="19"/>
    </row>
    <row r="896" spans="4:4" ht="15.75" customHeight="1">
      <c r="D896" s="19"/>
    </row>
    <row r="897" spans="4:4" ht="15.75" customHeight="1">
      <c r="D897" s="19"/>
    </row>
    <row r="898" spans="4:4" ht="15.75" customHeight="1">
      <c r="D898" s="19"/>
    </row>
    <row r="899" spans="4:4" ht="15.75" customHeight="1">
      <c r="D899" s="19"/>
    </row>
    <row r="900" spans="4:4" ht="15.75" customHeight="1">
      <c r="D900" s="19"/>
    </row>
    <row r="901" spans="4:4" ht="15.75" customHeight="1">
      <c r="D901" s="19"/>
    </row>
    <row r="902" spans="4:4" ht="15.75" customHeight="1">
      <c r="D902" s="19"/>
    </row>
    <row r="903" spans="4:4" ht="15.75" customHeight="1">
      <c r="D903" s="19"/>
    </row>
    <row r="904" spans="4:4" ht="15.75" customHeight="1">
      <c r="D904" s="19"/>
    </row>
    <row r="905" spans="4:4" ht="15.75" customHeight="1">
      <c r="D905" s="19"/>
    </row>
    <row r="906" spans="4:4" ht="15.75" customHeight="1">
      <c r="D906" s="19"/>
    </row>
    <row r="907" spans="4:4" ht="15.75" customHeight="1">
      <c r="D907" s="19"/>
    </row>
    <row r="908" spans="4:4" ht="15.75" customHeight="1">
      <c r="D908" s="19"/>
    </row>
    <row r="909" spans="4:4" ht="15.75" customHeight="1">
      <c r="D909" s="19"/>
    </row>
    <row r="910" spans="4:4" ht="15.75" customHeight="1">
      <c r="D910" s="19"/>
    </row>
    <row r="911" spans="4:4" ht="15.75" customHeight="1">
      <c r="D911" s="19"/>
    </row>
    <row r="912" spans="4:4" ht="15.75" customHeight="1">
      <c r="D912" s="19"/>
    </row>
    <row r="913" spans="4:4" ht="15.75" customHeight="1">
      <c r="D913" s="19"/>
    </row>
    <row r="914" spans="4:4" ht="15.75" customHeight="1">
      <c r="D914" s="19"/>
    </row>
    <row r="915" spans="4:4" ht="15.75" customHeight="1">
      <c r="D915" s="19"/>
    </row>
    <row r="916" spans="4:4" ht="15.75" customHeight="1">
      <c r="D916" s="19"/>
    </row>
    <row r="917" spans="4:4" ht="15.75" customHeight="1">
      <c r="D917" s="19"/>
    </row>
    <row r="918" spans="4:4" ht="15.75" customHeight="1">
      <c r="D918" s="19"/>
    </row>
    <row r="919" spans="4:4" ht="15.75" customHeight="1">
      <c r="D919" s="19"/>
    </row>
    <row r="920" spans="4:4" ht="15.75" customHeight="1">
      <c r="D920" s="19"/>
    </row>
    <row r="921" spans="4:4" ht="15.75" customHeight="1">
      <c r="D921" s="19"/>
    </row>
    <row r="922" spans="4:4" ht="15.75" customHeight="1">
      <c r="D922" s="19"/>
    </row>
    <row r="923" spans="4:4" ht="15.75" customHeight="1">
      <c r="D923" s="19"/>
    </row>
    <row r="924" spans="4:4" ht="15.75" customHeight="1">
      <c r="D924" s="19"/>
    </row>
    <row r="925" spans="4:4" ht="15.75" customHeight="1">
      <c r="D925" s="19"/>
    </row>
    <row r="926" spans="4:4" ht="15.75" customHeight="1">
      <c r="D926" s="19"/>
    </row>
    <row r="927" spans="4:4" ht="15.75" customHeight="1">
      <c r="D927" s="19"/>
    </row>
    <row r="928" spans="4:4" ht="15.75" customHeight="1">
      <c r="D928" s="19"/>
    </row>
    <row r="929" spans="4:4" ht="15.75" customHeight="1">
      <c r="D929" s="19"/>
    </row>
    <row r="930" spans="4:4" ht="15.75" customHeight="1">
      <c r="D930" s="19"/>
    </row>
    <row r="931" spans="4:4" ht="15.75" customHeight="1">
      <c r="D931" s="19"/>
    </row>
    <row r="932" spans="4:4" ht="15.75" customHeight="1">
      <c r="D932" s="19"/>
    </row>
    <row r="933" spans="4:4" ht="15.75" customHeight="1">
      <c r="D933" s="19"/>
    </row>
    <row r="934" spans="4:4" ht="15.75" customHeight="1">
      <c r="D934" s="19"/>
    </row>
    <row r="935" spans="4:4" ht="15.75" customHeight="1">
      <c r="D935" s="19"/>
    </row>
    <row r="936" spans="4:4" ht="15.75" customHeight="1">
      <c r="D936" s="19"/>
    </row>
    <row r="937" spans="4:4" ht="15.75" customHeight="1">
      <c r="D937" s="19"/>
    </row>
    <row r="938" spans="4:4" ht="15.75" customHeight="1">
      <c r="D938" s="19"/>
    </row>
    <row r="939" spans="4:4" ht="15.75" customHeight="1">
      <c r="D939" s="19"/>
    </row>
    <row r="940" spans="4:4" ht="15.75" customHeight="1">
      <c r="D940" s="19"/>
    </row>
    <row r="941" spans="4:4" ht="15.75" customHeight="1">
      <c r="D941" s="19"/>
    </row>
    <row r="942" spans="4:4" ht="15.75" customHeight="1">
      <c r="D942" s="19"/>
    </row>
    <row r="943" spans="4:4" ht="15.75" customHeight="1">
      <c r="D943" s="19"/>
    </row>
    <row r="944" spans="4:4" ht="15.75" customHeight="1">
      <c r="D944" s="19"/>
    </row>
    <row r="945" spans="4:4" ht="15.75" customHeight="1">
      <c r="D945" s="19"/>
    </row>
    <row r="946" spans="4:4" ht="15.75" customHeight="1">
      <c r="D946" s="19"/>
    </row>
    <row r="947" spans="4:4" ht="15.75" customHeight="1">
      <c r="D947" s="19"/>
    </row>
    <row r="948" spans="4:4" ht="15.75" customHeight="1">
      <c r="D948" s="19"/>
    </row>
    <row r="949" spans="4:4" ht="15.75" customHeight="1">
      <c r="D949" s="19"/>
    </row>
    <row r="950" spans="4:4" ht="15.75" customHeight="1">
      <c r="D950" s="19"/>
    </row>
    <row r="951" spans="4:4" ht="15.75" customHeight="1">
      <c r="D951" s="19"/>
    </row>
    <row r="952" spans="4:4" ht="15.75" customHeight="1">
      <c r="D952" s="19"/>
    </row>
    <row r="953" spans="4:4" ht="15.75" customHeight="1">
      <c r="D953" s="19"/>
    </row>
    <row r="954" spans="4:4" ht="15.75" customHeight="1">
      <c r="D954" s="19"/>
    </row>
    <row r="955" spans="4:4" ht="15.75" customHeight="1">
      <c r="D955" s="19"/>
    </row>
    <row r="956" spans="4:4" ht="15.75" customHeight="1">
      <c r="D956" s="19"/>
    </row>
    <row r="957" spans="4:4" ht="15.75" customHeight="1">
      <c r="D957" s="19"/>
    </row>
    <row r="958" spans="4:4" ht="15.75" customHeight="1">
      <c r="D958" s="19"/>
    </row>
    <row r="959" spans="4:4" ht="15.75" customHeight="1">
      <c r="D959" s="19"/>
    </row>
    <row r="960" spans="4:4" ht="15.75" customHeight="1">
      <c r="D960" s="19"/>
    </row>
    <row r="961" spans="4:4" ht="15.75" customHeight="1">
      <c r="D961" s="19"/>
    </row>
    <row r="962" spans="4:4" ht="15.75" customHeight="1">
      <c r="D962" s="19"/>
    </row>
    <row r="963" spans="4:4" ht="15.75" customHeight="1">
      <c r="D963" s="19"/>
    </row>
    <row r="964" spans="4:4" ht="15.75" customHeight="1">
      <c r="D964" s="19"/>
    </row>
    <row r="965" spans="4:4" ht="15.75" customHeight="1">
      <c r="D965" s="19"/>
    </row>
    <row r="966" spans="4:4" ht="15.75" customHeight="1">
      <c r="D966" s="19"/>
    </row>
    <row r="967" spans="4:4" ht="15.75" customHeight="1">
      <c r="D967" s="19"/>
    </row>
    <row r="968" spans="4:4" ht="15.75" customHeight="1">
      <c r="D968" s="19"/>
    </row>
    <row r="969" spans="4:4" ht="15.75" customHeight="1">
      <c r="D969" s="19"/>
    </row>
    <row r="970" spans="4:4" ht="15.75" customHeight="1">
      <c r="D970" s="19"/>
    </row>
    <row r="971" spans="4:4" ht="15.75" customHeight="1">
      <c r="D971" s="19"/>
    </row>
    <row r="972" spans="4:4" ht="15.75" customHeight="1">
      <c r="D972" s="19"/>
    </row>
    <row r="973" spans="4:4" ht="15.75" customHeight="1">
      <c r="D973" s="19"/>
    </row>
    <row r="974" spans="4:4" ht="15.75" customHeight="1">
      <c r="D974" s="19"/>
    </row>
    <row r="975" spans="4:4" ht="15.75" customHeight="1">
      <c r="D975" s="19"/>
    </row>
    <row r="976" spans="4:4" ht="15.75" customHeight="1">
      <c r="D976" s="19"/>
    </row>
    <row r="977" spans="4:4" ht="15.75" customHeight="1">
      <c r="D977" s="19"/>
    </row>
    <row r="978" spans="4:4" ht="15.75" customHeight="1">
      <c r="D978" s="19"/>
    </row>
    <row r="979" spans="4:4" ht="15.75" customHeight="1">
      <c r="D979" s="19"/>
    </row>
    <row r="980" spans="4:4" ht="15.75" customHeight="1">
      <c r="D980" s="19"/>
    </row>
    <row r="981" spans="4:4" ht="15.75" customHeight="1">
      <c r="D981" s="19"/>
    </row>
    <row r="982" spans="4:4" ht="15.75" customHeight="1">
      <c r="D982" s="19"/>
    </row>
    <row r="983" spans="4:4" ht="15.75" customHeight="1">
      <c r="D983" s="19"/>
    </row>
    <row r="984" spans="4:4" ht="15.75" customHeight="1">
      <c r="D984" s="19"/>
    </row>
    <row r="985" spans="4:4" ht="15.75" customHeight="1">
      <c r="D985" s="19"/>
    </row>
    <row r="986" spans="4:4" ht="15.75" customHeight="1">
      <c r="D986" s="19"/>
    </row>
    <row r="987" spans="4:4" ht="15.75" customHeight="1">
      <c r="D987" s="19"/>
    </row>
    <row r="988" spans="4:4" ht="15.75" customHeight="1">
      <c r="D988" s="19"/>
    </row>
    <row r="989" spans="4:4" ht="15.75" customHeight="1">
      <c r="D989" s="19"/>
    </row>
    <row r="990" spans="4:4" ht="15.75" customHeight="1">
      <c r="D990" s="19"/>
    </row>
    <row r="991" spans="4:4" ht="15.75" customHeight="1">
      <c r="D991" s="19"/>
    </row>
    <row r="992" spans="4:4" ht="15.75" customHeight="1">
      <c r="D992" s="19"/>
    </row>
    <row r="993" spans="4:4" ht="15.75" customHeight="1">
      <c r="D993" s="19"/>
    </row>
    <row r="994" spans="4:4" ht="15.75" customHeight="1">
      <c r="D994" s="19"/>
    </row>
    <row r="995" spans="4:4" ht="15.75" customHeight="1">
      <c r="D995" s="19"/>
    </row>
    <row r="996" spans="4:4" ht="15.75" customHeight="1">
      <c r="D996" s="19"/>
    </row>
    <row r="997" spans="4:4" ht="15.75" customHeight="1">
      <c r="D997" s="19"/>
    </row>
    <row r="998" spans="4:4" ht="15.75" customHeight="1">
      <c r="D998" s="19"/>
    </row>
    <row r="999" spans="4:4" ht="15.75" customHeight="1">
      <c r="D999" s="19"/>
    </row>
    <row r="1000" spans="4:4" ht="15.75" customHeight="1">
      <c r="D1000" s="19"/>
    </row>
    <row r="1001" spans="4:4" ht="15.75" customHeight="1">
      <c r="D1001" s="19"/>
    </row>
    <row r="1002" spans="4:4" ht="15.75" customHeight="1">
      <c r="D1002" s="19"/>
    </row>
    <row r="1003" spans="4:4" ht="15.75" customHeight="1">
      <c r="D1003" s="19"/>
    </row>
    <row r="1004" spans="4:4" ht="15.75" customHeight="1">
      <c r="D1004" s="19"/>
    </row>
    <row r="1005" spans="4:4" ht="15" customHeight="1">
      <c r="D1005" s="19"/>
    </row>
    <row r="1006" spans="4:4" ht="15" customHeight="1">
      <c r="D1006" s="19"/>
    </row>
    <row r="1007" spans="4:4" ht="15" customHeight="1">
      <c r="D1007" s="19"/>
    </row>
    <row r="1008" spans="4:4" ht="15" customHeight="1">
      <c r="D1008" s="19"/>
    </row>
    <row r="1009" spans="4:4" ht="15" customHeight="1">
      <c r="D1009" s="19"/>
    </row>
  </sheetData>
  <mergeCells count="6">
    <mergeCell ref="K3:M3"/>
    <mergeCell ref="A57:H57"/>
    <mergeCell ref="A1:H1"/>
    <mergeCell ref="A2:H2"/>
    <mergeCell ref="A3:H3"/>
    <mergeCell ref="A4:H4"/>
  </mergeCells>
  <conditionalFormatting sqref="A1:A4">
    <cfRule type="cellIs" dxfId="2" priority="1" stopIfTrue="1" operator="between">
      <formula>"a"</formula>
      <formula>"h"</formula>
    </cfRule>
  </conditionalFormatting>
  <hyperlinks>
    <hyperlink ref="I1" location="'Summary sheet'!A1" display="summary sheet" xr:uid="{00000000-0004-0000-1C00-000000000000}"/>
    <hyperlink ref="A4" r:id="rId1" xr:uid="{00000000-0004-0000-1C00-000001000000}"/>
  </hyperlinks>
  <pageMargins left="0.35" right="0.21" top="0.18" bottom="0.27559055118110237" header="0" footer="0"/>
  <pageSetup paperSize="9" scale="74" orientation="portrait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U1002"/>
  <sheetViews>
    <sheetView zoomScaleNormal="100" workbookViewId="0">
      <selection activeCell="U20" sqref="U20"/>
    </sheetView>
  </sheetViews>
  <sheetFormatPr defaultColWidth="14.42578125" defaultRowHeight="15" customHeight="1"/>
  <cols>
    <col min="1" max="2" width="2" customWidth="1"/>
    <col min="3" max="3" width="7.7109375" customWidth="1"/>
    <col min="4" max="4" width="13.5703125" customWidth="1"/>
    <col min="5" max="5" width="30.42578125" customWidth="1"/>
    <col min="6" max="6" width="9.5703125" customWidth="1"/>
    <col min="7" max="7" width="16.28515625" customWidth="1"/>
    <col min="8" max="8" width="14.7109375" customWidth="1"/>
    <col min="9" max="9" width="8" customWidth="1"/>
    <col min="10" max="10" width="7.140625" customWidth="1"/>
    <col min="11" max="11" width="11.5703125" customWidth="1"/>
    <col min="12" max="12" width="10" customWidth="1"/>
    <col min="13" max="16" width="8.7109375" customWidth="1"/>
    <col min="17" max="17" width="10.7109375" bestFit="1" customWidth="1"/>
    <col min="18" max="18" width="1.5703125" customWidth="1"/>
    <col min="19" max="21" width="8.7109375" customWidth="1"/>
  </cols>
  <sheetData>
    <row r="1" spans="1:21" ht="47.25" thickBot="1">
      <c r="A1" s="5732" t="s">
        <v>2499</v>
      </c>
      <c r="B1" s="5358"/>
      <c r="C1" s="5358"/>
      <c r="D1" s="5358"/>
      <c r="E1" s="5358"/>
      <c r="F1" s="5358"/>
      <c r="G1" s="5358"/>
      <c r="H1" s="5358"/>
      <c r="I1" s="5358"/>
      <c r="J1" s="5358"/>
      <c r="K1" s="5358"/>
      <c r="L1" s="5359"/>
      <c r="M1" s="1902" t="s">
        <v>4057</v>
      </c>
      <c r="Q1" s="185"/>
      <c r="R1" s="185"/>
      <c r="S1" s="185" t="s">
        <v>3537</v>
      </c>
      <c r="T1" s="185"/>
    </row>
    <row r="2" spans="1:21" ht="18" thickBot="1">
      <c r="A2" s="5596" t="s">
        <v>3770</v>
      </c>
      <c r="B2" s="5358"/>
      <c r="C2" s="5358"/>
      <c r="D2" s="5358"/>
      <c r="E2" s="5358"/>
      <c r="F2" s="5358"/>
      <c r="G2" s="5358"/>
      <c r="H2" s="5358"/>
      <c r="I2" s="5358"/>
      <c r="J2" s="5358"/>
      <c r="K2" s="5358"/>
      <c r="L2" s="5359"/>
      <c r="M2" s="507"/>
      <c r="N2" s="507"/>
      <c r="O2" s="1015"/>
      <c r="S2" s="1017" t="s">
        <v>103</v>
      </c>
      <c r="T2" s="1018" t="s">
        <v>3141</v>
      </c>
      <c r="U2" s="507"/>
    </row>
    <row r="3" spans="1:21" ht="18.75" thickBot="1">
      <c r="A3" s="5861" t="s">
        <v>2133</v>
      </c>
      <c r="B3" s="5358"/>
      <c r="C3" s="5358"/>
      <c r="D3" s="5358"/>
      <c r="E3" s="5358"/>
      <c r="F3" s="5358"/>
      <c r="G3" s="5358"/>
      <c r="H3" s="5358"/>
      <c r="I3" s="5358"/>
      <c r="J3" s="5358"/>
      <c r="K3" s="5358"/>
      <c r="L3" s="5359"/>
      <c r="M3" s="21"/>
      <c r="N3" s="21"/>
      <c r="O3" s="5606" t="s">
        <v>3765</v>
      </c>
      <c r="P3" s="5607"/>
      <c r="Q3" s="5608"/>
      <c r="S3" s="1019" t="s">
        <v>79</v>
      </c>
      <c r="T3" s="1020" t="s">
        <v>3142</v>
      </c>
      <c r="U3" s="21"/>
    </row>
    <row r="4" spans="1:21" ht="16.5" thickBot="1">
      <c r="A4" s="5862" t="s">
        <v>141</v>
      </c>
      <c r="B4" s="5358"/>
      <c r="C4" s="5358"/>
      <c r="D4" s="5358"/>
      <c r="E4" s="5358"/>
      <c r="F4" s="5358"/>
      <c r="G4" s="5358"/>
      <c r="H4" s="5358"/>
      <c r="I4" s="5358"/>
      <c r="J4" s="5358"/>
      <c r="K4" s="5358"/>
      <c r="L4" s="5359"/>
      <c r="M4" s="206"/>
      <c r="N4" s="206"/>
      <c r="O4" s="1027" t="s">
        <v>67</v>
      </c>
      <c r="P4" s="1606"/>
      <c r="Q4" s="1028" t="s">
        <v>68</v>
      </c>
      <c r="S4" s="1019" t="s">
        <v>1977</v>
      </c>
      <c r="T4" s="1020" t="s">
        <v>3145</v>
      </c>
      <c r="U4" s="206"/>
    </row>
    <row r="5" spans="1:21" ht="19.5">
      <c r="C5" s="185"/>
      <c r="D5" s="185"/>
      <c r="E5" s="347"/>
      <c r="F5" s="347"/>
      <c r="G5" s="347"/>
      <c r="O5" s="1027" t="s">
        <v>3124</v>
      </c>
      <c r="P5" s="1023" t="s">
        <v>3125</v>
      </c>
      <c r="Q5" s="1028" t="s">
        <v>72</v>
      </c>
      <c r="S5" s="1019" t="s">
        <v>70</v>
      </c>
      <c r="T5" s="1020" t="s">
        <v>3143</v>
      </c>
    </row>
    <row r="6" spans="1:21" ht="15.75" thickBot="1">
      <c r="C6" s="185"/>
      <c r="D6" s="185"/>
      <c r="E6" s="347"/>
      <c r="F6" s="347"/>
      <c r="G6" s="347"/>
      <c r="O6" s="1029" t="s">
        <v>3126</v>
      </c>
      <c r="P6" s="1030" t="s">
        <v>3127</v>
      </c>
      <c r="Q6" s="1022" t="s">
        <v>74</v>
      </c>
      <c r="S6" s="1021" t="s">
        <v>96</v>
      </c>
      <c r="T6" s="1022" t="s">
        <v>3144</v>
      </c>
    </row>
    <row r="7" spans="1:21" ht="32.25" thickBot="1">
      <c r="A7" s="124"/>
      <c r="B7" s="124"/>
      <c r="C7" s="508" t="s">
        <v>304</v>
      </c>
      <c r="D7" s="509" t="s">
        <v>343</v>
      </c>
      <c r="E7" s="509" t="s">
        <v>56</v>
      </c>
      <c r="F7" s="509" t="s">
        <v>2134</v>
      </c>
      <c r="G7" s="510" t="s">
        <v>1259</v>
      </c>
      <c r="H7" s="511" t="s">
        <v>241</v>
      </c>
      <c r="I7" s="798" t="s">
        <v>2640</v>
      </c>
      <c r="J7" s="511" t="s">
        <v>145</v>
      </c>
      <c r="K7" s="512" t="s">
        <v>2135</v>
      </c>
      <c r="L7" s="513" t="s">
        <v>61</v>
      </c>
      <c r="M7" s="2756" t="s">
        <v>772</v>
      </c>
      <c r="N7" s="2757" t="s">
        <v>63</v>
      </c>
    </row>
    <row r="8" spans="1:21" ht="15.75">
      <c r="A8" s="124"/>
      <c r="B8" s="124"/>
      <c r="C8" s="2893">
        <v>1</v>
      </c>
      <c r="D8" s="2894">
        <v>39239090</v>
      </c>
      <c r="E8" s="2895" t="s">
        <v>2136</v>
      </c>
      <c r="F8" s="2894">
        <v>9.5</v>
      </c>
      <c r="G8" s="2896" t="s">
        <v>2137</v>
      </c>
      <c r="H8" s="2897">
        <v>1.7</v>
      </c>
      <c r="I8" s="2897">
        <f>H8+H8*L8</f>
        <v>2.0059999999999998</v>
      </c>
      <c r="J8" s="2894" t="s">
        <v>76</v>
      </c>
      <c r="K8" s="2894">
        <v>2400</v>
      </c>
      <c r="L8" s="2898">
        <v>0.18</v>
      </c>
      <c r="M8" s="1228" t="s">
        <v>3141</v>
      </c>
      <c r="N8" s="1229" t="s">
        <v>3124</v>
      </c>
    </row>
    <row r="9" spans="1:21" ht="15.75">
      <c r="A9" s="124"/>
      <c r="B9" s="124"/>
      <c r="C9" s="2899">
        <v>2</v>
      </c>
      <c r="D9" s="2900">
        <v>39239090</v>
      </c>
      <c r="E9" s="2901" t="s">
        <v>2138</v>
      </c>
      <c r="F9" s="2900">
        <v>10</v>
      </c>
      <c r="G9" s="2902" t="s">
        <v>2139</v>
      </c>
      <c r="H9" s="2903">
        <v>2</v>
      </c>
      <c r="I9" s="2903">
        <f t="shared" ref="I9:I10" si="0">H9+H9*L9</f>
        <v>2.36</v>
      </c>
      <c r="J9" s="2900" t="s">
        <v>76</v>
      </c>
      <c r="K9" s="2900">
        <v>2000</v>
      </c>
      <c r="L9" s="2904">
        <v>0.18</v>
      </c>
      <c r="M9" s="1523" t="s">
        <v>3141</v>
      </c>
      <c r="N9" s="1519" t="s">
        <v>67</v>
      </c>
    </row>
    <row r="10" spans="1:21" ht="15.75">
      <c r="A10" s="124"/>
      <c r="B10" s="124"/>
      <c r="C10" s="2899">
        <v>3</v>
      </c>
      <c r="D10" s="2905">
        <v>39239090</v>
      </c>
      <c r="E10" s="2901" t="s">
        <v>2140</v>
      </c>
      <c r="F10" s="2905">
        <v>20</v>
      </c>
      <c r="G10" s="2906" t="s">
        <v>2141</v>
      </c>
      <c r="H10" s="2907">
        <v>3.65</v>
      </c>
      <c r="I10" s="2903">
        <f t="shared" si="0"/>
        <v>4.3069999999999995</v>
      </c>
      <c r="J10" s="1913" t="s">
        <v>69</v>
      </c>
      <c r="K10" s="2908">
        <v>1200</v>
      </c>
      <c r="L10" s="2909">
        <v>0.18</v>
      </c>
      <c r="M10" s="1523" t="s">
        <v>3141</v>
      </c>
      <c r="N10" s="1519" t="s">
        <v>67</v>
      </c>
    </row>
    <row r="11" spans="1:21" ht="15.75">
      <c r="A11" s="124"/>
      <c r="B11" s="124"/>
      <c r="C11" s="2899"/>
      <c r="D11" s="2905"/>
      <c r="E11" s="2901"/>
      <c r="F11" s="2905"/>
      <c r="G11" s="2906"/>
      <c r="H11" s="2907"/>
      <c r="I11" s="2907"/>
      <c r="J11" s="1913"/>
      <c r="K11" s="2908"/>
      <c r="L11" s="2909"/>
      <c r="M11" s="1523"/>
      <c r="N11" s="1519"/>
    </row>
    <row r="12" spans="1:21" ht="15.75">
      <c r="A12" s="124"/>
      <c r="B12" s="124"/>
      <c r="C12" s="2504">
        <v>4</v>
      </c>
      <c r="D12" s="260">
        <v>39239090</v>
      </c>
      <c r="E12" s="38" t="s">
        <v>2142</v>
      </c>
      <c r="F12" s="260">
        <v>9</v>
      </c>
      <c r="G12" s="2758" t="s">
        <v>2143</v>
      </c>
      <c r="H12" s="230">
        <v>1.7</v>
      </c>
      <c r="I12" s="799">
        <f>H12+H12*L12</f>
        <v>2.0059999999999998</v>
      </c>
      <c r="J12" s="8" t="s">
        <v>69</v>
      </c>
      <c r="K12" s="41">
        <v>4000</v>
      </c>
      <c r="L12" s="1249">
        <v>0.18</v>
      </c>
      <c r="M12" s="1524"/>
      <c r="N12" s="1520" t="s">
        <v>3126</v>
      </c>
    </row>
    <row r="13" spans="1:21" ht="15.75">
      <c r="A13" s="124"/>
      <c r="B13" s="124"/>
      <c r="C13" s="2504">
        <v>5</v>
      </c>
      <c r="D13" s="260">
        <v>39239090</v>
      </c>
      <c r="E13" s="38" t="s">
        <v>2144</v>
      </c>
      <c r="F13" s="260">
        <v>11</v>
      </c>
      <c r="G13" s="41" t="s">
        <v>2145</v>
      </c>
      <c r="H13" s="230">
        <v>2.1</v>
      </c>
      <c r="I13" s="799">
        <f>H13+H13*L13</f>
        <v>2.4780000000000002</v>
      </c>
      <c r="J13" s="8" t="s">
        <v>69</v>
      </c>
      <c r="K13" s="41">
        <v>2600</v>
      </c>
      <c r="L13" s="1249">
        <v>0.18</v>
      </c>
      <c r="M13" s="1524"/>
      <c r="N13" s="1520" t="s">
        <v>3126</v>
      </c>
    </row>
    <row r="14" spans="1:21" ht="16.5" thickBot="1">
      <c r="A14" s="124"/>
      <c r="B14" s="124"/>
      <c r="C14" s="2759">
        <v>6</v>
      </c>
      <c r="D14" s="2760">
        <v>39239090</v>
      </c>
      <c r="E14" s="2761" t="s">
        <v>2652</v>
      </c>
      <c r="F14" s="2760"/>
      <c r="G14" s="2641"/>
      <c r="H14" s="2528">
        <v>2.95</v>
      </c>
      <c r="I14" s="2762">
        <f>H14+H14*L14</f>
        <v>3.4810000000000003</v>
      </c>
      <c r="J14" s="1367" t="s">
        <v>69</v>
      </c>
      <c r="K14" s="2641"/>
      <c r="L14" s="1260">
        <v>0.18</v>
      </c>
      <c r="M14" s="1536"/>
      <c r="N14" s="1191"/>
    </row>
    <row r="15" spans="1:21" ht="16.5" thickBot="1">
      <c r="A15" s="124"/>
      <c r="B15" s="124"/>
      <c r="C15" s="514"/>
      <c r="D15" s="515"/>
      <c r="E15" s="516"/>
      <c r="F15" s="515"/>
      <c r="G15" s="517"/>
      <c r="H15" s="305"/>
      <c r="I15" s="305"/>
      <c r="J15" s="318"/>
      <c r="K15" s="306"/>
      <c r="L15" s="1239"/>
      <c r="M15" s="1191"/>
      <c r="N15" s="1191"/>
    </row>
    <row r="16" spans="1:21" ht="16.5" thickBot="1">
      <c r="A16" s="124"/>
      <c r="B16" s="124"/>
      <c r="C16" s="769"/>
      <c r="D16" s="770"/>
      <c r="E16" s="770" t="s">
        <v>2146</v>
      </c>
      <c r="F16" s="771"/>
      <c r="G16" s="770"/>
      <c r="H16" s="772"/>
      <c r="I16" s="772"/>
      <c r="J16" s="773"/>
      <c r="K16" s="774"/>
      <c r="L16" s="2755"/>
      <c r="M16" s="1191"/>
      <c r="N16" s="1191"/>
    </row>
    <row r="17" spans="1:17" ht="31.5">
      <c r="A17" s="124"/>
      <c r="B17" s="124"/>
      <c r="C17" s="778">
        <v>1</v>
      </c>
      <c r="D17" s="779" t="s">
        <v>4492</v>
      </c>
      <c r="E17" s="780" t="s">
        <v>4493</v>
      </c>
      <c r="F17" s="779"/>
      <c r="G17" s="780"/>
      <c r="H17" s="781">
        <v>1.4</v>
      </c>
      <c r="I17" s="2763">
        <f>H17+H17*L17</f>
        <v>1.6519999999999999</v>
      </c>
      <c r="J17" s="779" t="s">
        <v>76</v>
      </c>
      <c r="K17" s="779">
        <v>3000</v>
      </c>
      <c r="L17" s="782">
        <v>0.18</v>
      </c>
      <c r="M17" s="1523" t="s">
        <v>3143</v>
      </c>
      <c r="N17" s="1519" t="s">
        <v>67</v>
      </c>
    </row>
    <row r="18" spans="1:17" ht="15.75">
      <c r="A18" s="124"/>
      <c r="B18" s="124"/>
      <c r="C18" s="783">
        <v>2</v>
      </c>
      <c r="D18" s="775">
        <v>48239090</v>
      </c>
      <c r="E18" s="776" t="s">
        <v>2147</v>
      </c>
      <c r="F18" s="775"/>
      <c r="G18" s="776"/>
      <c r="H18" s="777">
        <v>2.5</v>
      </c>
      <c r="I18" s="799">
        <f>H18+H18*L18</f>
        <v>2.95</v>
      </c>
      <c r="J18" s="775" t="s">
        <v>76</v>
      </c>
      <c r="K18" s="775">
        <v>2000</v>
      </c>
      <c r="L18" s="784">
        <v>0.18</v>
      </c>
      <c r="M18" s="1523" t="s">
        <v>3143</v>
      </c>
      <c r="N18" s="1519" t="s">
        <v>67</v>
      </c>
      <c r="Q18" s="717"/>
    </row>
    <row r="19" spans="1:17" ht="16.5" thickBot="1">
      <c r="A19" s="124"/>
      <c r="B19" s="124"/>
      <c r="C19" s="785">
        <v>3</v>
      </c>
      <c r="D19" s="786">
        <v>48239090</v>
      </c>
      <c r="E19" s="787" t="s">
        <v>2616</v>
      </c>
      <c r="F19" s="786"/>
      <c r="G19" s="787"/>
      <c r="H19" s="788">
        <v>2.5</v>
      </c>
      <c r="I19" s="2762">
        <f>H19+H19*L19</f>
        <v>2.95</v>
      </c>
      <c r="J19" s="786" t="s">
        <v>76</v>
      </c>
      <c r="K19" s="786">
        <v>2000</v>
      </c>
      <c r="L19" s="789">
        <v>0.18</v>
      </c>
      <c r="M19" s="1523" t="s">
        <v>3143</v>
      </c>
      <c r="N19" s="1519" t="s">
        <v>67</v>
      </c>
    </row>
    <row r="20" spans="1:17" ht="23.25">
      <c r="A20" s="124"/>
      <c r="B20" s="124"/>
      <c r="C20" s="5586" t="s">
        <v>593</v>
      </c>
      <c r="D20" s="5587"/>
      <c r="E20" s="5587"/>
      <c r="F20" s="5587"/>
      <c r="G20" s="5587"/>
      <c r="H20" s="5588"/>
      <c r="I20" s="518"/>
      <c r="J20" s="519"/>
      <c r="K20" s="519"/>
      <c r="L20" s="520"/>
    </row>
    <row r="21" spans="1:17" ht="15.75">
      <c r="A21" s="124"/>
      <c r="B21" s="124"/>
      <c r="C21" s="307"/>
      <c r="D21" s="307"/>
      <c r="E21" s="519"/>
      <c r="F21" s="209"/>
      <c r="G21" s="209"/>
      <c r="H21" s="146"/>
      <c r="I21" s="518"/>
      <c r="J21" s="519"/>
      <c r="K21" s="519"/>
      <c r="L21" s="520"/>
    </row>
    <row r="22" spans="1:17" ht="15.75">
      <c r="A22" s="124"/>
      <c r="B22" s="124"/>
      <c r="C22" s="307"/>
      <c r="D22" s="307"/>
      <c r="E22" s="519"/>
      <c r="F22" s="209"/>
      <c r="G22" s="209"/>
      <c r="H22" s="146"/>
      <c r="I22" s="518"/>
      <c r="J22" s="519"/>
      <c r="K22" s="519"/>
      <c r="L22" s="520"/>
    </row>
    <row r="23" spans="1:17" ht="15.75" customHeight="1">
      <c r="A23" s="124"/>
      <c r="B23" s="124"/>
      <c r="C23" s="307"/>
      <c r="D23" s="307"/>
      <c r="E23" s="519"/>
      <c r="F23" s="209"/>
      <c r="G23" s="209"/>
      <c r="H23" s="146"/>
      <c r="I23" s="518"/>
      <c r="J23" s="519"/>
      <c r="K23" s="519"/>
      <c r="L23" s="520"/>
    </row>
    <row r="24" spans="1:17" ht="15.75" customHeight="1">
      <c r="A24" s="124"/>
      <c r="B24" s="124"/>
      <c r="E24" s="519"/>
    </row>
    <row r="25" spans="1:17" ht="15.75" customHeight="1">
      <c r="A25" s="124"/>
      <c r="B25" s="124"/>
      <c r="E25" s="519"/>
    </row>
    <row r="26" spans="1:17" ht="57.75" customHeight="1">
      <c r="A26" s="124"/>
      <c r="B26" s="124"/>
    </row>
    <row r="27" spans="1:17" ht="15.75" customHeight="1">
      <c r="A27" s="124"/>
      <c r="B27" s="124"/>
      <c r="F27" s="148"/>
      <c r="G27" s="148"/>
      <c r="H27" s="148"/>
      <c r="I27" s="148"/>
      <c r="J27" s="148"/>
      <c r="K27" s="148"/>
      <c r="L27" s="148"/>
    </row>
    <row r="28" spans="1:17" ht="15.75" customHeight="1">
      <c r="A28" s="124"/>
      <c r="B28" s="124"/>
      <c r="F28" s="148"/>
      <c r="G28" s="148"/>
      <c r="H28" s="521"/>
      <c r="I28" s="148"/>
      <c r="J28" s="148"/>
      <c r="K28" s="148"/>
      <c r="L28" s="148"/>
    </row>
    <row r="29" spans="1:17" ht="15.75" customHeight="1">
      <c r="A29" s="183"/>
      <c r="B29" s="183"/>
      <c r="C29" s="148"/>
      <c r="D29" s="148"/>
      <c r="E29" s="148"/>
      <c r="F29" s="148"/>
      <c r="G29" s="148"/>
      <c r="H29" s="521"/>
      <c r="I29" s="148"/>
      <c r="J29" s="148"/>
      <c r="K29" s="148"/>
      <c r="L29" s="148"/>
    </row>
    <row r="30" spans="1:17" ht="15.75" customHeight="1">
      <c r="A30" s="183"/>
      <c r="B30" s="183"/>
      <c r="C30" s="148"/>
      <c r="D30" s="148"/>
      <c r="E30" s="148"/>
      <c r="F30" s="148"/>
      <c r="G30" s="148"/>
      <c r="H30" s="148"/>
      <c r="I30" s="148"/>
      <c r="J30" s="148"/>
      <c r="K30" s="148"/>
      <c r="L30" s="148"/>
    </row>
    <row r="31" spans="1:17" ht="15.75" customHeight="1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</row>
    <row r="32" spans="1:17" ht="15.75" customHeight="1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</row>
    <row r="33" spans="1:9" ht="15.75" customHeight="1">
      <c r="A33" s="148"/>
      <c r="B33" s="148"/>
      <c r="C33" s="148"/>
      <c r="D33" s="148"/>
      <c r="E33" s="148"/>
    </row>
    <row r="34" spans="1:9" ht="15.75" customHeight="1">
      <c r="A34" s="190"/>
      <c r="B34" s="190"/>
      <c r="C34" s="148"/>
      <c r="D34" s="148"/>
      <c r="E34" s="148"/>
      <c r="F34" s="185"/>
      <c r="G34" s="185"/>
      <c r="H34" s="188"/>
      <c r="I34" s="188"/>
    </row>
    <row r="35" spans="1:9" ht="15.75" customHeight="1">
      <c r="A35" s="185"/>
      <c r="B35" s="185"/>
      <c r="F35" s="185"/>
      <c r="G35" s="185"/>
      <c r="H35" s="188"/>
      <c r="I35" s="188"/>
    </row>
    <row r="36" spans="1:9" ht="15.75" customHeight="1">
      <c r="A36" s="185"/>
      <c r="B36" s="185"/>
      <c r="C36" s="187"/>
      <c r="D36" s="187"/>
      <c r="E36" s="185"/>
      <c r="F36" s="185"/>
      <c r="G36" s="185"/>
      <c r="H36" s="188"/>
      <c r="I36" s="522"/>
    </row>
    <row r="37" spans="1:9" ht="15.75" customHeight="1">
      <c r="A37" s="185"/>
      <c r="B37" s="185"/>
      <c r="C37" s="187"/>
      <c r="D37" s="187"/>
      <c r="E37" s="185"/>
      <c r="H37" s="523"/>
      <c r="I37" s="188"/>
    </row>
    <row r="38" spans="1:9" ht="15.75" customHeight="1">
      <c r="A38" s="185"/>
      <c r="B38" s="185"/>
      <c r="C38" s="187"/>
      <c r="D38" s="187"/>
      <c r="E38" s="185"/>
      <c r="H38" s="523"/>
      <c r="I38" s="188"/>
    </row>
    <row r="39" spans="1:9" ht="15.75" customHeight="1">
      <c r="C39" s="187"/>
      <c r="D39" s="187"/>
      <c r="H39" s="523"/>
      <c r="I39" s="188"/>
    </row>
    <row r="40" spans="1:9" ht="15.75" customHeight="1">
      <c r="A40" s="185"/>
      <c r="B40" s="185"/>
      <c r="C40" s="187"/>
      <c r="D40" s="187"/>
      <c r="F40" s="125"/>
      <c r="G40" s="125"/>
    </row>
    <row r="41" spans="1:9" ht="15.75" customHeight="1">
      <c r="A41" s="524"/>
      <c r="B41" s="524"/>
      <c r="C41" s="187"/>
      <c r="D41" s="187"/>
      <c r="F41" s="125"/>
      <c r="G41" s="125"/>
    </row>
    <row r="42" spans="1:9" ht="15.75" customHeight="1">
      <c r="E42" s="125"/>
      <c r="F42" s="125"/>
      <c r="G42" s="125"/>
    </row>
    <row r="43" spans="1:9" ht="15.75" customHeight="1">
      <c r="E43" s="125"/>
      <c r="F43" s="125"/>
      <c r="G43" s="125"/>
    </row>
    <row r="44" spans="1:9" ht="15.75" customHeight="1">
      <c r="E44" s="125"/>
      <c r="F44" s="125"/>
      <c r="G44" s="125"/>
    </row>
    <row r="45" spans="1:9" ht="15.75" customHeight="1">
      <c r="E45" s="125"/>
      <c r="F45" s="125"/>
      <c r="G45" s="125"/>
    </row>
    <row r="46" spans="1:9" ht="15.75" customHeight="1">
      <c r="E46" s="125"/>
      <c r="F46" s="125"/>
      <c r="G46" s="125"/>
    </row>
    <row r="47" spans="1:9" ht="15.75" customHeight="1">
      <c r="E47" s="125"/>
      <c r="F47" s="125"/>
      <c r="G47" s="125"/>
    </row>
    <row r="48" spans="1:9" ht="15.75" customHeight="1">
      <c r="E48" s="125"/>
      <c r="F48" s="125"/>
      <c r="G48" s="125"/>
    </row>
    <row r="49" spans="5:7" ht="15.75" customHeight="1">
      <c r="E49" s="125"/>
      <c r="F49" s="125"/>
      <c r="G49" s="125"/>
    </row>
    <row r="50" spans="5:7" ht="15.75" customHeight="1">
      <c r="E50" s="125"/>
      <c r="F50" s="125"/>
      <c r="G50" s="125"/>
    </row>
    <row r="51" spans="5:7" ht="15.75" customHeight="1">
      <c r="E51" s="125"/>
      <c r="F51" s="125"/>
      <c r="G51" s="125"/>
    </row>
    <row r="52" spans="5:7" ht="15.75" customHeight="1">
      <c r="E52" s="125"/>
      <c r="F52" s="125"/>
      <c r="G52" s="125"/>
    </row>
    <row r="53" spans="5:7" ht="15.75" customHeight="1">
      <c r="E53" s="125"/>
      <c r="F53" s="125"/>
      <c r="G53" s="125"/>
    </row>
    <row r="54" spans="5:7" ht="15.75" customHeight="1">
      <c r="E54" s="125"/>
      <c r="F54" s="125"/>
      <c r="G54" s="125"/>
    </row>
    <row r="55" spans="5:7" ht="15.75" customHeight="1">
      <c r="E55" s="125"/>
      <c r="F55" s="125"/>
      <c r="G55" s="125"/>
    </row>
    <row r="56" spans="5:7" ht="15.75" customHeight="1">
      <c r="E56" s="125"/>
      <c r="F56" s="125"/>
      <c r="G56" s="125"/>
    </row>
    <row r="57" spans="5:7" ht="15.75" customHeight="1">
      <c r="E57" s="125"/>
      <c r="F57" s="125"/>
      <c r="G57" s="125"/>
    </row>
    <row r="58" spans="5:7" ht="15.75" customHeight="1">
      <c r="E58" s="125"/>
      <c r="F58" s="125"/>
      <c r="G58" s="125"/>
    </row>
    <row r="59" spans="5:7" ht="15.75" customHeight="1">
      <c r="E59" s="125"/>
      <c r="F59" s="125"/>
      <c r="G59" s="125"/>
    </row>
    <row r="60" spans="5:7" ht="15.75" customHeight="1">
      <c r="E60" s="125"/>
      <c r="F60" s="125"/>
      <c r="G60" s="125"/>
    </row>
    <row r="61" spans="5:7" ht="15.75" customHeight="1">
      <c r="E61" s="125"/>
      <c r="F61" s="125"/>
      <c r="G61" s="125"/>
    </row>
    <row r="62" spans="5:7" ht="15.75" customHeight="1">
      <c r="E62" s="125"/>
      <c r="F62" s="125"/>
      <c r="G62" s="125"/>
    </row>
    <row r="63" spans="5:7" ht="15.75" customHeight="1">
      <c r="E63" s="125"/>
      <c r="F63" s="125"/>
      <c r="G63" s="125"/>
    </row>
    <row r="64" spans="5:7" ht="15.75" customHeight="1">
      <c r="E64" s="125"/>
      <c r="F64" s="125"/>
      <c r="G64" s="125"/>
    </row>
    <row r="65" spans="5:7" ht="15.75" customHeight="1">
      <c r="E65" s="125"/>
      <c r="F65" s="125"/>
      <c r="G65" s="125"/>
    </row>
    <row r="66" spans="5:7" ht="15.75" customHeight="1">
      <c r="E66" s="125"/>
      <c r="F66" s="125"/>
      <c r="G66" s="125"/>
    </row>
    <row r="67" spans="5:7" ht="15.75" customHeight="1">
      <c r="E67" s="125"/>
      <c r="F67" s="125"/>
      <c r="G67" s="125"/>
    </row>
    <row r="68" spans="5:7" ht="15.75" customHeight="1">
      <c r="E68" s="125"/>
      <c r="F68" s="125"/>
      <c r="G68" s="125"/>
    </row>
    <row r="69" spans="5:7" ht="15.75" customHeight="1">
      <c r="E69" s="125"/>
      <c r="F69" s="125"/>
      <c r="G69" s="125"/>
    </row>
    <row r="70" spans="5:7" ht="15.75" customHeight="1">
      <c r="E70" s="125"/>
      <c r="F70" s="125"/>
      <c r="G70" s="125"/>
    </row>
    <row r="71" spans="5:7" ht="15.75" customHeight="1">
      <c r="E71" s="125"/>
      <c r="F71" s="125"/>
      <c r="G71" s="125"/>
    </row>
    <row r="72" spans="5:7" ht="15.75" customHeight="1">
      <c r="E72" s="125"/>
      <c r="F72" s="125"/>
      <c r="G72" s="125"/>
    </row>
    <row r="73" spans="5:7" ht="15.75" customHeight="1">
      <c r="E73" s="125"/>
      <c r="F73" s="125"/>
      <c r="G73" s="125"/>
    </row>
    <row r="74" spans="5:7" ht="15.75" customHeight="1">
      <c r="E74" s="125"/>
      <c r="F74" s="125"/>
      <c r="G74" s="125"/>
    </row>
    <row r="75" spans="5:7" ht="15.75" customHeight="1">
      <c r="E75" s="125"/>
      <c r="F75" s="125"/>
      <c r="G75" s="125"/>
    </row>
    <row r="76" spans="5:7" ht="15.75" customHeight="1">
      <c r="E76" s="125"/>
      <c r="F76" s="125"/>
      <c r="G76" s="125"/>
    </row>
    <row r="77" spans="5:7" ht="15.75" customHeight="1">
      <c r="E77" s="125"/>
      <c r="F77" s="125"/>
      <c r="G77" s="125"/>
    </row>
    <row r="78" spans="5:7" ht="15.75" customHeight="1">
      <c r="E78" s="125"/>
      <c r="F78" s="125"/>
      <c r="G78" s="125"/>
    </row>
    <row r="79" spans="5:7" ht="15.75" customHeight="1">
      <c r="E79" s="125"/>
      <c r="F79" s="125"/>
      <c r="G79" s="125"/>
    </row>
    <row r="80" spans="5:7" ht="15.75" customHeight="1">
      <c r="E80" s="125"/>
      <c r="F80" s="125"/>
      <c r="G80" s="125"/>
    </row>
    <row r="81" spans="5:7" ht="15.75" customHeight="1">
      <c r="E81" s="125"/>
      <c r="F81" s="125"/>
      <c r="G81" s="125"/>
    </row>
    <row r="82" spans="5:7" ht="15.75" customHeight="1">
      <c r="E82" s="125"/>
      <c r="F82" s="125"/>
      <c r="G82" s="125"/>
    </row>
    <row r="83" spans="5:7" ht="15.75" customHeight="1">
      <c r="E83" s="125"/>
      <c r="F83" s="125"/>
      <c r="G83" s="125"/>
    </row>
    <row r="84" spans="5:7" ht="15.75" customHeight="1">
      <c r="E84" s="125"/>
      <c r="F84" s="125"/>
      <c r="G84" s="125"/>
    </row>
    <row r="85" spans="5:7" ht="15.75" customHeight="1">
      <c r="E85" s="125"/>
      <c r="F85" s="125"/>
      <c r="G85" s="125"/>
    </row>
    <row r="86" spans="5:7" ht="15.75" customHeight="1">
      <c r="E86" s="125"/>
      <c r="F86" s="125"/>
      <c r="G86" s="125"/>
    </row>
    <row r="87" spans="5:7" ht="15.75" customHeight="1">
      <c r="E87" s="125"/>
      <c r="F87" s="125"/>
      <c r="G87" s="125"/>
    </row>
    <row r="88" spans="5:7" ht="15.75" customHeight="1">
      <c r="E88" s="125"/>
      <c r="F88" s="125"/>
      <c r="G88" s="125"/>
    </row>
    <row r="89" spans="5:7" ht="15.75" customHeight="1">
      <c r="E89" s="125"/>
      <c r="F89" s="125"/>
      <c r="G89" s="125"/>
    </row>
    <row r="90" spans="5:7" ht="15.75" customHeight="1">
      <c r="E90" s="125"/>
      <c r="F90" s="125"/>
      <c r="G90" s="125"/>
    </row>
    <row r="91" spans="5:7" ht="15.75" customHeight="1">
      <c r="E91" s="125"/>
      <c r="F91" s="125"/>
      <c r="G91" s="125"/>
    </row>
    <row r="92" spans="5:7" ht="15.75" customHeight="1">
      <c r="E92" s="125"/>
      <c r="F92" s="125"/>
      <c r="G92" s="125"/>
    </row>
    <row r="93" spans="5:7" ht="15.75" customHeight="1">
      <c r="E93" s="125"/>
      <c r="F93" s="125"/>
      <c r="G93" s="125"/>
    </row>
    <row r="94" spans="5:7" ht="15.75" customHeight="1">
      <c r="E94" s="125"/>
      <c r="F94" s="125"/>
      <c r="G94" s="125"/>
    </row>
    <row r="95" spans="5:7" ht="15.75" customHeight="1">
      <c r="E95" s="125"/>
      <c r="F95" s="125"/>
      <c r="G95" s="125"/>
    </row>
    <row r="96" spans="5:7" ht="15.75" customHeight="1">
      <c r="E96" s="125"/>
      <c r="F96" s="125"/>
      <c r="G96" s="125"/>
    </row>
    <row r="97" spans="5:7" ht="15.75" customHeight="1">
      <c r="E97" s="125"/>
      <c r="F97" s="125"/>
      <c r="G97" s="125"/>
    </row>
    <row r="98" spans="5:7" ht="15.75" customHeight="1">
      <c r="E98" s="125"/>
      <c r="F98" s="125"/>
      <c r="G98" s="125"/>
    </row>
    <row r="99" spans="5:7" ht="15.75" customHeight="1">
      <c r="E99" s="125"/>
      <c r="F99" s="125"/>
      <c r="G99" s="125"/>
    </row>
    <row r="100" spans="5:7" ht="15.75" customHeight="1">
      <c r="E100" s="125"/>
      <c r="F100" s="125"/>
      <c r="G100" s="125"/>
    </row>
    <row r="101" spans="5:7" ht="15.75" customHeight="1">
      <c r="E101" s="125"/>
      <c r="F101" s="125"/>
      <c r="G101" s="125"/>
    </row>
    <row r="102" spans="5:7" ht="15.75" customHeight="1">
      <c r="E102" s="125"/>
      <c r="F102" s="125"/>
      <c r="G102" s="125"/>
    </row>
    <row r="103" spans="5:7" ht="15.75" customHeight="1">
      <c r="E103" s="125"/>
      <c r="F103" s="125"/>
      <c r="G103" s="125"/>
    </row>
    <row r="104" spans="5:7" ht="15.75" customHeight="1">
      <c r="E104" s="125"/>
      <c r="F104" s="125"/>
      <c r="G104" s="125"/>
    </row>
    <row r="105" spans="5:7" ht="15.75" customHeight="1">
      <c r="E105" s="125"/>
      <c r="F105" s="125"/>
      <c r="G105" s="125"/>
    </row>
    <row r="106" spans="5:7" ht="15.75" customHeight="1">
      <c r="E106" s="125"/>
      <c r="F106" s="125"/>
      <c r="G106" s="125"/>
    </row>
    <row r="107" spans="5:7" ht="15.75" customHeight="1">
      <c r="E107" s="125"/>
      <c r="F107" s="125"/>
      <c r="G107" s="125"/>
    </row>
    <row r="108" spans="5:7" ht="15.75" customHeight="1">
      <c r="E108" s="125"/>
      <c r="F108" s="125"/>
      <c r="G108" s="125"/>
    </row>
    <row r="109" spans="5:7" ht="15.75" customHeight="1">
      <c r="E109" s="125"/>
      <c r="F109" s="125"/>
      <c r="G109" s="125"/>
    </row>
    <row r="110" spans="5:7" ht="15.75" customHeight="1">
      <c r="E110" s="125"/>
      <c r="F110" s="125"/>
      <c r="G110" s="125"/>
    </row>
    <row r="111" spans="5:7" ht="15.75" customHeight="1">
      <c r="E111" s="125"/>
      <c r="F111" s="125"/>
      <c r="G111" s="125"/>
    </row>
    <row r="112" spans="5:7" ht="15.75" customHeight="1">
      <c r="E112" s="125"/>
      <c r="F112" s="125"/>
      <c r="G112" s="125"/>
    </row>
    <row r="113" spans="5:7" ht="15.75" customHeight="1">
      <c r="E113" s="125"/>
      <c r="F113" s="125"/>
      <c r="G113" s="125"/>
    </row>
    <row r="114" spans="5:7" ht="15.75" customHeight="1">
      <c r="E114" s="125"/>
      <c r="F114" s="125"/>
      <c r="G114" s="125"/>
    </row>
    <row r="115" spans="5:7" ht="15.75" customHeight="1">
      <c r="E115" s="125"/>
      <c r="F115" s="125"/>
      <c r="G115" s="125"/>
    </row>
    <row r="116" spans="5:7" ht="15.75" customHeight="1">
      <c r="E116" s="125"/>
      <c r="F116" s="125"/>
      <c r="G116" s="125"/>
    </row>
    <row r="117" spans="5:7" ht="15.75" customHeight="1">
      <c r="E117" s="125"/>
      <c r="F117" s="125"/>
      <c r="G117" s="125"/>
    </row>
    <row r="118" spans="5:7" ht="15.75" customHeight="1">
      <c r="E118" s="125"/>
      <c r="F118" s="125"/>
      <c r="G118" s="125"/>
    </row>
    <row r="119" spans="5:7" ht="15.75" customHeight="1">
      <c r="E119" s="125"/>
      <c r="F119" s="125"/>
      <c r="G119" s="125"/>
    </row>
    <row r="120" spans="5:7" ht="15.75" customHeight="1">
      <c r="E120" s="125"/>
      <c r="F120" s="125"/>
      <c r="G120" s="125"/>
    </row>
    <row r="121" spans="5:7" ht="15.75" customHeight="1">
      <c r="E121" s="125"/>
      <c r="F121" s="125"/>
      <c r="G121" s="125"/>
    </row>
    <row r="122" spans="5:7" ht="15.75" customHeight="1">
      <c r="E122" s="125"/>
      <c r="F122" s="125"/>
      <c r="G122" s="125"/>
    </row>
    <row r="123" spans="5:7" ht="15.75" customHeight="1">
      <c r="E123" s="125"/>
      <c r="F123" s="125"/>
      <c r="G123" s="125"/>
    </row>
    <row r="124" spans="5:7" ht="15.75" customHeight="1">
      <c r="E124" s="125"/>
      <c r="F124" s="125"/>
      <c r="G124" s="125"/>
    </row>
    <row r="125" spans="5:7" ht="15.75" customHeight="1">
      <c r="E125" s="125"/>
      <c r="F125" s="125"/>
      <c r="G125" s="125"/>
    </row>
    <row r="126" spans="5:7" ht="15.75" customHeight="1">
      <c r="E126" s="125"/>
      <c r="F126" s="125"/>
      <c r="G126" s="125"/>
    </row>
    <row r="127" spans="5:7" ht="15.75" customHeight="1">
      <c r="E127" s="125"/>
      <c r="F127" s="125"/>
      <c r="G127" s="125"/>
    </row>
    <row r="128" spans="5:7" ht="15.75" customHeight="1">
      <c r="E128" s="125"/>
      <c r="F128" s="125"/>
      <c r="G128" s="125"/>
    </row>
    <row r="129" spans="5:7" ht="15.75" customHeight="1">
      <c r="E129" s="125"/>
      <c r="F129" s="125"/>
      <c r="G129" s="125"/>
    </row>
    <row r="130" spans="5:7" ht="15.75" customHeight="1">
      <c r="E130" s="125"/>
      <c r="F130" s="125"/>
      <c r="G130" s="125"/>
    </row>
    <row r="131" spans="5:7" ht="15.75" customHeight="1">
      <c r="E131" s="125"/>
      <c r="F131" s="125"/>
      <c r="G131" s="125"/>
    </row>
    <row r="132" spans="5:7" ht="15.75" customHeight="1">
      <c r="E132" s="125"/>
      <c r="F132" s="125"/>
      <c r="G132" s="125"/>
    </row>
    <row r="133" spans="5:7" ht="15.75" customHeight="1">
      <c r="E133" s="125"/>
      <c r="F133" s="125"/>
      <c r="G133" s="125"/>
    </row>
    <row r="134" spans="5:7" ht="15.75" customHeight="1">
      <c r="E134" s="125"/>
      <c r="F134" s="125"/>
      <c r="G134" s="125"/>
    </row>
    <row r="135" spans="5:7" ht="15.75" customHeight="1">
      <c r="E135" s="125"/>
      <c r="F135" s="125"/>
      <c r="G135" s="125"/>
    </row>
    <row r="136" spans="5:7" ht="15.75" customHeight="1">
      <c r="E136" s="125"/>
      <c r="F136" s="125"/>
      <c r="G136" s="125"/>
    </row>
    <row r="137" spans="5:7" ht="15.75" customHeight="1">
      <c r="E137" s="125"/>
      <c r="F137" s="125"/>
      <c r="G137" s="125"/>
    </row>
    <row r="138" spans="5:7" ht="15.75" customHeight="1">
      <c r="E138" s="125"/>
      <c r="F138" s="125"/>
      <c r="G138" s="125"/>
    </row>
    <row r="139" spans="5:7" ht="15.75" customHeight="1">
      <c r="E139" s="125"/>
      <c r="F139" s="125"/>
      <c r="G139" s="125"/>
    </row>
    <row r="140" spans="5:7" ht="15.75" customHeight="1">
      <c r="E140" s="125"/>
      <c r="F140" s="125"/>
      <c r="G140" s="125"/>
    </row>
    <row r="141" spans="5:7" ht="15.75" customHeight="1">
      <c r="E141" s="125"/>
      <c r="F141" s="125"/>
      <c r="G141" s="125"/>
    </row>
    <row r="142" spans="5:7" ht="15.75" customHeight="1">
      <c r="E142" s="125"/>
      <c r="F142" s="125"/>
      <c r="G142" s="125"/>
    </row>
    <row r="143" spans="5:7" ht="15.75" customHeight="1">
      <c r="E143" s="125"/>
      <c r="F143" s="125"/>
      <c r="G143" s="125"/>
    </row>
    <row r="144" spans="5:7" ht="15.75" customHeight="1">
      <c r="E144" s="125"/>
      <c r="F144" s="125"/>
      <c r="G144" s="125"/>
    </row>
    <row r="145" spans="5:7" ht="15.75" customHeight="1">
      <c r="E145" s="125"/>
      <c r="F145" s="125"/>
      <c r="G145" s="125"/>
    </row>
    <row r="146" spans="5:7" ht="15.75" customHeight="1">
      <c r="E146" s="125"/>
      <c r="F146" s="125"/>
      <c r="G146" s="125"/>
    </row>
    <row r="147" spans="5:7" ht="15.75" customHeight="1">
      <c r="E147" s="125"/>
      <c r="F147" s="125"/>
      <c r="G147" s="125"/>
    </row>
    <row r="148" spans="5:7" ht="15.75" customHeight="1">
      <c r="E148" s="125"/>
      <c r="F148" s="125"/>
      <c r="G148" s="125"/>
    </row>
    <row r="149" spans="5:7" ht="15.75" customHeight="1">
      <c r="E149" s="125"/>
      <c r="F149" s="125"/>
      <c r="G149" s="125"/>
    </row>
    <row r="150" spans="5:7" ht="15.75" customHeight="1">
      <c r="E150" s="125"/>
      <c r="F150" s="125"/>
      <c r="G150" s="125"/>
    </row>
    <row r="151" spans="5:7" ht="15.75" customHeight="1">
      <c r="E151" s="125"/>
      <c r="F151" s="125"/>
      <c r="G151" s="125"/>
    </row>
    <row r="152" spans="5:7" ht="15.75" customHeight="1">
      <c r="E152" s="125"/>
      <c r="F152" s="125"/>
      <c r="G152" s="125"/>
    </row>
    <row r="153" spans="5:7" ht="15.75" customHeight="1">
      <c r="E153" s="125"/>
      <c r="F153" s="125"/>
      <c r="G153" s="125"/>
    </row>
    <row r="154" spans="5:7" ht="15.75" customHeight="1">
      <c r="E154" s="125"/>
      <c r="F154" s="125"/>
      <c r="G154" s="125"/>
    </row>
    <row r="155" spans="5:7" ht="15.75" customHeight="1">
      <c r="E155" s="125"/>
      <c r="F155" s="125"/>
      <c r="G155" s="125"/>
    </row>
    <row r="156" spans="5:7" ht="15.75" customHeight="1">
      <c r="E156" s="125"/>
      <c r="F156" s="125"/>
      <c r="G156" s="125"/>
    </row>
    <row r="157" spans="5:7" ht="15.75" customHeight="1">
      <c r="E157" s="125"/>
      <c r="F157" s="125"/>
      <c r="G157" s="125"/>
    </row>
    <row r="158" spans="5:7" ht="15.75" customHeight="1">
      <c r="E158" s="125"/>
      <c r="F158" s="125"/>
      <c r="G158" s="125"/>
    </row>
    <row r="159" spans="5:7" ht="15.75" customHeight="1">
      <c r="E159" s="125"/>
      <c r="F159" s="125"/>
      <c r="G159" s="125"/>
    </row>
    <row r="160" spans="5:7" ht="15.75" customHeight="1">
      <c r="E160" s="125"/>
      <c r="F160" s="125"/>
      <c r="G160" s="125"/>
    </row>
    <row r="161" spans="5:7" ht="15.75" customHeight="1">
      <c r="E161" s="125"/>
      <c r="F161" s="125"/>
      <c r="G161" s="125"/>
    </row>
    <row r="162" spans="5:7" ht="15.75" customHeight="1">
      <c r="E162" s="125"/>
      <c r="F162" s="125"/>
      <c r="G162" s="125"/>
    </row>
    <row r="163" spans="5:7" ht="15.75" customHeight="1">
      <c r="E163" s="125"/>
      <c r="F163" s="125"/>
      <c r="G163" s="125"/>
    </row>
    <row r="164" spans="5:7" ht="15.75" customHeight="1">
      <c r="E164" s="125"/>
      <c r="F164" s="125"/>
      <c r="G164" s="125"/>
    </row>
    <row r="165" spans="5:7" ht="15.75" customHeight="1">
      <c r="E165" s="125"/>
      <c r="F165" s="125"/>
      <c r="G165" s="125"/>
    </row>
    <row r="166" spans="5:7" ht="15.75" customHeight="1">
      <c r="E166" s="125"/>
      <c r="F166" s="125"/>
      <c r="G166" s="125"/>
    </row>
    <row r="167" spans="5:7" ht="15.75" customHeight="1">
      <c r="E167" s="125"/>
      <c r="F167" s="125"/>
      <c r="G167" s="125"/>
    </row>
    <row r="168" spans="5:7" ht="15.75" customHeight="1">
      <c r="E168" s="125"/>
      <c r="F168" s="125"/>
      <c r="G168" s="125"/>
    </row>
    <row r="169" spans="5:7" ht="15.75" customHeight="1">
      <c r="E169" s="125"/>
      <c r="F169" s="125"/>
      <c r="G169" s="125"/>
    </row>
    <row r="170" spans="5:7" ht="15.75" customHeight="1">
      <c r="E170" s="125"/>
      <c r="F170" s="125"/>
      <c r="G170" s="125"/>
    </row>
    <row r="171" spans="5:7" ht="15.75" customHeight="1">
      <c r="E171" s="125"/>
      <c r="F171" s="125"/>
      <c r="G171" s="125"/>
    </row>
    <row r="172" spans="5:7" ht="15.75" customHeight="1">
      <c r="E172" s="125"/>
      <c r="F172" s="125"/>
      <c r="G172" s="125"/>
    </row>
    <row r="173" spans="5:7" ht="15.75" customHeight="1">
      <c r="E173" s="125"/>
      <c r="F173" s="125"/>
      <c r="G173" s="125"/>
    </row>
    <row r="174" spans="5:7" ht="15.75" customHeight="1">
      <c r="E174" s="125"/>
      <c r="F174" s="125"/>
      <c r="G174" s="125"/>
    </row>
    <row r="175" spans="5:7" ht="15.75" customHeight="1">
      <c r="E175" s="125"/>
      <c r="F175" s="125"/>
      <c r="G175" s="125"/>
    </row>
    <row r="176" spans="5:7" ht="15.75" customHeight="1">
      <c r="E176" s="125"/>
      <c r="F176" s="125"/>
      <c r="G176" s="125"/>
    </row>
    <row r="177" spans="5:7" ht="15.75" customHeight="1">
      <c r="E177" s="125"/>
      <c r="F177" s="125"/>
      <c r="G177" s="125"/>
    </row>
    <row r="178" spans="5:7" ht="15.75" customHeight="1">
      <c r="E178" s="125"/>
      <c r="F178" s="125"/>
      <c r="G178" s="125"/>
    </row>
    <row r="179" spans="5:7" ht="15.75" customHeight="1">
      <c r="E179" s="125"/>
      <c r="F179" s="125"/>
      <c r="G179" s="125"/>
    </row>
    <row r="180" spans="5:7" ht="15.75" customHeight="1">
      <c r="E180" s="125"/>
      <c r="F180" s="125"/>
      <c r="G180" s="125"/>
    </row>
    <row r="181" spans="5:7" ht="15.75" customHeight="1">
      <c r="E181" s="125"/>
      <c r="F181" s="125"/>
      <c r="G181" s="125"/>
    </row>
    <row r="182" spans="5:7" ht="15.75" customHeight="1">
      <c r="E182" s="125"/>
      <c r="F182" s="125"/>
      <c r="G182" s="125"/>
    </row>
    <row r="183" spans="5:7" ht="15.75" customHeight="1">
      <c r="E183" s="125"/>
      <c r="F183" s="125"/>
      <c r="G183" s="125"/>
    </row>
    <row r="184" spans="5:7" ht="15.75" customHeight="1">
      <c r="E184" s="125"/>
      <c r="F184" s="125"/>
      <c r="G184" s="125"/>
    </row>
    <row r="185" spans="5:7" ht="15.75" customHeight="1">
      <c r="E185" s="125"/>
      <c r="F185" s="125"/>
      <c r="G185" s="125"/>
    </row>
    <row r="186" spans="5:7" ht="15.75" customHeight="1">
      <c r="E186" s="125"/>
      <c r="F186" s="125"/>
      <c r="G186" s="125"/>
    </row>
    <row r="187" spans="5:7" ht="15.75" customHeight="1">
      <c r="E187" s="125"/>
      <c r="F187" s="125"/>
      <c r="G187" s="125"/>
    </row>
    <row r="188" spans="5:7" ht="15.75" customHeight="1">
      <c r="E188" s="125"/>
      <c r="F188" s="125"/>
      <c r="G188" s="125"/>
    </row>
    <row r="189" spans="5:7" ht="15.75" customHeight="1">
      <c r="E189" s="125"/>
      <c r="F189" s="125"/>
      <c r="G189" s="125"/>
    </row>
    <row r="190" spans="5:7" ht="15.75" customHeight="1">
      <c r="E190" s="125"/>
      <c r="F190" s="125"/>
      <c r="G190" s="125"/>
    </row>
    <row r="191" spans="5:7" ht="15.75" customHeight="1">
      <c r="E191" s="125"/>
      <c r="F191" s="125"/>
      <c r="G191" s="125"/>
    </row>
    <row r="192" spans="5:7" ht="15.75" customHeight="1">
      <c r="E192" s="125"/>
      <c r="F192" s="125"/>
      <c r="G192" s="125"/>
    </row>
    <row r="193" spans="5:7" ht="15.75" customHeight="1">
      <c r="E193" s="125"/>
      <c r="F193" s="125"/>
      <c r="G193" s="125"/>
    </row>
    <row r="194" spans="5:7" ht="15.75" customHeight="1">
      <c r="E194" s="125"/>
      <c r="F194" s="125"/>
      <c r="G194" s="125"/>
    </row>
    <row r="195" spans="5:7" ht="15.75" customHeight="1">
      <c r="E195" s="125"/>
      <c r="F195" s="125"/>
      <c r="G195" s="125"/>
    </row>
    <row r="196" spans="5:7" ht="15.75" customHeight="1">
      <c r="E196" s="125"/>
      <c r="F196" s="125"/>
      <c r="G196" s="125"/>
    </row>
    <row r="197" spans="5:7" ht="15.75" customHeight="1">
      <c r="E197" s="125"/>
      <c r="F197" s="125"/>
      <c r="G197" s="125"/>
    </row>
    <row r="198" spans="5:7" ht="15.75" customHeight="1">
      <c r="E198" s="125"/>
      <c r="F198" s="125"/>
      <c r="G198" s="125"/>
    </row>
    <row r="199" spans="5:7" ht="15.75" customHeight="1">
      <c r="E199" s="125"/>
      <c r="F199" s="125"/>
      <c r="G199" s="125"/>
    </row>
    <row r="200" spans="5:7" ht="15.75" customHeight="1">
      <c r="E200" s="125"/>
      <c r="F200" s="125"/>
      <c r="G200" s="125"/>
    </row>
    <row r="201" spans="5:7" ht="15.75" customHeight="1">
      <c r="E201" s="125"/>
      <c r="F201" s="125"/>
      <c r="G201" s="125"/>
    </row>
    <row r="202" spans="5:7" ht="15.75" customHeight="1">
      <c r="E202" s="125"/>
      <c r="F202" s="125"/>
      <c r="G202" s="125"/>
    </row>
    <row r="203" spans="5:7" ht="15.75" customHeight="1">
      <c r="E203" s="125"/>
      <c r="F203" s="125"/>
      <c r="G203" s="125"/>
    </row>
    <row r="204" spans="5:7" ht="15.75" customHeight="1">
      <c r="E204" s="125"/>
      <c r="F204" s="125"/>
      <c r="G204" s="125"/>
    </row>
    <row r="205" spans="5:7" ht="15.75" customHeight="1">
      <c r="E205" s="125"/>
      <c r="F205" s="125"/>
      <c r="G205" s="125"/>
    </row>
    <row r="206" spans="5:7" ht="15.75" customHeight="1">
      <c r="E206" s="125"/>
      <c r="F206" s="125"/>
      <c r="G206" s="125"/>
    </row>
    <row r="207" spans="5:7" ht="15.75" customHeight="1">
      <c r="E207" s="125"/>
      <c r="F207" s="125"/>
      <c r="G207" s="125"/>
    </row>
    <row r="208" spans="5:7" ht="15.75" customHeight="1">
      <c r="E208" s="125"/>
      <c r="F208" s="125"/>
      <c r="G208" s="125"/>
    </row>
    <row r="209" spans="5:7" ht="15.75" customHeight="1">
      <c r="E209" s="125"/>
      <c r="F209" s="125"/>
      <c r="G209" s="125"/>
    </row>
    <row r="210" spans="5:7" ht="15.75" customHeight="1">
      <c r="E210" s="125"/>
      <c r="F210" s="125"/>
      <c r="G210" s="125"/>
    </row>
    <row r="211" spans="5:7" ht="15.75" customHeight="1">
      <c r="E211" s="125"/>
      <c r="F211" s="125"/>
      <c r="G211" s="125"/>
    </row>
    <row r="212" spans="5:7" ht="15.75" customHeight="1">
      <c r="E212" s="125"/>
      <c r="F212" s="125"/>
      <c r="G212" s="125"/>
    </row>
    <row r="213" spans="5:7" ht="15.75" customHeight="1">
      <c r="E213" s="125"/>
      <c r="F213" s="125"/>
      <c r="G213" s="125"/>
    </row>
    <row r="214" spans="5:7" ht="15.75" customHeight="1">
      <c r="E214" s="125"/>
      <c r="F214" s="125"/>
      <c r="G214" s="125"/>
    </row>
    <row r="215" spans="5:7" ht="15.75" customHeight="1">
      <c r="E215" s="125"/>
      <c r="F215" s="125"/>
      <c r="G215" s="125"/>
    </row>
    <row r="216" spans="5:7" ht="15.75" customHeight="1">
      <c r="E216" s="125"/>
      <c r="F216" s="125"/>
      <c r="G216" s="125"/>
    </row>
    <row r="217" spans="5:7" ht="15.75" customHeight="1">
      <c r="E217" s="125"/>
      <c r="F217" s="125"/>
      <c r="G217" s="125"/>
    </row>
    <row r="218" spans="5:7" ht="15.75" customHeight="1">
      <c r="E218" s="125"/>
      <c r="F218" s="125"/>
      <c r="G218" s="125"/>
    </row>
    <row r="219" spans="5:7" ht="15.75" customHeight="1">
      <c r="E219" s="125"/>
      <c r="F219" s="125"/>
      <c r="G219" s="125"/>
    </row>
    <row r="220" spans="5:7" ht="15.75" customHeight="1">
      <c r="E220" s="125"/>
      <c r="F220" s="125"/>
      <c r="G220" s="125"/>
    </row>
    <row r="221" spans="5:7" ht="15.75" customHeight="1">
      <c r="E221" s="125"/>
      <c r="F221" s="125"/>
      <c r="G221" s="125"/>
    </row>
    <row r="222" spans="5:7" ht="15.75" customHeight="1">
      <c r="E222" s="125"/>
      <c r="F222" s="125"/>
      <c r="G222" s="125"/>
    </row>
    <row r="223" spans="5:7" ht="15.75" customHeight="1">
      <c r="E223" s="125"/>
      <c r="F223" s="125"/>
      <c r="G223" s="125"/>
    </row>
    <row r="224" spans="5:7" ht="15.75" customHeight="1">
      <c r="E224" s="125"/>
      <c r="F224" s="125"/>
      <c r="G224" s="125"/>
    </row>
    <row r="225" spans="5:7" ht="15.75" customHeight="1">
      <c r="E225" s="125"/>
      <c r="F225" s="125"/>
      <c r="G225" s="125"/>
    </row>
    <row r="226" spans="5:7" ht="15.75" customHeight="1">
      <c r="E226" s="125"/>
      <c r="F226" s="125"/>
      <c r="G226" s="125"/>
    </row>
    <row r="227" spans="5:7" ht="15.75" customHeight="1">
      <c r="E227" s="125"/>
      <c r="F227" s="125"/>
      <c r="G227" s="125"/>
    </row>
    <row r="228" spans="5:7" ht="15.75" customHeight="1">
      <c r="E228" s="125"/>
      <c r="F228" s="125"/>
      <c r="G228" s="125"/>
    </row>
    <row r="229" spans="5:7" ht="15.75" customHeight="1">
      <c r="E229" s="125"/>
      <c r="F229" s="125"/>
      <c r="G229" s="125"/>
    </row>
    <row r="230" spans="5:7" ht="15.75" customHeight="1">
      <c r="E230" s="125"/>
      <c r="F230" s="125"/>
      <c r="G230" s="125"/>
    </row>
    <row r="231" spans="5:7" ht="15.75" customHeight="1">
      <c r="E231" s="125"/>
      <c r="F231" s="125"/>
      <c r="G231" s="125"/>
    </row>
    <row r="232" spans="5:7" ht="15.75" customHeight="1">
      <c r="E232" s="125"/>
      <c r="F232" s="125"/>
      <c r="G232" s="125"/>
    </row>
    <row r="233" spans="5:7" ht="15.75" customHeight="1">
      <c r="E233" s="125"/>
      <c r="F233" s="125"/>
      <c r="G233" s="125"/>
    </row>
    <row r="234" spans="5:7" ht="15.75" customHeight="1">
      <c r="E234" s="125"/>
      <c r="F234" s="125"/>
      <c r="G234" s="125"/>
    </row>
    <row r="235" spans="5:7" ht="15.75" customHeight="1">
      <c r="E235" s="125"/>
      <c r="F235" s="125"/>
      <c r="G235" s="125"/>
    </row>
    <row r="236" spans="5:7" ht="15.75" customHeight="1">
      <c r="E236" s="125"/>
      <c r="F236" s="125"/>
      <c r="G236" s="125"/>
    </row>
    <row r="237" spans="5:7" ht="15.75" customHeight="1">
      <c r="E237" s="125"/>
      <c r="F237" s="125"/>
      <c r="G237" s="125"/>
    </row>
    <row r="238" spans="5:7" ht="15.75" customHeight="1">
      <c r="E238" s="125"/>
      <c r="F238" s="125"/>
      <c r="G238" s="125"/>
    </row>
    <row r="239" spans="5:7" ht="15.75" customHeight="1">
      <c r="E239" s="125"/>
      <c r="F239" s="125"/>
      <c r="G239" s="125"/>
    </row>
    <row r="240" spans="5:7" ht="15.75" customHeight="1">
      <c r="E240" s="125"/>
      <c r="F240" s="125"/>
      <c r="G240" s="125"/>
    </row>
    <row r="241" spans="5:7" ht="15.75" customHeight="1">
      <c r="E241" s="125"/>
      <c r="F241" s="125"/>
      <c r="G241" s="125"/>
    </row>
    <row r="242" spans="5:7" ht="15.75" customHeight="1">
      <c r="E242" s="125"/>
      <c r="F242" s="125"/>
      <c r="G242" s="125"/>
    </row>
    <row r="243" spans="5:7" ht="15.75" customHeight="1">
      <c r="E243" s="125"/>
      <c r="F243" s="125"/>
      <c r="G243" s="125"/>
    </row>
    <row r="244" spans="5:7" ht="15.75" customHeight="1">
      <c r="E244" s="125"/>
      <c r="F244" s="125"/>
      <c r="G244" s="125"/>
    </row>
    <row r="245" spans="5:7" ht="15.75" customHeight="1">
      <c r="E245" s="125"/>
      <c r="F245" s="125"/>
      <c r="G245" s="125"/>
    </row>
    <row r="246" spans="5:7" ht="15.75" customHeight="1">
      <c r="E246" s="125"/>
      <c r="F246" s="125"/>
      <c r="G246" s="125"/>
    </row>
    <row r="247" spans="5:7" ht="15.75" customHeight="1">
      <c r="E247" s="125"/>
      <c r="F247" s="125"/>
      <c r="G247" s="125"/>
    </row>
    <row r="248" spans="5:7" ht="15.75" customHeight="1">
      <c r="E248" s="125"/>
      <c r="F248" s="125"/>
      <c r="G248" s="125"/>
    </row>
    <row r="249" spans="5:7" ht="15.75" customHeight="1">
      <c r="E249" s="125"/>
      <c r="F249" s="125"/>
      <c r="G249" s="125"/>
    </row>
    <row r="250" spans="5:7" ht="15.75" customHeight="1">
      <c r="E250" s="125"/>
      <c r="F250" s="125"/>
      <c r="G250" s="125"/>
    </row>
    <row r="251" spans="5:7" ht="15.75" customHeight="1">
      <c r="E251" s="125"/>
      <c r="F251" s="125"/>
      <c r="G251" s="125"/>
    </row>
    <row r="252" spans="5:7" ht="15.75" customHeight="1">
      <c r="E252" s="125"/>
      <c r="F252" s="125"/>
      <c r="G252" s="125"/>
    </row>
    <row r="253" spans="5:7" ht="15.75" customHeight="1">
      <c r="E253" s="125"/>
      <c r="F253" s="125"/>
      <c r="G253" s="125"/>
    </row>
    <row r="254" spans="5:7" ht="15.75" customHeight="1">
      <c r="E254" s="125"/>
      <c r="F254" s="125"/>
      <c r="G254" s="125"/>
    </row>
    <row r="255" spans="5:7" ht="15.75" customHeight="1">
      <c r="E255" s="125"/>
      <c r="F255" s="125"/>
      <c r="G255" s="125"/>
    </row>
    <row r="256" spans="5:7" ht="15.75" customHeight="1">
      <c r="E256" s="125"/>
      <c r="F256" s="125"/>
      <c r="G256" s="125"/>
    </row>
    <row r="257" spans="5:7" ht="15.75" customHeight="1">
      <c r="E257" s="125"/>
      <c r="F257" s="125"/>
      <c r="G257" s="125"/>
    </row>
    <row r="258" spans="5:7" ht="15.75" customHeight="1">
      <c r="E258" s="125"/>
      <c r="F258" s="125"/>
      <c r="G258" s="125"/>
    </row>
    <row r="259" spans="5:7" ht="15.75" customHeight="1">
      <c r="E259" s="125"/>
      <c r="F259" s="125"/>
      <c r="G259" s="125"/>
    </row>
    <row r="260" spans="5:7" ht="15.75" customHeight="1">
      <c r="E260" s="125"/>
      <c r="F260" s="125"/>
      <c r="G260" s="125"/>
    </row>
    <row r="261" spans="5:7" ht="15.75" customHeight="1">
      <c r="E261" s="125"/>
      <c r="F261" s="125"/>
      <c r="G261" s="125"/>
    </row>
    <row r="262" spans="5:7" ht="15.75" customHeight="1">
      <c r="E262" s="125"/>
      <c r="F262" s="125"/>
      <c r="G262" s="125"/>
    </row>
    <row r="263" spans="5:7" ht="15.75" customHeight="1">
      <c r="E263" s="125"/>
      <c r="F263" s="125"/>
      <c r="G263" s="125"/>
    </row>
    <row r="264" spans="5:7" ht="15.75" customHeight="1">
      <c r="E264" s="125"/>
      <c r="F264" s="125"/>
      <c r="G264" s="125"/>
    </row>
    <row r="265" spans="5:7" ht="15.75" customHeight="1">
      <c r="E265" s="125"/>
      <c r="F265" s="125"/>
      <c r="G265" s="125"/>
    </row>
    <row r="266" spans="5:7" ht="15.75" customHeight="1">
      <c r="E266" s="125"/>
      <c r="F266" s="125"/>
      <c r="G266" s="125"/>
    </row>
    <row r="267" spans="5:7" ht="15.75" customHeight="1">
      <c r="E267" s="125"/>
      <c r="F267" s="125"/>
      <c r="G267" s="125"/>
    </row>
    <row r="268" spans="5:7" ht="15.75" customHeight="1">
      <c r="E268" s="125"/>
      <c r="F268" s="125"/>
      <c r="G268" s="125"/>
    </row>
    <row r="269" spans="5:7" ht="15.75" customHeight="1">
      <c r="E269" s="125"/>
      <c r="F269" s="125"/>
      <c r="G269" s="125"/>
    </row>
    <row r="270" spans="5:7" ht="15.75" customHeight="1">
      <c r="E270" s="125"/>
      <c r="F270" s="125"/>
      <c r="G270" s="125"/>
    </row>
    <row r="271" spans="5:7" ht="15.75" customHeight="1">
      <c r="E271" s="125"/>
      <c r="F271" s="125"/>
      <c r="G271" s="125"/>
    </row>
    <row r="272" spans="5:7" ht="15.75" customHeight="1">
      <c r="E272" s="125"/>
      <c r="F272" s="125"/>
      <c r="G272" s="125"/>
    </row>
    <row r="273" spans="5:7" ht="15.75" customHeight="1">
      <c r="E273" s="125"/>
      <c r="F273" s="125"/>
      <c r="G273" s="125"/>
    </row>
    <row r="274" spans="5:7" ht="15.75" customHeight="1">
      <c r="E274" s="125"/>
      <c r="F274" s="125"/>
      <c r="G274" s="125"/>
    </row>
    <row r="275" spans="5:7" ht="15.75" customHeight="1">
      <c r="E275" s="125"/>
      <c r="F275" s="125"/>
      <c r="G275" s="125"/>
    </row>
    <row r="276" spans="5:7" ht="15.75" customHeight="1">
      <c r="E276" s="125"/>
      <c r="F276" s="125"/>
      <c r="G276" s="125"/>
    </row>
    <row r="277" spans="5:7" ht="15.75" customHeight="1">
      <c r="E277" s="125"/>
      <c r="F277" s="125"/>
      <c r="G277" s="125"/>
    </row>
    <row r="278" spans="5:7" ht="15.75" customHeight="1">
      <c r="E278" s="125"/>
      <c r="F278" s="125"/>
      <c r="G278" s="125"/>
    </row>
    <row r="279" spans="5:7" ht="15.75" customHeight="1">
      <c r="E279" s="125"/>
      <c r="F279" s="125"/>
      <c r="G279" s="125"/>
    </row>
    <row r="280" spans="5:7" ht="15.75" customHeight="1">
      <c r="E280" s="125"/>
      <c r="F280" s="125"/>
      <c r="G280" s="125"/>
    </row>
    <row r="281" spans="5:7" ht="15.75" customHeight="1">
      <c r="E281" s="125"/>
      <c r="F281" s="125"/>
      <c r="G281" s="125"/>
    </row>
    <row r="282" spans="5:7" ht="15.75" customHeight="1">
      <c r="E282" s="125"/>
      <c r="F282" s="125"/>
      <c r="G282" s="125"/>
    </row>
    <row r="283" spans="5:7" ht="15.75" customHeight="1">
      <c r="E283" s="125"/>
      <c r="F283" s="125"/>
      <c r="G283" s="125"/>
    </row>
    <row r="284" spans="5:7" ht="15.75" customHeight="1">
      <c r="E284" s="125"/>
      <c r="F284" s="125"/>
      <c r="G284" s="125"/>
    </row>
    <row r="285" spans="5:7" ht="15.75" customHeight="1">
      <c r="E285" s="125"/>
      <c r="F285" s="125"/>
      <c r="G285" s="125"/>
    </row>
    <row r="286" spans="5:7" ht="15.75" customHeight="1">
      <c r="E286" s="125"/>
      <c r="F286" s="125"/>
      <c r="G286" s="125"/>
    </row>
    <row r="287" spans="5:7" ht="15.75" customHeight="1">
      <c r="E287" s="125"/>
      <c r="F287" s="125"/>
      <c r="G287" s="125"/>
    </row>
    <row r="288" spans="5:7" ht="15.75" customHeight="1">
      <c r="E288" s="125"/>
      <c r="F288" s="125"/>
      <c r="G288" s="125"/>
    </row>
    <row r="289" spans="5:7" ht="15.75" customHeight="1">
      <c r="E289" s="125"/>
      <c r="F289" s="125"/>
      <c r="G289" s="125"/>
    </row>
    <row r="290" spans="5:7" ht="15.75" customHeight="1">
      <c r="E290" s="125"/>
      <c r="F290" s="125"/>
      <c r="G290" s="125"/>
    </row>
    <row r="291" spans="5:7" ht="15.75" customHeight="1">
      <c r="E291" s="125"/>
      <c r="F291" s="125"/>
      <c r="G291" s="125"/>
    </row>
    <row r="292" spans="5:7" ht="15.75" customHeight="1">
      <c r="E292" s="125"/>
      <c r="F292" s="125"/>
      <c r="G292" s="125"/>
    </row>
    <row r="293" spans="5:7" ht="15.75" customHeight="1">
      <c r="E293" s="125"/>
      <c r="F293" s="125"/>
      <c r="G293" s="125"/>
    </row>
    <row r="294" spans="5:7" ht="15.75" customHeight="1">
      <c r="E294" s="125"/>
      <c r="F294" s="125"/>
      <c r="G294" s="125"/>
    </row>
    <row r="295" spans="5:7" ht="15.75" customHeight="1">
      <c r="E295" s="125"/>
      <c r="F295" s="125"/>
      <c r="G295" s="125"/>
    </row>
    <row r="296" spans="5:7" ht="15.75" customHeight="1">
      <c r="E296" s="125"/>
      <c r="F296" s="125"/>
      <c r="G296" s="125"/>
    </row>
    <row r="297" spans="5:7" ht="15.75" customHeight="1">
      <c r="E297" s="125"/>
      <c r="F297" s="125"/>
      <c r="G297" s="125"/>
    </row>
    <row r="298" spans="5:7" ht="15.75" customHeight="1">
      <c r="E298" s="125"/>
      <c r="F298" s="125"/>
      <c r="G298" s="125"/>
    </row>
    <row r="299" spans="5:7" ht="15.75" customHeight="1">
      <c r="E299" s="125"/>
      <c r="F299" s="125"/>
      <c r="G299" s="125"/>
    </row>
    <row r="300" spans="5:7" ht="15.75" customHeight="1">
      <c r="E300" s="125"/>
      <c r="F300" s="125"/>
      <c r="G300" s="125"/>
    </row>
    <row r="301" spans="5:7" ht="15.75" customHeight="1">
      <c r="E301" s="125"/>
      <c r="F301" s="125"/>
      <c r="G301" s="125"/>
    </row>
    <row r="302" spans="5:7" ht="15.75" customHeight="1">
      <c r="E302" s="125"/>
      <c r="F302" s="125"/>
      <c r="G302" s="125"/>
    </row>
    <row r="303" spans="5:7" ht="15.75" customHeight="1">
      <c r="E303" s="125"/>
      <c r="F303" s="125"/>
      <c r="G303" s="125"/>
    </row>
    <row r="304" spans="5:7" ht="15.75" customHeight="1">
      <c r="E304" s="125"/>
      <c r="F304" s="125"/>
      <c r="G304" s="125"/>
    </row>
    <row r="305" spans="5:7" ht="15.75" customHeight="1">
      <c r="E305" s="125"/>
      <c r="F305" s="125"/>
      <c r="G305" s="125"/>
    </row>
    <row r="306" spans="5:7" ht="15.75" customHeight="1">
      <c r="E306" s="125"/>
      <c r="F306" s="125"/>
      <c r="G306" s="125"/>
    </row>
    <row r="307" spans="5:7" ht="15.75" customHeight="1">
      <c r="E307" s="125"/>
      <c r="F307" s="125"/>
      <c r="G307" s="125"/>
    </row>
    <row r="308" spans="5:7" ht="15.75" customHeight="1">
      <c r="E308" s="125"/>
      <c r="F308" s="125"/>
      <c r="G308" s="125"/>
    </row>
    <row r="309" spans="5:7" ht="15.75" customHeight="1">
      <c r="E309" s="125"/>
      <c r="F309" s="125"/>
      <c r="G309" s="125"/>
    </row>
    <row r="310" spans="5:7" ht="15.75" customHeight="1">
      <c r="E310" s="125"/>
      <c r="F310" s="125"/>
      <c r="G310" s="125"/>
    </row>
    <row r="311" spans="5:7" ht="15.75" customHeight="1">
      <c r="E311" s="125"/>
      <c r="F311" s="125"/>
      <c r="G311" s="125"/>
    </row>
    <row r="312" spans="5:7" ht="15.75" customHeight="1">
      <c r="E312" s="125"/>
      <c r="F312" s="125"/>
      <c r="G312" s="125"/>
    </row>
    <row r="313" spans="5:7" ht="15.75" customHeight="1">
      <c r="E313" s="125"/>
      <c r="F313" s="125"/>
      <c r="G313" s="125"/>
    </row>
    <row r="314" spans="5:7" ht="15.75" customHeight="1">
      <c r="E314" s="125"/>
      <c r="F314" s="125"/>
      <c r="G314" s="125"/>
    </row>
    <row r="315" spans="5:7" ht="15.75" customHeight="1">
      <c r="E315" s="125"/>
      <c r="F315" s="125"/>
      <c r="G315" s="125"/>
    </row>
    <row r="316" spans="5:7" ht="15.75" customHeight="1">
      <c r="E316" s="125"/>
      <c r="F316" s="125"/>
      <c r="G316" s="125"/>
    </row>
    <row r="317" spans="5:7" ht="15.75" customHeight="1">
      <c r="E317" s="125"/>
      <c r="F317" s="125"/>
      <c r="G317" s="125"/>
    </row>
    <row r="318" spans="5:7" ht="15.75" customHeight="1">
      <c r="E318" s="125"/>
      <c r="F318" s="125"/>
      <c r="G318" s="125"/>
    </row>
    <row r="319" spans="5:7" ht="15.75" customHeight="1">
      <c r="E319" s="125"/>
      <c r="F319" s="125"/>
      <c r="G319" s="125"/>
    </row>
    <row r="320" spans="5:7" ht="15.75" customHeight="1">
      <c r="E320" s="125"/>
      <c r="F320" s="125"/>
      <c r="G320" s="125"/>
    </row>
    <row r="321" spans="5:7" ht="15.75" customHeight="1">
      <c r="E321" s="125"/>
      <c r="F321" s="125"/>
      <c r="G321" s="125"/>
    </row>
    <row r="322" spans="5:7" ht="15.75" customHeight="1">
      <c r="E322" s="125"/>
      <c r="F322" s="125"/>
      <c r="G322" s="125"/>
    </row>
    <row r="323" spans="5:7" ht="15.75" customHeight="1">
      <c r="E323" s="125"/>
      <c r="F323" s="125"/>
      <c r="G323" s="125"/>
    </row>
    <row r="324" spans="5:7" ht="15.75" customHeight="1">
      <c r="E324" s="125"/>
      <c r="F324" s="125"/>
      <c r="G324" s="125"/>
    </row>
    <row r="325" spans="5:7" ht="15.75" customHeight="1">
      <c r="E325" s="125"/>
      <c r="F325" s="125"/>
      <c r="G325" s="125"/>
    </row>
    <row r="326" spans="5:7" ht="15.75" customHeight="1">
      <c r="E326" s="125"/>
      <c r="F326" s="125"/>
      <c r="G326" s="125"/>
    </row>
    <row r="327" spans="5:7" ht="15.75" customHeight="1">
      <c r="E327" s="125"/>
      <c r="F327" s="125"/>
      <c r="G327" s="125"/>
    </row>
    <row r="328" spans="5:7" ht="15.75" customHeight="1">
      <c r="E328" s="125"/>
      <c r="F328" s="125"/>
      <c r="G328" s="125"/>
    </row>
    <row r="329" spans="5:7" ht="15.75" customHeight="1">
      <c r="E329" s="125"/>
      <c r="F329" s="125"/>
      <c r="G329" s="125"/>
    </row>
    <row r="330" spans="5:7" ht="15.75" customHeight="1">
      <c r="E330" s="125"/>
      <c r="F330" s="125"/>
      <c r="G330" s="125"/>
    </row>
    <row r="331" spans="5:7" ht="15.75" customHeight="1">
      <c r="E331" s="125"/>
      <c r="F331" s="125"/>
      <c r="G331" s="125"/>
    </row>
    <row r="332" spans="5:7" ht="15.75" customHeight="1">
      <c r="E332" s="125"/>
      <c r="F332" s="125"/>
      <c r="G332" s="125"/>
    </row>
    <row r="333" spans="5:7" ht="15.75" customHeight="1">
      <c r="E333" s="125"/>
      <c r="F333" s="125"/>
      <c r="G333" s="125"/>
    </row>
    <row r="334" spans="5:7" ht="15.75" customHeight="1">
      <c r="E334" s="125"/>
      <c r="F334" s="125"/>
      <c r="G334" s="125"/>
    </row>
    <row r="335" spans="5:7" ht="15.75" customHeight="1">
      <c r="E335" s="125"/>
      <c r="F335" s="125"/>
      <c r="G335" s="125"/>
    </row>
    <row r="336" spans="5:7" ht="15.75" customHeight="1">
      <c r="E336" s="125"/>
      <c r="F336" s="125"/>
      <c r="G336" s="125"/>
    </row>
    <row r="337" spans="5:7" ht="15.75" customHeight="1">
      <c r="E337" s="125"/>
      <c r="F337" s="125"/>
      <c r="G337" s="125"/>
    </row>
    <row r="338" spans="5:7" ht="15.75" customHeight="1">
      <c r="E338" s="125"/>
      <c r="F338" s="125"/>
      <c r="G338" s="125"/>
    </row>
    <row r="339" spans="5:7" ht="15.75" customHeight="1">
      <c r="E339" s="125"/>
      <c r="F339" s="125"/>
      <c r="G339" s="125"/>
    </row>
    <row r="340" spans="5:7" ht="15.75" customHeight="1">
      <c r="E340" s="125"/>
      <c r="F340" s="125"/>
      <c r="G340" s="125"/>
    </row>
    <row r="341" spans="5:7" ht="15.75" customHeight="1">
      <c r="E341" s="125"/>
      <c r="F341" s="125"/>
      <c r="G341" s="125"/>
    </row>
    <row r="342" spans="5:7" ht="15.75" customHeight="1">
      <c r="E342" s="125"/>
      <c r="F342" s="125"/>
      <c r="G342" s="125"/>
    </row>
    <row r="343" spans="5:7" ht="15.75" customHeight="1">
      <c r="E343" s="125"/>
      <c r="F343" s="125"/>
      <c r="G343" s="125"/>
    </row>
    <row r="344" spans="5:7" ht="15.75" customHeight="1">
      <c r="E344" s="125"/>
      <c r="F344" s="125"/>
      <c r="G344" s="125"/>
    </row>
    <row r="345" spans="5:7" ht="15.75" customHeight="1">
      <c r="E345" s="125"/>
      <c r="F345" s="125"/>
      <c r="G345" s="125"/>
    </row>
    <row r="346" spans="5:7" ht="15.75" customHeight="1">
      <c r="E346" s="125"/>
      <c r="F346" s="125"/>
      <c r="G346" s="125"/>
    </row>
    <row r="347" spans="5:7" ht="15.75" customHeight="1">
      <c r="E347" s="125"/>
      <c r="F347" s="125"/>
      <c r="G347" s="125"/>
    </row>
    <row r="348" spans="5:7" ht="15.75" customHeight="1">
      <c r="E348" s="125"/>
      <c r="F348" s="125"/>
      <c r="G348" s="125"/>
    </row>
    <row r="349" spans="5:7" ht="15.75" customHeight="1">
      <c r="E349" s="125"/>
      <c r="F349" s="125"/>
      <c r="G349" s="125"/>
    </row>
    <row r="350" spans="5:7" ht="15.75" customHeight="1">
      <c r="E350" s="125"/>
      <c r="F350" s="125"/>
      <c r="G350" s="125"/>
    </row>
    <row r="351" spans="5:7" ht="15.75" customHeight="1">
      <c r="E351" s="125"/>
      <c r="F351" s="125"/>
      <c r="G351" s="125"/>
    </row>
    <row r="352" spans="5:7" ht="15.75" customHeight="1">
      <c r="E352" s="125"/>
      <c r="F352" s="125"/>
      <c r="G352" s="125"/>
    </row>
    <row r="353" spans="5:7" ht="15.75" customHeight="1">
      <c r="E353" s="125"/>
      <c r="F353" s="125"/>
      <c r="G353" s="125"/>
    </row>
    <row r="354" spans="5:7" ht="15.75" customHeight="1">
      <c r="E354" s="125"/>
      <c r="F354" s="125"/>
      <c r="G354" s="125"/>
    </row>
    <row r="355" spans="5:7" ht="15.75" customHeight="1">
      <c r="E355" s="125"/>
      <c r="F355" s="125"/>
      <c r="G355" s="125"/>
    </row>
    <row r="356" spans="5:7" ht="15.75" customHeight="1">
      <c r="E356" s="125"/>
      <c r="F356" s="125"/>
      <c r="G356" s="125"/>
    </row>
    <row r="357" spans="5:7" ht="15.75" customHeight="1">
      <c r="E357" s="125"/>
      <c r="F357" s="125"/>
      <c r="G357" s="125"/>
    </row>
    <row r="358" spans="5:7" ht="15.75" customHeight="1">
      <c r="E358" s="125"/>
      <c r="F358" s="125"/>
      <c r="G358" s="125"/>
    </row>
    <row r="359" spans="5:7" ht="15.75" customHeight="1">
      <c r="E359" s="125"/>
      <c r="F359" s="125"/>
      <c r="G359" s="125"/>
    </row>
    <row r="360" spans="5:7" ht="15.75" customHeight="1">
      <c r="E360" s="125"/>
      <c r="F360" s="125"/>
      <c r="G360" s="125"/>
    </row>
    <row r="361" spans="5:7" ht="15.75" customHeight="1">
      <c r="E361" s="125"/>
      <c r="F361" s="125"/>
      <c r="G361" s="125"/>
    </row>
    <row r="362" spans="5:7" ht="15.75" customHeight="1">
      <c r="E362" s="125"/>
      <c r="F362" s="125"/>
      <c r="G362" s="125"/>
    </row>
    <row r="363" spans="5:7" ht="15.75" customHeight="1">
      <c r="E363" s="125"/>
      <c r="F363" s="125"/>
      <c r="G363" s="125"/>
    </row>
    <row r="364" spans="5:7" ht="15.75" customHeight="1">
      <c r="E364" s="125"/>
      <c r="F364" s="125"/>
      <c r="G364" s="125"/>
    </row>
    <row r="365" spans="5:7" ht="15.75" customHeight="1">
      <c r="E365" s="125"/>
      <c r="F365" s="125"/>
      <c r="G365" s="125"/>
    </row>
    <row r="366" spans="5:7" ht="15.75" customHeight="1">
      <c r="E366" s="125"/>
      <c r="F366" s="125"/>
      <c r="G366" s="125"/>
    </row>
    <row r="367" spans="5:7" ht="15.75" customHeight="1">
      <c r="E367" s="125"/>
      <c r="F367" s="125"/>
      <c r="G367" s="125"/>
    </row>
    <row r="368" spans="5:7" ht="15.75" customHeight="1">
      <c r="E368" s="125"/>
      <c r="F368" s="125"/>
      <c r="G368" s="125"/>
    </row>
    <row r="369" spans="5:7" ht="15.75" customHeight="1">
      <c r="E369" s="125"/>
      <c r="F369" s="125"/>
      <c r="G369" s="125"/>
    </row>
    <row r="370" spans="5:7" ht="15.75" customHeight="1">
      <c r="E370" s="125"/>
      <c r="F370" s="125"/>
      <c r="G370" s="125"/>
    </row>
    <row r="371" spans="5:7" ht="15.75" customHeight="1">
      <c r="E371" s="125"/>
      <c r="F371" s="125"/>
      <c r="G371" s="125"/>
    </row>
    <row r="372" spans="5:7" ht="15.75" customHeight="1">
      <c r="E372" s="125"/>
      <c r="F372" s="125"/>
      <c r="G372" s="125"/>
    </row>
    <row r="373" spans="5:7" ht="15.75" customHeight="1">
      <c r="E373" s="125"/>
      <c r="F373" s="125"/>
      <c r="G373" s="125"/>
    </row>
    <row r="374" spans="5:7" ht="15.75" customHeight="1">
      <c r="E374" s="125"/>
      <c r="F374" s="125"/>
      <c r="G374" s="125"/>
    </row>
    <row r="375" spans="5:7" ht="15.75" customHeight="1">
      <c r="E375" s="125"/>
      <c r="F375" s="125"/>
      <c r="G375" s="125"/>
    </row>
    <row r="376" spans="5:7" ht="15.75" customHeight="1">
      <c r="E376" s="125"/>
      <c r="F376" s="125"/>
      <c r="G376" s="125"/>
    </row>
    <row r="377" spans="5:7" ht="15.75" customHeight="1">
      <c r="E377" s="125"/>
      <c r="F377" s="125"/>
      <c r="G377" s="125"/>
    </row>
    <row r="378" spans="5:7" ht="15.75" customHeight="1">
      <c r="E378" s="125"/>
      <c r="F378" s="125"/>
      <c r="G378" s="125"/>
    </row>
    <row r="379" spans="5:7" ht="15.75" customHeight="1">
      <c r="E379" s="125"/>
      <c r="F379" s="125"/>
      <c r="G379" s="125"/>
    </row>
    <row r="380" spans="5:7" ht="15.75" customHeight="1">
      <c r="E380" s="125"/>
      <c r="F380" s="125"/>
      <c r="G380" s="125"/>
    </row>
    <row r="381" spans="5:7" ht="15.75" customHeight="1">
      <c r="E381" s="125"/>
      <c r="F381" s="125"/>
      <c r="G381" s="125"/>
    </row>
    <row r="382" spans="5:7" ht="15.75" customHeight="1">
      <c r="E382" s="125"/>
      <c r="F382" s="125"/>
      <c r="G382" s="125"/>
    </row>
    <row r="383" spans="5:7" ht="15.75" customHeight="1">
      <c r="E383" s="125"/>
      <c r="F383" s="125"/>
      <c r="G383" s="125"/>
    </row>
    <row r="384" spans="5:7" ht="15.75" customHeight="1">
      <c r="E384" s="125"/>
      <c r="F384" s="125"/>
      <c r="G384" s="125"/>
    </row>
    <row r="385" spans="5:7" ht="15.75" customHeight="1">
      <c r="E385" s="125"/>
      <c r="F385" s="125"/>
      <c r="G385" s="125"/>
    </row>
    <row r="386" spans="5:7" ht="15.75" customHeight="1">
      <c r="E386" s="125"/>
      <c r="F386" s="125"/>
      <c r="G386" s="125"/>
    </row>
    <row r="387" spans="5:7" ht="15.75" customHeight="1">
      <c r="E387" s="125"/>
      <c r="F387" s="125"/>
      <c r="G387" s="125"/>
    </row>
    <row r="388" spans="5:7" ht="15.75" customHeight="1">
      <c r="E388" s="125"/>
      <c r="F388" s="125"/>
      <c r="G388" s="125"/>
    </row>
    <row r="389" spans="5:7" ht="15.75" customHeight="1">
      <c r="E389" s="125"/>
      <c r="F389" s="125"/>
      <c r="G389" s="125"/>
    </row>
    <row r="390" spans="5:7" ht="15.75" customHeight="1">
      <c r="E390" s="125"/>
      <c r="F390" s="125"/>
      <c r="G390" s="125"/>
    </row>
    <row r="391" spans="5:7" ht="15.75" customHeight="1">
      <c r="E391" s="125"/>
      <c r="F391" s="125"/>
      <c r="G391" s="125"/>
    </row>
    <row r="392" spans="5:7" ht="15.75" customHeight="1">
      <c r="E392" s="125"/>
      <c r="F392" s="125"/>
      <c r="G392" s="125"/>
    </row>
    <row r="393" spans="5:7" ht="15.75" customHeight="1">
      <c r="E393" s="125"/>
      <c r="F393" s="125"/>
      <c r="G393" s="125"/>
    </row>
    <row r="394" spans="5:7" ht="15.75" customHeight="1">
      <c r="E394" s="125"/>
      <c r="F394" s="125"/>
      <c r="G394" s="125"/>
    </row>
    <row r="395" spans="5:7" ht="15.75" customHeight="1">
      <c r="E395" s="125"/>
      <c r="F395" s="125"/>
      <c r="G395" s="125"/>
    </row>
    <row r="396" spans="5:7" ht="15.75" customHeight="1">
      <c r="E396" s="125"/>
      <c r="F396" s="125"/>
      <c r="G396" s="125"/>
    </row>
    <row r="397" spans="5:7" ht="15.75" customHeight="1">
      <c r="E397" s="125"/>
      <c r="F397" s="125"/>
      <c r="G397" s="125"/>
    </row>
    <row r="398" spans="5:7" ht="15.75" customHeight="1">
      <c r="E398" s="125"/>
      <c r="F398" s="125"/>
      <c r="G398" s="125"/>
    </row>
    <row r="399" spans="5:7" ht="15.75" customHeight="1">
      <c r="E399" s="125"/>
      <c r="F399" s="125"/>
      <c r="G399" s="125"/>
    </row>
    <row r="400" spans="5:7" ht="15.75" customHeight="1">
      <c r="E400" s="125"/>
      <c r="F400" s="125"/>
      <c r="G400" s="125"/>
    </row>
    <row r="401" spans="5:7" ht="15.75" customHeight="1">
      <c r="E401" s="125"/>
      <c r="F401" s="125"/>
      <c r="G401" s="125"/>
    </row>
    <row r="402" spans="5:7" ht="15.75" customHeight="1">
      <c r="E402" s="125"/>
      <c r="F402" s="125"/>
      <c r="G402" s="125"/>
    </row>
    <row r="403" spans="5:7" ht="15.75" customHeight="1">
      <c r="E403" s="125"/>
      <c r="F403" s="125"/>
      <c r="G403" s="125"/>
    </row>
    <row r="404" spans="5:7" ht="15.75" customHeight="1">
      <c r="E404" s="125"/>
      <c r="F404" s="125"/>
      <c r="G404" s="125"/>
    </row>
    <row r="405" spans="5:7" ht="15.75" customHeight="1">
      <c r="E405" s="125"/>
      <c r="F405" s="125"/>
      <c r="G405" s="125"/>
    </row>
    <row r="406" spans="5:7" ht="15.75" customHeight="1">
      <c r="E406" s="125"/>
      <c r="F406" s="125"/>
      <c r="G406" s="125"/>
    </row>
    <row r="407" spans="5:7" ht="15.75" customHeight="1">
      <c r="E407" s="125"/>
      <c r="F407" s="125"/>
      <c r="G407" s="125"/>
    </row>
    <row r="408" spans="5:7" ht="15.75" customHeight="1">
      <c r="E408" s="125"/>
      <c r="F408" s="125"/>
      <c r="G408" s="125"/>
    </row>
    <row r="409" spans="5:7" ht="15.75" customHeight="1">
      <c r="E409" s="125"/>
      <c r="F409" s="125"/>
      <c r="G409" s="125"/>
    </row>
    <row r="410" spans="5:7" ht="15.75" customHeight="1">
      <c r="E410" s="125"/>
      <c r="F410" s="125"/>
      <c r="G410" s="125"/>
    </row>
    <row r="411" spans="5:7" ht="15.75" customHeight="1">
      <c r="E411" s="125"/>
      <c r="F411" s="125"/>
      <c r="G411" s="125"/>
    </row>
    <row r="412" spans="5:7" ht="15.75" customHeight="1">
      <c r="E412" s="125"/>
      <c r="F412" s="125"/>
      <c r="G412" s="125"/>
    </row>
    <row r="413" spans="5:7" ht="15.75" customHeight="1">
      <c r="E413" s="125"/>
      <c r="F413" s="125"/>
      <c r="G413" s="125"/>
    </row>
    <row r="414" spans="5:7" ht="15.75" customHeight="1">
      <c r="E414" s="125"/>
      <c r="F414" s="125"/>
      <c r="G414" s="125"/>
    </row>
    <row r="415" spans="5:7" ht="15.75" customHeight="1">
      <c r="E415" s="125"/>
      <c r="F415" s="125"/>
      <c r="G415" s="125"/>
    </row>
    <row r="416" spans="5:7" ht="15.75" customHeight="1">
      <c r="E416" s="125"/>
      <c r="F416" s="125"/>
      <c r="G416" s="125"/>
    </row>
    <row r="417" spans="5:7" ht="15.75" customHeight="1">
      <c r="E417" s="125"/>
      <c r="F417" s="125"/>
      <c r="G417" s="125"/>
    </row>
    <row r="418" spans="5:7" ht="15.75" customHeight="1">
      <c r="E418" s="125"/>
      <c r="F418" s="125"/>
      <c r="G418" s="125"/>
    </row>
    <row r="419" spans="5:7" ht="15.75" customHeight="1">
      <c r="E419" s="125"/>
      <c r="F419" s="125"/>
      <c r="G419" s="125"/>
    </row>
    <row r="420" spans="5:7" ht="15.75" customHeight="1">
      <c r="E420" s="125"/>
      <c r="F420" s="125"/>
      <c r="G420" s="125"/>
    </row>
    <row r="421" spans="5:7" ht="15.75" customHeight="1">
      <c r="E421" s="125"/>
      <c r="F421" s="125"/>
      <c r="G421" s="125"/>
    </row>
    <row r="422" spans="5:7" ht="15.75" customHeight="1">
      <c r="E422" s="125"/>
      <c r="F422" s="125"/>
      <c r="G422" s="125"/>
    </row>
    <row r="423" spans="5:7" ht="15.75" customHeight="1">
      <c r="E423" s="125"/>
      <c r="F423" s="125"/>
      <c r="G423" s="125"/>
    </row>
    <row r="424" spans="5:7" ht="15.75" customHeight="1">
      <c r="E424" s="125"/>
      <c r="F424" s="125"/>
      <c r="G424" s="125"/>
    </row>
    <row r="425" spans="5:7" ht="15.75" customHeight="1">
      <c r="E425" s="125"/>
      <c r="F425" s="125"/>
      <c r="G425" s="125"/>
    </row>
    <row r="426" spans="5:7" ht="15.75" customHeight="1">
      <c r="E426" s="125"/>
      <c r="F426" s="125"/>
      <c r="G426" s="125"/>
    </row>
    <row r="427" spans="5:7" ht="15.75" customHeight="1">
      <c r="E427" s="125"/>
      <c r="F427" s="125"/>
      <c r="G427" s="125"/>
    </row>
    <row r="428" spans="5:7" ht="15.75" customHeight="1">
      <c r="E428" s="125"/>
      <c r="F428" s="125"/>
      <c r="G428" s="125"/>
    </row>
    <row r="429" spans="5:7" ht="15.75" customHeight="1">
      <c r="E429" s="125"/>
      <c r="F429" s="125"/>
      <c r="G429" s="125"/>
    </row>
    <row r="430" spans="5:7" ht="15.75" customHeight="1">
      <c r="E430" s="125"/>
      <c r="F430" s="125"/>
      <c r="G430" s="125"/>
    </row>
    <row r="431" spans="5:7" ht="15.75" customHeight="1">
      <c r="E431" s="125"/>
      <c r="F431" s="125"/>
      <c r="G431" s="125"/>
    </row>
    <row r="432" spans="5:7" ht="15.75" customHeight="1">
      <c r="E432" s="125"/>
      <c r="F432" s="125"/>
      <c r="G432" s="125"/>
    </row>
    <row r="433" spans="5:7" ht="15.75" customHeight="1">
      <c r="E433" s="125"/>
      <c r="F433" s="125"/>
      <c r="G433" s="125"/>
    </row>
    <row r="434" spans="5:7" ht="15.75" customHeight="1">
      <c r="E434" s="125"/>
      <c r="F434" s="125"/>
      <c r="G434" s="125"/>
    </row>
    <row r="435" spans="5:7" ht="15.75" customHeight="1">
      <c r="E435" s="125"/>
      <c r="F435" s="125"/>
      <c r="G435" s="125"/>
    </row>
    <row r="436" spans="5:7" ht="15.75" customHeight="1">
      <c r="E436" s="125"/>
      <c r="F436" s="125"/>
      <c r="G436" s="125"/>
    </row>
    <row r="437" spans="5:7" ht="15.75" customHeight="1">
      <c r="E437" s="125"/>
      <c r="F437" s="125"/>
      <c r="G437" s="125"/>
    </row>
    <row r="438" spans="5:7" ht="15.75" customHeight="1">
      <c r="E438" s="125"/>
      <c r="F438" s="125"/>
      <c r="G438" s="125"/>
    </row>
    <row r="439" spans="5:7" ht="15.75" customHeight="1">
      <c r="E439" s="125"/>
      <c r="F439" s="125"/>
      <c r="G439" s="125"/>
    </row>
    <row r="440" spans="5:7" ht="15.75" customHeight="1">
      <c r="E440" s="125"/>
      <c r="F440" s="125"/>
      <c r="G440" s="125"/>
    </row>
    <row r="441" spans="5:7" ht="15.75" customHeight="1">
      <c r="E441" s="125"/>
      <c r="F441" s="125"/>
      <c r="G441" s="125"/>
    </row>
    <row r="442" spans="5:7" ht="15.75" customHeight="1">
      <c r="E442" s="125"/>
      <c r="F442" s="125"/>
      <c r="G442" s="125"/>
    </row>
    <row r="443" spans="5:7" ht="15.75" customHeight="1">
      <c r="E443" s="125"/>
      <c r="F443" s="125"/>
      <c r="G443" s="125"/>
    </row>
    <row r="444" spans="5:7" ht="15.75" customHeight="1">
      <c r="E444" s="125"/>
      <c r="F444" s="125"/>
      <c r="G444" s="125"/>
    </row>
    <row r="445" spans="5:7" ht="15.75" customHeight="1">
      <c r="E445" s="125"/>
      <c r="F445" s="125"/>
      <c r="G445" s="125"/>
    </row>
    <row r="446" spans="5:7" ht="15.75" customHeight="1">
      <c r="E446" s="125"/>
      <c r="F446" s="125"/>
      <c r="G446" s="125"/>
    </row>
    <row r="447" spans="5:7" ht="15.75" customHeight="1">
      <c r="E447" s="125"/>
      <c r="F447" s="125"/>
      <c r="G447" s="125"/>
    </row>
    <row r="448" spans="5:7" ht="15.75" customHeight="1">
      <c r="E448" s="125"/>
      <c r="F448" s="125"/>
      <c r="G448" s="125"/>
    </row>
    <row r="449" spans="5:7" ht="15.75" customHeight="1">
      <c r="E449" s="125"/>
      <c r="F449" s="125"/>
      <c r="G449" s="125"/>
    </row>
    <row r="450" spans="5:7" ht="15.75" customHeight="1">
      <c r="E450" s="125"/>
      <c r="F450" s="125"/>
      <c r="G450" s="125"/>
    </row>
    <row r="451" spans="5:7" ht="15.75" customHeight="1">
      <c r="E451" s="125"/>
      <c r="F451" s="125"/>
      <c r="G451" s="125"/>
    </row>
    <row r="452" spans="5:7" ht="15.75" customHeight="1">
      <c r="E452" s="125"/>
      <c r="F452" s="125"/>
      <c r="G452" s="125"/>
    </row>
    <row r="453" spans="5:7" ht="15.75" customHeight="1">
      <c r="E453" s="125"/>
      <c r="F453" s="125"/>
      <c r="G453" s="125"/>
    </row>
    <row r="454" spans="5:7" ht="15.75" customHeight="1">
      <c r="E454" s="125"/>
      <c r="F454" s="125"/>
      <c r="G454" s="125"/>
    </row>
    <row r="455" spans="5:7" ht="15.75" customHeight="1">
      <c r="E455" s="125"/>
      <c r="F455" s="125"/>
      <c r="G455" s="125"/>
    </row>
    <row r="456" spans="5:7" ht="15.75" customHeight="1">
      <c r="E456" s="125"/>
      <c r="F456" s="125"/>
      <c r="G456" s="125"/>
    </row>
    <row r="457" spans="5:7" ht="15.75" customHeight="1">
      <c r="E457" s="125"/>
      <c r="F457" s="125"/>
      <c r="G457" s="125"/>
    </row>
    <row r="458" spans="5:7" ht="15.75" customHeight="1">
      <c r="E458" s="125"/>
      <c r="F458" s="125"/>
      <c r="G458" s="125"/>
    </row>
    <row r="459" spans="5:7" ht="15.75" customHeight="1">
      <c r="E459" s="125"/>
      <c r="F459" s="125"/>
      <c r="G459" s="125"/>
    </row>
    <row r="460" spans="5:7" ht="15.75" customHeight="1">
      <c r="E460" s="125"/>
      <c r="F460" s="125"/>
      <c r="G460" s="125"/>
    </row>
    <row r="461" spans="5:7" ht="15.75" customHeight="1">
      <c r="E461" s="125"/>
      <c r="F461" s="125"/>
      <c r="G461" s="125"/>
    </row>
    <row r="462" spans="5:7" ht="15.75" customHeight="1">
      <c r="E462" s="125"/>
      <c r="F462" s="125"/>
      <c r="G462" s="125"/>
    </row>
    <row r="463" spans="5:7" ht="15.75" customHeight="1">
      <c r="E463" s="125"/>
      <c r="F463" s="125"/>
      <c r="G463" s="125"/>
    </row>
    <row r="464" spans="5:7" ht="15.75" customHeight="1">
      <c r="E464" s="125"/>
      <c r="F464" s="125"/>
      <c r="G464" s="125"/>
    </row>
    <row r="465" spans="5:7" ht="15.75" customHeight="1">
      <c r="E465" s="125"/>
      <c r="F465" s="125"/>
      <c r="G465" s="125"/>
    </row>
    <row r="466" spans="5:7" ht="15.75" customHeight="1">
      <c r="E466" s="125"/>
      <c r="F466" s="125"/>
      <c r="G466" s="125"/>
    </row>
    <row r="467" spans="5:7" ht="15.75" customHeight="1">
      <c r="E467" s="125"/>
      <c r="F467" s="125"/>
      <c r="G467" s="125"/>
    </row>
    <row r="468" spans="5:7" ht="15.75" customHeight="1">
      <c r="E468" s="125"/>
      <c r="F468" s="125"/>
      <c r="G468" s="125"/>
    </row>
    <row r="469" spans="5:7" ht="15.75" customHeight="1">
      <c r="E469" s="125"/>
      <c r="F469" s="125"/>
      <c r="G469" s="125"/>
    </row>
    <row r="470" spans="5:7" ht="15.75" customHeight="1">
      <c r="E470" s="125"/>
      <c r="F470" s="125"/>
      <c r="G470" s="125"/>
    </row>
    <row r="471" spans="5:7" ht="15.75" customHeight="1">
      <c r="E471" s="125"/>
      <c r="F471" s="125"/>
      <c r="G471" s="125"/>
    </row>
    <row r="472" spans="5:7" ht="15.75" customHeight="1">
      <c r="E472" s="125"/>
      <c r="F472" s="125"/>
      <c r="G472" s="125"/>
    </row>
    <row r="473" spans="5:7" ht="15.75" customHeight="1">
      <c r="E473" s="125"/>
      <c r="F473" s="125"/>
      <c r="G473" s="125"/>
    </row>
    <row r="474" spans="5:7" ht="15.75" customHeight="1">
      <c r="E474" s="125"/>
      <c r="F474" s="125"/>
      <c r="G474" s="125"/>
    </row>
    <row r="475" spans="5:7" ht="15.75" customHeight="1">
      <c r="E475" s="125"/>
      <c r="F475" s="125"/>
      <c r="G475" s="125"/>
    </row>
    <row r="476" spans="5:7" ht="15.75" customHeight="1">
      <c r="E476" s="125"/>
      <c r="F476" s="125"/>
      <c r="G476" s="125"/>
    </row>
    <row r="477" spans="5:7" ht="15.75" customHeight="1">
      <c r="E477" s="125"/>
      <c r="F477" s="125"/>
      <c r="G477" s="125"/>
    </row>
    <row r="478" spans="5:7" ht="15.75" customHeight="1">
      <c r="E478" s="125"/>
      <c r="F478" s="125"/>
      <c r="G478" s="125"/>
    </row>
    <row r="479" spans="5:7" ht="15.75" customHeight="1">
      <c r="E479" s="125"/>
      <c r="F479" s="125"/>
      <c r="G479" s="125"/>
    </row>
    <row r="480" spans="5:7" ht="15.75" customHeight="1">
      <c r="E480" s="125"/>
      <c r="F480" s="125"/>
      <c r="G480" s="125"/>
    </row>
    <row r="481" spans="5:7" ht="15.75" customHeight="1">
      <c r="E481" s="125"/>
      <c r="F481" s="125"/>
      <c r="G481" s="125"/>
    </row>
    <row r="482" spans="5:7" ht="15.75" customHeight="1">
      <c r="E482" s="125"/>
      <c r="F482" s="125"/>
      <c r="G482" s="125"/>
    </row>
    <row r="483" spans="5:7" ht="15.75" customHeight="1">
      <c r="E483" s="125"/>
      <c r="F483" s="125"/>
      <c r="G483" s="125"/>
    </row>
    <row r="484" spans="5:7" ht="15.75" customHeight="1">
      <c r="E484" s="125"/>
      <c r="F484" s="125"/>
      <c r="G484" s="125"/>
    </row>
    <row r="485" spans="5:7" ht="15.75" customHeight="1">
      <c r="E485" s="125"/>
      <c r="F485" s="125"/>
      <c r="G485" s="125"/>
    </row>
    <row r="486" spans="5:7" ht="15.75" customHeight="1">
      <c r="E486" s="125"/>
      <c r="F486" s="125"/>
      <c r="G486" s="125"/>
    </row>
    <row r="487" spans="5:7" ht="15.75" customHeight="1">
      <c r="E487" s="125"/>
      <c r="F487" s="125"/>
      <c r="G487" s="125"/>
    </row>
    <row r="488" spans="5:7" ht="15.75" customHeight="1">
      <c r="E488" s="125"/>
      <c r="F488" s="125"/>
      <c r="G488" s="125"/>
    </row>
    <row r="489" spans="5:7" ht="15.75" customHeight="1">
      <c r="E489" s="125"/>
      <c r="F489" s="125"/>
      <c r="G489" s="125"/>
    </row>
    <row r="490" spans="5:7" ht="15.75" customHeight="1">
      <c r="E490" s="125"/>
      <c r="F490" s="125"/>
      <c r="G490" s="125"/>
    </row>
    <row r="491" spans="5:7" ht="15.75" customHeight="1">
      <c r="E491" s="125"/>
      <c r="F491" s="125"/>
      <c r="G491" s="125"/>
    </row>
    <row r="492" spans="5:7" ht="15.75" customHeight="1">
      <c r="E492" s="125"/>
      <c r="F492" s="125"/>
      <c r="G492" s="125"/>
    </row>
    <row r="493" spans="5:7" ht="15.75" customHeight="1">
      <c r="E493" s="125"/>
      <c r="F493" s="125"/>
      <c r="G493" s="125"/>
    </row>
    <row r="494" spans="5:7" ht="15.75" customHeight="1">
      <c r="E494" s="125"/>
      <c r="F494" s="125"/>
      <c r="G494" s="125"/>
    </row>
    <row r="495" spans="5:7" ht="15.75" customHeight="1">
      <c r="E495" s="125"/>
      <c r="F495" s="125"/>
      <c r="G495" s="125"/>
    </row>
    <row r="496" spans="5:7" ht="15.75" customHeight="1">
      <c r="E496" s="125"/>
      <c r="F496" s="125"/>
      <c r="G496" s="125"/>
    </row>
    <row r="497" spans="5:7" ht="15.75" customHeight="1">
      <c r="E497" s="125"/>
      <c r="F497" s="125"/>
      <c r="G497" s="125"/>
    </row>
    <row r="498" spans="5:7" ht="15.75" customHeight="1">
      <c r="E498" s="125"/>
      <c r="F498" s="125"/>
      <c r="G498" s="125"/>
    </row>
    <row r="499" spans="5:7" ht="15.75" customHeight="1">
      <c r="E499" s="125"/>
      <c r="F499" s="125"/>
      <c r="G499" s="125"/>
    </row>
    <row r="500" spans="5:7" ht="15.75" customHeight="1">
      <c r="E500" s="125"/>
      <c r="F500" s="125"/>
      <c r="G500" s="125"/>
    </row>
    <row r="501" spans="5:7" ht="15.75" customHeight="1">
      <c r="E501" s="125"/>
      <c r="F501" s="125"/>
      <c r="G501" s="125"/>
    </row>
    <row r="502" spans="5:7" ht="15.75" customHeight="1">
      <c r="E502" s="125"/>
      <c r="F502" s="125"/>
      <c r="G502" s="125"/>
    </row>
    <row r="503" spans="5:7" ht="15.75" customHeight="1">
      <c r="E503" s="125"/>
      <c r="F503" s="125"/>
      <c r="G503" s="125"/>
    </row>
    <row r="504" spans="5:7" ht="15.75" customHeight="1">
      <c r="E504" s="125"/>
      <c r="F504" s="125"/>
      <c r="G504" s="125"/>
    </row>
    <row r="505" spans="5:7" ht="15.75" customHeight="1">
      <c r="E505" s="125"/>
      <c r="F505" s="125"/>
      <c r="G505" s="125"/>
    </row>
    <row r="506" spans="5:7" ht="15.75" customHeight="1">
      <c r="E506" s="125"/>
      <c r="F506" s="125"/>
      <c r="G506" s="125"/>
    </row>
    <row r="507" spans="5:7" ht="15.75" customHeight="1">
      <c r="E507" s="125"/>
      <c r="F507" s="125"/>
      <c r="G507" s="125"/>
    </row>
    <row r="508" spans="5:7" ht="15.75" customHeight="1">
      <c r="E508" s="125"/>
      <c r="F508" s="125"/>
      <c r="G508" s="125"/>
    </row>
    <row r="509" spans="5:7" ht="15.75" customHeight="1">
      <c r="E509" s="125"/>
      <c r="F509" s="125"/>
      <c r="G509" s="125"/>
    </row>
    <row r="510" spans="5:7" ht="15.75" customHeight="1">
      <c r="E510" s="125"/>
      <c r="F510" s="125"/>
      <c r="G510" s="125"/>
    </row>
    <row r="511" spans="5:7" ht="15.75" customHeight="1">
      <c r="E511" s="125"/>
      <c r="F511" s="125"/>
      <c r="G511" s="125"/>
    </row>
    <row r="512" spans="5:7" ht="15.75" customHeight="1">
      <c r="E512" s="125"/>
      <c r="F512" s="125"/>
      <c r="G512" s="125"/>
    </row>
    <row r="513" spans="5:7" ht="15.75" customHeight="1">
      <c r="E513" s="125"/>
      <c r="F513" s="125"/>
      <c r="G513" s="125"/>
    </row>
    <row r="514" spans="5:7" ht="15.75" customHeight="1">
      <c r="E514" s="125"/>
      <c r="F514" s="125"/>
      <c r="G514" s="125"/>
    </row>
    <row r="515" spans="5:7" ht="15.75" customHeight="1">
      <c r="E515" s="125"/>
      <c r="F515" s="125"/>
      <c r="G515" s="125"/>
    </row>
    <row r="516" spans="5:7" ht="15.75" customHeight="1">
      <c r="E516" s="125"/>
      <c r="F516" s="125"/>
      <c r="G516" s="125"/>
    </row>
    <row r="517" spans="5:7" ht="15.75" customHeight="1">
      <c r="E517" s="125"/>
      <c r="F517" s="125"/>
      <c r="G517" s="125"/>
    </row>
    <row r="518" spans="5:7" ht="15.75" customHeight="1">
      <c r="E518" s="125"/>
      <c r="F518" s="125"/>
      <c r="G518" s="125"/>
    </row>
    <row r="519" spans="5:7" ht="15.75" customHeight="1">
      <c r="E519" s="125"/>
      <c r="F519" s="125"/>
      <c r="G519" s="125"/>
    </row>
    <row r="520" spans="5:7" ht="15.75" customHeight="1">
      <c r="E520" s="125"/>
      <c r="F520" s="125"/>
      <c r="G520" s="125"/>
    </row>
    <row r="521" spans="5:7" ht="15.75" customHeight="1">
      <c r="E521" s="125"/>
      <c r="F521" s="125"/>
      <c r="G521" s="125"/>
    </row>
    <row r="522" spans="5:7" ht="15.75" customHeight="1">
      <c r="E522" s="125"/>
      <c r="F522" s="125"/>
      <c r="G522" s="125"/>
    </row>
    <row r="523" spans="5:7" ht="15.75" customHeight="1">
      <c r="E523" s="125"/>
      <c r="F523" s="125"/>
      <c r="G523" s="125"/>
    </row>
    <row r="524" spans="5:7" ht="15.75" customHeight="1">
      <c r="E524" s="125"/>
      <c r="F524" s="125"/>
      <c r="G524" s="125"/>
    </row>
    <row r="525" spans="5:7" ht="15.75" customHeight="1">
      <c r="E525" s="125"/>
      <c r="F525" s="125"/>
      <c r="G525" s="125"/>
    </row>
    <row r="526" spans="5:7" ht="15.75" customHeight="1">
      <c r="E526" s="125"/>
      <c r="F526" s="125"/>
      <c r="G526" s="125"/>
    </row>
    <row r="527" spans="5:7" ht="15.75" customHeight="1">
      <c r="E527" s="125"/>
      <c r="F527" s="125"/>
      <c r="G527" s="125"/>
    </row>
    <row r="528" spans="5:7" ht="15.75" customHeight="1">
      <c r="E528" s="125"/>
      <c r="F528" s="125"/>
      <c r="G528" s="125"/>
    </row>
    <row r="529" spans="5:7" ht="15.75" customHeight="1">
      <c r="E529" s="125"/>
      <c r="F529" s="125"/>
      <c r="G529" s="125"/>
    </row>
    <row r="530" spans="5:7" ht="15.75" customHeight="1">
      <c r="E530" s="125"/>
      <c r="F530" s="125"/>
      <c r="G530" s="125"/>
    </row>
    <row r="531" spans="5:7" ht="15.75" customHeight="1">
      <c r="E531" s="125"/>
      <c r="F531" s="125"/>
      <c r="G531" s="125"/>
    </row>
    <row r="532" spans="5:7" ht="15.75" customHeight="1">
      <c r="E532" s="125"/>
      <c r="F532" s="125"/>
      <c r="G532" s="125"/>
    </row>
    <row r="533" spans="5:7" ht="15.75" customHeight="1">
      <c r="E533" s="125"/>
      <c r="F533" s="125"/>
      <c r="G533" s="125"/>
    </row>
    <row r="534" spans="5:7" ht="15.75" customHeight="1">
      <c r="E534" s="125"/>
      <c r="F534" s="125"/>
      <c r="G534" s="125"/>
    </row>
    <row r="535" spans="5:7" ht="15.75" customHeight="1">
      <c r="E535" s="125"/>
      <c r="F535" s="125"/>
      <c r="G535" s="125"/>
    </row>
    <row r="536" spans="5:7" ht="15.75" customHeight="1">
      <c r="E536" s="125"/>
      <c r="F536" s="125"/>
      <c r="G536" s="125"/>
    </row>
    <row r="537" spans="5:7" ht="15.75" customHeight="1">
      <c r="E537" s="125"/>
      <c r="F537" s="125"/>
      <c r="G537" s="125"/>
    </row>
    <row r="538" spans="5:7" ht="15.75" customHeight="1">
      <c r="E538" s="125"/>
      <c r="F538" s="125"/>
      <c r="G538" s="125"/>
    </row>
    <row r="539" spans="5:7" ht="15.75" customHeight="1">
      <c r="E539" s="125"/>
      <c r="F539" s="125"/>
      <c r="G539" s="125"/>
    </row>
    <row r="540" spans="5:7" ht="15.75" customHeight="1">
      <c r="E540" s="125"/>
      <c r="F540" s="125"/>
      <c r="G540" s="125"/>
    </row>
    <row r="541" spans="5:7" ht="15.75" customHeight="1">
      <c r="E541" s="125"/>
      <c r="F541" s="125"/>
      <c r="G541" s="125"/>
    </row>
    <row r="542" spans="5:7" ht="15.75" customHeight="1">
      <c r="E542" s="125"/>
      <c r="F542" s="125"/>
      <c r="G542" s="125"/>
    </row>
    <row r="543" spans="5:7" ht="15.75" customHeight="1">
      <c r="E543" s="125"/>
      <c r="F543" s="125"/>
      <c r="G543" s="125"/>
    </row>
    <row r="544" spans="5:7" ht="15.75" customHeight="1">
      <c r="E544" s="125"/>
      <c r="F544" s="125"/>
      <c r="G544" s="125"/>
    </row>
    <row r="545" spans="5:7" ht="15.75" customHeight="1">
      <c r="E545" s="125"/>
      <c r="F545" s="125"/>
      <c r="G545" s="125"/>
    </row>
    <row r="546" spans="5:7" ht="15.75" customHeight="1">
      <c r="E546" s="125"/>
      <c r="F546" s="125"/>
      <c r="G546" s="125"/>
    </row>
    <row r="547" spans="5:7" ht="15.75" customHeight="1">
      <c r="E547" s="125"/>
      <c r="F547" s="125"/>
      <c r="G547" s="125"/>
    </row>
    <row r="548" spans="5:7" ht="15.75" customHeight="1">
      <c r="E548" s="125"/>
      <c r="F548" s="125"/>
      <c r="G548" s="125"/>
    </row>
    <row r="549" spans="5:7" ht="15.75" customHeight="1">
      <c r="E549" s="125"/>
      <c r="F549" s="125"/>
      <c r="G549" s="125"/>
    </row>
    <row r="550" spans="5:7" ht="15.75" customHeight="1">
      <c r="E550" s="125"/>
      <c r="F550" s="125"/>
      <c r="G550" s="125"/>
    </row>
    <row r="551" spans="5:7" ht="15.75" customHeight="1">
      <c r="E551" s="125"/>
      <c r="F551" s="125"/>
      <c r="G551" s="125"/>
    </row>
    <row r="552" spans="5:7" ht="15.75" customHeight="1">
      <c r="E552" s="125"/>
      <c r="F552" s="125"/>
      <c r="G552" s="125"/>
    </row>
    <row r="553" spans="5:7" ht="15.75" customHeight="1">
      <c r="E553" s="125"/>
      <c r="F553" s="125"/>
      <c r="G553" s="125"/>
    </row>
    <row r="554" spans="5:7" ht="15.75" customHeight="1">
      <c r="E554" s="125"/>
      <c r="F554" s="125"/>
      <c r="G554" s="125"/>
    </row>
    <row r="555" spans="5:7" ht="15.75" customHeight="1">
      <c r="E555" s="125"/>
      <c r="F555" s="125"/>
      <c r="G555" s="125"/>
    </row>
    <row r="556" spans="5:7" ht="15.75" customHeight="1">
      <c r="E556" s="125"/>
      <c r="F556" s="125"/>
      <c r="G556" s="125"/>
    </row>
    <row r="557" spans="5:7" ht="15.75" customHeight="1">
      <c r="E557" s="125"/>
      <c r="F557" s="125"/>
      <c r="G557" s="125"/>
    </row>
    <row r="558" spans="5:7" ht="15.75" customHeight="1">
      <c r="E558" s="125"/>
      <c r="F558" s="125"/>
      <c r="G558" s="125"/>
    </row>
    <row r="559" spans="5:7" ht="15.75" customHeight="1">
      <c r="E559" s="125"/>
      <c r="F559" s="125"/>
      <c r="G559" s="125"/>
    </row>
    <row r="560" spans="5:7" ht="15.75" customHeight="1">
      <c r="E560" s="125"/>
      <c r="F560" s="125"/>
      <c r="G560" s="125"/>
    </row>
    <row r="561" spans="5:7" ht="15.75" customHeight="1">
      <c r="E561" s="125"/>
      <c r="F561" s="125"/>
      <c r="G561" s="125"/>
    </row>
    <row r="562" spans="5:7" ht="15.75" customHeight="1">
      <c r="E562" s="125"/>
      <c r="F562" s="125"/>
      <c r="G562" s="125"/>
    </row>
    <row r="563" spans="5:7" ht="15.75" customHeight="1">
      <c r="E563" s="125"/>
      <c r="F563" s="125"/>
      <c r="G563" s="125"/>
    </row>
    <row r="564" spans="5:7" ht="15.75" customHeight="1">
      <c r="E564" s="125"/>
      <c r="F564" s="125"/>
      <c r="G564" s="125"/>
    </row>
    <row r="565" spans="5:7" ht="15.75" customHeight="1">
      <c r="E565" s="125"/>
      <c r="F565" s="125"/>
      <c r="G565" s="125"/>
    </row>
    <row r="566" spans="5:7" ht="15.75" customHeight="1">
      <c r="E566" s="125"/>
      <c r="F566" s="125"/>
      <c r="G566" s="125"/>
    </row>
    <row r="567" spans="5:7" ht="15.75" customHeight="1">
      <c r="E567" s="125"/>
      <c r="F567" s="125"/>
      <c r="G567" s="125"/>
    </row>
    <row r="568" spans="5:7" ht="15.75" customHeight="1">
      <c r="E568" s="125"/>
      <c r="F568" s="125"/>
      <c r="G568" s="125"/>
    </row>
    <row r="569" spans="5:7" ht="15.75" customHeight="1">
      <c r="E569" s="125"/>
      <c r="F569" s="125"/>
      <c r="G569" s="125"/>
    </row>
    <row r="570" spans="5:7" ht="15.75" customHeight="1">
      <c r="E570" s="125"/>
      <c r="F570" s="125"/>
      <c r="G570" s="125"/>
    </row>
    <row r="571" spans="5:7" ht="15.75" customHeight="1">
      <c r="E571" s="125"/>
      <c r="F571" s="125"/>
      <c r="G571" s="125"/>
    </row>
    <row r="572" spans="5:7" ht="15.75" customHeight="1">
      <c r="E572" s="125"/>
      <c r="F572" s="125"/>
      <c r="G572" s="125"/>
    </row>
    <row r="573" spans="5:7" ht="15.75" customHeight="1">
      <c r="E573" s="125"/>
      <c r="F573" s="125"/>
      <c r="G573" s="125"/>
    </row>
    <row r="574" spans="5:7" ht="15.75" customHeight="1">
      <c r="E574" s="125"/>
      <c r="F574" s="125"/>
      <c r="G574" s="125"/>
    </row>
    <row r="575" spans="5:7" ht="15.75" customHeight="1">
      <c r="E575" s="125"/>
      <c r="F575" s="125"/>
      <c r="G575" s="125"/>
    </row>
    <row r="576" spans="5:7" ht="15.75" customHeight="1">
      <c r="E576" s="125"/>
      <c r="F576" s="125"/>
      <c r="G576" s="125"/>
    </row>
    <row r="577" spans="5:7" ht="15.75" customHeight="1">
      <c r="E577" s="125"/>
      <c r="F577" s="125"/>
      <c r="G577" s="125"/>
    </row>
    <row r="578" spans="5:7" ht="15.75" customHeight="1">
      <c r="E578" s="125"/>
      <c r="F578" s="125"/>
      <c r="G578" s="125"/>
    </row>
    <row r="579" spans="5:7" ht="15.75" customHeight="1">
      <c r="E579" s="125"/>
      <c r="F579" s="125"/>
      <c r="G579" s="125"/>
    </row>
    <row r="580" spans="5:7" ht="15.75" customHeight="1">
      <c r="E580" s="125"/>
      <c r="F580" s="125"/>
      <c r="G580" s="125"/>
    </row>
    <row r="581" spans="5:7" ht="15.75" customHeight="1">
      <c r="E581" s="125"/>
      <c r="F581" s="125"/>
      <c r="G581" s="125"/>
    </row>
    <row r="582" spans="5:7" ht="15.75" customHeight="1">
      <c r="E582" s="125"/>
      <c r="F582" s="125"/>
      <c r="G582" s="125"/>
    </row>
    <row r="583" spans="5:7" ht="15.75" customHeight="1">
      <c r="E583" s="125"/>
      <c r="F583" s="125"/>
      <c r="G583" s="125"/>
    </row>
    <row r="584" spans="5:7" ht="15.75" customHeight="1">
      <c r="E584" s="125"/>
      <c r="F584" s="125"/>
      <c r="G584" s="125"/>
    </row>
    <row r="585" spans="5:7" ht="15.75" customHeight="1">
      <c r="E585" s="125"/>
      <c r="F585" s="125"/>
      <c r="G585" s="125"/>
    </row>
    <row r="586" spans="5:7" ht="15.75" customHeight="1">
      <c r="E586" s="125"/>
      <c r="F586" s="125"/>
      <c r="G586" s="125"/>
    </row>
    <row r="587" spans="5:7" ht="15.75" customHeight="1">
      <c r="E587" s="125"/>
      <c r="F587" s="125"/>
      <c r="G587" s="125"/>
    </row>
    <row r="588" spans="5:7" ht="15.75" customHeight="1">
      <c r="E588" s="125"/>
      <c r="F588" s="125"/>
      <c r="G588" s="125"/>
    </row>
    <row r="589" spans="5:7" ht="15.75" customHeight="1">
      <c r="E589" s="125"/>
      <c r="F589" s="125"/>
      <c r="G589" s="125"/>
    </row>
    <row r="590" spans="5:7" ht="15.75" customHeight="1">
      <c r="E590" s="125"/>
      <c r="F590" s="125"/>
      <c r="G590" s="125"/>
    </row>
    <row r="591" spans="5:7" ht="15.75" customHeight="1">
      <c r="E591" s="125"/>
      <c r="F591" s="125"/>
      <c r="G591" s="125"/>
    </row>
    <row r="592" spans="5:7" ht="15.75" customHeight="1">
      <c r="E592" s="125"/>
      <c r="F592" s="125"/>
      <c r="G592" s="125"/>
    </row>
    <row r="593" spans="5:7" ht="15.75" customHeight="1">
      <c r="E593" s="125"/>
      <c r="F593" s="125"/>
      <c r="G593" s="125"/>
    </row>
    <row r="594" spans="5:7" ht="15.75" customHeight="1">
      <c r="E594" s="125"/>
      <c r="F594" s="125"/>
      <c r="G594" s="125"/>
    </row>
    <row r="595" spans="5:7" ht="15.75" customHeight="1">
      <c r="E595" s="125"/>
      <c r="F595" s="125"/>
      <c r="G595" s="125"/>
    </row>
    <row r="596" spans="5:7" ht="15.75" customHeight="1">
      <c r="E596" s="125"/>
      <c r="F596" s="125"/>
      <c r="G596" s="125"/>
    </row>
    <row r="597" spans="5:7" ht="15.75" customHeight="1">
      <c r="E597" s="125"/>
      <c r="F597" s="125"/>
      <c r="G597" s="125"/>
    </row>
    <row r="598" spans="5:7" ht="15.75" customHeight="1">
      <c r="E598" s="125"/>
      <c r="F598" s="125"/>
      <c r="G598" s="125"/>
    </row>
    <row r="599" spans="5:7" ht="15.75" customHeight="1">
      <c r="E599" s="125"/>
      <c r="F599" s="125"/>
      <c r="G599" s="125"/>
    </row>
    <row r="600" spans="5:7" ht="15.75" customHeight="1">
      <c r="E600" s="125"/>
      <c r="F600" s="125"/>
      <c r="G600" s="125"/>
    </row>
    <row r="601" spans="5:7" ht="15.75" customHeight="1">
      <c r="E601" s="125"/>
      <c r="F601" s="125"/>
      <c r="G601" s="125"/>
    </row>
    <row r="602" spans="5:7" ht="15.75" customHeight="1">
      <c r="E602" s="125"/>
      <c r="F602" s="125"/>
      <c r="G602" s="125"/>
    </row>
    <row r="603" spans="5:7" ht="15.75" customHeight="1">
      <c r="E603" s="125"/>
      <c r="F603" s="125"/>
      <c r="G603" s="125"/>
    </row>
    <row r="604" spans="5:7" ht="15.75" customHeight="1">
      <c r="E604" s="125"/>
      <c r="F604" s="125"/>
      <c r="G604" s="125"/>
    </row>
    <row r="605" spans="5:7" ht="15.75" customHeight="1">
      <c r="E605" s="125"/>
      <c r="F605" s="125"/>
      <c r="G605" s="125"/>
    </row>
    <row r="606" spans="5:7" ht="15.75" customHeight="1">
      <c r="E606" s="125"/>
      <c r="F606" s="125"/>
      <c r="G606" s="125"/>
    </row>
    <row r="607" spans="5:7" ht="15.75" customHeight="1">
      <c r="E607" s="125"/>
      <c r="F607" s="125"/>
      <c r="G607" s="125"/>
    </row>
    <row r="608" spans="5:7" ht="15.75" customHeight="1">
      <c r="E608" s="125"/>
      <c r="F608" s="125"/>
      <c r="G608" s="125"/>
    </row>
    <row r="609" spans="5:7" ht="15.75" customHeight="1">
      <c r="E609" s="125"/>
      <c r="F609" s="125"/>
      <c r="G609" s="125"/>
    </row>
    <row r="610" spans="5:7" ht="15.75" customHeight="1">
      <c r="E610" s="125"/>
      <c r="F610" s="125"/>
      <c r="G610" s="125"/>
    </row>
    <row r="611" spans="5:7" ht="15.75" customHeight="1">
      <c r="E611" s="125"/>
      <c r="F611" s="125"/>
      <c r="G611" s="125"/>
    </row>
    <row r="612" spans="5:7" ht="15.75" customHeight="1">
      <c r="E612" s="125"/>
      <c r="F612" s="125"/>
      <c r="G612" s="125"/>
    </row>
    <row r="613" spans="5:7" ht="15.75" customHeight="1">
      <c r="E613" s="125"/>
      <c r="F613" s="125"/>
      <c r="G613" s="125"/>
    </row>
    <row r="614" spans="5:7" ht="15.75" customHeight="1">
      <c r="E614" s="125"/>
      <c r="F614" s="125"/>
      <c r="G614" s="125"/>
    </row>
    <row r="615" spans="5:7" ht="15.75" customHeight="1">
      <c r="E615" s="125"/>
      <c r="F615" s="125"/>
      <c r="G615" s="125"/>
    </row>
    <row r="616" spans="5:7" ht="15.75" customHeight="1">
      <c r="E616" s="125"/>
      <c r="F616" s="125"/>
      <c r="G616" s="125"/>
    </row>
    <row r="617" spans="5:7" ht="15.75" customHeight="1">
      <c r="E617" s="125"/>
      <c r="F617" s="125"/>
      <c r="G617" s="125"/>
    </row>
    <row r="618" spans="5:7" ht="15.75" customHeight="1">
      <c r="E618" s="125"/>
      <c r="F618" s="125"/>
      <c r="G618" s="125"/>
    </row>
    <row r="619" spans="5:7" ht="15.75" customHeight="1">
      <c r="E619" s="125"/>
      <c r="F619" s="125"/>
      <c r="G619" s="125"/>
    </row>
    <row r="620" spans="5:7" ht="15.75" customHeight="1">
      <c r="E620" s="125"/>
      <c r="F620" s="125"/>
      <c r="G620" s="125"/>
    </row>
    <row r="621" spans="5:7" ht="15.75" customHeight="1">
      <c r="E621" s="125"/>
      <c r="F621" s="125"/>
      <c r="G621" s="125"/>
    </row>
    <row r="622" spans="5:7" ht="15.75" customHeight="1">
      <c r="E622" s="125"/>
      <c r="F622" s="125"/>
      <c r="G622" s="125"/>
    </row>
    <row r="623" spans="5:7" ht="15.75" customHeight="1">
      <c r="E623" s="125"/>
      <c r="F623" s="125"/>
      <c r="G623" s="125"/>
    </row>
    <row r="624" spans="5:7" ht="15.75" customHeight="1">
      <c r="E624" s="125"/>
      <c r="F624" s="125"/>
      <c r="G624" s="125"/>
    </row>
    <row r="625" spans="5:7" ht="15.75" customHeight="1">
      <c r="E625" s="125"/>
      <c r="F625" s="125"/>
      <c r="G625" s="125"/>
    </row>
    <row r="626" spans="5:7" ht="15.75" customHeight="1">
      <c r="E626" s="125"/>
      <c r="F626" s="125"/>
      <c r="G626" s="125"/>
    </row>
    <row r="627" spans="5:7" ht="15.75" customHeight="1">
      <c r="E627" s="125"/>
      <c r="F627" s="125"/>
      <c r="G627" s="125"/>
    </row>
    <row r="628" spans="5:7" ht="15.75" customHeight="1">
      <c r="E628" s="125"/>
      <c r="F628" s="125"/>
      <c r="G628" s="125"/>
    </row>
    <row r="629" spans="5:7" ht="15.75" customHeight="1">
      <c r="E629" s="125"/>
      <c r="F629" s="125"/>
      <c r="G629" s="125"/>
    </row>
    <row r="630" spans="5:7" ht="15.75" customHeight="1">
      <c r="E630" s="125"/>
      <c r="F630" s="125"/>
      <c r="G630" s="125"/>
    </row>
    <row r="631" spans="5:7" ht="15.75" customHeight="1">
      <c r="E631" s="125"/>
      <c r="F631" s="125"/>
      <c r="G631" s="125"/>
    </row>
    <row r="632" spans="5:7" ht="15.75" customHeight="1">
      <c r="E632" s="125"/>
      <c r="F632" s="125"/>
      <c r="G632" s="125"/>
    </row>
    <row r="633" spans="5:7" ht="15.75" customHeight="1">
      <c r="E633" s="125"/>
      <c r="F633" s="125"/>
      <c r="G633" s="125"/>
    </row>
    <row r="634" spans="5:7" ht="15.75" customHeight="1">
      <c r="E634" s="125"/>
      <c r="F634" s="125"/>
      <c r="G634" s="125"/>
    </row>
    <row r="635" spans="5:7" ht="15.75" customHeight="1">
      <c r="E635" s="125"/>
      <c r="F635" s="125"/>
      <c r="G635" s="125"/>
    </row>
    <row r="636" spans="5:7" ht="15.75" customHeight="1">
      <c r="E636" s="125"/>
      <c r="F636" s="125"/>
      <c r="G636" s="125"/>
    </row>
    <row r="637" spans="5:7" ht="15.75" customHeight="1">
      <c r="E637" s="125"/>
      <c r="F637" s="125"/>
      <c r="G637" s="125"/>
    </row>
    <row r="638" spans="5:7" ht="15.75" customHeight="1">
      <c r="E638" s="125"/>
      <c r="F638" s="125"/>
      <c r="G638" s="125"/>
    </row>
    <row r="639" spans="5:7" ht="15.75" customHeight="1">
      <c r="E639" s="125"/>
      <c r="F639" s="125"/>
      <c r="G639" s="125"/>
    </row>
    <row r="640" spans="5:7" ht="15.75" customHeight="1">
      <c r="E640" s="125"/>
      <c r="F640" s="125"/>
      <c r="G640" s="125"/>
    </row>
    <row r="641" spans="5:7" ht="15.75" customHeight="1">
      <c r="E641" s="125"/>
      <c r="F641" s="125"/>
      <c r="G641" s="125"/>
    </row>
    <row r="642" spans="5:7" ht="15.75" customHeight="1">
      <c r="E642" s="125"/>
      <c r="F642" s="125"/>
      <c r="G642" s="125"/>
    </row>
    <row r="643" spans="5:7" ht="15.75" customHeight="1">
      <c r="E643" s="125"/>
      <c r="F643" s="125"/>
      <c r="G643" s="125"/>
    </row>
    <row r="644" spans="5:7" ht="15.75" customHeight="1">
      <c r="E644" s="125"/>
      <c r="F644" s="125"/>
      <c r="G644" s="125"/>
    </row>
    <row r="645" spans="5:7" ht="15.75" customHeight="1">
      <c r="E645" s="125"/>
      <c r="F645" s="125"/>
      <c r="G645" s="125"/>
    </row>
    <row r="646" spans="5:7" ht="15.75" customHeight="1">
      <c r="E646" s="125"/>
      <c r="F646" s="125"/>
      <c r="G646" s="125"/>
    </row>
    <row r="647" spans="5:7" ht="15.75" customHeight="1">
      <c r="E647" s="125"/>
      <c r="F647" s="125"/>
      <c r="G647" s="125"/>
    </row>
    <row r="648" spans="5:7" ht="15.75" customHeight="1">
      <c r="E648" s="125"/>
      <c r="F648" s="125"/>
      <c r="G648" s="125"/>
    </row>
    <row r="649" spans="5:7" ht="15.75" customHeight="1">
      <c r="E649" s="125"/>
      <c r="F649" s="125"/>
      <c r="G649" s="125"/>
    </row>
    <row r="650" spans="5:7" ht="15.75" customHeight="1">
      <c r="E650" s="125"/>
      <c r="F650" s="125"/>
      <c r="G650" s="125"/>
    </row>
    <row r="651" spans="5:7" ht="15.75" customHeight="1">
      <c r="E651" s="125"/>
      <c r="F651" s="125"/>
      <c r="G651" s="125"/>
    </row>
    <row r="652" spans="5:7" ht="15.75" customHeight="1">
      <c r="E652" s="125"/>
      <c r="F652" s="125"/>
      <c r="G652" s="125"/>
    </row>
    <row r="653" spans="5:7" ht="15.75" customHeight="1">
      <c r="E653" s="125"/>
      <c r="F653" s="125"/>
      <c r="G653" s="125"/>
    </row>
    <row r="654" spans="5:7" ht="15.75" customHeight="1">
      <c r="E654" s="125"/>
      <c r="F654" s="125"/>
      <c r="G654" s="125"/>
    </row>
    <row r="655" spans="5:7" ht="15.75" customHeight="1">
      <c r="E655" s="125"/>
      <c r="F655" s="125"/>
      <c r="G655" s="125"/>
    </row>
    <row r="656" spans="5:7" ht="15.75" customHeight="1">
      <c r="E656" s="125"/>
      <c r="F656" s="125"/>
      <c r="G656" s="125"/>
    </row>
    <row r="657" spans="5:7" ht="15.75" customHeight="1">
      <c r="E657" s="125"/>
      <c r="F657" s="125"/>
      <c r="G657" s="125"/>
    </row>
    <row r="658" spans="5:7" ht="15.75" customHeight="1">
      <c r="E658" s="125"/>
      <c r="F658" s="125"/>
      <c r="G658" s="125"/>
    </row>
    <row r="659" spans="5:7" ht="15.75" customHeight="1">
      <c r="E659" s="125"/>
      <c r="F659" s="125"/>
      <c r="G659" s="125"/>
    </row>
    <row r="660" spans="5:7" ht="15.75" customHeight="1">
      <c r="E660" s="125"/>
      <c r="F660" s="125"/>
      <c r="G660" s="125"/>
    </row>
    <row r="661" spans="5:7" ht="15.75" customHeight="1">
      <c r="E661" s="125"/>
      <c r="F661" s="125"/>
      <c r="G661" s="125"/>
    </row>
    <row r="662" spans="5:7" ht="15.75" customHeight="1">
      <c r="E662" s="125"/>
      <c r="F662" s="125"/>
      <c r="G662" s="125"/>
    </row>
    <row r="663" spans="5:7" ht="15.75" customHeight="1">
      <c r="E663" s="125"/>
      <c r="F663" s="125"/>
      <c r="G663" s="125"/>
    </row>
    <row r="664" spans="5:7" ht="15.75" customHeight="1">
      <c r="E664" s="125"/>
      <c r="F664" s="125"/>
      <c r="G664" s="125"/>
    </row>
    <row r="665" spans="5:7" ht="15.75" customHeight="1">
      <c r="E665" s="125"/>
      <c r="F665" s="125"/>
      <c r="G665" s="125"/>
    </row>
    <row r="666" spans="5:7" ht="15.75" customHeight="1">
      <c r="E666" s="125"/>
      <c r="F666" s="125"/>
      <c r="G666" s="125"/>
    </row>
    <row r="667" spans="5:7" ht="15.75" customHeight="1">
      <c r="E667" s="125"/>
      <c r="F667" s="125"/>
      <c r="G667" s="125"/>
    </row>
    <row r="668" spans="5:7" ht="15.75" customHeight="1">
      <c r="E668" s="125"/>
      <c r="F668" s="125"/>
      <c r="G668" s="125"/>
    </row>
    <row r="669" spans="5:7" ht="15.75" customHeight="1">
      <c r="E669" s="125"/>
      <c r="F669" s="125"/>
      <c r="G669" s="125"/>
    </row>
    <row r="670" spans="5:7" ht="15.75" customHeight="1">
      <c r="E670" s="125"/>
      <c r="F670" s="125"/>
      <c r="G670" s="125"/>
    </row>
    <row r="671" spans="5:7" ht="15.75" customHeight="1">
      <c r="E671" s="125"/>
      <c r="F671" s="125"/>
      <c r="G671" s="125"/>
    </row>
    <row r="672" spans="5:7" ht="15.75" customHeight="1">
      <c r="E672" s="125"/>
      <c r="F672" s="125"/>
      <c r="G672" s="125"/>
    </row>
    <row r="673" spans="5:7" ht="15.75" customHeight="1">
      <c r="E673" s="125"/>
      <c r="F673" s="125"/>
      <c r="G673" s="125"/>
    </row>
    <row r="674" spans="5:7" ht="15.75" customHeight="1">
      <c r="E674" s="125"/>
      <c r="F674" s="125"/>
      <c r="G674" s="125"/>
    </row>
    <row r="675" spans="5:7" ht="15.75" customHeight="1">
      <c r="E675" s="125"/>
      <c r="F675" s="125"/>
      <c r="G675" s="125"/>
    </row>
    <row r="676" spans="5:7" ht="15.75" customHeight="1">
      <c r="E676" s="125"/>
      <c r="F676" s="125"/>
      <c r="G676" s="125"/>
    </row>
    <row r="677" spans="5:7" ht="15.75" customHeight="1">
      <c r="E677" s="125"/>
      <c r="F677" s="125"/>
      <c r="G677" s="125"/>
    </row>
    <row r="678" spans="5:7" ht="15.75" customHeight="1">
      <c r="E678" s="125"/>
      <c r="F678" s="125"/>
      <c r="G678" s="125"/>
    </row>
    <row r="679" spans="5:7" ht="15.75" customHeight="1">
      <c r="E679" s="125"/>
      <c r="F679" s="125"/>
      <c r="G679" s="125"/>
    </row>
    <row r="680" spans="5:7" ht="15.75" customHeight="1">
      <c r="E680" s="125"/>
      <c r="F680" s="125"/>
      <c r="G680" s="125"/>
    </row>
    <row r="681" spans="5:7" ht="15.75" customHeight="1">
      <c r="E681" s="125"/>
      <c r="F681" s="125"/>
      <c r="G681" s="125"/>
    </row>
    <row r="682" spans="5:7" ht="15.75" customHeight="1">
      <c r="E682" s="125"/>
      <c r="F682" s="125"/>
      <c r="G682" s="125"/>
    </row>
    <row r="683" spans="5:7" ht="15.75" customHeight="1">
      <c r="E683" s="125"/>
      <c r="F683" s="125"/>
      <c r="G683" s="125"/>
    </row>
    <row r="684" spans="5:7" ht="15.75" customHeight="1">
      <c r="E684" s="125"/>
      <c r="F684" s="125"/>
      <c r="G684" s="125"/>
    </row>
    <row r="685" spans="5:7" ht="15.75" customHeight="1">
      <c r="E685" s="125"/>
      <c r="F685" s="125"/>
      <c r="G685" s="125"/>
    </row>
    <row r="686" spans="5:7" ht="15.75" customHeight="1">
      <c r="E686" s="125"/>
      <c r="F686" s="125"/>
      <c r="G686" s="125"/>
    </row>
    <row r="687" spans="5:7" ht="15.75" customHeight="1">
      <c r="E687" s="125"/>
      <c r="F687" s="125"/>
      <c r="G687" s="125"/>
    </row>
    <row r="688" spans="5:7" ht="15.75" customHeight="1">
      <c r="E688" s="125"/>
      <c r="F688" s="125"/>
      <c r="G688" s="125"/>
    </row>
    <row r="689" spans="5:7" ht="15.75" customHeight="1">
      <c r="E689" s="125"/>
      <c r="F689" s="125"/>
      <c r="G689" s="125"/>
    </row>
    <row r="690" spans="5:7" ht="15.75" customHeight="1">
      <c r="E690" s="125"/>
      <c r="F690" s="125"/>
      <c r="G690" s="125"/>
    </row>
    <row r="691" spans="5:7" ht="15.75" customHeight="1">
      <c r="E691" s="125"/>
      <c r="F691" s="125"/>
      <c r="G691" s="125"/>
    </row>
    <row r="692" spans="5:7" ht="15.75" customHeight="1">
      <c r="E692" s="125"/>
      <c r="F692" s="125"/>
      <c r="G692" s="125"/>
    </row>
    <row r="693" spans="5:7" ht="15.75" customHeight="1">
      <c r="E693" s="125"/>
      <c r="F693" s="125"/>
      <c r="G693" s="125"/>
    </row>
    <row r="694" spans="5:7" ht="15.75" customHeight="1">
      <c r="E694" s="125"/>
      <c r="F694" s="125"/>
      <c r="G694" s="125"/>
    </row>
    <row r="695" spans="5:7" ht="15.75" customHeight="1">
      <c r="E695" s="125"/>
      <c r="F695" s="125"/>
      <c r="G695" s="125"/>
    </row>
    <row r="696" spans="5:7" ht="15.75" customHeight="1">
      <c r="E696" s="125"/>
      <c r="F696" s="125"/>
      <c r="G696" s="125"/>
    </row>
    <row r="697" spans="5:7" ht="15.75" customHeight="1">
      <c r="E697" s="125"/>
      <c r="F697" s="125"/>
      <c r="G697" s="125"/>
    </row>
    <row r="698" spans="5:7" ht="15.75" customHeight="1">
      <c r="E698" s="125"/>
      <c r="F698" s="125"/>
      <c r="G698" s="125"/>
    </row>
    <row r="699" spans="5:7" ht="15.75" customHeight="1">
      <c r="E699" s="125"/>
      <c r="F699" s="125"/>
      <c r="G699" s="125"/>
    </row>
    <row r="700" spans="5:7" ht="15.75" customHeight="1">
      <c r="E700" s="125"/>
      <c r="F700" s="125"/>
      <c r="G700" s="125"/>
    </row>
    <row r="701" spans="5:7" ht="15.75" customHeight="1">
      <c r="E701" s="125"/>
      <c r="F701" s="125"/>
      <c r="G701" s="125"/>
    </row>
    <row r="702" spans="5:7" ht="15.75" customHeight="1">
      <c r="E702" s="125"/>
      <c r="F702" s="125"/>
      <c r="G702" s="125"/>
    </row>
    <row r="703" spans="5:7" ht="15.75" customHeight="1">
      <c r="E703" s="125"/>
      <c r="F703" s="125"/>
      <c r="G703" s="125"/>
    </row>
    <row r="704" spans="5:7" ht="15.75" customHeight="1">
      <c r="E704" s="125"/>
      <c r="F704" s="125"/>
      <c r="G704" s="125"/>
    </row>
    <row r="705" spans="5:7" ht="15.75" customHeight="1">
      <c r="E705" s="125"/>
      <c r="F705" s="125"/>
      <c r="G705" s="125"/>
    </row>
    <row r="706" spans="5:7" ht="15.75" customHeight="1">
      <c r="E706" s="125"/>
      <c r="F706" s="125"/>
      <c r="G706" s="125"/>
    </row>
    <row r="707" spans="5:7" ht="15.75" customHeight="1">
      <c r="E707" s="125"/>
      <c r="F707" s="125"/>
      <c r="G707" s="125"/>
    </row>
    <row r="708" spans="5:7" ht="15.75" customHeight="1">
      <c r="E708" s="125"/>
      <c r="F708" s="125"/>
      <c r="G708" s="125"/>
    </row>
    <row r="709" spans="5:7" ht="15.75" customHeight="1">
      <c r="E709" s="125"/>
      <c r="F709" s="125"/>
      <c r="G709" s="125"/>
    </row>
    <row r="710" spans="5:7" ht="15.75" customHeight="1">
      <c r="E710" s="125"/>
      <c r="F710" s="125"/>
      <c r="G710" s="125"/>
    </row>
    <row r="711" spans="5:7" ht="15.75" customHeight="1">
      <c r="E711" s="125"/>
      <c r="F711" s="125"/>
      <c r="G711" s="125"/>
    </row>
    <row r="712" spans="5:7" ht="15.75" customHeight="1">
      <c r="E712" s="125"/>
      <c r="F712" s="125"/>
      <c r="G712" s="125"/>
    </row>
    <row r="713" spans="5:7" ht="15.75" customHeight="1">
      <c r="E713" s="125"/>
      <c r="F713" s="125"/>
      <c r="G713" s="125"/>
    </row>
    <row r="714" spans="5:7" ht="15.75" customHeight="1">
      <c r="E714" s="125"/>
      <c r="F714" s="125"/>
      <c r="G714" s="125"/>
    </row>
    <row r="715" spans="5:7" ht="15.75" customHeight="1">
      <c r="E715" s="125"/>
      <c r="F715" s="125"/>
      <c r="G715" s="125"/>
    </row>
    <row r="716" spans="5:7" ht="15.75" customHeight="1">
      <c r="E716" s="125"/>
      <c r="F716" s="125"/>
      <c r="G716" s="125"/>
    </row>
    <row r="717" spans="5:7" ht="15.75" customHeight="1">
      <c r="E717" s="125"/>
      <c r="F717" s="125"/>
      <c r="G717" s="125"/>
    </row>
    <row r="718" spans="5:7" ht="15.75" customHeight="1">
      <c r="E718" s="125"/>
      <c r="F718" s="125"/>
      <c r="G718" s="125"/>
    </row>
    <row r="719" spans="5:7" ht="15.75" customHeight="1">
      <c r="E719" s="125"/>
      <c r="F719" s="125"/>
      <c r="G719" s="125"/>
    </row>
    <row r="720" spans="5:7" ht="15.75" customHeight="1">
      <c r="E720" s="125"/>
      <c r="F720" s="125"/>
      <c r="G720" s="125"/>
    </row>
    <row r="721" spans="5:7" ht="15.75" customHeight="1">
      <c r="E721" s="125"/>
      <c r="F721" s="125"/>
      <c r="G721" s="125"/>
    </row>
    <row r="722" spans="5:7" ht="15.75" customHeight="1">
      <c r="E722" s="125"/>
      <c r="F722" s="125"/>
      <c r="G722" s="125"/>
    </row>
    <row r="723" spans="5:7" ht="15.75" customHeight="1">
      <c r="E723" s="125"/>
      <c r="F723" s="125"/>
      <c r="G723" s="125"/>
    </row>
    <row r="724" spans="5:7" ht="15.75" customHeight="1">
      <c r="E724" s="125"/>
      <c r="F724" s="125"/>
      <c r="G724" s="125"/>
    </row>
    <row r="725" spans="5:7" ht="15.75" customHeight="1">
      <c r="E725" s="125"/>
      <c r="F725" s="125"/>
      <c r="G725" s="125"/>
    </row>
    <row r="726" spans="5:7" ht="15.75" customHeight="1">
      <c r="E726" s="125"/>
      <c r="F726" s="125"/>
      <c r="G726" s="125"/>
    </row>
    <row r="727" spans="5:7" ht="15.75" customHeight="1">
      <c r="E727" s="125"/>
      <c r="F727" s="125"/>
      <c r="G727" s="125"/>
    </row>
    <row r="728" spans="5:7" ht="15.75" customHeight="1">
      <c r="E728" s="125"/>
      <c r="F728" s="125"/>
      <c r="G728" s="125"/>
    </row>
    <row r="729" spans="5:7" ht="15.75" customHeight="1">
      <c r="E729" s="125"/>
      <c r="F729" s="125"/>
      <c r="G729" s="125"/>
    </row>
    <row r="730" spans="5:7" ht="15.75" customHeight="1">
      <c r="E730" s="125"/>
      <c r="F730" s="125"/>
      <c r="G730" s="125"/>
    </row>
    <row r="731" spans="5:7" ht="15.75" customHeight="1">
      <c r="E731" s="125"/>
      <c r="F731" s="125"/>
      <c r="G731" s="125"/>
    </row>
    <row r="732" spans="5:7" ht="15.75" customHeight="1">
      <c r="E732" s="125"/>
      <c r="F732" s="125"/>
      <c r="G732" s="125"/>
    </row>
    <row r="733" spans="5:7" ht="15.75" customHeight="1">
      <c r="E733" s="125"/>
      <c r="F733" s="125"/>
      <c r="G733" s="125"/>
    </row>
    <row r="734" spans="5:7" ht="15.75" customHeight="1">
      <c r="E734" s="125"/>
      <c r="F734" s="125"/>
      <c r="G734" s="125"/>
    </row>
    <row r="735" spans="5:7" ht="15.75" customHeight="1">
      <c r="E735" s="125"/>
      <c r="F735" s="125"/>
      <c r="G735" s="125"/>
    </row>
    <row r="736" spans="5:7" ht="15.75" customHeight="1">
      <c r="E736" s="125"/>
      <c r="F736" s="125"/>
      <c r="G736" s="125"/>
    </row>
    <row r="737" spans="5:7" ht="15.75" customHeight="1">
      <c r="E737" s="125"/>
      <c r="F737" s="125"/>
      <c r="G737" s="125"/>
    </row>
    <row r="738" spans="5:7" ht="15.75" customHeight="1">
      <c r="E738" s="125"/>
      <c r="F738" s="125"/>
      <c r="G738" s="125"/>
    </row>
    <row r="739" spans="5:7" ht="15.75" customHeight="1">
      <c r="E739" s="125"/>
      <c r="F739" s="125"/>
      <c r="G739" s="125"/>
    </row>
    <row r="740" spans="5:7" ht="15.75" customHeight="1">
      <c r="E740" s="125"/>
      <c r="F740" s="125"/>
      <c r="G740" s="125"/>
    </row>
    <row r="741" spans="5:7" ht="15.75" customHeight="1">
      <c r="E741" s="125"/>
      <c r="F741" s="125"/>
      <c r="G741" s="125"/>
    </row>
    <row r="742" spans="5:7" ht="15.75" customHeight="1">
      <c r="E742" s="125"/>
      <c r="F742" s="125"/>
      <c r="G742" s="125"/>
    </row>
    <row r="743" spans="5:7" ht="15.75" customHeight="1">
      <c r="E743" s="125"/>
      <c r="F743" s="125"/>
      <c r="G743" s="125"/>
    </row>
    <row r="744" spans="5:7" ht="15.75" customHeight="1">
      <c r="E744" s="125"/>
      <c r="F744" s="125"/>
      <c r="G744" s="125"/>
    </row>
    <row r="745" spans="5:7" ht="15.75" customHeight="1">
      <c r="E745" s="125"/>
      <c r="F745" s="125"/>
      <c r="G745" s="125"/>
    </row>
    <row r="746" spans="5:7" ht="15.75" customHeight="1">
      <c r="E746" s="125"/>
      <c r="F746" s="125"/>
      <c r="G746" s="125"/>
    </row>
    <row r="747" spans="5:7" ht="15.75" customHeight="1">
      <c r="E747" s="125"/>
      <c r="F747" s="125"/>
      <c r="G747" s="125"/>
    </row>
    <row r="748" spans="5:7" ht="15.75" customHeight="1">
      <c r="E748" s="125"/>
      <c r="F748" s="125"/>
      <c r="G748" s="125"/>
    </row>
    <row r="749" spans="5:7" ht="15.75" customHeight="1">
      <c r="E749" s="125"/>
      <c r="F749" s="125"/>
      <c r="G749" s="125"/>
    </row>
    <row r="750" spans="5:7" ht="15.75" customHeight="1">
      <c r="E750" s="125"/>
      <c r="F750" s="125"/>
      <c r="G750" s="125"/>
    </row>
    <row r="751" spans="5:7" ht="15.75" customHeight="1">
      <c r="E751" s="125"/>
      <c r="F751" s="125"/>
      <c r="G751" s="125"/>
    </row>
    <row r="752" spans="5:7" ht="15.75" customHeight="1">
      <c r="E752" s="125"/>
      <c r="F752" s="125"/>
      <c r="G752" s="125"/>
    </row>
    <row r="753" spans="5:7" ht="15.75" customHeight="1">
      <c r="E753" s="125"/>
      <c r="F753" s="125"/>
      <c r="G753" s="125"/>
    </row>
    <row r="754" spans="5:7" ht="15.75" customHeight="1">
      <c r="E754" s="125"/>
      <c r="F754" s="125"/>
      <c r="G754" s="125"/>
    </row>
    <row r="755" spans="5:7" ht="15.75" customHeight="1">
      <c r="E755" s="125"/>
      <c r="F755" s="125"/>
      <c r="G755" s="125"/>
    </row>
    <row r="756" spans="5:7" ht="15.75" customHeight="1">
      <c r="E756" s="125"/>
      <c r="F756" s="125"/>
      <c r="G756" s="125"/>
    </row>
    <row r="757" spans="5:7" ht="15.75" customHeight="1">
      <c r="E757" s="125"/>
      <c r="F757" s="125"/>
      <c r="G757" s="125"/>
    </row>
    <row r="758" spans="5:7" ht="15.75" customHeight="1">
      <c r="E758" s="125"/>
      <c r="F758" s="125"/>
      <c r="G758" s="125"/>
    </row>
    <row r="759" spans="5:7" ht="15.75" customHeight="1">
      <c r="E759" s="125"/>
      <c r="F759" s="125"/>
      <c r="G759" s="125"/>
    </row>
    <row r="760" spans="5:7" ht="15.75" customHeight="1">
      <c r="E760" s="125"/>
      <c r="F760" s="125"/>
      <c r="G760" s="125"/>
    </row>
    <row r="761" spans="5:7" ht="15.75" customHeight="1">
      <c r="E761" s="125"/>
      <c r="F761" s="125"/>
      <c r="G761" s="125"/>
    </row>
    <row r="762" spans="5:7" ht="15.75" customHeight="1">
      <c r="E762" s="125"/>
      <c r="F762" s="125"/>
      <c r="G762" s="125"/>
    </row>
    <row r="763" spans="5:7" ht="15.75" customHeight="1">
      <c r="E763" s="125"/>
      <c r="F763" s="125"/>
      <c r="G763" s="125"/>
    </row>
    <row r="764" spans="5:7" ht="15.75" customHeight="1">
      <c r="E764" s="125"/>
      <c r="F764" s="125"/>
      <c r="G764" s="125"/>
    </row>
    <row r="765" spans="5:7" ht="15.75" customHeight="1">
      <c r="E765" s="125"/>
      <c r="F765" s="125"/>
      <c r="G765" s="125"/>
    </row>
    <row r="766" spans="5:7" ht="15.75" customHeight="1">
      <c r="E766" s="125"/>
      <c r="F766" s="125"/>
      <c r="G766" s="125"/>
    </row>
    <row r="767" spans="5:7" ht="15.75" customHeight="1">
      <c r="E767" s="125"/>
      <c r="F767" s="125"/>
      <c r="G767" s="125"/>
    </row>
    <row r="768" spans="5:7" ht="15.75" customHeight="1">
      <c r="E768" s="125"/>
      <c r="F768" s="125"/>
      <c r="G768" s="125"/>
    </row>
    <row r="769" spans="5:7" ht="15.75" customHeight="1">
      <c r="E769" s="125"/>
      <c r="F769" s="125"/>
      <c r="G769" s="125"/>
    </row>
    <row r="770" spans="5:7" ht="15.75" customHeight="1">
      <c r="E770" s="125"/>
      <c r="F770" s="125"/>
      <c r="G770" s="125"/>
    </row>
    <row r="771" spans="5:7" ht="15.75" customHeight="1">
      <c r="E771" s="125"/>
      <c r="F771" s="125"/>
      <c r="G771" s="125"/>
    </row>
    <row r="772" spans="5:7" ht="15.75" customHeight="1">
      <c r="E772" s="125"/>
      <c r="F772" s="125"/>
      <c r="G772" s="125"/>
    </row>
    <row r="773" spans="5:7" ht="15.75" customHeight="1">
      <c r="E773" s="125"/>
      <c r="F773" s="125"/>
      <c r="G773" s="125"/>
    </row>
    <row r="774" spans="5:7" ht="15.75" customHeight="1">
      <c r="E774" s="125"/>
      <c r="F774" s="125"/>
      <c r="G774" s="125"/>
    </row>
    <row r="775" spans="5:7" ht="15.75" customHeight="1">
      <c r="E775" s="125"/>
      <c r="F775" s="125"/>
      <c r="G775" s="125"/>
    </row>
    <row r="776" spans="5:7" ht="15.75" customHeight="1">
      <c r="E776" s="125"/>
      <c r="F776" s="125"/>
      <c r="G776" s="125"/>
    </row>
    <row r="777" spans="5:7" ht="15.75" customHeight="1">
      <c r="E777" s="125"/>
      <c r="F777" s="125"/>
      <c r="G777" s="125"/>
    </row>
    <row r="778" spans="5:7" ht="15.75" customHeight="1">
      <c r="E778" s="125"/>
      <c r="F778" s="125"/>
      <c r="G778" s="125"/>
    </row>
    <row r="779" spans="5:7" ht="15.75" customHeight="1">
      <c r="E779" s="125"/>
      <c r="F779" s="125"/>
      <c r="G779" s="125"/>
    </row>
    <row r="780" spans="5:7" ht="15.75" customHeight="1">
      <c r="E780" s="125"/>
      <c r="F780" s="125"/>
      <c r="G780" s="125"/>
    </row>
    <row r="781" spans="5:7" ht="15.75" customHeight="1">
      <c r="E781" s="125"/>
      <c r="F781" s="125"/>
      <c r="G781" s="125"/>
    </row>
    <row r="782" spans="5:7" ht="15.75" customHeight="1">
      <c r="E782" s="125"/>
      <c r="F782" s="125"/>
      <c r="G782" s="125"/>
    </row>
    <row r="783" spans="5:7" ht="15.75" customHeight="1">
      <c r="E783" s="125"/>
      <c r="F783" s="125"/>
      <c r="G783" s="125"/>
    </row>
    <row r="784" spans="5:7" ht="15.75" customHeight="1">
      <c r="E784" s="125"/>
      <c r="F784" s="125"/>
      <c r="G784" s="125"/>
    </row>
    <row r="785" spans="5:7" ht="15.75" customHeight="1">
      <c r="E785" s="125"/>
      <c r="F785" s="125"/>
      <c r="G785" s="125"/>
    </row>
    <row r="786" spans="5:7" ht="15.75" customHeight="1">
      <c r="E786" s="125"/>
      <c r="F786" s="125"/>
      <c r="G786" s="125"/>
    </row>
    <row r="787" spans="5:7" ht="15.75" customHeight="1">
      <c r="E787" s="125"/>
      <c r="F787" s="125"/>
      <c r="G787" s="125"/>
    </row>
    <row r="788" spans="5:7" ht="15.75" customHeight="1">
      <c r="E788" s="125"/>
      <c r="F788" s="125"/>
      <c r="G788" s="125"/>
    </row>
    <row r="789" spans="5:7" ht="15.75" customHeight="1">
      <c r="E789" s="125"/>
      <c r="F789" s="125"/>
      <c r="G789" s="125"/>
    </row>
    <row r="790" spans="5:7" ht="15.75" customHeight="1">
      <c r="E790" s="125"/>
      <c r="F790" s="125"/>
      <c r="G790" s="125"/>
    </row>
    <row r="791" spans="5:7" ht="15.75" customHeight="1">
      <c r="E791" s="125"/>
      <c r="F791" s="125"/>
      <c r="G791" s="125"/>
    </row>
    <row r="792" spans="5:7" ht="15.75" customHeight="1">
      <c r="E792" s="125"/>
      <c r="F792" s="125"/>
      <c r="G792" s="125"/>
    </row>
    <row r="793" spans="5:7" ht="15.75" customHeight="1">
      <c r="E793" s="125"/>
      <c r="F793" s="125"/>
      <c r="G793" s="125"/>
    </row>
    <row r="794" spans="5:7" ht="15.75" customHeight="1">
      <c r="E794" s="125"/>
      <c r="F794" s="125"/>
      <c r="G794" s="125"/>
    </row>
    <row r="795" spans="5:7" ht="15.75" customHeight="1">
      <c r="E795" s="125"/>
      <c r="F795" s="125"/>
      <c r="G795" s="125"/>
    </row>
    <row r="796" spans="5:7" ht="15.75" customHeight="1">
      <c r="E796" s="125"/>
      <c r="F796" s="125"/>
      <c r="G796" s="125"/>
    </row>
    <row r="797" spans="5:7" ht="15.75" customHeight="1">
      <c r="E797" s="125"/>
      <c r="F797" s="125"/>
      <c r="G797" s="125"/>
    </row>
    <row r="798" spans="5:7" ht="15.75" customHeight="1">
      <c r="E798" s="125"/>
      <c r="F798" s="125"/>
      <c r="G798" s="125"/>
    </row>
    <row r="799" spans="5:7" ht="15.75" customHeight="1">
      <c r="E799" s="125"/>
      <c r="F799" s="125"/>
      <c r="G799" s="125"/>
    </row>
    <row r="800" spans="5:7" ht="15.75" customHeight="1">
      <c r="E800" s="125"/>
      <c r="F800" s="125"/>
      <c r="G800" s="125"/>
    </row>
    <row r="801" spans="5:7" ht="15.75" customHeight="1">
      <c r="E801" s="125"/>
      <c r="F801" s="125"/>
      <c r="G801" s="125"/>
    </row>
    <row r="802" spans="5:7" ht="15.75" customHeight="1">
      <c r="E802" s="125"/>
      <c r="F802" s="125"/>
      <c r="G802" s="125"/>
    </row>
    <row r="803" spans="5:7" ht="15.75" customHeight="1">
      <c r="E803" s="125"/>
      <c r="F803" s="125"/>
      <c r="G803" s="125"/>
    </row>
    <row r="804" spans="5:7" ht="15.75" customHeight="1">
      <c r="E804" s="125"/>
      <c r="F804" s="125"/>
      <c r="G804" s="125"/>
    </row>
    <row r="805" spans="5:7" ht="15.75" customHeight="1">
      <c r="E805" s="125"/>
      <c r="F805" s="125"/>
      <c r="G805" s="125"/>
    </row>
    <row r="806" spans="5:7" ht="15.75" customHeight="1">
      <c r="E806" s="125"/>
      <c r="F806" s="125"/>
      <c r="G806" s="125"/>
    </row>
    <row r="807" spans="5:7" ht="15.75" customHeight="1">
      <c r="E807" s="125"/>
      <c r="F807" s="125"/>
      <c r="G807" s="125"/>
    </row>
    <row r="808" spans="5:7" ht="15.75" customHeight="1">
      <c r="E808" s="125"/>
      <c r="F808" s="125"/>
      <c r="G808" s="125"/>
    </row>
    <row r="809" spans="5:7" ht="15.75" customHeight="1">
      <c r="E809" s="125"/>
      <c r="F809" s="125"/>
      <c r="G809" s="125"/>
    </row>
    <row r="810" spans="5:7" ht="15.75" customHeight="1">
      <c r="E810" s="125"/>
      <c r="F810" s="125"/>
      <c r="G810" s="125"/>
    </row>
    <row r="811" spans="5:7" ht="15.75" customHeight="1">
      <c r="E811" s="125"/>
      <c r="F811" s="125"/>
      <c r="G811" s="125"/>
    </row>
    <row r="812" spans="5:7" ht="15.75" customHeight="1">
      <c r="E812" s="125"/>
      <c r="F812" s="125"/>
      <c r="G812" s="125"/>
    </row>
    <row r="813" spans="5:7" ht="15.75" customHeight="1">
      <c r="E813" s="125"/>
      <c r="F813" s="125"/>
      <c r="G813" s="125"/>
    </row>
    <row r="814" spans="5:7" ht="15.75" customHeight="1">
      <c r="E814" s="125"/>
      <c r="F814" s="125"/>
      <c r="G814" s="125"/>
    </row>
    <row r="815" spans="5:7" ht="15.75" customHeight="1">
      <c r="E815" s="125"/>
      <c r="F815" s="125"/>
      <c r="G815" s="125"/>
    </row>
    <row r="816" spans="5:7" ht="15.75" customHeight="1">
      <c r="E816" s="125"/>
      <c r="F816" s="125"/>
      <c r="G816" s="125"/>
    </row>
    <row r="817" spans="5:7" ht="15.75" customHeight="1">
      <c r="E817" s="125"/>
      <c r="F817" s="125"/>
      <c r="G817" s="125"/>
    </row>
    <row r="818" spans="5:7" ht="15.75" customHeight="1">
      <c r="E818" s="125"/>
      <c r="F818" s="125"/>
      <c r="G818" s="125"/>
    </row>
    <row r="819" spans="5:7" ht="15.75" customHeight="1">
      <c r="E819" s="125"/>
      <c r="F819" s="125"/>
      <c r="G819" s="125"/>
    </row>
    <row r="820" spans="5:7" ht="15.75" customHeight="1">
      <c r="E820" s="125"/>
      <c r="F820" s="125"/>
      <c r="G820" s="125"/>
    </row>
    <row r="821" spans="5:7" ht="15.75" customHeight="1">
      <c r="E821" s="125"/>
      <c r="F821" s="125"/>
      <c r="G821" s="125"/>
    </row>
    <row r="822" spans="5:7" ht="15.75" customHeight="1">
      <c r="E822" s="125"/>
      <c r="F822" s="125"/>
      <c r="G822" s="125"/>
    </row>
    <row r="823" spans="5:7" ht="15.75" customHeight="1">
      <c r="E823" s="125"/>
      <c r="F823" s="125"/>
      <c r="G823" s="125"/>
    </row>
    <row r="824" spans="5:7" ht="15.75" customHeight="1">
      <c r="E824" s="125"/>
      <c r="F824" s="125"/>
      <c r="G824" s="125"/>
    </row>
    <row r="825" spans="5:7" ht="15.75" customHeight="1">
      <c r="E825" s="125"/>
      <c r="F825" s="125"/>
      <c r="G825" s="125"/>
    </row>
    <row r="826" spans="5:7" ht="15.75" customHeight="1">
      <c r="E826" s="125"/>
      <c r="F826" s="125"/>
      <c r="G826" s="125"/>
    </row>
    <row r="827" spans="5:7" ht="15.75" customHeight="1">
      <c r="E827" s="125"/>
      <c r="F827" s="125"/>
      <c r="G827" s="125"/>
    </row>
    <row r="828" spans="5:7" ht="15.75" customHeight="1">
      <c r="E828" s="125"/>
      <c r="F828" s="125"/>
      <c r="G828" s="125"/>
    </row>
    <row r="829" spans="5:7" ht="15.75" customHeight="1">
      <c r="E829" s="125"/>
      <c r="F829" s="125"/>
      <c r="G829" s="125"/>
    </row>
    <row r="830" spans="5:7" ht="15.75" customHeight="1">
      <c r="E830" s="125"/>
      <c r="F830" s="125"/>
      <c r="G830" s="125"/>
    </row>
    <row r="831" spans="5:7" ht="15.75" customHeight="1">
      <c r="E831" s="125"/>
      <c r="F831" s="125"/>
      <c r="G831" s="125"/>
    </row>
    <row r="832" spans="5:7" ht="15.75" customHeight="1">
      <c r="E832" s="125"/>
      <c r="F832" s="125"/>
      <c r="G832" s="125"/>
    </row>
    <row r="833" spans="5:7" ht="15.75" customHeight="1">
      <c r="E833" s="125"/>
      <c r="F833" s="125"/>
      <c r="G833" s="125"/>
    </row>
    <row r="834" spans="5:7" ht="15.75" customHeight="1">
      <c r="E834" s="125"/>
      <c r="F834" s="125"/>
      <c r="G834" s="125"/>
    </row>
    <row r="835" spans="5:7" ht="15.75" customHeight="1">
      <c r="E835" s="125"/>
      <c r="F835" s="125"/>
      <c r="G835" s="125"/>
    </row>
    <row r="836" spans="5:7" ht="15.75" customHeight="1">
      <c r="E836" s="125"/>
      <c r="F836" s="125"/>
      <c r="G836" s="125"/>
    </row>
    <row r="837" spans="5:7" ht="15.75" customHeight="1">
      <c r="E837" s="125"/>
      <c r="F837" s="125"/>
      <c r="G837" s="125"/>
    </row>
    <row r="838" spans="5:7" ht="15.75" customHeight="1">
      <c r="E838" s="125"/>
      <c r="F838" s="125"/>
      <c r="G838" s="125"/>
    </row>
    <row r="839" spans="5:7" ht="15.75" customHeight="1">
      <c r="E839" s="125"/>
      <c r="F839" s="125"/>
      <c r="G839" s="125"/>
    </row>
    <row r="840" spans="5:7" ht="15.75" customHeight="1">
      <c r="E840" s="125"/>
      <c r="F840" s="125"/>
      <c r="G840" s="125"/>
    </row>
    <row r="841" spans="5:7" ht="15.75" customHeight="1">
      <c r="E841" s="125"/>
      <c r="F841" s="125"/>
      <c r="G841" s="125"/>
    </row>
    <row r="842" spans="5:7" ht="15.75" customHeight="1">
      <c r="E842" s="125"/>
      <c r="F842" s="125"/>
      <c r="G842" s="125"/>
    </row>
    <row r="843" spans="5:7" ht="15.75" customHeight="1">
      <c r="E843" s="125"/>
      <c r="F843" s="125"/>
      <c r="G843" s="125"/>
    </row>
    <row r="844" spans="5:7" ht="15.75" customHeight="1">
      <c r="E844" s="125"/>
      <c r="F844" s="125"/>
      <c r="G844" s="125"/>
    </row>
    <row r="845" spans="5:7" ht="15.75" customHeight="1">
      <c r="E845" s="125"/>
      <c r="F845" s="125"/>
      <c r="G845" s="125"/>
    </row>
    <row r="846" spans="5:7" ht="15.75" customHeight="1">
      <c r="E846" s="125"/>
      <c r="F846" s="125"/>
      <c r="G846" s="125"/>
    </row>
    <row r="847" spans="5:7" ht="15.75" customHeight="1">
      <c r="E847" s="125"/>
      <c r="F847" s="125"/>
      <c r="G847" s="125"/>
    </row>
    <row r="848" spans="5:7" ht="15.75" customHeight="1">
      <c r="E848" s="125"/>
      <c r="F848" s="125"/>
      <c r="G848" s="125"/>
    </row>
    <row r="849" spans="5:7" ht="15.75" customHeight="1">
      <c r="E849" s="125"/>
      <c r="F849" s="125"/>
      <c r="G849" s="125"/>
    </row>
    <row r="850" spans="5:7" ht="15.75" customHeight="1">
      <c r="E850" s="125"/>
      <c r="F850" s="125"/>
      <c r="G850" s="125"/>
    </row>
    <row r="851" spans="5:7" ht="15.75" customHeight="1">
      <c r="E851" s="125"/>
      <c r="F851" s="125"/>
      <c r="G851" s="125"/>
    </row>
    <row r="852" spans="5:7" ht="15.75" customHeight="1">
      <c r="E852" s="125"/>
      <c r="F852" s="125"/>
      <c r="G852" s="125"/>
    </row>
    <row r="853" spans="5:7" ht="15.75" customHeight="1">
      <c r="E853" s="125"/>
      <c r="F853" s="125"/>
      <c r="G853" s="125"/>
    </row>
    <row r="854" spans="5:7" ht="15.75" customHeight="1">
      <c r="E854" s="125"/>
      <c r="F854" s="125"/>
      <c r="G854" s="125"/>
    </row>
    <row r="855" spans="5:7" ht="15.75" customHeight="1">
      <c r="E855" s="125"/>
      <c r="F855" s="125"/>
      <c r="G855" s="125"/>
    </row>
    <row r="856" spans="5:7" ht="15.75" customHeight="1">
      <c r="E856" s="125"/>
      <c r="F856" s="125"/>
      <c r="G856" s="125"/>
    </row>
    <row r="857" spans="5:7" ht="15.75" customHeight="1">
      <c r="E857" s="125"/>
      <c r="F857" s="125"/>
      <c r="G857" s="125"/>
    </row>
    <row r="858" spans="5:7" ht="15.75" customHeight="1">
      <c r="E858" s="125"/>
      <c r="F858" s="125"/>
      <c r="G858" s="125"/>
    </row>
    <row r="859" spans="5:7" ht="15.75" customHeight="1">
      <c r="E859" s="125"/>
      <c r="F859" s="125"/>
      <c r="G859" s="125"/>
    </row>
    <row r="860" spans="5:7" ht="15.75" customHeight="1">
      <c r="E860" s="125"/>
      <c r="F860" s="125"/>
      <c r="G860" s="125"/>
    </row>
    <row r="861" spans="5:7" ht="15.75" customHeight="1">
      <c r="E861" s="125"/>
      <c r="F861" s="125"/>
      <c r="G861" s="125"/>
    </row>
    <row r="862" spans="5:7" ht="15.75" customHeight="1">
      <c r="E862" s="125"/>
      <c r="F862" s="125"/>
      <c r="G862" s="125"/>
    </row>
    <row r="863" spans="5:7" ht="15.75" customHeight="1">
      <c r="E863" s="125"/>
      <c r="F863" s="125"/>
      <c r="G863" s="125"/>
    </row>
    <row r="864" spans="5:7" ht="15.75" customHeight="1">
      <c r="E864" s="125"/>
      <c r="F864" s="125"/>
      <c r="G864" s="125"/>
    </row>
    <row r="865" spans="5:7" ht="15.75" customHeight="1">
      <c r="E865" s="125"/>
      <c r="F865" s="125"/>
      <c r="G865" s="125"/>
    </row>
    <row r="866" spans="5:7" ht="15.75" customHeight="1">
      <c r="E866" s="125"/>
      <c r="F866" s="125"/>
      <c r="G866" s="125"/>
    </row>
    <row r="867" spans="5:7" ht="15.75" customHeight="1">
      <c r="E867" s="125"/>
      <c r="F867" s="125"/>
      <c r="G867" s="125"/>
    </row>
    <row r="868" spans="5:7" ht="15.75" customHeight="1">
      <c r="E868" s="125"/>
      <c r="F868" s="125"/>
      <c r="G868" s="125"/>
    </row>
    <row r="869" spans="5:7" ht="15.75" customHeight="1">
      <c r="E869" s="125"/>
      <c r="F869" s="125"/>
      <c r="G869" s="125"/>
    </row>
    <row r="870" spans="5:7" ht="15.75" customHeight="1">
      <c r="E870" s="125"/>
      <c r="F870" s="125"/>
      <c r="G870" s="125"/>
    </row>
    <row r="871" spans="5:7" ht="15.75" customHeight="1">
      <c r="E871" s="125"/>
      <c r="F871" s="125"/>
      <c r="G871" s="125"/>
    </row>
    <row r="872" spans="5:7" ht="15.75" customHeight="1">
      <c r="E872" s="125"/>
      <c r="F872" s="125"/>
      <c r="G872" s="125"/>
    </row>
    <row r="873" spans="5:7" ht="15.75" customHeight="1">
      <c r="E873" s="125"/>
      <c r="F873" s="125"/>
      <c r="G873" s="125"/>
    </row>
    <row r="874" spans="5:7" ht="15.75" customHeight="1">
      <c r="E874" s="125"/>
      <c r="F874" s="125"/>
      <c r="G874" s="125"/>
    </row>
    <row r="875" spans="5:7" ht="15.75" customHeight="1">
      <c r="E875" s="125"/>
      <c r="F875" s="125"/>
      <c r="G875" s="125"/>
    </row>
    <row r="876" spans="5:7" ht="15.75" customHeight="1">
      <c r="E876" s="125"/>
      <c r="F876" s="125"/>
      <c r="G876" s="125"/>
    </row>
    <row r="877" spans="5:7" ht="15.75" customHeight="1">
      <c r="E877" s="125"/>
      <c r="F877" s="125"/>
      <c r="G877" s="125"/>
    </row>
    <row r="878" spans="5:7" ht="15.75" customHeight="1">
      <c r="E878" s="125"/>
      <c r="F878" s="125"/>
      <c r="G878" s="125"/>
    </row>
    <row r="879" spans="5:7" ht="15.75" customHeight="1">
      <c r="E879" s="125"/>
      <c r="F879" s="125"/>
      <c r="G879" s="125"/>
    </row>
    <row r="880" spans="5:7" ht="15.75" customHeight="1">
      <c r="E880" s="125"/>
      <c r="F880" s="125"/>
      <c r="G880" s="125"/>
    </row>
    <row r="881" spans="5:7" ht="15.75" customHeight="1">
      <c r="E881" s="125"/>
      <c r="F881" s="125"/>
      <c r="G881" s="125"/>
    </row>
    <row r="882" spans="5:7" ht="15.75" customHeight="1">
      <c r="E882" s="125"/>
      <c r="F882" s="125"/>
      <c r="G882" s="125"/>
    </row>
    <row r="883" spans="5:7" ht="15.75" customHeight="1">
      <c r="E883" s="125"/>
      <c r="F883" s="125"/>
      <c r="G883" s="125"/>
    </row>
    <row r="884" spans="5:7" ht="15.75" customHeight="1">
      <c r="E884" s="125"/>
      <c r="F884" s="125"/>
      <c r="G884" s="125"/>
    </row>
    <row r="885" spans="5:7" ht="15.75" customHeight="1">
      <c r="E885" s="125"/>
      <c r="F885" s="125"/>
      <c r="G885" s="125"/>
    </row>
    <row r="886" spans="5:7" ht="15.75" customHeight="1">
      <c r="E886" s="125"/>
      <c r="F886" s="125"/>
      <c r="G886" s="125"/>
    </row>
    <row r="887" spans="5:7" ht="15.75" customHeight="1">
      <c r="E887" s="125"/>
      <c r="F887" s="125"/>
      <c r="G887" s="125"/>
    </row>
    <row r="888" spans="5:7" ht="15.75" customHeight="1">
      <c r="E888" s="125"/>
      <c r="F888" s="125"/>
      <c r="G888" s="125"/>
    </row>
    <row r="889" spans="5:7" ht="15.75" customHeight="1">
      <c r="E889" s="125"/>
      <c r="F889" s="125"/>
      <c r="G889" s="125"/>
    </row>
    <row r="890" spans="5:7" ht="15.75" customHeight="1">
      <c r="E890" s="125"/>
      <c r="F890" s="125"/>
      <c r="G890" s="125"/>
    </row>
    <row r="891" spans="5:7" ht="15.75" customHeight="1">
      <c r="E891" s="125"/>
      <c r="F891" s="125"/>
      <c r="G891" s="125"/>
    </row>
    <row r="892" spans="5:7" ht="15.75" customHeight="1">
      <c r="E892" s="125"/>
      <c r="F892" s="125"/>
      <c r="G892" s="125"/>
    </row>
    <row r="893" spans="5:7" ht="15.75" customHeight="1">
      <c r="E893" s="125"/>
      <c r="F893" s="125"/>
      <c r="G893" s="125"/>
    </row>
    <row r="894" spans="5:7" ht="15.75" customHeight="1">
      <c r="E894" s="125"/>
      <c r="F894" s="125"/>
      <c r="G894" s="125"/>
    </row>
    <row r="895" spans="5:7" ht="15.75" customHeight="1">
      <c r="E895" s="125"/>
      <c r="F895" s="125"/>
      <c r="G895" s="125"/>
    </row>
    <row r="896" spans="5:7" ht="15.75" customHeight="1">
      <c r="E896" s="125"/>
      <c r="F896" s="125"/>
      <c r="G896" s="125"/>
    </row>
    <row r="897" spans="5:7" ht="15.75" customHeight="1">
      <c r="E897" s="125"/>
      <c r="F897" s="125"/>
      <c r="G897" s="125"/>
    </row>
    <row r="898" spans="5:7" ht="15.75" customHeight="1">
      <c r="E898" s="125"/>
      <c r="F898" s="125"/>
      <c r="G898" s="125"/>
    </row>
    <row r="899" spans="5:7" ht="15.75" customHeight="1">
      <c r="E899" s="125"/>
      <c r="F899" s="125"/>
      <c r="G899" s="125"/>
    </row>
    <row r="900" spans="5:7" ht="15.75" customHeight="1">
      <c r="E900" s="125"/>
      <c r="F900" s="125"/>
      <c r="G900" s="125"/>
    </row>
    <row r="901" spans="5:7" ht="15.75" customHeight="1">
      <c r="E901" s="125"/>
      <c r="F901" s="125"/>
      <c r="G901" s="125"/>
    </row>
    <row r="902" spans="5:7" ht="15.75" customHeight="1">
      <c r="E902" s="125"/>
      <c r="F902" s="125"/>
      <c r="G902" s="125"/>
    </row>
    <row r="903" spans="5:7" ht="15.75" customHeight="1">
      <c r="E903" s="125"/>
      <c r="F903" s="125"/>
      <c r="G903" s="125"/>
    </row>
    <row r="904" spans="5:7" ht="15.75" customHeight="1">
      <c r="E904" s="125"/>
      <c r="F904" s="125"/>
      <c r="G904" s="125"/>
    </row>
    <row r="905" spans="5:7" ht="15.75" customHeight="1">
      <c r="E905" s="125"/>
      <c r="F905" s="125"/>
      <c r="G905" s="125"/>
    </row>
    <row r="906" spans="5:7" ht="15.75" customHeight="1">
      <c r="E906" s="125"/>
      <c r="F906" s="125"/>
      <c r="G906" s="125"/>
    </row>
    <row r="907" spans="5:7" ht="15.75" customHeight="1">
      <c r="E907" s="125"/>
      <c r="F907" s="125"/>
      <c r="G907" s="125"/>
    </row>
    <row r="908" spans="5:7" ht="15.75" customHeight="1">
      <c r="E908" s="125"/>
      <c r="F908" s="125"/>
      <c r="G908" s="125"/>
    </row>
    <row r="909" spans="5:7" ht="15.75" customHeight="1">
      <c r="E909" s="125"/>
      <c r="F909" s="125"/>
      <c r="G909" s="125"/>
    </row>
    <row r="910" spans="5:7" ht="15.75" customHeight="1">
      <c r="E910" s="125"/>
      <c r="F910" s="125"/>
      <c r="G910" s="125"/>
    </row>
    <row r="911" spans="5:7" ht="15.75" customHeight="1">
      <c r="E911" s="125"/>
      <c r="F911" s="125"/>
      <c r="G911" s="125"/>
    </row>
    <row r="912" spans="5:7" ht="15.75" customHeight="1">
      <c r="E912" s="125"/>
      <c r="F912" s="125"/>
      <c r="G912" s="125"/>
    </row>
    <row r="913" spans="5:7" ht="15.75" customHeight="1">
      <c r="E913" s="125"/>
      <c r="F913" s="125"/>
      <c r="G913" s="125"/>
    </row>
    <row r="914" spans="5:7" ht="15.75" customHeight="1">
      <c r="E914" s="125"/>
      <c r="F914" s="125"/>
      <c r="G914" s="125"/>
    </row>
    <row r="915" spans="5:7" ht="15.75" customHeight="1">
      <c r="E915" s="125"/>
      <c r="F915" s="125"/>
      <c r="G915" s="125"/>
    </row>
    <row r="916" spans="5:7" ht="15.75" customHeight="1">
      <c r="E916" s="125"/>
      <c r="F916" s="125"/>
      <c r="G916" s="125"/>
    </row>
    <row r="917" spans="5:7" ht="15.75" customHeight="1">
      <c r="E917" s="125"/>
      <c r="F917" s="125"/>
      <c r="G917" s="125"/>
    </row>
    <row r="918" spans="5:7" ht="15.75" customHeight="1">
      <c r="E918" s="125"/>
      <c r="F918" s="125"/>
      <c r="G918" s="125"/>
    </row>
    <row r="919" spans="5:7" ht="15.75" customHeight="1">
      <c r="E919" s="125"/>
      <c r="F919" s="125"/>
      <c r="G919" s="125"/>
    </row>
    <row r="920" spans="5:7" ht="15.75" customHeight="1">
      <c r="E920" s="125"/>
      <c r="F920" s="125"/>
      <c r="G920" s="125"/>
    </row>
    <row r="921" spans="5:7" ht="15.75" customHeight="1">
      <c r="E921" s="125"/>
      <c r="F921" s="125"/>
      <c r="G921" s="125"/>
    </row>
    <row r="922" spans="5:7" ht="15.75" customHeight="1">
      <c r="E922" s="125"/>
      <c r="F922" s="125"/>
      <c r="G922" s="125"/>
    </row>
    <row r="923" spans="5:7" ht="15.75" customHeight="1">
      <c r="E923" s="125"/>
      <c r="F923" s="125"/>
      <c r="G923" s="125"/>
    </row>
    <row r="924" spans="5:7" ht="15.75" customHeight="1">
      <c r="E924" s="125"/>
      <c r="F924" s="125"/>
      <c r="G924" s="125"/>
    </row>
    <row r="925" spans="5:7" ht="15.75" customHeight="1">
      <c r="E925" s="125"/>
      <c r="F925" s="125"/>
      <c r="G925" s="125"/>
    </row>
    <row r="926" spans="5:7" ht="15.75" customHeight="1">
      <c r="E926" s="125"/>
      <c r="F926" s="125"/>
      <c r="G926" s="125"/>
    </row>
    <row r="927" spans="5:7" ht="15.75" customHeight="1">
      <c r="E927" s="125"/>
      <c r="F927" s="125"/>
      <c r="G927" s="125"/>
    </row>
    <row r="928" spans="5:7" ht="15.75" customHeight="1">
      <c r="E928" s="125"/>
      <c r="F928" s="125"/>
      <c r="G928" s="125"/>
    </row>
    <row r="929" spans="5:7" ht="15.75" customHeight="1">
      <c r="E929" s="125"/>
      <c r="F929" s="125"/>
      <c r="G929" s="125"/>
    </row>
    <row r="930" spans="5:7" ht="15.75" customHeight="1">
      <c r="E930" s="125"/>
      <c r="F930" s="125"/>
      <c r="G930" s="125"/>
    </row>
    <row r="931" spans="5:7" ht="15.75" customHeight="1">
      <c r="E931" s="125"/>
      <c r="F931" s="125"/>
      <c r="G931" s="125"/>
    </row>
    <row r="932" spans="5:7" ht="15.75" customHeight="1">
      <c r="E932" s="125"/>
      <c r="F932" s="125"/>
      <c r="G932" s="125"/>
    </row>
    <row r="933" spans="5:7" ht="15.75" customHeight="1">
      <c r="E933" s="125"/>
      <c r="F933" s="125"/>
      <c r="G933" s="125"/>
    </row>
    <row r="934" spans="5:7" ht="15.75" customHeight="1">
      <c r="E934" s="125"/>
      <c r="F934" s="125"/>
      <c r="G934" s="125"/>
    </row>
    <row r="935" spans="5:7" ht="15.75" customHeight="1">
      <c r="E935" s="125"/>
      <c r="F935" s="125"/>
      <c r="G935" s="125"/>
    </row>
    <row r="936" spans="5:7" ht="15.75" customHeight="1">
      <c r="E936" s="125"/>
      <c r="F936" s="125"/>
      <c r="G936" s="125"/>
    </row>
    <row r="937" spans="5:7" ht="15.75" customHeight="1">
      <c r="E937" s="125"/>
      <c r="F937" s="125"/>
      <c r="G937" s="125"/>
    </row>
    <row r="938" spans="5:7" ht="15.75" customHeight="1">
      <c r="E938" s="125"/>
      <c r="F938" s="125"/>
      <c r="G938" s="125"/>
    </row>
    <row r="939" spans="5:7" ht="15.75" customHeight="1">
      <c r="E939" s="125"/>
      <c r="F939" s="125"/>
      <c r="G939" s="125"/>
    </row>
    <row r="940" spans="5:7" ht="15.75" customHeight="1">
      <c r="E940" s="125"/>
      <c r="F940" s="125"/>
      <c r="G940" s="125"/>
    </row>
    <row r="941" spans="5:7" ht="15.75" customHeight="1">
      <c r="E941" s="125"/>
      <c r="F941" s="125"/>
      <c r="G941" s="125"/>
    </row>
    <row r="942" spans="5:7" ht="15.75" customHeight="1">
      <c r="E942" s="125"/>
      <c r="F942" s="125"/>
      <c r="G942" s="125"/>
    </row>
    <row r="943" spans="5:7" ht="15.75" customHeight="1">
      <c r="E943" s="125"/>
      <c r="F943" s="125"/>
      <c r="G943" s="125"/>
    </row>
    <row r="944" spans="5:7" ht="15.75" customHeight="1">
      <c r="E944" s="125"/>
      <c r="F944" s="125"/>
      <c r="G944" s="125"/>
    </row>
    <row r="945" spans="5:7" ht="15.75" customHeight="1">
      <c r="E945" s="125"/>
      <c r="F945" s="125"/>
      <c r="G945" s="125"/>
    </row>
    <row r="946" spans="5:7" ht="15.75" customHeight="1">
      <c r="E946" s="125"/>
      <c r="F946" s="125"/>
      <c r="G946" s="125"/>
    </row>
    <row r="947" spans="5:7" ht="15.75" customHeight="1">
      <c r="E947" s="125"/>
      <c r="F947" s="125"/>
      <c r="G947" s="125"/>
    </row>
    <row r="948" spans="5:7" ht="15.75" customHeight="1">
      <c r="E948" s="125"/>
      <c r="F948" s="125"/>
      <c r="G948" s="125"/>
    </row>
    <row r="949" spans="5:7" ht="15.75" customHeight="1">
      <c r="E949" s="125"/>
      <c r="F949" s="125"/>
      <c r="G949" s="125"/>
    </row>
    <row r="950" spans="5:7" ht="15.75" customHeight="1">
      <c r="E950" s="125"/>
      <c r="F950" s="125"/>
      <c r="G950" s="125"/>
    </row>
    <row r="951" spans="5:7" ht="15.75" customHeight="1">
      <c r="E951" s="125"/>
      <c r="F951" s="125"/>
      <c r="G951" s="125"/>
    </row>
    <row r="952" spans="5:7" ht="15.75" customHeight="1">
      <c r="E952" s="125"/>
      <c r="F952" s="125"/>
      <c r="G952" s="125"/>
    </row>
    <row r="953" spans="5:7" ht="15.75" customHeight="1">
      <c r="E953" s="125"/>
      <c r="F953" s="125"/>
      <c r="G953" s="125"/>
    </row>
    <row r="954" spans="5:7" ht="15.75" customHeight="1">
      <c r="E954" s="125"/>
      <c r="F954" s="125"/>
      <c r="G954" s="125"/>
    </row>
    <row r="955" spans="5:7" ht="15.75" customHeight="1">
      <c r="E955" s="125"/>
      <c r="F955" s="125"/>
      <c r="G955" s="125"/>
    </row>
    <row r="956" spans="5:7" ht="15.75" customHeight="1">
      <c r="E956" s="125"/>
      <c r="F956" s="125"/>
      <c r="G956" s="125"/>
    </row>
    <row r="957" spans="5:7" ht="15.75" customHeight="1">
      <c r="E957" s="125"/>
      <c r="F957" s="125"/>
      <c r="G957" s="125"/>
    </row>
    <row r="958" spans="5:7" ht="15.75" customHeight="1">
      <c r="E958" s="125"/>
      <c r="F958" s="125"/>
      <c r="G958" s="125"/>
    </row>
    <row r="959" spans="5:7" ht="15.75" customHeight="1">
      <c r="E959" s="125"/>
      <c r="F959" s="125"/>
      <c r="G959" s="125"/>
    </row>
    <row r="960" spans="5:7" ht="15.75" customHeight="1">
      <c r="E960" s="125"/>
      <c r="F960" s="125"/>
      <c r="G960" s="125"/>
    </row>
    <row r="961" spans="5:7" ht="15.75" customHeight="1">
      <c r="E961" s="125"/>
      <c r="F961" s="125"/>
      <c r="G961" s="125"/>
    </row>
    <row r="962" spans="5:7" ht="15.75" customHeight="1">
      <c r="E962" s="125"/>
      <c r="F962" s="125"/>
      <c r="G962" s="125"/>
    </row>
    <row r="963" spans="5:7" ht="15.75" customHeight="1">
      <c r="E963" s="125"/>
      <c r="F963" s="125"/>
      <c r="G963" s="125"/>
    </row>
    <row r="964" spans="5:7" ht="15.75" customHeight="1">
      <c r="E964" s="125"/>
      <c r="F964" s="125"/>
      <c r="G964" s="125"/>
    </row>
    <row r="965" spans="5:7" ht="15.75" customHeight="1">
      <c r="E965" s="125"/>
      <c r="F965" s="125"/>
      <c r="G965" s="125"/>
    </row>
    <row r="966" spans="5:7" ht="15.75" customHeight="1">
      <c r="E966" s="125"/>
      <c r="F966" s="125"/>
      <c r="G966" s="125"/>
    </row>
    <row r="967" spans="5:7" ht="15.75" customHeight="1">
      <c r="E967" s="125"/>
      <c r="F967" s="125"/>
      <c r="G967" s="125"/>
    </row>
    <row r="968" spans="5:7" ht="15.75" customHeight="1">
      <c r="E968" s="125"/>
      <c r="F968" s="125"/>
      <c r="G968" s="125"/>
    </row>
    <row r="969" spans="5:7" ht="15.75" customHeight="1">
      <c r="E969" s="125"/>
      <c r="F969" s="125"/>
      <c r="G969" s="125"/>
    </row>
    <row r="970" spans="5:7" ht="15.75" customHeight="1">
      <c r="E970" s="125"/>
      <c r="F970" s="125"/>
      <c r="G970" s="125"/>
    </row>
    <row r="971" spans="5:7" ht="15.75" customHeight="1">
      <c r="E971" s="125"/>
      <c r="F971" s="125"/>
      <c r="G971" s="125"/>
    </row>
    <row r="972" spans="5:7" ht="15.75" customHeight="1">
      <c r="E972" s="125"/>
      <c r="F972" s="125"/>
      <c r="G972" s="125"/>
    </row>
    <row r="973" spans="5:7" ht="15.75" customHeight="1">
      <c r="E973" s="125"/>
      <c r="F973" s="125"/>
      <c r="G973" s="125"/>
    </row>
    <row r="974" spans="5:7" ht="15.75" customHeight="1">
      <c r="E974" s="125"/>
      <c r="F974" s="125"/>
      <c r="G974" s="125"/>
    </row>
    <row r="975" spans="5:7" ht="15.75" customHeight="1">
      <c r="E975" s="125"/>
      <c r="F975" s="125"/>
      <c r="G975" s="125"/>
    </row>
    <row r="976" spans="5:7" ht="15.75" customHeight="1">
      <c r="E976" s="125"/>
      <c r="F976" s="125"/>
      <c r="G976" s="125"/>
    </row>
    <row r="977" spans="5:7" ht="15.75" customHeight="1">
      <c r="E977" s="125"/>
      <c r="F977" s="125"/>
      <c r="G977" s="125"/>
    </row>
    <row r="978" spans="5:7" ht="15.75" customHeight="1">
      <c r="E978" s="125"/>
      <c r="F978" s="125"/>
      <c r="G978" s="125"/>
    </row>
    <row r="979" spans="5:7" ht="15.75" customHeight="1">
      <c r="E979" s="125"/>
      <c r="F979" s="125"/>
      <c r="G979" s="125"/>
    </row>
    <row r="980" spans="5:7" ht="15.75" customHeight="1">
      <c r="E980" s="125"/>
      <c r="F980" s="125"/>
      <c r="G980" s="125"/>
    </row>
    <row r="981" spans="5:7" ht="15.75" customHeight="1">
      <c r="E981" s="125"/>
      <c r="F981" s="125"/>
      <c r="G981" s="125"/>
    </row>
    <row r="982" spans="5:7" ht="15.75" customHeight="1">
      <c r="E982" s="125"/>
      <c r="F982" s="125"/>
      <c r="G982" s="125"/>
    </row>
    <row r="983" spans="5:7" ht="15.75" customHeight="1">
      <c r="E983" s="125"/>
      <c r="F983" s="125"/>
      <c r="G983" s="125"/>
    </row>
    <row r="984" spans="5:7" ht="15.75" customHeight="1">
      <c r="E984" s="125"/>
      <c r="F984" s="125"/>
      <c r="G984" s="125"/>
    </row>
    <row r="985" spans="5:7" ht="15.75" customHeight="1">
      <c r="E985" s="125"/>
      <c r="F985" s="125"/>
      <c r="G985" s="125"/>
    </row>
    <row r="986" spans="5:7" ht="15.75" customHeight="1">
      <c r="E986" s="125"/>
      <c r="F986" s="125"/>
      <c r="G986" s="125"/>
    </row>
    <row r="987" spans="5:7" ht="15.75" customHeight="1">
      <c r="E987" s="125"/>
      <c r="F987" s="125"/>
      <c r="G987" s="125"/>
    </row>
    <row r="988" spans="5:7" ht="15.75" customHeight="1">
      <c r="E988" s="125"/>
      <c r="F988" s="125"/>
      <c r="G988" s="125"/>
    </row>
    <row r="989" spans="5:7" ht="15.75" customHeight="1">
      <c r="E989" s="125"/>
      <c r="F989" s="125"/>
      <c r="G989" s="125"/>
    </row>
    <row r="990" spans="5:7" ht="15.75" customHeight="1">
      <c r="E990" s="125"/>
      <c r="F990" s="125"/>
      <c r="G990" s="125"/>
    </row>
    <row r="991" spans="5:7" ht="15.75" customHeight="1">
      <c r="E991" s="125"/>
      <c r="F991" s="125"/>
      <c r="G991" s="125"/>
    </row>
    <row r="992" spans="5:7" ht="15.75" customHeight="1">
      <c r="E992" s="125"/>
      <c r="F992" s="125"/>
      <c r="G992" s="125"/>
    </row>
    <row r="993" spans="5:7" ht="15.75" customHeight="1">
      <c r="E993" s="125"/>
      <c r="F993" s="125"/>
      <c r="G993" s="125"/>
    </row>
    <row r="994" spans="5:7" ht="15.75" customHeight="1">
      <c r="E994" s="125"/>
      <c r="F994" s="125"/>
      <c r="G994" s="125"/>
    </row>
    <row r="995" spans="5:7" ht="15.75" customHeight="1">
      <c r="E995" s="125"/>
      <c r="F995" s="125"/>
      <c r="G995" s="125"/>
    </row>
    <row r="996" spans="5:7" ht="15.75" customHeight="1">
      <c r="E996" s="125"/>
      <c r="F996" s="125"/>
      <c r="G996" s="125"/>
    </row>
    <row r="997" spans="5:7" ht="15.75" customHeight="1">
      <c r="E997" s="125"/>
      <c r="F997" s="125"/>
      <c r="G997" s="125"/>
    </row>
    <row r="998" spans="5:7" ht="15.75" customHeight="1">
      <c r="E998" s="125"/>
      <c r="F998" s="125"/>
      <c r="G998" s="125"/>
    </row>
    <row r="999" spans="5:7" ht="15.75" customHeight="1">
      <c r="E999" s="125"/>
      <c r="F999" s="125"/>
      <c r="G999" s="125"/>
    </row>
    <row r="1000" spans="5:7" ht="15.75" customHeight="1">
      <c r="E1000" s="125"/>
      <c r="F1000" s="125"/>
      <c r="G1000" s="125"/>
    </row>
    <row r="1001" spans="5:7" ht="15.75" customHeight="1">
      <c r="E1001" s="125"/>
      <c r="F1001" s="125"/>
      <c r="G1001" s="125"/>
    </row>
    <row r="1002" spans="5:7" ht="15.75" customHeight="1">
      <c r="E1002" s="125"/>
      <c r="F1002" s="125"/>
      <c r="G1002" s="125"/>
    </row>
  </sheetData>
  <mergeCells count="6">
    <mergeCell ref="C20:H20"/>
    <mergeCell ref="O3:Q3"/>
    <mergeCell ref="A1:L1"/>
    <mergeCell ref="A2:L2"/>
    <mergeCell ref="A3:L3"/>
    <mergeCell ref="A4:L4"/>
  </mergeCells>
  <conditionalFormatting sqref="A1:A4">
    <cfRule type="cellIs" dxfId="1" priority="1" stopIfTrue="1" operator="between">
      <formula>"a"</formula>
      <formula>"h"</formula>
    </cfRule>
  </conditionalFormatting>
  <hyperlinks>
    <hyperlink ref="M1" location="'Summary Sheet'!A1" display="Summary Sheet'" xr:uid="{10A64B53-AC5F-41E4-A2BD-829347DFF822}"/>
  </hyperlinks>
  <pageMargins left="0.25" right="0.25" top="0.75" bottom="0.75" header="0" footer="0"/>
  <pageSetup scale="76" fitToHeight="0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132C-32FF-4159-93F7-0D71327A94EF}">
  <sheetPr>
    <pageSetUpPr fitToPage="1"/>
  </sheetPr>
  <dimension ref="A1:I96"/>
  <sheetViews>
    <sheetView topLeftCell="A37" workbookViewId="0">
      <selection activeCell="F51" sqref="F51"/>
    </sheetView>
  </sheetViews>
  <sheetFormatPr defaultRowHeight="15"/>
  <cols>
    <col min="1" max="1" width="13.5703125" customWidth="1"/>
    <col min="2" max="2" width="14.5703125" customWidth="1"/>
    <col min="3" max="3" width="19.7109375" customWidth="1"/>
    <col min="4" max="4" width="12.85546875" customWidth="1"/>
    <col min="5" max="5" width="13" customWidth="1"/>
    <col min="6" max="6" width="14" customWidth="1"/>
    <col min="7" max="7" width="13.7109375" customWidth="1"/>
    <col min="8" max="8" width="12.42578125" customWidth="1"/>
    <col min="9" max="9" width="16.5703125" customWidth="1"/>
  </cols>
  <sheetData>
    <row r="1" spans="1:9" ht="54.75" customHeight="1" thickBot="1">
      <c r="A1" s="5395" t="s">
        <v>2850</v>
      </c>
      <c r="B1" s="5358"/>
      <c r="C1" s="5358"/>
      <c r="D1" s="5358"/>
      <c r="E1" s="5358"/>
      <c r="F1" s="5358"/>
      <c r="G1" s="5358"/>
      <c r="H1" s="5358"/>
      <c r="I1" s="5359"/>
    </row>
    <row r="2" spans="1:9" ht="19.5" thickBot="1">
      <c r="A2" s="5953" t="s">
        <v>3770</v>
      </c>
      <c r="B2" s="5954"/>
      <c r="C2" s="5954"/>
      <c r="D2" s="5954"/>
      <c r="E2" s="5954"/>
      <c r="F2" s="5954"/>
      <c r="G2" s="5954"/>
      <c r="H2" s="5954"/>
      <c r="I2" s="5955"/>
    </row>
    <row r="3" spans="1:9" ht="18.75" thickBot="1">
      <c r="A3" s="5956" t="s">
        <v>5044</v>
      </c>
      <c r="B3" s="5957"/>
      <c r="C3" s="5957"/>
      <c r="D3" s="5957"/>
      <c r="E3" s="5957"/>
      <c r="F3" s="5957"/>
      <c r="G3" s="5957"/>
      <c r="H3" s="5957"/>
      <c r="I3" s="5958"/>
    </row>
    <row r="4" spans="1:9" ht="18.75" thickBot="1">
      <c r="A4" s="5959" t="s">
        <v>141</v>
      </c>
      <c r="B4" s="5358"/>
      <c r="C4" s="5358"/>
      <c r="D4" s="5358"/>
      <c r="E4" s="5358"/>
      <c r="F4" s="5358"/>
      <c r="G4" s="5358"/>
      <c r="H4" s="5358"/>
      <c r="I4" s="5359"/>
    </row>
    <row r="5" spans="1:9" s="4183" customFormat="1" ht="15.75">
      <c r="A5" s="4181"/>
      <c r="B5" s="4182"/>
      <c r="C5" s="4182"/>
      <c r="D5" s="4182"/>
      <c r="E5" s="4182"/>
      <c r="F5" s="4182"/>
      <c r="G5" s="4182"/>
      <c r="H5" s="4182"/>
      <c r="I5" s="4182"/>
    </row>
    <row r="6" spans="1:9" s="4183" customFormat="1" ht="16.5" thickBot="1">
      <c r="H6" s="5963" t="str">
        <f>'Summary Sheet'!C7</f>
        <v>Date 16.06.2026</v>
      </c>
      <c r="I6" s="5963"/>
    </row>
    <row r="7" spans="1:9" s="4183" customFormat="1" ht="30" customHeight="1" thickBot="1">
      <c r="A7" s="5960" t="s">
        <v>5045</v>
      </c>
      <c r="B7" s="5961"/>
      <c r="C7" s="5962"/>
      <c r="D7" s="5960" t="s">
        <v>5046</v>
      </c>
      <c r="E7" s="5961"/>
      <c r="F7" s="5962"/>
      <c r="G7" s="5913" t="s">
        <v>5047</v>
      </c>
      <c r="H7" s="5914"/>
      <c r="I7" s="5915"/>
    </row>
    <row r="8" spans="1:9" s="4183" customFormat="1" ht="31.5">
      <c r="A8" s="4184" t="s">
        <v>5109</v>
      </c>
      <c r="B8" s="4184" t="s">
        <v>5110</v>
      </c>
      <c r="C8" s="4184" t="s">
        <v>5111</v>
      </c>
      <c r="D8" s="4185" t="s">
        <v>5048</v>
      </c>
      <c r="E8" s="4184" t="s">
        <v>5110</v>
      </c>
      <c r="F8" s="4184" t="s">
        <v>5111</v>
      </c>
      <c r="G8" s="4185" t="s">
        <v>5048</v>
      </c>
      <c r="H8" s="4184" t="s">
        <v>5110</v>
      </c>
      <c r="I8" s="4185" t="s">
        <v>2174</v>
      </c>
    </row>
    <row r="9" spans="1:9" s="4183" customFormat="1" ht="15.75">
      <c r="A9" s="4186" t="s">
        <v>2175</v>
      </c>
      <c r="B9" s="5007" t="s">
        <v>5199</v>
      </c>
      <c r="C9" s="4186" t="s">
        <v>4525</v>
      </c>
      <c r="D9" s="4186" t="s">
        <v>5049</v>
      </c>
      <c r="E9" s="5007" t="s">
        <v>5209</v>
      </c>
      <c r="F9" s="4186" t="s">
        <v>5050</v>
      </c>
      <c r="G9" s="4186" t="s">
        <v>2175</v>
      </c>
      <c r="H9" s="5007" t="s">
        <v>5201</v>
      </c>
      <c r="I9" s="4186" t="s">
        <v>2177</v>
      </c>
    </row>
    <row r="10" spans="1:9" s="4183" customFormat="1" ht="15.75">
      <c r="A10" s="4186" t="s">
        <v>2176</v>
      </c>
      <c r="B10" s="5007" t="s">
        <v>5200</v>
      </c>
      <c r="C10" s="4186" t="s">
        <v>4527</v>
      </c>
      <c r="D10" s="4186" t="s">
        <v>2175</v>
      </c>
      <c r="E10" s="5007" t="s">
        <v>5210</v>
      </c>
      <c r="F10" s="4186" t="s">
        <v>4526</v>
      </c>
      <c r="G10" s="4186" t="s">
        <v>2176</v>
      </c>
      <c r="H10" s="5007" t="s">
        <v>5203</v>
      </c>
      <c r="I10" s="4186" t="s">
        <v>2178</v>
      </c>
    </row>
    <row r="11" spans="1:9" s="4183" customFormat="1" ht="15.75">
      <c r="A11" s="4186" t="s">
        <v>4529</v>
      </c>
      <c r="B11" s="5007" t="s">
        <v>5201</v>
      </c>
      <c r="C11" s="4186" t="s">
        <v>2179</v>
      </c>
      <c r="D11" s="4186" t="s">
        <v>2176</v>
      </c>
      <c r="E11" s="5007" t="s">
        <v>5211</v>
      </c>
      <c r="F11" s="4186" t="s">
        <v>2177</v>
      </c>
      <c r="G11" s="4186" t="s">
        <v>2180</v>
      </c>
      <c r="H11" s="5007" t="s">
        <v>5217</v>
      </c>
      <c r="I11" s="4186" t="s">
        <v>4528</v>
      </c>
    </row>
    <row r="12" spans="1:9" s="4183" customFormat="1" ht="15.75">
      <c r="A12" s="4186" t="s">
        <v>4530</v>
      </c>
      <c r="B12" s="5007" t="s">
        <v>5202</v>
      </c>
      <c r="C12" s="4186" t="s">
        <v>2181</v>
      </c>
      <c r="D12" s="4186" t="s">
        <v>2180</v>
      </c>
      <c r="E12" s="5007" t="s">
        <v>5212</v>
      </c>
      <c r="F12" s="4186" t="s">
        <v>2178</v>
      </c>
      <c r="G12" s="4186" t="s">
        <v>2182</v>
      </c>
      <c r="H12" s="5007" t="s">
        <v>5205</v>
      </c>
      <c r="I12" s="4186" t="s">
        <v>2184</v>
      </c>
    </row>
    <row r="13" spans="1:9" s="4183" customFormat="1" ht="15.75">
      <c r="A13" s="4186" t="s">
        <v>2185</v>
      </c>
      <c r="B13" s="5007" t="s">
        <v>5203</v>
      </c>
      <c r="C13" s="4186" t="s">
        <v>2181</v>
      </c>
      <c r="D13" s="4186" t="s">
        <v>2182</v>
      </c>
      <c r="E13" s="5007" t="s">
        <v>5213</v>
      </c>
      <c r="F13" s="4186" t="s">
        <v>2183</v>
      </c>
      <c r="G13" s="4186" t="s">
        <v>2187</v>
      </c>
      <c r="H13" s="5007" t="s">
        <v>5218</v>
      </c>
      <c r="I13" s="4186" t="s">
        <v>2181</v>
      </c>
    </row>
    <row r="14" spans="1:9" s="4183" customFormat="1" ht="15.75">
      <c r="A14" s="4186" t="s">
        <v>2182</v>
      </c>
      <c r="B14" s="5007" t="s">
        <v>5204</v>
      </c>
      <c r="C14" s="4186" t="s">
        <v>2188</v>
      </c>
      <c r="D14" s="4186" t="s">
        <v>2186</v>
      </c>
      <c r="E14" s="5007" t="s">
        <v>5214</v>
      </c>
      <c r="F14" s="4186" t="s">
        <v>2184</v>
      </c>
      <c r="G14" s="4186" t="s">
        <v>2189</v>
      </c>
      <c r="H14" s="5007" t="s">
        <v>5206</v>
      </c>
      <c r="I14" s="4186" t="s">
        <v>2188</v>
      </c>
    </row>
    <row r="15" spans="1:9" s="4183" customFormat="1" ht="15.75">
      <c r="A15" s="4186" t="s">
        <v>2187</v>
      </c>
      <c r="B15" s="5007" t="s">
        <v>5205</v>
      </c>
      <c r="C15" s="4186" t="s">
        <v>2190</v>
      </c>
      <c r="D15" s="4186" t="s">
        <v>2189</v>
      </c>
      <c r="E15" s="5007" t="s">
        <v>5215</v>
      </c>
      <c r="F15" s="4186" t="s">
        <v>2181</v>
      </c>
      <c r="G15" s="4186" t="s">
        <v>2191</v>
      </c>
      <c r="H15" s="5007" t="s">
        <v>5207</v>
      </c>
      <c r="I15" s="4186" t="s">
        <v>2190</v>
      </c>
    </row>
    <row r="16" spans="1:9" s="4183" customFormat="1" ht="15.75">
      <c r="A16" s="4186" t="s">
        <v>2189</v>
      </c>
      <c r="B16" s="5007" t="s">
        <v>5206</v>
      </c>
      <c r="C16" s="4186" t="s">
        <v>2192</v>
      </c>
      <c r="D16" s="4186" t="s">
        <v>2191</v>
      </c>
      <c r="E16" s="5007" t="s">
        <v>5204</v>
      </c>
      <c r="F16" s="4186" t="s">
        <v>2181</v>
      </c>
      <c r="G16" s="4186" t="s">
        <v>2193</v>
      </c>
      <c r="H16" s="5007" t="s">
        <v>5219</v>
      </c>
      <c r="I16" s="4186" t="s">
        <v>2194</v>
      </c>
    </row>
    <row r="17" spans="1:9" s="4183" customFormat="1" ht="15.75">
      <c r="A17" s="4186" t="s">
        <v>2191</v>
      </c>
      <c r="B17" s="5007" t="s">
        <v>5207</v>
      </c>
      <c r="C17" s="4186" t="s">
        <v>5051</v>
      </c>
      <c r="D17" s="4186" t="s">
        <v>2193</v>
      </c>
      <c r="E17" s="5007" t="s">
        <v>5216</v>
      </c>
      <c r="F17" s="4186" t="s">
        <v>2188</v>
      </c>
      <c r="G17" s="4186" t="s">
        <v>2495</v>
      </c>
      <c r="H17" s="5007" t="s">
        <v>5220</v>
      </c>
      <c r="I17" s="4186" t="s">
        <v>5052</v>
      </c>
    </row>
    <row r="18" spans="1:9" s="4183" customFormat="1" ht="16.5" thickBot="1">
      <c r="A18" s="4193" t="s">
        <v>2193</v>
      </c>
      <c r="B18" s="5007" t="s">
        <v>5208</v>
      </c>
      <c r="C18" s="4193" t="s">
        <v>5052</v>
      </c>
      <c r="D18" s="4207"/>
      <c r="E18" s="4207"/>
      <c r="F18" s="4207"/>
      <c r="G18" s="4207"/>
      <c r="H18" s="4207"/>
      <c r="I18" s="4207"/>
    </row>
    <row r="19" spans="1:9" s="4183" customFormat="1" ht="15.75">
      <c r="A19" s="5916" t="s">
        <v>5053</v>
      </c>
      <c r="B19" s="5917"/>
      <c r="C19" s="5917"/>
      <c r="D19" s="5917"/>
      <c r="E19" s="5917"/>
      <c r="F19" s="5917"/>
      <c r="G19" s="5917"/>
      <c r="H19" s="5917"/>
      <c r="I19" s="5918"/>
    </row>
    <row r="20" spans="1:9" s="4183" customFormat="1" ht="15.75">
      <c r="A20" s="5928" t="s">
        <v>5054</v>
      </c>
      <c r="B20" s="5929"/>
      <c r="C20" s="5930"/>
      <c r="D20" s="5931" t="s">
        <v>5055</v>
      </c>
      <c r="E20" s="5932"/>
      <c r="F20" s="5933"/>
      <c r="G20" s="5934" t="s">
        <v>5056</v>
      </c>
      <c r="H20" s="5929"/>
      <c r="I20" s="5935"/>
    </row>
    <row r="21" spans="1:9" s="4183" customFormat="1" ht="32.25" thickBot="1">
      <c r="A21" s="4208" t="s">
        <v>5048</v>
      </c>
      <c r="B21" s="4201" t="s">
        <v>5057</v>
      </c>
      <c r="C21" s="4202" t="s">
        <v>2174</v>
      </c>
      <c r="D21" s="4197" t="s">
        <v>5048</v>
      </c>
      <c r="E21" s="4201" t="s">
        <v>5057</v>
      </c>
      <c r="F21" s="4202" t="s">
        <v>2174</v>
      </c>
      <c r="G21" s="4197" t="s">
        <v>5048</v>
      </c>
      <c r="H21" s="4201" t="s">
        <v>5057</v>
      </c>
      <c r="I21" s="4203" t="s">
        <v>2174</v>
      </c>
    </row>
    <row r="22" spans="1:9" s="4183" customFormat="1" ht="15.75">
      <c r="A22" s="4195" t="s">
        <v>2175</v>
      </c>
      <c r="B22" s="5007" t="s">
        <v>5199</v>
      </c>
      <c r="C22" s="4195" t="s">
        <v>2177</v>
      </c>
      <c r="D22" s="4195" t="s">
        <v>2175</v>
      </c>
      <c r="E22" s="5007" t="s">
        <v>5199</v>
      </c>
      <c r="F22" s="4195" t="s">
        <v>2196</v>
      </c>
      <c r="G22" s="4195" t="s">
        <v>2175</v>
      </c>
      <c r="H22" s="5007" t="s">
        <v>5203</v>
      </c>
      <c r="I22" s="4195" t="s">
        <v>2177</v>
      </c>
    </row>
    <row r="23" spans="1:9" s="4183" customFormat="1" ht="15.75">
      <c r="A23" s="4186" t="s">
        <v>2176</v>
      </c>
      <c r="B23" s="5007" t="s">
        <v>5200</v>
      </c>
      <c r="C23" s="4186" t="s">
        <v>2178</v>
      </c>
      <c r="D23" s="4186" t="s">
        <v>2176</v>
      </c>
      <c r="E23" s="5007" t="s">
        <v>5200</v>
      </c>
      <c r="F23" s="4186" t="s">
        <v>2178</v>
      </c>
      <c r="G23" s="4186" t="s">
        <v>2176</v>
      </c>
      <c r="H23" s="5007" t="s">
        <v>5217</v>
      </c>
      <c r="I23" s="4186" t="s">
        <v>2178</v>
      </c>
    </row>
    <row r="24" spans="1:9" s="4183" customFormat="1" ht="15.75">
      <c r="A24" s="4186" t="s">
        <v>2180</v>
      </c>
      <c r="B24" s="5007" t="s">
        <v>5221</v>
      </c>
      <c r="C24" s="4186" t="s">
        <v>2197</v>
      </c>
      <c r="D24" s="4186" t="s">
        <v>2180</v>
      </c>
      <c r="E24" s="5007" t="s">
        <v>5221</v>
      </c>
      <c r="F24" s="4186" t="s">
        <v>2197</v>
      </c>
      <c r="G24" s="4186" t="s">
        <v>2180</v>
      </c>
      <c r="H24" s="5007" t="s">
        <v>5205</v>
      </c>
      <c r="I24" s="4186" t="s">
        <v>2183</v>
      </c>
    </row>
    <row r="25" spans="1:9" s="4183" customFormat="1" ht="15.75">
      <c r="A25" s="4186" t="s">
        <v>2182</v>
      </c>
      <c r="B25" s="5007" t="s">
        <v>5203</v>
      </c>
      <c r="C25" s="4186" t="s">
        <v>2184</v>
      </c>
      <c r="D25" s="4186" t="s">
        <v>2182</v>
      </c>
      <c r="E25" s="5007" t="s">
        <v>5203</v>
      </c>
      <c r="F25" s="4186" t="s">
        <v>2184</v>
      </c>
      <c r="G25" s="4186" t="s">
        <v>2182</v>
      </c>
      <c r="H25" s="5007" t="s">
        <v>5230</v>
      </c>
      <c r="I25" s="4186" t="s">
        <v>2179</v>
      </c>
    </row>
    <row r="26" spans="1:9" s="4183" customFormat="1" ht="15.75">
      <c r="A26" s="4186" t="s">
        <v>2187</v>
      </c>
      <c r="B26" s="5007" t="s">
        <v>5222</v>
      </c>
      <c r="C26" s="4186" t="s">
        <v>2181</v>
      </c>
      <c r="D26" s="4186" t="s">
        <v>2187</v>
      </c>
      <c r="E26" s="5007" t="s">
        <v>5222</v>
      </c>
      <c r="F26" s="4186" t="s">
        <v>2198</v>
      </c>
      <c r="G26" s="4186" t="s">
        <v>2187</v>
      </c>
      <c r="H26" s="5007" t="s">
        <v>5231</v>
      </c>
      <c r="I26" s="4186" t="s">
        <v>2188</v>
      </c>
    </row>
    <row r="27" spans="1:9" s="4183" customFormat="1" ht="15.75">
      <c r="A27" s="4186" t="s">
        <v>2189</v>
      </c>
      <c r="B27" s="5007" t="s">
        <v>5205</v>
      </c>
      <c r="C27" s="4186" t="s">
        <v>2188</v>
      </c>
      <c r="D27" s="4186" t="s">
        <v>2189</v>
      </c>
      <c r="E27" s="5007" t="s">
        <v>5205</v>
      </c>
      <c r="F27" s="4186" t="s">
        <v>2181</v>
      </c>
      <c r="G27" s="4186" t="s">
        <v>2189</v>
      </c>
      <c r="H27" s="5007" t="s">
        <v>5207</v>
      </c>
      <c r="I27" s="4186" t="s">
        <v>2188</v>
      </c>
    </row>
    <row r="28" spans="1:9" s="4183" customFormat="1" ht="15.75">
      <c r="A28" s="4186" t="s">
        <v>5058</v>
      </c>
      <c r="B28" s="5007" t="s">
        <v>5223</v>
      </c>
      <c r="C28" s="4186" t="s">
        <v>2190</v>
      </c>
      <c r="D28" s="4186" t="s">
        <v>5058</v>
      </c>
      <c r="E28" s="5007" t="s">
        <v>5218</v>
      </c>
      <c r="F28" s="4186" t="s">
        <v>2190</v>
      </c>
      <c r="G28" s="4186" t="s">
        <v>77</v>
      </c>
      <c r="H28" s="5007" t="s">
        <v>5232</v>
      </c>
      <c r="I28" s="4186" t="s">
        <v>77</v>
      </c>
    </row>
    <row r="29" spans="1:9" s="4183" customFormat="1" ht="15.75">
      <c r="A29" s="4186" t="s">
        <v>2191</v>
      </c>
      <c r="B29" s="5007" t="s">
        <v>5224</v>
      </c>
      <c r="C29" s="4186" t="s">
        <v>2190</v>
      </c>
      <c r="D29" s="4186" t="s">
        <v>2191</v>
      </c>
      <c r="E29" s="5007" t="s">
        <v>5224</v>
      </c>
      <c r="F29" s="4186" t="s">
        <v>2190</v>
      </c>
      <c r="G29" s="4186" t="s">
        <v>2191</v>
      </c>
      <c r="H29" s="5007" t="s">
        <v>5233</v>
      </c>
      <c r="I29" s="4186" t="s">
        <v>2194</v>
      </c>
    </row>
    <row r="30" spans="1:9" s="4183" customFormat="1" ht="15.75">
      <c r="A30" s="4186" t="s">
        <v>2193</v>
      </c>
      <c r="B30" s="5007" t="s">
        <v>5225</v>
      </c>
      <c r="C30" s="4186" t="s">
        <v>2194</v>
      </c>
      <c r="D30" s="4186" t="s">
        <v>2193</v>
      </c>
      <c r="E30" s="5007" t="s">
        <v>5225</v>
      </c>
      <c r="F30" s="4186" t="s">
        <v>2194</v>
      </c>
      <c r="G30" s="4186" t="s">
        <v>2193</v>
      </c>
      <c r="H30" s="5007" t="s">
        <v>5234</v>
      </c>
      <c r="I30" s="4186" t="s">
        <v>2199</v>
      </c>
    </row>
    <row r="31" spans="1:9" s="4183" customFormat="1" ht="15.75">
      <c r="A31" s="4186" t="s">
        <v>2495</v>
      </c>
      <c r="B31" s="5007" t="s">
        <v>5226</v>
      </c>
      <c r="C31" s="4186" t="s">
        <v>5052</v>
      </c>
      <c r="D31" s="4186" t="s">
        <v>2495</v>
      </c>
      <c r="E31" s="5007" t="s">
        <v>5226</v>
      </c>
      <c r="F31" s="4186" t="s">
        <v>5052</v>
      </c>
      <c r="G31" s="4186" t="s">
        <v>2495</v>
      </c>
      <c r="H31" s="5007" t="s">
        <v>5227</v>
      </c>
      <c r="I31" s="4186" t="s">
        <v>2199</v>
      </c>
    </row>
    <row r="32" spans="1:9" s="4183" customFormat="1" ht="15.75">
      <c r="A32" s="4186" t="s">
        <v>5059</v>
      </c>
      <c r="B32" s="5007" t="s">
        <v>5227</v>
      </c>
      <c r="C32" s="4186" t="s">
        <v>5060</v>
      </c>
      <c r="D32" s="5936" t="s">
        <v>5112</v>
      </c>
      <c r="E32" s="5937"/>
      <c r="F32" s="5940" t="s">
        <v>2204</v>
      </c>
      <c r="G32" s="5941"/>
      <c r="H32" s="5007" t="s">
        <v>5204</v>
      </c>
      <c r="I32" s="4186" t="s">
        <v>2179</v>
      </c>
    </row>
    <row r="33" spans="1:9" s="4183" customFormat="1" ht="15.75">
      <c r="A33" s="4186" t="s">
        <v>5061</v>
      </c>
      <c r="B33" s="5007" t="s">
        <v>5228</v>
      </c>
      <c r="C33" s="4186" t="s">
        <v>5062</v>
      </c>
      <c r="D33" s="5938"/>
      <c r="E33" s="5939"/>
      <c r="F33" s="5940" t="s">
        <v>2205</v>
      </c>
      <c r="G33" s="5941"/>
      <c r="H33" s="5007" t="s">
        <v>5218</v>
      </c>
      <c r="I33" s="4186" t="s">
        <v>2190</v>
      </c>
    </row>
    <row r="34" spans="1:9" s="4183" customFormat="1" ht="15.75">
      <c r="A34" s="4186" t="s">
        <v>5063</v>
      </c>
      <c r="B34" s="5007" t="s">
        <v>5229</v>
      </c>
      <c r="C34" s="4186" t="s">
        <v>2178</v>
      </c>
      <c r="D34" s="5938"/>
      <c r="E34" s="5939"/>
      <c r="F34" s="5940" t="s">
        <v>2207</v>
      </c>
      <c r="G34" s="5941"/>
      <c r="H34" s="5007" t="s">
        <v>5206</v>
      </c>
      <c r="I34" s="4186" t="s">
        <v>2194</v>
      </c>
    </row>
    <row r="35" spans="1:9" s="4183" customFormat="1" ht="16.5" thickBot="1">
      <c r="A35" s="4194"/>
      <c r="B35" s="4194"/>
      <c r="C35" s="4194"/>
      <c r="D35" s="5938"/>
      <c r="E35" s="5939"/>
      <c r="F35" s="5942" t="s">
        <v>5064</v>
      </c>
      <c r="G35" s="5943"/>
      <c r="H35" s="5008" t="s">
        <v>5219</v>
      </c>
      <c r="I35" s="4193" t="s">
        <v>2195</v>
      </c>
    </row>
    <row r="36" spans="1:9" s="4183" customFormat="1" ht="15.75">
      <c r="A36" s="5916" t="s">
        <v>5065</v>
      </c>
      <c r="B36" s="5917"/>
      <c r="C36" s="5917"/>
      <c r="D36" s="5917"/>
      <c r="E36" s="5917"/>
      <c r="F36" s="5917"/>
      <c r="G36" s="5917"/>
      <c r="H36" s="5917"/>
      <c r="I36" s="5918"/>
    </row>
    <row r="37" spans="1:9" s="4183" customFormat="1" ht="16.5" thickBot="1">
      <c r="A37" s="5944" t="s">
        <v>2223</v>
      </c>
      <c r="B37" s="5945"/>
      <c r="C37" s="5946" t="s">
        <v>2200</v>
      </c>
      <c r="D37" s="5947"/>
      <c r="E37" s="5947"/>
      <c r="F37" s="5910"/>
      <c r="G37" s="5948" t="s">
        <v>2201</v>
      </c>
      <c r="H37" s="5949"/>
      <c r="I37" s="5950"/>
    </row>
    <row r="38" spans="1:9" s="4183" customFormat="1" ht="31.5">
      <c r="A38" s="5951" t="s">
        <v>2202</v>
      </c>
      <c r="B38" s="5952"/>
      <c r="C38" s="4204" t="s">
        <v>2203</v>
      </c>
      <c r="D38" s="4205" t="s">
        <v>2174</v>
      </c>
      <c r="E38" s="4206" t="s">
        <v>5066</v>
      </c>
      <c r="F38" s="4205" t="s">
        <v>2174</v>
      </c>
      <c r="G38" s="4185" t="s">
        <v>2202</v>
      </c>
      <c r="H38" s="4204" t="s">
        <v>5067</v>
      </c>
      <c r="I38" s="4185" t="s">
        <v>2174</v>
      </c>
    </row>
    <row r="39" spans="1:9" s="4183" customFormat="1" ht="15.75">
      <c r="A39" s="5888" t="s">
        <v>4500</v>
      </c>
      <c r="B39" s="5889"/>
      <c r="C39" s="5007" t="s">
        <v>5235</v>
      </c>
      <c r="D39" s="4186" t="s">
        <v>2177</v>
      </c>
      <c r="E39" s="5007" t="s">
        <v>5235</v>
      </c>
      <c r="F39" s="4186" t="s">
        <v>2177</v>
      </c>
      <c r="G39" s="4186" t="s">
        <v>5068</v>
      </c>
      <c r="H39" s="5007" t="s">
        <v>5237</v>
      </c>
      <c r="I39" s="4186" t="s">
        <v>2184</v>
      </c>
    </row>
    <row r="40" spans="1:9" s="4183" customFormat="1" ht="15.75">
      <c r="A40" s="5888" t="s">
        <v>4501</v>
      </c>
      <c r="B40" s="5889"/>
      <c r="C40" s="5007" t="s">
        <v>5236</v>
      </c>
      <c r="D40" s="4186" t="s">
        <v>4531</v>
      </c>
      <c r="E40" s="5007" t="s">
        <v>5236</v>
      </c>
      <c r="F40" s="4186" t="s">
        <v>2178</v>
      </c>
      <c r="G40" s="4186" t="s">
        <v>5069</v>
      </c>
      <c r="H40" s="5007" t="s">
        <v>5238</v>
      </c>
      <c r="I40" s="4186" t="s">
        <v>2206</v>
      </c>
    </row>
    <row r="41" spans="1:9" s="4183" customFormat="1" ht="15.75">
      <c r="A41" s="5888" t="s">
        <v>4502</v>
      </c>
      <c r="B41" s="5889"/>
      <c r="C41" s="5007" t="s">
        <v>5202</v>
      </c>
      <c r="D41" s="4186" t="s">
        <v>2197</v>
      </c>
      <c r="E41" s="5007" t="s">
        <v>5202</v>
      </c>
      <c r="F41" s="4186" t="s">
        <v>2197</v>
      </c>
      <c r="G41" s="4186" t="s">
        <v>5070</v>
      </c>
      <c r="H41" s="5007" t="s">
        <v>5239</v>
      </c>
      <c r="I41" s="4186" t="s">
        <v>2190</v>
      </c>
    </row>
    <row r="42" spans="1:9" s="4183" customFormat="1" ht="15.75">
      <c r="A42" s="5888" t="s">
        <v>4503</v>
      </c>
      <c r="B42" s="5889"/>
      <c r="C42" s="5007" t="s">
        <v>5222</v>
      </c>
      <c r="D42" s="4186" t="s">
        <v>2184</v>
      </c>
      <c r="E42" s="5007" t="s">
        <v>5222</v>
      </c>
      <c r="F42" s="4186" t="s">
        <v>2179</v>
      </c>
      <c r="G42" s="4186" t="s">
        <v>5071</v>
      </c>
      <c r="H42" s="5007" t="s">
        <v>5240</v>
      </c>
      <c r="I42" s="4186" t="s">
        <v>2208</v>
      </c>
    </row>
    <row r="43" spans="1:9" s="4183" customFormat="1" ht="16.5" thickBot="1">
      <c r="A43" s="5925"/>
      <c r="B43" s="5926"/>
      <c r="C43" s="5926"/>
      <c r="D43" s="5926"/>
      <c r="E43" s="5926"/>
      <c r="F43" s="5926"/>
      <c r="G43" s="5926"/>
      <c r="H43" s="5926"/>
      <c r="I43" s="5927"/>
    </row>
    <row r="44" spans="1:9" s="4183" customFormat="1" ht="15.75">
      <c r="A44" s="5916" t="s">
        <v>5072</v>
      </c>
      <c r="B44" s="5917"/>
      <c r="C44" s="5917"/>
      <c r="D44" s="5917"/>
      <c r="E44" s="5917"/>
      <c r="F44" s="5917"/>
      <c r="G44" s="5917"/>
      <c r="H44" s="5917"/>
      <c r="I44" s="5918"/>
    </row>
    <row r="45" spans="1:9" s="4183" customFormat="1" ht="48" thickBot="1">
      <c r="A45" s="4200" t="s">
        <v>5048</v>
      </c>
      <c r="B45" s="4201" t="s">
        <v>5073</v>
      </c>
      <c r="C45" s="4202" t="s">
        <v>2174</v>
      </c>
      <c r="D45" s="4202" t="s">
        <v>5074</v>
      </c>
      <c r="E45" s="4202" t="s">
        <v>2174</v>
      </c>
      <c r="F45" s="4201" t="s">
        <v>2209</v>
      </c>
      <c r="G45" s="4202" t="s">
        <v>2174</v>
      </c>
      <c r="H45" s="4201" t="s">
        <v>5075</v>
      </c>
      <c r="I45" s="4203" t="s">
        <v>2174</v>
      </c>
    </row>
    <row r="46" spans="1:9" s="4183" customFormat="1" ht="15.75">
      <c r="A46" s="4195" t="s">
        <v>4532</v>
      </c>
      <c r="B46" s="5007" t="s">
        <v>5221</v>
      </c>
      <c r="C46" s="4195" t="s">
        <v>2183</v>
      </c>
      <c r="D46" s="5007" t="s">
        <v>5246</v>
      </c>
      <c r="E46" s="4195" t="s">
        <v>2183</v>
      </c>
      <c r="F46" s="5007" t="s">
        <v>5203</v>
      </c>
      <c r="G46" s="4195" t="s">
        <v>2179</v>
      </c>
      <c r="H46" s="5007" t="s">
        <v>5203</v>
      </c>
      <c r="I46" s="4195" t="s">
        <v>2183</v>
      </c>
    </row>
    <row r="47" spans="1:9" s="4183" customFormat="1" ht="15.75">
      <c r="A47" s="4186" t="s">
        <v>4534</v>
      </c>
      <c r="B47" s="5007" t="s">
        <v>5214</v>
      </c>
      <c r="C47" s="4186" t="s">
        <v>2184</v>
      </c>
      <c r="D47" s="5007" t="s">
        <v>5203</v>
      </c>
      <c r="E47" s="4186" t="s">
        <v>2179</v>
      </c>
      <c r="F47" s="5007" t="s">
        <v>5217</v>
      </c>
      <c r="G47" s="4186" t="s">
        <v>2206</v>
      </c>
      <c r="H47" s="5007" t="s">
        <v>5217</v>
      </c>
      <c r="I47" s="4186" t="s">
        <v>2184</v>
      </c>
    </row>
    <row r="48" spans="1:9" s="4183" customFormat="1" ht="15.75">
      <c r="A48" s="4186" t="s">
        <v>5076</v>
      </c>
      <c r="B48" s="5007" t="s">
        <v>5241</v>
      </c>
      <c r="C48" s="4186" t="s">
        <v>2190</v>
      </c>
      <c r="D48" s="5007" t="s">
        <v>5204</v>
      </c>
      <c r="E48" s="4186" t="s">
        <v>2206</v>
      </c>
      <c r="F48" s="5007" t="s">
        <v>5216</v>
      </c>
      <c r="G48" s="4186" t="s">
        <v>2208</v>
      </c>
      <c r="H48" s="5007" t="s">
        <v>5205</v>
      </c>
      <c r="I48" s="4186" t="s">
        <v>2190</v>
      </c>
    </row>
    <row r="49" spans="1:9" s="4183" customFormat="1" ht="15.75">
      <c r="A49" s="4186" t="s">
        <v>4539</v>
      </c>
      <c r="B49" s="5007" t="s">
        <v>5242</v>
      </c>
      <c r="C49" s="4186" t="s">
        <v>2190</v>
      </c>
      <c r="D49" s="5007" t="s">
        <v>5216</v>
      </c>
      <c r="E49" s="4186" t="s">
        <v>2194</v>
      </c>
      <c r="F49" s="5007" t="s">
        <v>5230</v>
      </c>
      <c r="G49" s="4186" t="s">
        <v>2195</v>
      </c>
      <c r="H49" s="5007" t="s">
        <v>5218</v>
      </c>
      <c r="I49" s="4186" t="s">
        <v>2190</v>
      </c>
    </row>
    <row r="50" spans="1:9" s="4183" customFormat="1" ht="15.75">
      <c r="A50" s="4186" t="s">
        <v>4540</v>
      </c>
      <c r="B50" s="5007" t="s">
        <v>5243</v>
      </c>
      <c r="C50" s="4186" t="s">
        <v>2199</v>
      </c>
      <c r="D50" s="5007" t="s">
        <v>5230</v>
      </c>
      <c r="E50" s="4186" t="s">
        <v>2208</v>
      </c>
      <c r="F50" s="5007" t="s">
        <v>5225</v>
      </c>
      <c r="G50" s="4186" t="s">
        <v>2195</v>
      </c>
      <c r="H50" s="5007" t="s">
        <v>5206</v>
      </c>
      <c r="I50" s="4186" t="s">
        <v>2199</v>
      </c>
    </row>
    <row r="51" spans="1:9" s="4183" customFormat="1" ht="15.75">
      <c r="A51" s="4186" t="s">
        <v>4541</v>
      </c>
      <c r="B51" s="5007" t="s">
        <v>5225</v>
      </c>
      <c r="C51" s="4186" t="s">
        <v>2192</v>
      </c>
      <c r="D51" s="5007" t="s">
        <v>5247</v>
      </c>
      <c r="E51" s="4186" t="s">
        <v>2192</v>
      </c>
      <c r="F51" s="5007" t="s">
        <v>5207</v>
      </c>
      <c r="G51" s="4186" t="s">
        <v>2210</v>
      </c>
      <c r="H51" s="5007" t="s">
        <v>5219</v>
      </c>
      <c r="I51" s="4186" t="s">
        <v>2192</v>
      </c>
    </row>
    <row r="52" spans="1:9" s="4183" customFormat="1" ht="15.75">
      <c r="A52" s="4186" t="s">
        <v>4542</v>
      </c>
      <c r="B52" s="5007" t="s">
        <v>5244</v>
      </c>
      <c r="C52" s="4186" t="s">
        <v>5052</v>
      </c>
      <c r="D52" s="5007" t="s">
        <v>5226</v>
      </c>
      <c r="E52" s="4186" t="s">
        <v>5052</v>
      </c>
      <c r="F52" s="4188"/>
      <c r="G52" s="4188"/>
      <c r="H52" s="4188"/>
      <c r="I52" s="4188"/>
    </row>
    <row r="53" spans="1:9" s="4183" customFormat="1" ht="15.75">
      <c r="A53" s="4186" t="s">
        <v>5077</v>
      </c>
      <c r="B53" s="5007" t="s">
        <v>5245</v>
      </c>
      <c r="C53" s="4186" t="s">
        <v>5078</v>
      </c>
      <c r="D53" s="5007" t="s">
        <v>5248</v>
      </c>
      <c r="E53" s="4186" t="s">
        <v>5078</v>
      </c>
      <c r="F53" s="4188"/>
      <c r="G53" s="4188"/>
      <c r="H53" s="4188"/>
      <c r="I53" s="4188"/>
    </row>
    <row r="54" spans="1:9" s="4183" customFormat="1" ht="15.75">
      <c r="A54" s="5922" t="s">
        <v>5079</v>
      </c>
      <c r="B54" s="5920"/>
      <c r="C54" s="5920"/>
      <c r="D54" s="5920"/>
      <c r="E54" s="5920"/>
      <c r="F54" s="5920"/>
      <c r="G54" s="5920"/>
      <c r="H54" s="5920"/>
      <c r="I54" s="5921"/>
    </row>
    <row r="55" spans="1:9" s="4183" customFormat="1" ht="31.5">
      <c r="A55" s="5877" t="s">
        <v>2211</v>
      </c>
      <c r="B55" s="5878"/>
      <c r="C55" s="4191" t="s">
        <v>5080</v>
      </c>
      <c r="D55" s="4189" t="s">
        <v>2212</v>
      </c>
      <c r="E55" s="4190" t="s">
        <v>5081</v>
      </c>
      <c r="F55" s="4189" t="s">
        <v>2213</v>
      </c>
      <c r="G55" s="4190" t="s">
        <v>5081</v>
      </c>
      <c r="H55" s="4189" t="s">
        <v>2149</v>
      </c>
      <c r="I55" s="4190" t="s">
        <v>5081</v>
      </c>
    </row>
    <row r="56" spans="1:9" s="4183" customFormat="1" ht="15.75">
      <c r="A56" s="5888" t="s">
        <v>2214</v>
      </c>
      <c r="B56" s="5889"/>
      <c r="C56" s="4186" t="s">
        <v>4534</v>
      </c>
      <c r="D56" s="5007" t="s">
        <v>5205</v>
      </c>
      <c r="E56" s="4186" t="s">
        <v>5082</v>
      </c>
      <c r="F56" s="5007" t="s">
        <v>5250</v>
      </c>
      <c r="G56" s="4186" t="s">
        <v>5082</v>
      </c>
      <c r="H56" s="5007" t="s">
        <v>5216</v>
      </c>
      <c r="I56" s="4186" t="s">
        <v>5082</v>
      </c>
    </row>
    <row r="57" spans="1:9" s="4183" customFormat="1" ht="15.75">
      <c r="A57" s="5888" t="s">
        <v>2215</v>
      </c>
      <c r="B57" s="5889"/>
      <c r="C57" s="4186" t="s">
        <v>4537</v>
      </c>
      <c r="D57" s="5007" t="s">
        <v>5218</v>
      </c>
      <c r="E57" s="4186" t="s">
        <v>5083</v>
      </c>
      <c r="F57" s="5007" t="s">
        <v>5251</v>
      </c>
      <c r="G57" s="4186" t="s">
        <v>5083</v>
      </c>
      <c r="H57" s="5007" t="s">
        <v>5230</v>
      </c>
      <c r="I57" s="4186" t="s">
        <v>5083</v>
      </c>
    </row>
    <row r="58" spans="1:9" s="4183" customFormat="1" ht="15.75">
      <c r="A58" s="5888" t="s">
        <v>2217</v>
      </c>
      <c r="B58" s="5889"/>
      <c r="C58" s="4186" t="s">
        <v>4539</v>
      </c>
      <c r="D58" s="5007" t="s">
        <v>5206</v>
      </c>
      <c r="E58" s="4186" t="s">
        <v>4523</v>
      </c>
      <c r="F58" s="5007" t="s">
        <v>5252</v>
      </c>
      <c r="G58" s="4186" t="s">
        <v>4523</v>
      </c>
      <c r="H58" s="5007" t="s">
        <v>5231</v>
      </c>
      <c r="I58" s="4186" t="s">
        <v>4523</v>
      </c>
    </row>
    <row r="59" spans="1:9" s="4183" customFormat="1" ht="15.75">
      <c r="A59" s="5888" t="s">
        <v>2218</v>
      </c>
      <c r="B59" s="5889"/>
      <c r="C59" s="4186" t="s">
        <v>4540</v>
      </c>
      <c r="D59" s="5007" t="s">
        <v>5225</v>
      </c>
      <c r="E59" s="4186" t="s">
        <v>5084</v>
      </c>
      <c r="F59" s="5007" t="s">
        <v>5253</v>
      </c>
      <c r="G59" s="4186" t="s">
        <v>5084</v>
      </c>
      <c r="H59" s="5007" t="s">
        <v>5256</v>
      </c>
      <c r="I59" s="4186" t="s">
        <v>5084</v>
      </c>
    </row>
    <row r="60" spans="1:9" s="4183" customFormat="1" ht="15.75">
      <c r="A60" s="5888" t="s">
        <v>2219</v>
      </c>
      <c r="B60" s="5889"/>
      <c r="C60" s="4186" t="s">
        <v>4541</v>
      </c>
      <c r="D60" s="5007" t="s">
        <v>5249</v>
      </c>
      <c r="E60" s="4186" t="s">
        <v>5085</v>
      </c>
      <c r="F60" s="5007" t="s">
        <v>5207</v>
      </c>
      <c r="G60" s="4186" t="s">
        <v>5084</v>
      </c>
      <c r="H60" s="5007" t="s">
        <v>5257</v>
      </c>
      <c r="I60" s="4186" t="s">
        <v>5084</v>
      </c>
    </row>
    <row r="61" spans="1:9" s="4183" customFormat="1" ht="15.75">
      <c r="A61" s="5888" t="s">
        <v>2220</v>
      </c>
      <c r="B61" s="5889"/>
      <c r="C61" s="4186" t="s">
        <v>4542</v>
      </c>
      <c r="D61" s="5007" t="s">
        <v>5219</v>
      </c>
      <c r="E61" s="4186" t="s">
        <v>5085</v>
      </c>
      <c r="F61" s="5007" t="s">
        <v>5254</v>
      </c>
      <c r="G61" s="4186" t="s">
        <v>5085</v>
      </c>
      <c r="H61" s="5007" t="s">
        <v>5208</v>
      </c>
      <c r="I61" s="4186" t="s">
        <v>5085</v>
      </c>
    </row>
    <row r="62" spans="1:9" s="4183" customFormat="1" ht="16.5" thickBot="1">
      <c r="A62" s="5911" t="s">
        <v>2221</v>
      </c>
      <c r="B62" s="5912"/>
      <c r="C62" s="4193" t="s">
        <v>5077</v>
      </c>
      <c r="D62" s="5007" t="s">
        <v>5233</v>
      </c>
      <c r="E62" s="4193" t="s">
        <v>5085</v>
      </c>
      <c r="F62" s="5007" t="s">
        <v>5255</v>
      </c>
      <c r="G62" s="4193" t="s">
        <v>5086</v>
      </c>
      <c r="H62" s="5007" t="s">
        <v>5226</v>
      </c>
      <c r="I62" s="4193" t="s">
        <v>5086</v>
      </c>
    </row>
    <row r="63" spans="1:9" s="4183" customFormat="1" ht="15.75">
      <c r="A63" s="5916" t="s">
        <v>5087</v>
      </c>
      <c r="B63" s="5917"/>
      <c r="C63" s="5917"/>
      <c r="D63" s="5917"/>
      <c r="E63" s="5917"/>
      <c r="F63" s="5917"/>
      <c r="G63" s="5917"/>
      <c r="H63" s="5917"/>
      <c r="I63" s="5918"/>
    </row>
    <row r="64" spans="1:9" s="4183" customFormat="1" ht="15.75">
      <c r="A64" s="5919" t="s">
        <v>4504</v>
      </c>
      <c r="B64" s="5920"/>
      <c r="C64" s="5921"/>
      <c r="D64" s="5922" t="s">
        <v>4505</v>
      </c>
      <c r="E64" s="5921"/>
      <c r="F64" s="5922" t="s">
        <v>4509</v>
      </c>
      <c r="G64" s="5921"/>
      <c r="H64" s="5923"/>
      <c r="I64" s="5924"/>
    </row>
    <row r="65" spans="1:9" s="4183" customFormat="1" ht="16.5" thickBot="1">
      <c r="A65" s="5909" t="s">
        <v>3141</v>
      </c>
      <c r="B65" s="5910"/>
      <c r="C65" s="4197" t="s">
        <v>4506</v>
      </c>
      <c r="D65" s="4197" t="s">
        <v>4507</v>
      </c>
      <c r="E65" s="4197" t="s">
        <v>4508</v>
      </c>
      <c r="F65" s="4197" t="s">
        <v>4507</v>
      </c>
      <c r="G65" s="4197" t="s">
        <v>4508</v>
      </c>
      <c r="H65" s="4198"/>
      <c r="I65" s="4199"/>
    </row>
    <row r="66" spans="1:9" s="4183" customFormat="1" ht="15.75">
      <c r="A66" s="5869" t="s">
        <v>4510</v>
      </c>
      <c r="B66" s="5871"/>
      <c r="C66" s="4195" t="s">
        <v>4532</v>
      </c>
      <c r="D66" s="5007" t="s">
        <v>5258</v>
      </c>
      <c r="E66" s="4195" t="s">
        <v>5088</v>
      </c>
      <c r="F66" s="5007" t="s">
        <v>5258</v>
      </c>
      <c r="G66" s="4195" t="s">
        <v>5088</v>
      </c>
      <c r="H66" s="4196"/>
      <c r="I66" s="4196"/>
    </row>
    <row r="67" spans="1:9" s="4183" customFormat="1" ht="15.75">
      <c r="A67" s="5888" t="s">
        <v>4511</v>
      </c>
      <c r="B67" s="5889"/>
      <c r="C67" s="4186" t="s">
        <v>4534</v>
      </c>
      <c r="D67" s="5007" t="s">
        <v>5204</v>
      </c>
      <c r="E67" s="4186" t="s">
        <v>4535</v>
      </c>
      <c r="F67" s="5007" t="s">
        <v>5204</v>
      </c>
      <c r="G67" s="4186" t="s">
        <v>4535</v>
      </c>
      <c r="H67" s="4188"/>
      <c r="I67" s="4188"/>
    </row>
    <row r="68" spans="1:9" s="4183" customFormat="1" ht="15.75">
      <c r="A68" s="5888" t="s">
        <v>4512</v>
      </c>
      <c r="B68" s="5889"/>
      <c r="C68" s="4186" t="s">
        <v>4536</v>
      </c>
      <c r="D68" s="5007" t="s">
        <v>5216</v>
      </c>
      <c r="E68" s="4186" t="s">
        <v>4520</v>
      </c>
      <c r="F68" s="5007" t="s">
        <v>5216</v>
      </c>
      <c r="G68" s="4186" t="s">
        <v>4520</v>
      </c>
      <c r="H68" s="4188"/>
      <c r="I68" s="4188"/>
    </row>
    <row r="69" spans="1:9" s="4183" customFormat="1" ht="15.75">
      <c r="A69" s="5888" t="s">
        <v>4513</v>
      </c>
      <c r="B69" s="5889"/>
      <c r="C69" s="4186" t="s">
        <v>4537</v>
      </c>
      <c r="D69" s="5007" t="s">
        <v>5251</v>
      </c>
      <c r="E69" s="4186" t="s">
        <v>4520</v>
      </c>
      <c r="F69" s="5007" t="s">
        <v>5251</v>
      </c>
      <c r="G69" s="4186" t="s">
        <v>4520</v>
      </c>
      <c r="H69" s="4188"/>
      <c r="I69" s="4188"/>
    </row>
    <row r="70" spans="1:9" s="4183" customFormat="1" ht="15.75">
      <c r="A70" s="5888" t="s">
        <v>4514</v>
      </c>
      <c r="B70" s="5889"/>
      <c r="C70" s="4186" t="s">
        <v>4538</v>
      </c>
      <c r="D70" s="5007" t="s">
        <v>5259</v>
      </c>
      <c r="E70" s="4186" t="s">
        <v>4521</v>
      </c>
      <c r="F70" s="5007" t="s">
        <v>5259</v>
      </c>
      <c r="G70" s="4186" t="s">
        <v>4521</v>
      </c>
      <c r="H70" s="4188"/>
      <c r="I70" s="4188"/>
    </row>
    <row r="71" spans="1:9" s="4183" customFormat="1" ht="15.75">
      <c r="A71" s="5888" t="s">
        <v>4515</v>
      </c>
      <c r="B71" s="5889"/>
      <c r="C71" s="4186" t="s">
        <v>4539</v>
      </c>
      <c r="D71" s="5007" t="s">
        <v>5225</v>
      </c>
      <c r="E71" s="4186" t="s">
        <v>5089</v>
      </c>
      <c r="F71" s="5007" t="s">
        <v>5225</v>
      </c>
      <c r="G71" s="4186" t="s">
        <v>5089</v>
      </c>
      <c r="H71" s="4188"/>
      <c r="I71" s="4188"/>
    </row>
    <row r="72" spans="1:9" s="4183" customFormat="1" ht="15.75">
      <c r="A72" s="5888" t="s">
        <v>4516</v>
      </c>
      <c r="B72" s="5889"/>
      <c r="C72" s="4186" t="s">
        <v>4540</v>
      </c>
      <c r="D72" s="5007" t="s">
        <v>5249</v>
      </c>
      <c r="E72" s="4186" t="s">
        <v>5089</v>
      </c>
      <c r="F72" s="5007" t="s">
        <v>5249</v>
      </c>
      <c r="G72" s="4186" t="s">
        <v>5089</v>
      </c>
      <c r="H72" s="4188"/>
      <c r="I72" s="4188"/>
    </row>
    <row r="73" spans="1:9" s="4183" customFormat="1" ht="15.75">
      <c r="A73" s="5888" t="s">
        <v>4517</v>
      </c>
      <c r="B73" s="5889"/>
      <c r="C73" s="4186" t="s">
        <v>4541</v>
      </c>
      <c r="D73" s="5007" t="s">
        <v>5226</v>
      </c>
      <c r="E73" s="4186" t="s">
        <v>2216</v>
      </c>
      <c r="F73" s="5007" t="s">
        <v>5226</v>
      </c>
      <c r="G73" s="4186" t="s">
        <v>2216</v>
      </c>
      <c r="H73" s="4188"/>
      <c r="I73" s="4188"/>
    </row>
    <row r="74" spans="1:9" s="4183" customFormat="1" ht="16.5" thickBot="1">
      <c r="A74" s="5911" t="s">
        <v>4518</v>
      </c>
      <c r="B74" s="5912"/>
      <c r="C74" s="4193" t="s">
        <v>4542</v>
      </c>
      <c r="D74" s="5007" t="s">
        <v>5248</v>
      </c>
      <c r="E74" s="4193" t="s">
        <v>5090</v>
      </c>
      <c r="F74" s="5007" t="s">
        <v>5248</v>
      </c>
      <c r="G74" s="4193" t="s">
        <v>5090</v>
      </c>
      <c r="H74" s="4194"/>
      <c r="I74" s="4194"/>
    </row>
    <row r="75" spans="1:9" s="4183" customFormat="1" ht="16.5" thickBot="1">
      <c r="A75" s="5913" t="s">
        <v>5091</v>
      </c>
      <c r="B75" s="5914"/>
      <c r="C75" s="5914"/>
      <c r="D75" s="5914"/>
      <c r="E75" s="5914"/>
      <c r="F75" s="5914"/>
      <c r="G75" s="5914"/>
      <c r="H75" s="5914"/>
      <c r="I75" s="5915"/>
    </row>
    <row r="76" spans="1:9" s="4183" customFormat="1" ht="15.75">
      <c r="A76" s="5899" t="s">
        <v>2222</v>
      </c>
      <c r="B76" s="5900"/>
      <c r="C76" s="5901"/>
      <c r="D76" s="5905" t="s">
        <v>2223</v>
      </c>
      <c r="E76" s="5906"/>
      <c r="F76" s="5907" t="s">
        <v>5092</v>
      </c>
      <c r="G76" s="5908"/>
      <c r="H76" s="5907" t="s">
        <v>5093</v>
      </c>
      <c r="I76" s="5908"/>
    </row>
    <row r="77" spans="1:9" s="4183" customFormat="1" ht="15.75">
      <c r="A77" s="5902"/>
      <c r="B77" s="5903"/>
      <c r="C77" s="5904"/>
      <c r="D77" s="5907"/>
      <c r="E77" s="5908"/>
      <c r="F77" s="4187" t="s">
        <v>2224</v>
      </c>
      <c r="G77" s="4187" t="s">
        <v>5094</v>
      </c>
      <c r="H77" s="4187" t="s">
        <v>2224</v>
      </c>
      <c r="I77" s="4187" t="s">
        <v>5094</v>
      </c>
    </row>
    <row r="78" spans="1:9" s="4183" customFormat="1" ht="15.75">
      <c r="A78" s="5885" t="s">
        <v>2225</v>
      </c>
      <c r="B78" s="5886"/>
      <c r="C78" s="5887"/>
      <c r="D78" s="5897" t="s">
        <v>2200</v>
      </c>
      <c r="E78" s="5898"/>
      <c r="F78" s="5007" t="s">
        <v>5218</v>
      </c>
      <c r="G78" s="4186" t="s">
        <v>4519</v>
      </c>
      <c r="H78" s="5007" t="s">
        <v>5206</v>
      </c>
      <c r="I78" s="4186" t="s">
        <v>4520</v>
      </c>
    </row>
    <row r="79" spans="1:9" s="4183" customFormat="1" ht="15.75">
      <c r="A79" s="5885" t="s">
        <v>2226</v>
      </c>
      <c r="B79" s="5886"/>
      <c r="C79" s="5887"/>
      <c r="D79" s="5897" t="s">
        <v>2200</v>
      </c>
      <c r="E79" s="5898"/>
      <c r="F79" s="5007" t="s">
        <v>5230</v>
      </c>
      <c r="G79" s="4186" t="s">
        <v>4520</v>
      </c>
      <c r="H79" s="5007" t="s">
        <v>5256</v>
      </c>
      <c r="I79" s="4186" t="s">
        <v>4521</v>
      </c>
    </row>
    <row r="80" spans="1:9" s="4183" customFormat="1" ht="15.75">
      <c r="A80" s="5885" t="s">
        <v>2227</v>
      </c>
      <c r="B80" s="5886"/>
      <c r="C80" s="5887"/>
      <c r="D80" s="5897" t="s">
        <v>2200</v>
      </c>
      <c r="E80" s="5898"/>
      <c r="F80" s="5007" t="s">
        <v>5231</v>
      </c>
      <c r="G80" s="4186" t="s">
        <v>4521</v>
      </c>
      <c r="H80" s="5007" t="s">
        <v>5244</v>
      </c>
      <c r="I80" s="4186" t="s">
        <v>4522</v>
      </c>
    </row>
    <row r="81" spans="1:9" s="4183" customFormat="1" ht="15.75">
      <c r="A81" s="5885" t="s">
        <v>2228</v>
      </c>
      <c r="B81" s="5886"/>
      <c r="C81" s="5887"/>
      <c r="D81" s="5897" t="s">
        <v>2200</v>
      </c>
      <c r="E81" s="5898"/>
      <c r="F81" s="5007" t="s">
        <v>5219</v>
      </c>
      <c r="G81" s="4186" t="s">
        <v>4522</v>
      </c>
      <c r="H81" s="5007" t="s">
        <v>5234</v>
      </c>
      <c r="I81" s="4186" t="s">
        <v>4523</v>
      </c>
    </row>
    <row r="82" spans="1:9" s="4183" customFormat="1" ht="15.75">
      <c r="A82" s="5885" t="s">
        <v>2229</v>
      </c>
      <c r="B82" s="5886"/>
      <c r="C82" s="5887"/>
      <c r="D82" s="5897" t="s">
        <v>2200</v>
      </c>
      <c r="E82" s="5898"/>
      <c r="F82" s="5007" t="s">
        <v>5233</v>
      </c>
      <c r="G82" s="4186" t="s">
        <v>4523</v>
      </c>
      <c r="H82" s="5007" t="s">
        <v>5260</v>
      </c>
      <c r="I82" s="4186" t="s">
        <v>4523</v>
      </c>
    </row>
    <row r="83" spans="1:9" s="4183" customFormat="1" ht="15.75">
      <c r="A83" s="5885" t="s">
        <v>2230</v>
      </c>
      <c r="B83" s="5886"/>
      <c r="C83" s="5887"/>
      <c r="D83" s="5888" t="s">
        <v>2231</v>
      </c>
      <c r="E83" s="5889"/>
      <c r="F83" s="5007" t="s">
        <v>5216</v>
      </c>
      <c r="G83" s="4186" t="s">
        <v>4524</v>
      </c>
      <c r="H83" s="5007" t="s">
        <v>5230</v>
      </c>
      <c r="I83" s="4186" t="s">
        <v>4519</v>
      </c>
    </row>
    <row r="84" spans="1:9" s="4183" customFormat="1" ht="15.75">
      <c r="A84" s="5885" t="s">
        <v>2232</v>
      </c>
      <c r="B84" s="5886"/>
      <c r="C84" s="5887"/>
      <c r="D84" s="5888" t="s">
        <v>2231</v>
      </c>
      <c r="E84" s="5889"/>
      <c r="F84" s="5007" t="s">
        <v>5224</v>
      </c>
      <c r="G84" s="4186" t="s">
        <v>4520</v>
      </c>
      <c r="H84" s="5007" t="s">
        <v>5256</v>
      </c>
      <c r="I84" s="4186" t="s">
        <v>4521</v>
      </c>
    </row>
    <row r="85" spans="1:9" s="4183" customFormat="1" ht="15.75">
      <c r="A85" s="5885" t="s">
        <v>2233</v>
      </c>
      <c r="B85" s="5886"/>
      <c r="C85" s="5887"/>
      <c r="D85" s="5888" t="s">
        <v>2231</v>
      </c>
      <c r="E85" s="5889"/>
      <c r="F85" s="5007" t="s">
        <v>5256</v>
      </c>
      <c r="G85" s="4186" t="s">
        <v>4521</v>
      </c>
      <c r="H85" s="5007" t="s">
        <v>5219</v>
      </c>
      <c r="I85" s="4186" t="s">
        <v>4522</v>
      </c>
    </row>
    <row r="86" spans="1:9" s="4183" customFormat="1" ht="15.75">
      <c r="A86" s="5890" t="s">
        <v>5095</v>
      </c>
      <c r="B86" s="5891"/>
      <c r="C86" s="5892"/>
      <c r="D86" s="5872" t="s">
        <v>5096</v>
      </c>
      <c r="E86" s="5893"/>
      <c r="F86" s="5893"/>
      <c r="G86" s="5893"/>
      <c r="H86" s="5893"/>
      <c r="I86" s="5873"/>
    </row>
    <row r="87" spans="1:9" s="4183" customFormat="1" ht="15.75">
      <c r="A87" s="5894" t="s">
        <v>5097</v>
      </c>
      <c r="B87" s="5895"/>
      <c r="C87" s="5896"/>
      <c r="D87" s="5872" t="s">
        <v>146</v>
      </c>
      <c r="E87" s="5873"/>
      <c r="F87" s="5874" t="s">
        <v>2234</v>
      </c>
      <c r="G87" s="5875"/>
      <c r="H87" s="5875"/>
      <c r="I87" s="5876"/>
    </row>
    <row r="88" spans="1:9" s="4183" customFormat="1" ht="15.75">
      <c r="A88" s="4187" t="s">
        <v>5098</v>
      </c>
      <c r="B88" s="4187" t="s">
        <v>5099</v>
      </c>
      <c r="C88" s="4187" t="s">
        <v>5100</v>
      </c>
      <c r="D88" s="5872" t="s">
        <v>2236</v>
      </c>
      <c r="E88" s="5873"/>
      <c r="F88" s="5874" t="s">
        <v>5101</v>
      </c>
      <c r="G88" s="5875"/>
      <c r="H88" s="5875"/>
      <c r="I88" s="5876"/>
    </row>
    <row r="89" spans="1:9" s="4183" customFormat="1" ht="15.75">
      <c r="A89" s="4186" t="s">
        <v>4534</v>
      </c>
      <c r="B89" s="5007" t="s">
        <v>5261</v>
      </c>
      <c r="C89" s="4186" t="s">
        <v>4533</v>
      </c>
      <c r="D89" s="5872" t="s">
        <v>2235</v>
      </c>
      <c r="E89" s="5873"/>
      <c r="F89" s="5874" t="s">
        <v>5102</v>
      </c>
      <c r="G89" s="5875"/>
      <c r="H89" s="5875"/>
      <c r="I89" s="5876"/>
    </row>
    <row r="90" spans="1:9" s="4183" customFormat="1" ht="15.75">
      <c r="A90" s="4186" t="s">
        <v>5103</v>
      </c>
      <c r="B90" s="5007" t="s">
        <v>5262</v>
      </c>
      <c r="C90" s="4186" t="s">
        <v>4520</v>
      </c>
      <c r="D90" s="5877" t="s">
        <v>2238</v>
      </c>
      <c r="E90" s="5878"/>
      <c r="F90" s="5879" t="s">
        <v>5104</v>
      </c>
      <c r="G90" s="5880"/>
      <c r="H90" s="5880"/>
      <c r="I90" s="5881"/>
    </row>
    <row r="91" spans="1:9" s="4183" customFormat="1" ht="15.75">
      <c r="A91" s="4186" t="s">
        <v>4540</v>
      </c>
      <c r="B91" s="5007" t="s">
        <v>5263</v>
      </c>
      <c r="C91" s="4186" t="s">
        <v>4522</v>
      </c>
      <c r="D91" s="5872" t="s">
        <v>2237</v>
      </c>
      <c r="E91" s="5873"/>
      <c r="F91" s="5874" t="s">
        <v>5105</v>
      </c>
      <c r="G91" s="5875"/>
      <c r="H91" s="5875"/>
      <c r="I91" s="5876"/>
    </row>
    <row r="92" spans="1:9" s="4183" customFormat="1" ht="15.75">
      <c r="A92" s="4186" t="s">
        <v>4541</v>
      </c>
      <c r="B92" s="5007" t="s">
        <v>5223</v>
      </c>
      <c r="C92" s="4186" t="s">
        <v>4523</v>
      </c>
      <c r="D92" s="5872" t="s">
        <v>2239</v>
      </c>
      <c r="E92" s="5873"/>
      <c r="F92" s="5882">
        <v>0.15</v>
      </c>
      <c r="G92" s="5883"/>
      <c r="H92" s="5883"/>
      <c r="I92" s="5884"/>
    </row>
    <row r="93" spans="1:9" s="4183" customFormat="1" ht="15.75">
      <c r="A93" s="5863" t="s">
        <v>5113</v>
      </c>
      <c r="B93" s="5864"/>
      <c r="C93" s="5865"/>
      <c r="D93" s="5872" t="s">
        <v>2241</v>
      </c>
      <c r="E93" s="5873"/>
      <c r="F93" s="5874" t="s">
        <v>5106</v>
      </c>
      <c r="G93" s="5875"/>
      <c r="H93" s="5875"/>
      <c r="I93" s="5876"/>
    </row>
    <row r="94" spans="1:9" s="4183" customFormat="1" ht="15.75">
      <c r="A94" s="5866"/>
      <c r="B94" s="5867"/>
      <c r="C94" s="5868"/>
      <c r="D94" s="5872" t="s">
        <v>2240</v>
      </c>
      <c r="E94" s="5873"/>
      <c r="F94" s="5874" t="s">
        <v>5107</v>
      </c>
      <c r="G94" s="5875"/>
      <c r="H94" s="5875"/>
      <c r="I94" s="5876"/>
    </row>
    <row r="95" spans="1:9" s="4183" customFormat="1" ht="15.75">
      <c r="A95" s="5869"/>
      <c r="B95" s="5870"/>
      <c r="C95" s="5871"/>
      <c r="D95" s="5872" t="s">
        <v>2242</v>
      </c>
      <c r="E95" s="5873"/>
      <c r="F95" s="5874" t="s">
        <v>5108</v>
      </c>
      <c r="G95" s="5875"/>
      <c r="H95" s="5875"/>
      <c r="I95" s="5876"/>
    </row>
    <row r="96" spans="1:9" s="4183" customFormat="1" ht="15.75">
      <c r="A96" s="4192"/>
      <c r="B96" s="4192"/>
      <c r="C96" s="4192"/>
      <c r="D96" s="4192"/>
      <c r="E96" s="4192"/>
      <c r="F96" s="4192"/>
      <c r="G96" s="4192"/>
      <c r="H96" s="4192"/>
      <c r="I96" s="4192"/>
    </row>
  </sheetData>
  <mergeCells count="95">
    <mergeCell ref="A1:I1"/>
    <mergeCell ref="A2:I2"/>
    <mergeCell ref="A3:I3"/>
    <mergeCell ref="A4:I4"/>
    <mergeCell ref="A7:C7"/>
    <mergeCell ref="D7:F7"/>
    <mergeCell ref="G7:I7"/>
    <mergeCell ref="H6:I6"/>
    <mergeCell ref="A39:B39"/>
    <mergeCell ref="A19:I19"/>
    <mergeCell ref="A20:C20"/>
    <mergeCell ref="D20:F20"/>
    <mergeCell ref="G20:I20"/>
    <mergeCell ref="D32:E35"/>
    <mergeCell ref="F32:G32"/>
    <mergeCell ref="F33:G33"/>
    <mergeCell ref="F34:G34"/>
    <mergeCell ref="F35:G35"/>
    <mergeCell ref="A36:I36"/>
    <mergeCell ref="A37:B37"/>
    <mergeCell ref="C37:F37"/>
    <mergeCell ref="G37:I37"/>
    <mergeCell ref="A38:B38"/>
    <mergeCell ref="A60:B60"/>
    <mergeCell ref="A40:B40"/>
    <mergeCell ref="A41:B41"/>
    <mergeCell ref="A42:B42"/>
    <mergeCell ref="A43:I43"/>
    <mergeCell ref="A44:I44"/>
    <mergeCell ref="A54:I54"/>
    <mergeCell ref="A55:B55"/>
    <mergeCell ref="A56:B56"/>
    <mergeCell ref="A57:B57"/>
    <mergeCell ref="A58:B58"/>
    <mergeCell ref="A59:B59"/>
    <mergeCell ref="A61:B61"/>
    <mergeCell ref="A62:B62"/>
    <mergeCell ref="A63:I63"/>
    <mergeCell ref="A64:C64"/>
    <mergeCell ref="D64:E64"/>
    <mergeCell ref="F64:G64"/>
    <mergeCell ref="H64:I64"/>
    <mergeCell ref="A76:C77"/>
    <mergeCell ref="D76:E77"/>
    <mergeCell ref="F76:G76"/>
    <mergeCell ref="H76:I76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I75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D89:E89"/>
    <mergeCell ref="F89:I89"/>
    <mergeCell ref="A84:C84"/>
    <mergeCell ref="D84:E84"/>
    <mergeCell ref="A85:C85"/>
    <mergeCell ref="D85:E85"/>
    <mergeCell ref="A86:C86"/>
    <mergeCell ref="D86:I86"/>
    <mergeCell ref="A87:C87"/>
    <mergeCell ref="D87:E87"/>
    <mergeCell ref="F87:I87"/>
    <mergeCell ref="D88:E88"/>
    <mergeCell ref="F88:I88"/>
    <mergeCell ref="D90:E90"/>
    <mergeCell ref="F90:I90"/>
    <mergeCell ref="D91:E91"/>
    <mergeCell ref="F91:I91"/>
    <mergeCell ref="D92:E92"/>
    <mergeCell ref="F92:I92"/>
    <mergeCell ref="A93:C95"/>
    <mergeCell ref="D93:E93"/>
    <mergeCell ref="F93:I93"/>
    <mergeCell ref="D94:E94"/>
    <mergeCell ref="F94:I94"/>
    <mergeCell ref="D95:E95"/>
    <mergeCell ref="F95:I95"/>
  </mergeCells>
  <conditionalFormatting sqref="A1:A5">
    <cfRule type="cellIs" dxfId="0" priority="1" stopIfTrue="1" operator="between">
      <formula>"a"</formula>
      <formula>"h"</formula>
    </cfRule>
  </conditionalFormatting>
  <hyperlinks>
    <hyperlink ref="A4" r:id="rId1" xr:uid="{BD5DA0AE-4859-4E0B-80F2-A66B0F48C0DD}"/>
  </hyperlinks>
  <pageMargins left="0.38" right="0.34" top="0.24" bottom="0.92" header="0.25" footer="0.87"/>
  <pageSetup scale="75" fitToHeight="0" orientation="portrait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3:L1000"/>
  <sheetViews>
    <sheetView workbookViewId="0">
      <selection activeCell="O52" sqref="O52"/>
    </sheetView>
  </sheetViews>
  <sheetFormatPr defaultColWidth="14.42578125" defaultRowHeight="15" customHeight="1"/>
  <cols>
    <col min="1" max="1" width="8.7109375" customWidth="1"/>
    <col min="2" max="2" width="15.85546875" customWidth="1"/>
    <col min="3" max="3" width="44.85546875" customWidth="1"/>
    <col min="4" max="4" width="7.7109375" customWidth="1"/>
    <col min="5" max="5" width="7.5703125" customWidth="1"/>
    <col min="6" max="6" width="7.140625" customWidth="1"/>
    <col min="7" max="7" width="7.42578125" customWidth="1"/>
    <col min="8" max="9" width="8.7109375" customWidth="1"/>
    <col min="10" max="10" width="7.5703125" customWidth="1"/>
    <col min="11" max="11" width="7.42578125" customWidth="1"/>
    <col min="12" max="12" width="7.7109375" customWidth="1"/>
    <col min="13" max="26" width="8.7109375" customWidth="1"/>
  </cols>
  <sheetData>
    <row r="3" spans="1:12" ht="28.5" customHeight="1">
      <c r="A3" s="526"/>
      <c r="B3" s="62" t="s">
        <v>2243</v>
      </c>
      <c r="C3" s="527"/>
      <c r="D3" s="528" t="s">
        <v>233</v>
      </c>
      <c r="E3" s="529" t="s">
        <v>238</v>
      </c>
      <c r="F3" s="529" t="s">
        <v>239</v>
      </c>
      <c r="G3" s="529" t="s">
        <v>240</v>
      </c>
      <c r="H3" s="62" t="s">
        <v>241</v>
      </c>
      <c r="I3" s="530" t="s">
        <v>242</v>
      </c>
      <c r="J3" s="529" t="s">
        <v>99</v>
      </c>
      <c r="K3" s="529" t="s">
        <v>100</v>
      </c>
      <c r="L3" s="531" t="s">
        <v>146</v>
      </c>
    </row>
    <row r="4" spans="1:12" ht="15" customHeight="1">
      <c r="A4" s="310">
        <v>1</v>
      </c>
      <c r="B4" s="37">
        <v>48236900</v>
      </c>
      <c r="C4" s="501" t="s">
        <v>2244</v>
      </c>
      <c r="D4" s="37">
        <v>225</v>
      </c>
      <c r="E4" s="37">
        <v>74</v>
      </c>
      <c r="F4" s="37">
        <v>52</v>
      </c>
      <c r="G4" s="37">
        <v>79.5</v>
      </c>
      <c r="H4" s="58">
        <v>0.73</v>
      </c>
      <c r="I4" s="58">
        <f t="shared" ref="I4:I8" si="0">H4+H4*L4</f>
        <v>0.86139999999999994</v>
      </c>
      <c r="J4" s="37" t="s">
        <v>69</v>
      </c>
      <c r="K4" s="37">
        <v>4000</v>
      </c>
      <c r="L4" s="295">
        <v>0.18</v>
      </c>
    </row>
    <row r="5" spans="1:12" ht="15" customHeight="1">
      <c r="A5" s="310">
        <v>2</v>
      </c>
      <c r="B5" s="37">
        <v>48236900</v>
      </c>
      <c r="C5" s="501" t="s">
        <v>2245</v>
      </c>
      <c r="D5" s="37">
        <v>213</v>
      </c>
      <c r="E5" s="37">
        <v>78</v>
      </c>
      <c r="F5" s="37">
        <v>54</v>
      </c>
      <c r="G5" s="37">
        <v>93.5</v>
      </c>
      <c r="H5" s="58">
        <v>0.84</v>
      </c>
      <c r="I5" s="58">
        <f t="shared" si="0"/>
        <v>0.99119999999999997</v>
      </c>
      <c r="J5" s="37" t="s">
        <v>69</v>
      </c>
      <c r="K5" s="37">
        <v>3000</v>
      </c>
      <c r="L5" s="295">
        <v>0.18</v>
      </c>
    </row>
    <row r="6" spans="1:12" ht="15" customHeight="1">
      <c r="A6" s="310">
        <v>3</v>
      </c>
      <c r="B6" s="37">
        <v>39235090</v>
      </c>
      <c r="C6" s="501" t="s">
        <v>2246</v>
      </c>
      <c r="D6" s="37"/>
      <c r="E6" s="501"/>
      <c r="F6" s="501"/>
      <c r="G6" s="501"/>
      <c r="H6" s="58">
        <v>0.45</v>
      </c>
      <c r="I6" s="58">
        <f t="shared" si="0"/>
        <v>0.53100000000000003</v>
      </c>
      <c r="J6" s="37" t="s">
        <v>69</v>
      </c>
      <c r="K6" s="37">
        <v>3000</v>
      </c>
      <c r="L6" s="295">
        <v>0.18</v>
      </c>
    </row>
    <row r="7" spans="1:12" ht="15" customHeight="1">
      <c r="A7" s="310">
        <v>4</v>
      </c>
      <c r="B7" s="37">
        <v>39235090</v>
      </c>
      <c r="C7" s="501" t="s">
        <v>2247</v>
      </c>
      <c r="D7" s="37"/>
      <c r="E7" s="501"/>
      <c r="F7" s="501"/>
      <c r="G7" s="501"/>
      <c r="H7" s="58">
        <v>0.75</v>
      </c>
      <c r="I7" s="58">
        <f t="shared" si="0"/>
        <v>0.88500000000000001</v>
      </c>
      <c r="J7" s="37" t="s">
        <v>69</v>
      </c>
      <c r="K7" s="37">
        <v>2000</v>
      </c>
      <c r="L7" s="295">
        <v>0.18</v>
      </c>
    </row>
    <row r="8" spans="1:12" ht="15" customHeight="1">
      <c r="A8" s="310">
        <v>5</v>
      </c>
      <c r="B8" s="37">
        <v>39235090</v>
      </c>
      <c r="C8" s="501" t="s">
        <v>2248</v>
      </c>
      <c r="D8" s="37"/>
      <c r="E8" s="501"/>
      <c r="F8" s="501"/>
      <c r="G8" s="501"/>
      <c r="H8" s="58">
        <v>2.4500000000000002</v>
      </c>
      <c r="I8" s="58">
        <f t="shared" si="0"/>
        <v>2.891</v>
      </c>
      <c r="J8" s="37" t="s">
        <v>69</v>
      </c>
      <c r="K8" s="37">
        <v>3000</v>
      </c>
      <c r="L8" s="295">
        <v>0.18</v>
      </c>
    </row>
    <row r="9" spans="1:12" ht="15" customHeight="1">
      <c r="A9" s="532"/>
      <c r="B9" s="420"/>
      <c r="C9" s="533" t="s">
        <v>2249</v>
      </c>
      <c r="D9" s="420"/>
      <c r="E9" s="420"/>
      <c r="F9" s="534"/>
      <c r="G9" s="534"/>
      <c r="H9" s="535"/>
      <c r="I9" s="536"/>
      <c r="J9" s="420"/>
      <c r="K9" s="537"/>
      <c r="L9" s="421"/>
    </row>
    <row r="10" spans="1:12" ht="15" customHeight="1">
      <c r="A10" s="532"/>
      <c r="B10" s="420"/>
      <c r="C10" s="533" t="s">
        <v>2250</v>
      </c>
      <c r="D10" s="420"/>
      <c r="E10" s="420"/>
      <c r="F10" s="534"/>
      <c r="G10" s="534"/>
      <c r="H10" s="535"/>
      <c r="I10" s="536"/>
      <c r="J10" s="420"/>
      <c r="K10" s="537"/>
      <c r="L10" s="421"/>
    </row>
    <row r="11" spans="1:12" ht="15" customHeight="1">
      <c r="A11" s="538">
        <v>1</v>
      </c>
      <c r="B11" s="539">
        <v>48236900</v>
      </c>
      <c r="C11" s="540" t="s">
        <v>2251</v>
      </c>
      <c r="D11" s="301"/>
      <c r="E11" s="301"/>
      <c r="F11" s="541"/>
      <c r="G11" s="541"/>
      <c r="H11" s="542">
        <v>0.42</v>
      </c>
      <c r="I11" s="543">
        <f t="shared" ref="I11:I15" si="1">H11+H11*L11</f>
        <v>0.49559999999999998</v>
      </c>
      <c r="J11" s="301" t="s">
        <v>69</v>
      </c>
      <c r="K11" s="544">
        <v>8000</v>
      </c>
      <c r="L11" s="545">
        <v>0.18</v>
      </c>
    </row>
    <row r="12" spans="1:12" ht="15" customHeight="1">
      <c r="A12" s="299">
        <v>2</v>
      </c>
      <c r="B12" s="299">
        <v>48236900</v>
      </c>
      <c r="C12" s="546" t="s">
        <v>2252</v>
      </c>
      <c r="D12" s="301"/>
      <c r="E12" s="301"/>
      <c r="F12" s="541"/>
      <c r="G12" s="541"/>
      <c r="H12" s="542">
        <v>0.53</v>
      </c>
      <c r="I12" s="547">
        <f t="shared" si="1"/>
        <v>0.62540000000000007</v>
      </c>
      <c r="J12" s="301" t="s">
        <v>69</v>
      </c>
      <c r="K12" s="544">
        <v>5000</v>
      </c>
      <c r="L12" s="545">
        <v>0.18</v>
      </c>
    </row>
    <row r="13" spans="1:12" ht="17.25" customHeight="1">
      <c r="A13" s="299">
        <v>3</v>
      </c>
      <c r="B13" s="299">
        <v>48236900</v>
      </c>
      <c r="C13" s="546" t="s">
        <v>2253</v>
      </c>
      <c r="D13" s="299"/>
      <c r="E13" s="299"/>
      <c r="F13" s="548"/>
      <c r="G13" s="548"/>
      <c r="H13" s="549">
        <v>0.5</v>
      </c>
      <c r="I13" s="547">
        <f t="shared" si="1"/>
        <v>0.59</v>
      </c>
      <c r="J13" s="299" t="s">
        <v>69</v>
      </c>
      <c r="K13" s="550">
        <v>6000</v>
      </c>
      <c r="L13" s="422">
        <v>0.18</v>
      </c>
    </row>
    <row r="14" spans="1:12" ht="15.75">
      <c r="A14" s="299">
        <v>4</v>
      </c>
      <c r="B14" s="299">
        <v>48236900</v>
      </c>
      <c r="C14" s="546" t="s">
        <v>2254</v>
      </c>
      <c r="D14" s="299"/>
      <c r="E14" s="299"/>
      <c r="F14" s="548"/>
      <c r="G14" s="548"/>
      <c r="H14" s="549">
        <v>0.6</v>
      </c>
      <c r="I14" s="300">
        <f t="shared" si="1"/>
        <v>0.70799999999999996</v>
      </c>
      <c r="J14" s="299" t="s">
        <v>69</v>
      </c>
      <c r="K14" s="550">
        <v>6000</v>
      </c>
      <c r="L14" s="422">
        <v>0.18</v>
      </c>
    </row>
    <row r="15" spans="1:12" ht="15.75">
      <c r="A15" s="538">
        <v>5</v>
      </c>
      <c r="B15" s="539">
        <v>48236900</v>
      </c>
      <c r="C15" s="551" t="s">
        <v>2255</v>
      </c>
      <c r="D15" s="539"/>
      <c r="E15" s="539"/>
      <c r="F15" s="552"/>
      <c r="G15" s="552"/>
      <c r="H15" s="553">
        <v>1.3</v>
      </c>
      <c r="I15" s="543">
        <f t="shared" si="1"/>
        <v>1.534</v>
      </c>
      <c r="J15" s="299" t="s">
        <v>69</v>
      </c>
      <c r="K15" s="554">
        <v>1000</v>
      </c>
      <c r="L15" s="555">
        <v>0.18</v>
      </c>
    </row>
    <row r="16" spans="1:12" ht="15.75">
      <c r="A16" s="532"/>
      <c r="B16" s="420"/>
      <c r="C16" s="533" t="s">
        <v>2256</v>
      </c>
      <c r="D16" s="420"/>
      <c r="E16" s="420"/>
      <c r="F16" s="534"/>
      <c r="G16" s="534"/>
      <c r="H16" s="535"/>
      <c r="I16" s="536"/>
      <c r="J16" s="420"/>
      <c r="K16" s="420"/>
      <c r="L16" s="421"/>
    </row>
    <row r="17" spans="1:12" ht="15.75">
      <c r="A17" s="301">
        <v>1</v>
      </c>
      <c r="B17" s="301">
        <v>48236900</v>
      </c>
      <c r="C17" s="551" t="s">
        <v>2257</v>
      </c>
      <c r="D17" s="301"/>
      <c r="E17" s="301"/>
      <c r="F17" s="541"/>
      <c r="G17" s="541"/>
      <c r="H17" s="542">
        <v>0.72</v>
      </c>
      <c r="I17" s="547">
        <f t="shared" ref="I17:I18" si="2">H17+H17*L17</f>
        <v>0.84959999999999991</v>
      </c>
      <c r="J17" s="299" t="s">
        <v>69</v>
      </c>
      <c r="K17" s="301">
        <v>4000</v>
      </c>
      <c r="L17" s="545">
        <v>0.18</v>
      </c>
    </row>
    <row r="18" spans="1:12" ht="15" customHeight="1">
      <c r="A18" s="423">
        <v>2</v>
      </c>
      <c r="B18" s="539">
        <v>48236900</v>
      </c>
      <c r="C18" s="556" t="s">
        <v>2258</v>
      </c>
      <c r="D18" s="423"/>
      <c r="E18" s="423"/>
      <c r="F18" s="557"/>
      <c r="G18" s="557"/>
      <c r="H18" s="558">
        <v>0.88</v>
      </c>
      <c r="I18" s="547">
        <f t="shared" si="2"/>
        <v>1.0384</v>
      </c>
      <c r="J18" s="423" t="s">
        <v>69</v>
      </c>
      <c r="K18" s="423">
        <v>4000</v>
      </c>
      <c r="L18" s="424">
        <v>0.18</v>
      </c>
    </row>
    <row r="19" spans="1:12" ht="19.5" customHeight="1">
      <c r="A19" s="5964" t="s">
        <v>2259</v>
      </c>
      <c r="B19" s="5965"/>
      <c r="C19" s="5965"/>
      <c r="D19" s="5965"/>
      <c r="E19" s="5965"/>
      <c r="F19" s="5965"/>
      <c r="G19" s="5965"/>
      <c r="H19" s="5965"/>
      <c r="I19" s="5965"/>
      <c r="J19" s="5965"/>
      <c r="K19" s="5965"/>
      <c r="L19" s="5965"/>
    </row>
    <row r="20" spans="1:12" ht="15" customHeight="1">
      <c r="A20" s="532"/>
      <c r="B20" s="420"/>
      <c r="C20" s="533" t="s">
        <v>2260</v>
      </c>
      <c r="D20" s="420"/>
      <c r="E20" s="420"/>
      <c r="F20" s="534"/>
      <c r="G20" s="534"/>
      <c r="H20" s="535"/>
      <c r="I20" s="536"/>
      <c r="J20" s="420"/>
      <c r="K20" s="420"/>
      <c r="L20" s="421"/>
    </row>
    <row r="21" spans="1:12" ht="15" customHeight="1">
      <c r="A21" s="299">
        <v>1</v>
      </c>
      <c r="B21" s="301">
        <v>48236900</v>
      </c>
      <c r="C21" s="546" t="s">
        <v>2261</v>
      </c>
      <c r="D21" s="299"/>
      <c r="E21" s="299"/>
      <c r="F21" s="548"/>
      <c r="G21" s="548"/>
      <c r="H21" s="549">
        <v>0.56000000000000005</v>
      </c>
      <c r="I21" s="547">
        <f t="shared" ref="I21:I24" si="3">H21+H21*L21</f>
        <v>0.66080000000000005</v>
      </c>
      <c r="J21" s="299" t="s">
        <v>69</v>
      </c>
      <c r="K21" s="299">
        <v>5000</v>
      </c>
      <c r="L21" s="422">
        <v>0.18</v>
      </c>
    </row>
    <row r="22" spans="1:12" ht="15" customHeight="1">
      <c r="A22" s="299">
        <v>2</v>
      </c>
      <c r="B22" s="301">
        <v>48236900</v>
      </c>
      <c r="C22" s="546" t="s">
        <v>2262</v>
      </c>
      <c r="D22" s="299"/>
      <c r="E22" s="299"/>
      <c r="F22" s="548"/>
      <c r="G22" s="548"/>
      <c r="H22" s="549">
        <v>1.2</v>
      </c>
      <c r="I22" s="547">
        <f t="shared" si="3"/>
        <v>1.4159999999999999</v>
      </c>
      <c r="J22" s="423" t="s">
        <v>69</v>
      </c>
      <c r="K22" s="299">
        <v>4000</v>
      </c>
      <c r="L22" s="422">
        <v>0.18</v>
      </c>
    </row>
    <row r="23" spans="1:12" ht="16.5" customHeight="1">
      <c r="A23" s="299">
        <v>3</v>
      </c>
      <c r="B23" s="301">
        <v>48236900</v>
      </c>
      <c r="C23" s="546" t="s">
        <v>2263</v>
      </c>
      <c r="D23" s="299"/>
      <c r="E23" s="299"/>
      <c r="F23" s="548"/>
      <c r="G23" s="548"/>
      <c r="H23" s="549">
        <v>1.1000000000000001</v>
      </c>
      <c r="I23" s="547">
        <f t="shared" si="3"/>
        <v>1.298</v>
      </c>
      <c r="J23" s="299" t="s">
        <v>69</v>
      </c>
      <c r="K23" s="299">
        <v>1500</v>
      </c>
      <c r="L23" s="422">
        <v>0.18</v>
      </c>
    </row>
    <row r="24" spans="1:12" ht="15.75" customHeight="1">
      <c r="A24" s="559">
        <v>5</v>
      </c>
      <c r="B24" s="539">
        <v>48236900</v>
      </c>
      <c r="C24" s="556" t="s">
        <v>2264</v>
      </c>
      <c r="D24" s="539"/>
      <c r="E24" s="552"/>
      <c r="F24" s="552"/>
      <c r="G24" s="552"/>
      <c r="H24" s="553">
        <v>1.45</v>
      </c>
      <c r="I24" s="547">
        <f t="shared" si="3"/>
        <v>1.7109999999999999</v>
      </c>
      <c r="J24" s="539" t="s">
        <v>69</v>
      </c>
      <c r="K24" s="560">
        <v>1000</v>
      </c>
      <c r="L24" s="424">
        <v>0.18</v>
      </c>
    </row>
    <row r="25" spans="1:12" ht="15.75" customHeight="1">
      <c r="A25" s="532"/>
      <c r="B25" s="420"/>
      <c r="C25" s="561" t="s">
        <v>2265</v>
      </c>
      <c r="D25" s="534"/>
      <c r="E25" s="534"/>
      <c r="F25" s="534"/>
      <c r="G25" s="534"/>
      <c r="H25" s="535"/>
      <c r="I25" s="536"/>
      <c r="J25" s="420"/>
      <c r="K25" s="420"/>
      <c r="L25" s="421"/>
    </row>
    <row r="26" spans="1:12" ht="15.75" customHeight="1">
      <c r="A26" s="539">
        <v>1</v>
      </c>
      <c r="B26" s="539">
        <v>48236900</v>
      </c>
      <c r="C26" s="5966" t="s">
        <v>2266</v>
      </c>
      <c r="D26" s="5967"/>
      <c r="E26" s="552"/>
      <c r="F26" s="552"/>
      <c r="G26" s="552"/>
      <c r="H26" s="553">
        <v>1.05</v>
      </c>
      <c r="I26" s="547">
        <f>H26+H26*L26</f>
        <v>1.2390000000000001</v>
      </c>
      <c r="J26" s="539" t="s">
        <v>69</v>
      </c>
      <c r="K26" s="560">
        <v>2000</v>
      </c>
      <c r="L26" s="424">
        <v>0.18</v>
      </c>
    </row>
    <row r="27" spans="1:12" ht="15.75" customHeight="1">
      <c r="A27" s="532"/>
      <c r="B27" s="420"/>
      <c r="C27" s="562" t="s">
        <v>2267</v>
      </c>
      <c r="D27" s="420"/>
      <c r="E27" s="534"/>
      <c r="F27" s="534"/>
      <c r="G27" s="534"/>
      <c r="H27" s="535"/>
      <c r="I27" s="536"/>
      <c r="J27" s="420"/>
      <c r="K27" s="420"/>
      <c r="L27" s="421"/>
    </row>
    <row r="28" spans="1:12" ht="15.75" customHeight="1">
      <c r="A28" s="301">
        <v>1</v>
      </c>
      <c r="B28" s="301">
        <v>48236900</v>
      </c>
      <c r="C28" s="546" t="s">
        <v>2268</v>
      </c>
      <c r="D28" s="301"/>
      <c r="E28" s="541"/>
      <c r="F28" s="541"/>
      <c r="G28" s="541"/>
      <c r="H28" s="542">
        <v>4.55</v>
      </c>
      <c r="I28" s="547">
        <f t="shared" ref="I28:I29" si="4">H28+H28*L28</f>
        <v>5.3689999999999998</v>
      </c>
      <c r="J28" s="301" t="s">
        <v>69</v>
      </c>
      <c r="K28" s="301">
        <v>600</v>
      </c>
      <c r="L28" s="545">
        <v>0.18</v>
      </c>
    </row>
    <row r="29" spans="1:12" ht="15.75" customHeight="1">
      <c r="A29" s="559">
        <v>2</v>
      </c>
      <c r="B29" s="301">
        <v>48236900</v>
      </c>
      <c r="C29" s="546" t="s">
        <v>2269</v>
      </c>
      <c r="D29" s="539"/>
      <c r="E29" s="552"/>
      <c r="F29" s="552"/>
      <c r="G29" s="552"/>
      <c r="H29" s="553">
        <v>5.15</v>
      </c>
      <c r="I29" s="547">
        <f t="shared" si="4"/>
        <v>6.077</v>
      </c>
      <c r="J29" s="539" t="s">
        <v>69</v>
      </c>
      <c r="K29" s="560">
        <v>500</v>
      </c>
      <c r="L29" s="555">
        <v>0.18</v>
      </c>
    </row>
    <row r="30" spans="1:12" ht="22.5" customHeight="1">
      <c r="A30" s="532"/>
      <c r="B30" s="420"/>
      <c r="C30" s="533" t="s">
        <v>2270</v>
      </c>
      <c r="D30" s="563" t="s">
        <v>233</v>
      </c>
      <c r="E30" s="564" t="s">
        <v>267</v>
      </c>
      <c r="F30" s="564" t="s">
        <v>268</v>
      </c>
      <c r="G30" s="564" t="s">
        <v>240</v>
      </c>
      <c r="H30" s="565" t="s">
        <v>241</v>
      </c>
      <c r="I30" s="566" t="s">
        <v>242</v>
      </c>
      <c r="J30" s="564" t="s">
        <v>99</v>
      </c>
      <c r="K30" s="564" t="s">
        <v>100</v>
      </c>
      <c r="L30" s="567" t="s">
        <v>146</v>
      </c>
    </row>
    <row r="31" spans="1:12" ht="15.75" customHeight="1">
      <c r="A31" s="559">
        <v>1</v>
      </c>
      <c r="B31" s="301">
        <v>4823</v>
      </c>
      <c r="C31" s="568" t="s">
        <v>2271</v>
      </c>
      <c r="D31" s="301"/>
      <c r="E31" s="541"/>
      <c r="F31" s="541"/>
      <c r="G31" s="541"/>
      <c r="H31" s="542">
        <v>7</v>
      </c>
      <c r="I31" s="569">
        <f t="shared" ref="I31:I34" si="5">H31+H31*L31</f>
        <v>8.26</v>
      </c>
      <c r="J31" s="301" t="s">
        <v>69</v>
      </c>
      <c r="K31" s="301">
        <v>500</v>
      </c>
      <c r="L31" s="570">
        <v>0.18</v>
      </c>
    </row>
    <row r="32" spans="1:12" ht="15.75" customHeight="1">
      <c r="A32" s="571">
        <v>2</v>
      </c>
      <c r="B32" s="299">
        <v>4823</v>
      </c>
      <c r="C32" s="572" t="s">
        <v>2272</v>
      </c>
      <c r="D32" s="299"/>
      <c r="E32" s="548"/>
      <c r="F32" s="548"/>
      <c r="G32" s="548"/>
      <c r="H32" s="549">
        <v>9.4</v>
      </c>
      <c r="I32" s="300">
        <f t="shared" si="5"/>
        <v>11.092000000000001</v>
      </c>
      <c r="J32" s="299" t="s">
        <v>69</v>
      </c>
      <c r="K32" s="299">
        <v>500</v>
      </c>
      <c r="L32" s="302">
        <v>0.18</v>
      </c>
    </row>
    <row r="33" spans="1:12" ht="15.75" customHeight="1">
      <c r="A33" s="571">
        <v>3</v>
      </c>
      <c r="B33" s="301">
        <v>4823</v>
      </c>
      <c r="C33" s="572" t="s">
        <v>2273</v>
      </c>
      <c r="D33" s="299"/>
      <c r="E33" s="548"/>
      <c r="F33" s="548"/>
      <c r="G33" s="548"/>
      <c r="H33" s="549">
        <v>10</v>
      </c>
      <c r="I33" s="300">
        <f t="shared" si="5"/>
        <v>11.8</v>
      </c>
      <c r="J33" s="299" t="s">
        <v>69</v>
      </c>
      <c r="K33" s="299">
        <v>500</v>
      </c>
      <c r="L33" s="302">
        <v>0.18</v>
      </c>
    </row>
    <row r="34" spans="1:12" ht="15.75" customHeight="1">
      <c r="A34" s="573">
        <v>4</v>
      </c>
      <c r="B34" s="423">
        <v>4823</v>
      </c>
      <c r="C34" s="574" t="s">
        <v>2274</v>
      </c>
      <c r="D34" s="423"/>
      <c r="E34" s="557"/>
      <c r="F34" s="557"/>
      <c r="G34" s="557"/>
      <c r="H34" s="558">
        <v>12</v>
      </c>
      <c r="I34" s="547">
        <f t="shared" si="5"/>
        <v>14.16</v>
      </c>
      <c r="J34" s="423" t="s">
        <v>69</v>
      </c>
      <c r="K34" s="423">
        <v>500</v>
      </c>
      <c r="L34" s="575">
        <v>0.18</v>
      </c>
    </row>
    <row r="35" spans="1:12" ht="15.75" customHeight="1">
      <c r="A35" s="532"/>
      <c r="B35" s="420"/>
      <c r="C35" s="533" t="s">
        <v>2275</v>
      </c>
      <c r="D35" s="576" t="s">
        <v>233</v>
      </c>
      <c r="E35" s="564" t="s">
        <v>267</v>
      </c>
      <c r="F35" s="564" t="s">
        <v>268</v>
      </c>
      <c r="G35" s="564" t="s">
        <v>240</v>
      </c>
      <c r="H35" s="565" t="s">
        <v>241</v>
      </c>
      <c r="I35" s="566" t="s">
        <v>242</v>
      </c>
      <c r="J35" s="564" t="s">
        <v>99</v>
      </c>
      <c r="K35" s="564" t="s">
        <v>100</v>
      </c>
      <c r="L35" s="567" t="s">
        <v>146</v>
      </c>
    </row>
    <row r="36" spans="1:12" ht="15.75" customHeight="1">
      <c r="A36" s="577">
        <v>1</v>
      </c>
      <c r="B36" s="301">
        <v>4823</v>
      </c>
      <c r="C36" s="568" t="s">
        <v>2276</v>
      </c>
      <c r="D36" s="301"/>
      <c r="E36" s="541"/>
      <c r="F36" s="541"/>
      <c r="G36" s="541"/>
      <c r="H36" s="542">
        <v>4.8</v>
      </c>
      <c r="I36" s="569">
        <f t="shared" ref="I36:I40" si="6">H36+H36*L36</f>
        <v>5.6639999999999997</v>
      </c>
      <c r="J36" s="301" t="s">
        <v>69</v>
      </c>
      <c r="K36" s="301">
        <v>800</v>
      </c>
      <c r="L36" s="570">
        <v>0.18</v>
      </c>
    </row>
    <row r="37" spans="1:12" ht="15.75" customHeight="1">
      <c r="A37" s="571">
        <v>2</v>
      </c>
      <c r="B37" s="299">
        <v>4823</v>
      </c>
      <c r="C37" s="572" t="s">
        <v>2277</v>
      </c>
      <c r="D37" s="299"/>
      <c r="E37" s="548"/>
      <c r="F37" s="548"/>
      <c r="G37" s="548"/>
      <c r="H37" s="549">
        <v>5.5</v>
      </c>
      <c r="I37" s="300">
        <f t="shared" si="6"/>
        <v>6.49</v>
      </c>
      <c r="J37" s="299" t="s">
        <v>69</v>
      </c>
      <c r="K37" s="299">
        <v>800</v>
      </c>
      <c r="L37" s="302">
        <v>0.18</v>
      </c>
    </row>
    <row r="38" spans="1:12" ht="15.75" customHeight="1">
      <c r="A38" s="559">
        <v>3</v>
      </c>
      <c r="B38" s="299">
        <v>4823</v>
      </c>
      <c r="C38" s="572" t="s">
        <v>2278</v>
      </c>
      <c r="D38" s="299"/>
      <c r="E38" s="548"/>
      <c r="F38" s="548"/>
      <c r="G38" s="548"/>
      <c r="H38" s="549">
        <v>7.2</v>
      </c>
      <c r="I38" s="300">
        <f t="shared" si="6"/>
        <v>8.4960000000000004</v>
      </c>
      <c r="J38" s="299" t="s">
        <v>69</v>
      </c>
      <c r="K38" s="299">
        <v>800</v>
      </c>
      <c r="L38" s="302">
        <v>0.18</v>
      </c>
    </row>
    <row r="39" spans="1:12" ht="15.75" customHeight="1">
      <c r="A39" s="571">
        <v>4</v>
      </c>
      <c r="B39" s="299">
        <v>4823</v>
      </c>
      <c r="C39" s="572" t="s">
        <v>2279</v>
      </c>
      <c r="D39" s="299"/>
      <c r="E39" s="548"/>
      <c r="F39" s="548"/>
      <c r="G39" s="548"/>
      <c r="H39" s="549">
        <v>8.1</v>
      </c>
      <c r="I39" s="300">
        <f t="shared" si="6"/>
        <v>9.5579999999999998</v>
      </c>
      <c r="J39" s="299" t="s">
        <v>69</v>
      </c>
      <c r="K39" s="299">
        <v>800</v>
      </c>
      <c r="L39" s="302">
        <v>0.18</v>
      </c>
    </row>
    <row r="40" spans="1:12" ht="15.75" customHeight="1">
      <c r="A40" s="573">
        <v>5</v>
      </c>
      <c r="B40" s="423">
        <v>4823</v>
      </c>
      <c r="C40" s="574" t="s">
        <v>2280</v>
      </c>
      <c r="D40" s="423"/>
      <c r="E40" s="557"/>
      <c r="F40" s="557"/>
      <c r="G40" s="557"/>
      <c r="H40" s="558">
        <v>3.85</v>
      </c>
      <c r="I40" s="547">
        <f t="shared" si="6"/>
        <v>4.5430000000000001</v>
      </c>
      <c r="J40" s="423" t="s">
        <v>69</v>
      </c>
      <c r="K40" s="423">
        <v>500</v>
      </c>
      <c r="L40" s="575">
        <v>0.18</v>
      </c>
    </row>
    <row r="41" spans="1:12" ht="15.75" customHeight="1">
      <c r="A41" s="48"/>
      <c r="B41" s="49"/>
      <c r="C41" s="578" t="s">
        <v>2281</v>
      </c>
      <c r="D41" s="579"/>
      <c r="E41" s="580"/>
      <c r="F41" s="580"/>
      <c r="G41" s="580"/>
      <c r="H41" s="51" t="s">
        <v>241</v>
      </c>
      <c r="I41" s="317" t="s">
        <v>242</v>
      </c>
      <c r="J41" s="248" t="s">
        <v>99</v>
      </c>
      <c r="K41" s="248" t="s">
        <v>100</v>
      </c>
      <c r="L41" s="581" t="s">
        <v>146</v>
      </c>
    </row>
    <row r="42" spans="1:12" ht="15.75" customHeight="1">
      <c r="A42" s="308">
        <v>1</v>
      </c>
      <c r="B42" s="311">
        <v>4823</v>
      </c>
      <c r="C42" s="582" t="s">
        <v>2282</v>
      </c>
      <c r="D42" s="583" t="s">
        <v>2283</v>
      </c>
      <c r="E42" s="584"/>
      <c r="F42" s="584"/>
      <c r="G42" s="584"/>
      <c r="H42" s="313">
        <v>1.59</v>
      </c>
      <c r="I42" s="312">
        <f>H42+H42*L42</f>
        <v>1.8762000000000001</v>
      </c>
      <c r="J42" s="311" t="s">
        <v>69</v>
      </c>
      <c r="K42" s="311">
        <v>50000</v>
      </c>
      <c r="L42" s="314">
        <v>0.18</v>
      </c>
    </row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9:L19"/>
    <mergeCell ref="C26:D26"/>
  </mergeCells>
  <pageMargins left="0.7" right="0.7" top="0.75" bottom="0.75" header="0" footer="0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998"/>
  <sheetViews>
    <sheetView topLeftCell="A100" workbookViewId="0">
      <selection activeCell="A120" sqref="A120:G121"/>
    </sheetView>
  </sheetViews>
  <sheetFormatPr defaultColWidth="14.42578125" defaultRowHeight="15" customHeight="1"/>
  <cols>
    <col min="1" max="1" width="8.7109375" customWidth="1"/>
    <col min="2" max="2" width="11.5703125" customWidth="1"/>
    <col min="3" max="3" width="42.140625" customWidth="1"/>
    <col min="4" max="26" width="8.7109375" customWidth="1"/>
  </cols>
  <sheetData>
    <row r="1" spans="1:12" ht="26.25">
      <c r="A1" s="5" t="s">
        <v>2284</v>
      </c>
      <c r="D1" s="19"/>
      <c r="J1" s="5968" t="str">
        <f>'Summary Sheet'!C7</f>
        <v>Date 16.06.2026</v>
      </c>
      <c r="K1" s="5587"/>
      <c r="L1" s="5588"/>
    </row>
    <row r="2" spans="1:12" ht="31.5">
      <c r="A2" s="7" t="s">
        <v>3</v>
      </c>
      <c r="B2" s="211" t="s">
        <v>55</v>
      </c>
      <c r="C2" s="212" t="s">
        <v>56</v>
      </c>
      <c r="D2" s="585" t="s">
        <v>233</v>
      </c>
      <c r="E2" s="5969" t="s">
        <v>234</v>
      </c>
      <c r="F2" s="5965"/>
      <c r="G2" s="5970"/>
      <c r="H2" s="211" t="s">
        <v>235</v>
      </c>
      <c r="I2" s="211" t="s">
        <v>236</v>
      </c>
      <c r="J2" s="213" t="s">
        <v>99</v>
      </c>
      <c r="K2" s="211" t="s">
        <v>237</v>
      </c>
      <c r="L2" s="214" t="s">
        <v>146</v>
      </c>
    </row>
    <row r="3" spans="1:12" ht="31.5">
      <c r="A3" s="586"/>
      <c r="B3" s="529"/>
      <c r="C3" s="578" t="s">
        <v>243</v>
      </c>
      <c r="D3" s="528" t="s">
        <v>233</v>
      </c>
      <c r="E3" s="529" t="s">
        <v>238</v>
      </c>
      <c r="F3" s="529" t="s">
        <v>239</v>
      </c>
      <c r="G3" s="529" t="s">
        <v>240</v>
      </c>
      <c r="H3" s="62" t="s">
        <v>2285</v>
      </c>
      <c r="I3" s="587" t="s">
        <v>242</v>
      </c>
      <c r="J3" s="529" t="s">
        <v>99</v>
      </c>
      <c r="K3" s="529" t="s">
        <v>100</v>
      </c>
      <c r="L3" s="531" t="s">
        <v>146</v>
      </c>
    </row>
    <row r="4" spans="1:12" ht="15.75">
      <c r="A4" s="310">
        <v>1</v>
      </c>
      <c r="B4" s="37">
        <v>48236900</v>
      </c>
      <c r="C4" s="501" t="s">
        <v>2286</v>
      </c>
      <c r="D4" s="37">
        <v>185</v>
      </c>
      <c r="E4" s="323">
        <v>67</v>
      </c>
      <c r="F4" s="323">
        <v>52</v>
      </c>
      <c r="G4" s="323">
        <v>52</v>
      </c>
      <c r="H4" s="58">
        <v>66</v>
      </c>
      <c r="I4" s="58">
        <f t="shared" ref="I4:I15" si="0">H4+H4*L4</f>
        <v>77.88</v>
      </c>
      <c r="J4" s="588">
        <v>100</v>
      </c>
      <c r="K4" s="37">
        <v>5000</v>
      </c>
      <c r="L4" s="295">
        <v>0.18</v>
      </c>
    </row>
    <row r="5" spans="1:12" ht="15.75">
      <c r="A5" s="310">
        <v>2</v>
      </c>
      <c r="B5" s="37">
        <v>48236900</v>
      </c>
      <c r="C5" s="501" t="s">
        <v>2286</v>
      </c>
      <c r="D5" s="37">
        <v>225</v>
      </c>
      <c r="E5" s="323">
        <v>67</v>
      </c>
      <c r="F5" s="323">
        <v>52</v>
      </c>
      <c r="G5" s="323">
        <v>52</v>
      </c>
      <c r="H5" s="58">
        <v>80</v>
      </c>
      <c r="I5" s="58">
        <f t="shared" si="0"/>
        <v>94.4</v>
      </c>
      <c r="J5" s="588">
        <v>100</v>
      </c>
      <c r="K5" s="37">
        <v>5000</v>
      </c>
      <c r="L5" s="295">
        <v>0.18</v>
      </c>
    </row>
    <row r="6" spans="1:12" ht="15.75">
      <c r="A6" s="310">
        <v>3</v>
      </c>
      <c r="B6" s="37">
        <v>48236900</v>
      </c>
      <c r="C6" s="501" t="s">
        <v>2287</v>
      </c>
      <c r="D6" s="37">
        <v>185</v>
      </c>
      <c r="E6" s="323">
        <v>59</v>
      </c>
      <c r="F6" s="323">
        <v>39</v>
      </c>
      <c r="G6" s="323">
        <v>72</v>
      </c>
      <c r="H6" s="58">
        <v>70</v>
      </c>
      <c r="I6" s="58">
        <f t="shared" si="0"/>
        <v>82.6</v>
      </c>
      <c r="J6" s="588">
        <v>100</v>
      </c>
      <c r="K6" s="37">
        <v>6000</v>
      </c>
      <c r="L6" s="295">
        <v>0.18</v>
      </c>
    </row>
    <row r="7" spans="1:12" ht="15.75">
      <c r="A7" s="310">
        <v>4</v>
      </c>
      <c r="B7" s="37">
        <v>48236900</v>
      </c>
      <c r="C7" s="501" t="s">
        <v>2288</v>
      </c>
      <c r="D7" s="37">
        <v>185</v>
      </c>
      <c r="E7" s="37">
        <v>68</v>
      </c>
      <c r="F7" s="37">
        <v>52</v>
      </c>
      <c r="G7" s="37">
        <v>58</v>
      </c>
      <c r="H7" s="58">
        <v>71</v>
      </c>
      <c r="I7" s="58">
        <f t="shared" si="0"/>
        <v>83.78</v>
      </c>
      <c r="J7" s="588">
        <v>100</v>
      </c>
      <c r="K7" s="37">
        <v>5000</v>
      </c>
      <c r="L7" s="295">
        <v>0.18</v>
      </c>
    </row>
    <row r="8" spans="1:12" ht="15.75">
      <c r="A8" s="310">
        <v>5</v>
      </c>
      <c r="B8" s="37">
        <v>48236900</v>
      </c>
      <c r="C8" s="501" t="s">
        <v>2289</v>
      </c>
      <c r="D8" s="37">
        <v>185</v>
      </c>
      <c r="E8" s="37">
        <v>69</v>
      </c>
      <c r="F8" s="37">
        <v>52</v>
      </c>
      <c r="G8" s="37">
        <v>62</v>
      </c>
      <c r="H8" s="58">
        <v>71</v>
      </c>
      <c r="I8" s="58">
        <f t="shared" si="0"/>
        <v>83.78</v>
      </c>
      <c r="J8" s="588">
        <v>100</v>
      </c>
      <c r="K8" s="37">
        <v>5000</v>
      </c>
      <c r="L8" s="295">
        <v>0.18</v>
      </c>
    </row>
    <row r="9" spans="1:12" ht="15.75">
      <c r="A9" s="4255">
        <v>6</v>
      </c>
      <c r="B9" s="1907">
        <v>48236900</v>
      </c>
      <c r="C9" s="4256" t="s">
        <v>2290</v>
      </c>
      <c r="D9" s="1907">
        <v>185</v>
      </c>
      <c r="E9" s="1907">
        <v>71</v>
      </c>
      <c r="F9" s="1907">
        <v>52</v>
      </c>
      <c r="G9" s="1907">
        <v>71</v>
      </c>
      <c r="H9" s="3777">
        <v>87</v>
      </c>
      <c r="I9" s="3777">
        <f t="shared" si="0"/>
        <v>102.66</v>
      </c>
      <c r="J9" s="4257">
        <v>100</v>
      </c>
      <c r="K9" s="1907">
        <v>5000</v>
      </c>
      <c r="L9" s="4258">
        <v>0.18</v>
      </c>
    </row>
    <row r="10" spans="1:12" ht="15.75">
      <c r="A10" s="310">
        <v>7</v>
      </c>
      <c r="B10" s="37">
        <v>48236900</v>
      </c>
      <c r="C10" s="501" t="s">
        <v>2291</v>
      </c>
      <c r="D10" s="37">
        <v>185</v>
      </c>
      <c r="E10" s="37">
        <v>72</v>
      </c>
      <c r="F10" s="37">
        <v>52</v>
      </c>
      <c r="G10" s="37">
        <v>75</v>
      </c>
      <c r="H10" s="58">
        <v>90</v>
      </c>
      <c r="I10" s="58">
        <f t="shared" si="0"/>
        <v>106.2</v>
      </c>
      <c r="J10" s="588">
        <v>100</v>
      </c>
      <c r="K10" s="37">
        <v>5000</v>
      </c>
      <c r="L10" s="295">
        <v>0.18</v>
      </c>
    </row>
    <row r="11" spans="1:12" ht="15.75">
      <c r="A11" s="310">
        <v>8</v>
      </c>
      <c r="B11" s="37">
        <v>48236900</v>
      </c>
      <c r="C11" s="501" t="s">
        <v>2291</v>
      </c>
      <c r="D11" s="37">
        <v>225</v>
      </c>
      <c r="E11" s="37">
        <v>72</v>
      </c>
      <c r="F11" s="37">
        <v>52</v>
      </c>
      <c r="G11" s="37">
        <v>75</v>
      </c>
      <c r="H11" s="58">
        <v>107</v>
      </c>
      <c r="I11" s="58">
        <f t="shared" si="0"/>
        <v>126.25999999999999</v>
      </c>
      <c r="J11" s="588">
        <v>100</v>
      </c>
      <c r="K11" s="37">
        <v>5000</v>
      </c>
      <c r="L11" s="295">
        <v>0.18</v>
      </c>
    </row>
    <row r="12" spans="1:12" ht="15.75">
      <c r="A12" s="310">
        <v>9</v>
      </c>
      <c r="B12" s="37">
        <v>48236900</v>
      </c>
      <c r="C12" s="501" t="s">
        <v>2292</v>
      </c>
      <c r="D12" s="37">
        <v>225</v>
      </c>
      <c r="E12" s="37">
        <v>77</v>
      </c>
      <c r="F12" s="37">
        <v>52</v>
      </c>
      <c r="G12" s="37">
        <v>97</v>
      </c>
      <c r="H12" s="58">
        <v>130</v>
      </c>
      <c r="I12" s="58">
        <f t="shared" si="0"/>
        <v>153.4</v>
      </c>
      <c r="J12" s="588">
        <v>100</v>
      </c>
      <c r="K12" s="37">
        <v>4000</v>
      </c>
      <c r="L12" s="295">
        <v>0.18</v>
      </c>
    </row>
    <row r="13" spans="1:12" ht="15.75">
      <c r="A13" s="310">
        <v>10</v>
      </c>
      <c r="B13" s="37">
        <v>48236900</v>
      </c>
      <c r="C13" s="501" t="s">
        <v>2293</v>
      </c>
      <c r="D13" s="37">
        <v>225</v>
      </c>
      <c r="E13" s="37">
        <v>80</v>
      </c>
      <c r="F13" s="37">
        <v>52</v>
      </c>
      <c r="G13" s="37">
        <v>109</v>
      </c>
      <c r="H13" s="58">
        <v>150</v>
      </c>
      <c r="I13" s="58">
        <f t="shared" si="0"/>
        <v>177</v>
      </c>
      <c r="J13" s="588">
        <v>100</v>
      </c>
      <c r="K13" s="37">
        <v>4000</v>
      </c>
      <c r="L13" s="295">
        <v>0.18</v>
      </c>
    </row>
    <row r="14" spans="1:12" ht="15.75">
      <c r="A14" s="310">
        <v>11</v>
      </c>
      <c r="B14" s="37">
        <v>48236900</v>
      </c>
      <c r="C14" s="501" t="s">
        <v>2294</v>
      </c>
      <c r="D14" s="37">
        <v>225</v>
      </c>
      <c r="E14" s="37">
        <v>80</v>
      </c>
      <c r="F14" s="37">
        <v>56</v>
      </c>
      <c r="G14" s="37">
        <v>94</v>
      </c>
      <c r="H14" s="58">
        <v>148</v>
      </c>
      <c r="I14" s="58">
        <f t="shared" si="0"/>
        <v>174.64</v>
      </c>
      <c r="J14" s="588">
        <v>100</v>
      </c>
      <c r="K14" s="37">
        <v>1000</v>
      </c>
      <c r="L14" s="42">
        <v>0.18</v>
      </c>
    </row>
    <row r="15" spans="1:12" ht="15.75">
      <c r="A15" s="310">
        <v>12</v>
      </c>
      <c r="B15" s="44">
        <v>48236900</v>
      </c>
      <c r="C15" s="589" t="s">
        <v>2294</v>
      </c>
      <c r="D15" s="44">
        <v>255</v>
      </c>
      <c r="E15" s="44">
        <v>80</v>
      </c>
      <c r="F15" s="44">
        <v>56</v>
      </c>
      <c r="G15" s="44">
        <v>94</v>
      </c>
      <c r="H15" s="61">
        <v>160</v>
      </c>
      <c r="I15" s="61">
        <f t="shared" si="0"/>
        <v>188.8</v>
      </c>
      <c r="J15" s="590">
        <v>100</v>
      </c>
      <c r="K15" s="44">
        <v>1000</v>
      </c>
      <c r="L15" s="47">
        <v>0.18</v>
      </c>
    </row>
    <row r="16" spans="1:12" ht="15.75">
      <c r="A16" s="5971" t="s">
        <v>247</v>
      </c>
      <c r="B16" s="5358"/>
      <c r="C16" s="5358"/>
      <c r="D16" s="5358"/>
      <c r="E16" s="5358"/>
      <c r="F16" s="5358"/>
      <c r="G16" s="5358"/>
      <c r="H16" s="5358"/>
      <c r="I16" s="5358"/>
      <c r="J16" s="5358"/>
      <c r="K16" s="5358"/>
      <c r="L16" s="5359"/>
    </row>
    <row r="17" spans="1:12" ht="31.5">
      <c r="A17" s="591"/>
      <c r="B17" s="592"/>
      <c r="C17" s="593" t="s">
        <v>248</v>
      </c>
      <c r="D17" s="594" t="s">
        <v>233</v>
      </c>
      <c r="E17" s="595" t="s">
        <v>238</v>
      </c>
      <c r="F17" s="595" t="s">
        <v>239</v>
      </c>
      <c r="G17" s="595" t="s">
        <v>240</v>
      </c>
      <c r="H17" s="62" t="s">
        <v>2285</v>
      </c>
      <c r="I17" s="596" t="s">
        <v>242</v>
      </c>
      <c r="J17" s="595" t="s">
        <v>99</v>
      </c>
      <c r="K17" s="595" t="s">
        <v>100</v>
      </c>
      <c r="L17" s="597" t="s">
        <v>146</v>
      </c>
    </row>
    <row r="18" spans="1:12" ht="15.75">
      <c r="A18" s="598">
        <v>1</v>
      </c>
      <c r="B18" s="34">
        <v>48236100</v>
      </c>
      <c r="C18" s="599" t="s">
        <v>2295</v>
      </c>
      <c r="D18" s="34">
        <v>177</v>
      </c>
      <c r="E18" s="34">
        <v>63.75</v>
      </c>
      <c r="F18" s="34">
        <v>51.56</v>
      </c>
      <c r="G18" s="34">
        <v>36</v>
      </c>
      <c r="H18" s="309">
        <v>70</v>
      </c>
      <c r="I18" s="309">
        <f t="shared" ref="I18:I20" si="1">H18+H18*L18</f>
        <v>82.6</v>
      </c>
      <c r="J18" s="600" t="s">
        <v>69</v>
      </c>
      <c r="K18" s="34">
        <v>5000</v>
      </c>
      <c r="L18" s="292">
        <v>0.18</v>
      </c>
    </row>
    <row r="19" spans="1:12" ht="15.75">
      <c r="A19" s="601">
        <v>2</v>
      </c>
      <c r="B19" s="37">
        <v>48236100</v>
      </c>
      <c r="C19" s="501" t="s">
        <v>2296</v>
      </c>
      <c r="D19" s="37">
        <v>185</v>
      </c>
      <c r="E19" s="37">
        <v>74</v>
      </c>
      <c r="F19" s="37">
        <v>60.83</v>
      </c>
      <c r="G19" s="37">
        <v>41</v>
      </c>
      <c r="H19" s="58">
        <v>84</v>
      </c>
      <c r="I19" s="58">
        <f t="shared" si="1"/>
        <v>99.12</v>
      </c>
      <c r="J19" s="600" t="s">
        <v>69</v>
      </c>
      <c r="K19" s="37">
        <v>2500</v>
      </c>
      <c r="L19" s="295">
        <v>0.18</v>
      </c>
    </row>
    <row r="20" spans="1:12" ht="15.75">
      <c r="A20" s="601">
        <v>3</v>
      </c>
      <c r="B20" s="37">
        <v>48236100</v>
      </c>
      <c r="C20" s="501" t="s">
        <v>2297</v>
      </c>
      <c r="D20" s="37">
        <v>185</v>
      </c>
      <c r="E20" s="37">
        <v>76</v>
      </c>
      <c r="F20" s="37">
        <v>60.83</v>
      </c>
      <c r="G20" s="37">
        <v>52</v>
      </c>
      <c r="H20" s="58">
        <v>98</v>
      </c>
      <c r="I20" s="58">
        <f t="shared" si="1"/>
        <v>115.64</v>
      </c>
      <c r="J20" s="600" t="s">
        <v>69</v>
      </c>
      <c r="K20" s="37">
        <v>2500</v>
      </c>
      <c r="L20" s="295">
        <v>0.18</v>
      </c>
    </row>
    <row r="21" spans="1:12" ht="15.75" customHeight="1">
      <c r="A21" s="602" t="s">
        <v>307</v>
      </c>
      <c r="B21" s="603"/>
      <c r="C21" s="603"/>
      <c r="D21" s="603"/>
      <c r="E21" s="603"/>
      <c r="F21" s="603"/>
      <c r="G21" s="603"/>
      <c r="H21" s="603"/>
      <c r="I21" s="603"/>
      <c r="J21" s="603"/>
      <c r="K21" s="603"/>
      <c r="L21" s="604"/>
    </row>
    <row r="22" spans="1:12" ht="15.75" customHeight="1">
      <c r="A22" s="48"/>
      <c r="B22" s="49"/>
      <c r="C22" s="605" t="s">
        <v>2298</v>
      </c>
      <c r="D22" s="528" t="s">
        <v>233</v>
      </c>
      <c r="E22" s="248" t="s">
        <v>267</v>
      </c>
      <c r="F22" s="248" t="s">
        <v>268</v>
      </c>
      <c r="G22" s="248" t="s">
        <v>240</v>
      </c>
      <c r="H22" s="51" t="s">
        <v>678</v>
      </c>
      <c r="I22" s="317" t="s">
        <v>242</v>
      </c>
      <c r="J22" s="248" t="s">
        <v>99</v>
      </c>
      <c r="K22" s="248" t="s">
        <v>100</v>
      </c>
      <c r="L22" s="581" t="s">
        <v>146</v>
      </c>
    </row>
    <row r="23" spans="1:12" ht="15.75" customHeight="1">
      <c r="A23" s="308">
        <v>1</v>
      </c>
      <c r="B23" s="34">
        <v>4823</v>
      </c>
      <c r="C23" s="606" t="s">
        <v>2299</v>
      </c>
      <c r="D23" s="432">
        <v>320</v>
      </c>
      <c r="E23" s="34">
        <v>150</v>
      </c>
      <c r="F23" s="304">
        <v>100</v>
      </c>
      <c r="G23" s="304">
        <v>39</v>
      </c>
      <c r="H23" s="315">
        <v>4.4000000000000004</v>
      </c>
      <c r="I23" s="298">
        <f t="shared" ref="I23:I25" si="2">H23+H23*L23</f>
        <v>5.1920000000000002</v>
      </c>
      <c r="J23" s="37" t="s">
        <v>69</v>
      </c>
      <c r="K23" s="304">
        <v>800</v>
      </c>
      <c r="L23" s="295">
        <v>0.18</v>
      </c>
    </row>
    <row r="24" spans="1:12" ht="15.75" customHeight="1">
      <c r="A24" s="310">
        <v>2</v>
      </c>
      <c r="B24" s="37">
        <v>4823</v>
      </c>
      <c r="C24" s="451" t="s">
        <v>2300</v>
      </c>
      <c r="D24" s="323">
        <v>320</v>
      </c>
      <c r="E24" s="37">
        <v>170</v>
      </c>
      <c r="F24" s="37">
        <v>118</v>
      </c>
      <c r="G24" s="37">
        <v>45</v>
      </c>
      <c r="H24" s="58">
        <v>6</v>
      </c>
      <c r="I24" s="298">
        <f t="shared" si="2"/>
        <v>7.08</v>
      </c>
      <c r="J24" s="37" t="s">
        <v>69</v>
      </c>
      <c r="K24" s="37">
        <v>750</v>
      </c>
      <c r="L24" s="295">
        <v>0.18</v>
      </c>
    </row>
    <row r="25" spans="1:12" ht="15.75" customHeight="1">
      <c r="A25" s="310">
        <v>3</v>
      </c>
      <c r="B25" s="37">
        <v>4823</v>
      </c>
      <c r="C25" s="451" t="s">
        <v>2301</v>
      </c>
      <c r="D25" s="323">
        <v>320</v>
      </c>
      <c r="E25" s="37">
        <v>174</v>
      </c>
      <c r="F25" s="37">
        <v>134</v>
      </c>
      <c r="G25" s="37">
        <v>48</v>
      </c>
      <c r="H25" s="58">
        <v>6.77</v>
      </c>
      <c r="I25" s="298">
        <f t="shared" si="2"/>
        <v>7.9885999999999999</v>
      </c>
      <c r="J25" s="37" t="s">
        <v>69</v>
      </c>
      <c r="K25" s="37">
        <v>750</v>
      </c>
      <c r="L25" s="295">
        <v>0.18</v>
      </c>
    </row>
    <row r="26" spans="1:12" ht="15.75" customHeight="1"/>
    <row r="27" spans="1:12" ht="15.75" customHeight="1">
      <c r="A27" s="607" t="s">
        <v>81</v>
      </c>
      <c r="B27" s="22"/>
      <c r="C27" s="608" t="s">
        <v>2302</v>
      </c>
      <c r="D27" s="609"/>
      <c r="E27" s="609"/>
      <c r="F27" s="610"/>
      <c r="G27" s="22"/>
      <c r="H27" s="611"/>
    </row>
    <row r="28" spans="1:12" ht="15.75" customHeight="1">
      <c r="A28" s="8"/>
      <c r="B28" s="37">
        <v>76151030</v>
      </c>
      <c r="C28" s="38" t="s">
        <v>2303</v>
      </c>
      <c r="D28" s="39">
        <v>185</v>
      </c>
      <c r="E28" s="39">
        <f t="shared" ref="E28:E31" si="3">D28+D28*12%</f>
        <v>207.2</v>
      </c>
      <c r="F28" s="37" t="s">
        <v>69</v>
      </c>
      <c r="G28" s="8">
        <v>20</v>
      </c>
      <c r="H28" s="42">
        <v>0.12</v>
      </c>
    </row>
    <row r="29" spans="1:12" ht="15.75" customHeight="1">
      <c r="A29" s="8"/>
      <c r="B29" s="37">
        <v>76151030</v>
      </c>
      <c r="C29" s="38" t="s">
        <v>2304</v>
      </c>
      <c r="D29" s="39">
        <v>345</v>
      </c>
      <c r="E29" s="39">
        <f t="shared" si="3"/>
        <v>386.4</v>
      </c>
      <c r="F29" s="37" t="s">
        <v>69</v>
      </c>
      <c r="G29" s="8">
        <v>20</v>
      </c>
      <c r="H29" s="42">
        <v>0.12</v>
      </c>
    </row>
    <row r="30" spans="1:12" ht="15.75" customHeight="1">
      <c r="A30" s="8"/>
      <c r="B30" s="37">
        <v>76151030</v>
      </c>
      <c r="C30" s="38" t="s">
        <v>2305</v>
      </c>
      <c r="D30" s="39">
        <v>350</v>
      </c>
      <c r="E30" s="39">
        <f t="shared" si="3"/>
        <v>392</v>
      </c>
      <c r="F30" s="37" t="s">
        <v>69</v>
      </c>
      <c r="G30" s="8">
        <v>12</v>
      </c>
      <c r="H30" s="42">
        <v>0.12</v>
      </c>
    </row>
    <row r="31" spans="1:12" ht="15.75" customHeight="1">
      <c r="A31" s="8"/>
      <c r="B31" s="37">
        <v>76151030</v>
      </c>
      <c r="C31" s="38" t="s">
        <v>2306</v>
      </c>
      <c r="D31" s="39">
        <v>795</v>
      </c>
      <c r="E31" s="39">
        <f t="shared" si="3"/>
        <v>890.4</v>
      </c>
      <c r="F31" s="37" t="s">
        <v>69</v>
      </c>
      <c r="G31" s="8">
        <v>6</v>
      </c>
      <c r="H31" s="42">
        <v>0.12</v>
      </c>
    </row>
    <row r="32" spans="1:12" ht="15.75" customHeight="1" thickBot="1"/>
    <row r="33" spans="1:14" ht="15.75" customHeight="1" thickBot="1">
      <c r="A33" s="90"/>
      <c r="B33" s="31"/>
      <c r="C33" s="91" t="s">
        <v>249</v>
      </c>
      <c r="D33" s="92"/>
      <c r="E33" s="93"/>
      <c r="F33" s="93"/>
      <c r="G33" s="93"/>
      <c r="H33" s="94"/>
      <c r="I33" s="95"/>
      <c r="J33" s="96"/>
      <c r="K33" s="31"/>
      <c r="L33" s="97"/>
    </row>
    <row r="34" spans="1:14" ht="15.75" customHeight="1">
      <c r="A34" s="98">
        <v>1</v>
      </c>
      <c r="B34" s="99">
        <v>48236900</v>
      </c>
      <c r="C34" s="100" t="s">
        <v>250</v>
      </c>
      <c r="D34" s="101">
        <v>177</v>
      </c>
      <c r="E34" s="102"/>
      <c r="F34" s="102"/>
      <c r="G34" s="102"/>
      <c r="H34" s="103">
        <v>33.5</v>
      </c>
      <c r="I34" s="103">
        <f t="shared" ref="I34:I40" si="4">H34+H34*L34</f>
        <v>39.53</v>
      </c>
      <c r="J34" s="104">
        <v>100</v>
      </c>
      <c r="K34" s="99">
        <v>5000</v>
      </c>
      <c r="L34" s="105">
        <v>0.18</v>
      </c>
    </row>
    <row r="35" spans="1:14" ht="15.75" customHeight="1">
      <c r="A35" s="106">
        <v>2</v>
      </c>
      <c r="B35" s="99">
        <v>48236900</v>
      </c>
      <c r="C35" s="100" t="s">
        <v>251</v>
      </c>
      <c r="D35" s="107">
        <v>177</v>
      </c>
      <c r="E35" s="100"/>
      <c r="F35" s="100"/>
      <c r="G35" s="100"/>
      <c r="H35" s="103">
        <v>35</v>
      </c>
      <c r="I35" s="103">
        <f t="shared" si="4"/>
        <v>41.3</v>
      </c>
      <c r="J35" s="104">
        <v>100</v>
      </c>
      <c r="K35" s="99">
        <v>5000</v>
      </c>
      <c r="L35" s="105">
        <v>0.18</v>
      </c>
    </row>
    <row r="36" spans="1:14" ht="15.75" customHeight="1">
      <c r="A36" s="108">
        <v>3</v>
      </c>
      <c r="B36" s="99">
        <v>48236900</v>
      </c>
      <c r="C36" s="100" t="s">
        <v>252</v>
      </c>
      <c r="D36" s="109">
        <v>185</v>
      </c>
      <c r="E36" s="100"/>
      <c r="F36" s="100"/>
      <c r="G36" s="100"/>
      <c r="H36" s="103">
        <v>40</v>
      </c>
      <c r="I36" s="103">
        <f t="shared" si="4"/>
        <v>47.2</v>
      </c>
      <c r="J36" s="104">
        <v>100</v>
      </c>
      <c r="K36" s="99">
        <v>5000</v>
      </c>
      <c r="L36" s="105">
        <v>0.18</v>
      </c>
    </row>
    <row r="37" spans="1:14" ht="15.75" customHeight="1">
      <c r="A37" s="108">
        <v>4</v>
      </c>
      <c r="B37" s="25">
        <v>48236900</v>
      </c>
      <c r="C37" s="100" t="s">
        <v>253</v>
      </c>
      <c r="D37" s="109">
        <v>185</v>
      </c>
      <c r="E37" s="100"/>
      <c r="F37" s="100"/>
      <c r="G37" s="100"/>
      <c r="H37" s="103">
        <v>45</v>
      </c>
      <c r="I37" s="103">
        <f t="shared" si="4"/>
        <v>53.1</v>
      </c>
      <c r="J37" s="104">
        <v>100</v>
      </c>
      <c r="K37" s="99">
        <v>5000</v>
      </c>
      <c r="L37" s="105">
        <v>0.18</v>
      </c>
    </row>
    <row r="38" spans="1:14" ht="15.75" customHeight="1">
      <c r="A38" s="106">
        <v>5</v>
      </c>
      <c r="B38" s="110">
        <v>48236900</v>
      </c>
      <c r="C38" s="83" t="s">
        <v>254</v>
      </c>
      <c r="D38" s="89">
        <v>185</v>
      </c>
      <c r="E38" s="83"/>
      <c r="F38" s="83"/>
      <c r="G38" s="83"/>
      <c r="H38" s="84">
        <v>46</v>
      </c>
      <c r="I38" s="84">
        <f t="shared" si="4"/>
        <v>54.28</v>
      </c>
      <c r="J38" s="104">
        <v>100</v>
      </c>
      <c r="K38" s="25">
        <v>5000</v>
      </c>
      <c r="L38" s="27">
        <v>0.18</v>
      </c>
    </row>
    <row r="39" spans="1:14" ht="15.75" customHeight="1">
      <c r="A39" s="108">
        <v>6</v>
      </c>
      <c r="B39" s="25">
        <v>48236900</v>
      </c>
      <c r="C39" s="111" t="s">
        <v>255</v>
      </c>
      <c r="D39" s="112">
        <v>185</v>
      </c>
      <c r="E39" s="111"/>
      <c r="F39" s="111"/>
      <c r="G39" s="111"/>
      <c r="H39" s="113">
        <v>60</v>
      </c>
      <c r="I39" s="113">
        <f t="shared" si="4"/>
        <v>70.8</v>
      </c>
      <c r="J39" s="86">
        <v>100</v>
      </c>
      <c r="K39" s="110">
        <v>5000</v>
      </c>
      <c r="L39" s="114">
        <v>0.18</v>
      </c>
    </row>
    <row r="40" spans="1:14" ht="15.75" customHeight="1" thickBot="1">
      <c r="A40" s="115">
        <v>7</v>
      </c>
      <c r="B40" s="110">
        <v>48236900</v>
      </c>
      <c r="C40" s="111" t="s">
        <v>256</v>
      </c>
      <c r="D40" s="112">
        <v>185</v>
      </c>
      <c r="E40" s="111"/>
      <c r="F40" s="111"/>
      <c r="G40" s="111"/>
      <c r="H40" s="113">
        <v>72</v>
      </c>
      <c r="I40" s="113">
        <f t="shared" si="4"/>
        <v>84.96</v>
      </c>
      <c r="J40" s="116">
        <v>100</v>
      </c>
      <c r="K40" s="110">
        <v>5000</v>
      </c>
      <c r="L40" s="114">
        <v>0.18</v>
      </c>
    </row>
    <row r="41" spans="1:14" ht="15.75" customHeight="1" thickBot="1">
      <c r="A41" s="90"/>
      <c r="B41" s="31"/>
      <c r="C41" s="76" t="s">
        <v>257</v>
      </c>
      <c r="D41" s="117"/>
      <c r="E41" s="93"/>
      <c r="F41" s="93"/>
      <c r="G41" s="93"/>
      <c r="H41" s="94"/>
      <c r="I41" s="95"/>
      <c r="J41" s="96"/>
      <c r="K41" s="31"/>
      <c r="L41" s="97"/>
    </row>
    <row r="42" spans="1:14" ht="15.75" customHeight="1">
      <c r="A42" s="118">
        <v>1</v>
      </c>
      <c r="B42" s="99">
        <v>48236900</v>
      </c>
      <c r="C42" s="100" t="s">
        <v>258</v>
      </c>
      <c r="D42" s="109">
        <v>225</v>
      </c>
      <c r="E42" s="100"/>
      <c r="F42" s="100"/>
      <c r="G42" s="100"/>
      <c r="H42" s="103">
        <v>90</v>
      </c>
      <c r="I42" s="84">
        <f>H42+H42*L42</f>
        <v>106.2</v>
      </c>
      <c r="J42" s="104" t="s">
        <v>69</v>
      </c>
      <c r="K42" s="99">
        <v>2000</v>
      </c>
      <c r="L42" s="105">
        <v>0.18</v>
      </c>
    </row>
    <row r="43" spans="1:14" ht="15.75" customHeight="1">
      <c r="A43" s="119">
        <v>2</v>
      </c>
      <c r="B43" s="25">
        <v>48236900</v>
      </c>
      <c r="C43" s="83" t="s">
        <v>260</v>
      </c>
      <c r="D43" s="89">
        <v>275</v>
      </c>
      <c r="E43" s="83"/>
      <c r="F43" s="83"/>
      <c r="G43" s="83"/>
      <c r="H43" s="84">
        <v>127</v>
      </c>
      <c r="I43" s="84">
        <f>H43+H43*L43</f>
        <v>149.86000000000001</v>
      </c>
      <c r="J43" s="104" t="s">
        <v>69</v>
      </c>
      <c r="K43" s="25">
        <v>2000</v>
      </c>
      <c r="L43" s="27">
        <v>0.18</v>
      </c>
    </row>
    <row r="44" spans="1:14" ht="15.75" customHeight="1">
      <c r="A44" s="119">
        <v>3</v>
      </c>
      <c r="B44" s="99">
        <v>48236900</v>
      </c>
      <c r="C44" s="83" t="s">
        <v>261</v>
      </c>
      <c r="D44" s="89">
        <v>275</v>
      </c>
      <c r="E44" s="83"/>
      <c r="F44" s="83"/>
      <c r="G44" s="83"/>
      <c r="H44" s="84">
        <v>142</v>
      </c>
      <c r="I44" s="84">
        <f>H44+H44*L44</f>
        <v>167.56</v>
      </c>
      <c r="J44" s="104" t="s">
        <v>69</v>
      </c>
      <c r="K44" s="25">
        <v>2000</v>
      </c>
      <c r="L44" s="27">
        <v>0.18</v>
      </c>
    </row>
    <row r="45" spans="1:14" ht="15.75" customHeight="1">
      <c r="A45" s="119">
        <v>4</v>
      </c>
      <c r="B45" s="25">
        <v>48236900</v>
      </c>
      <c r="C45" s="83" t="s">
        <v>262</v>
      </c>
      <c r="D45" s="89">
        <v>275</v>
      </c>
      <c r="E45" s="83"/>
      <c r="F45" s="83"/>
      <c r="G45" s="83"/>
      <c r="H45" s="84">
        <v>185</v>
      </c>
      <c r="I45" s="84">
        <f>H45+H45*L45</f>
        <v>218.3</v>
      </c>
      <c r="J45" s="104" t="s">
        <v>69</v>
      </c>
      <c r="K45" s="25">
        <v>1000</v>
      </c>
      <c r="L45" s="27">
        <v>0.18</v>
      </c>
    </row>
    <row r="46" spans="1:14" ht="15.75" customHeight="1" thickBot="1">
      <c r="A46" s="119">
        <v>5</v>
      </c>
      <c r="B46" s="99">
        <v>48236900</v>
      </c>
      <c r="C46" s="83" t="s">
        <v>263</v>
      </c>
      <c r="D46" s="89">
        <v>275</v>
      </c>
      <c r="E46" s="83"/>
      <c r="F46" s="83"/>
      <c r="G46" s="83"/>
      <c r="H46" s="84">
        <v>225</v>
      </c>
      <c r="I46" s="84">
        <f>H46+H46*L46</f>
        <v>265.5</v>
      </c>
      <c r="J46" s="104" t="s">
        <v>69</v>
      </c>
      <c r="K46" s="25">
        <v>1000</v>
      </c>
      <c r="L46" s="27">
        <v>0.18</v>
      </c>
    </row>
    <row r="47" spans="1:14" ht="15.75" customHeight="1" thickBot="1">
      <c r="A47" s="120"/>
      <c r="B47" s="31"/>
      <c r="C47" s="76" t="s">
        <v>272</v>
      </c>
      <c r="D47" s="88" t="s">
        <v>233</v>
      </c>
      <c r="E47" s="88" t="s">
        <v>238</v>
      </c>
      <c r="F47" s="88" t="s">
        <v>239</v>
      </c>
      <c r="G47" s="88" t="s">
        <v>240</v>
      </c>
      <c r="H47" s="77" t="s">
        <v>241</v>
      </c>
      <c r="I47" s="78" t="s">
        <v>242</v>
      </c>
      <c r="J47" s="32" t="s">
        <v>99</v>
      </c>
      <c r="K47" s="32" t="s">
        <v>100</v>
      </c>
      <c r="L47" s="79" t="s">
        <v>146</v>
      </c>
    </row>
    <row r="48" spans="1:14" ht="15.75" customHeight="1">
      <c r="A48" s="80">
        <v>1</v>
      </c>
      <c r="B48" s="25">
        <v>48236900</v>
      </c>
      <c r="C48" s="121" t="s">
        <v>273</v>
      </c>
      <c r="D48" s="25" t="s">
        <v>274</v>
      </c>
      <c r="E48" s="25">
        <v>60</v>
      </c>
      <c r="F48" s="25">
        <v>45</v>
      </c>
      <c r="G48" s="25"/>
      <c r="H48" s="84">
        <v>0</v>
      </c>
      <c r="I48" s="85">
        <f t="shared" ref="I48:I54" si="5">H48+H48*L48</f>
        <v>0</v>
      </c>
      <c r="J48" s="25" t="s">
        <v>69</v>
      </c>
      <c r="K48" s="55">
        <v>1500</v>
      </c>
      <c r="L48" s="81">
        <v>0.18</v>
      </c>
      <c r="M48" s="70" t="s">
        <v>244</v>
      </c>
      <c r="N48" s="70" t="s">
        <v>266</v>
      </c>
    </row>
    <row r="49" spans="1:14" ht="15.75" customHeight="1">
      <c r="A49" s="82">
        <v>2</v>
      </c>
      <c r="B49" s="25">
        <v>48236900</v>
      </c>
      <c r="C49" s="121" t="s">
        <v>275</v>
      </c>
      <c r="D49" s="25" t="s">
        <v>274</v>
      </c>
      <c r="E49" s="25">
        <v>57</v>
      </c>
      <c r="F49" s="25">
        <v>38</v>
      </c>
      <c r="G49" s="25"/>
      <c r="H49" s="84">
        <v>1.05</v>
      </c>
      <c r="I49" s="85">
        <f t="shared" si="5"/>
        <v>1.2390000000000001</v>
      </c>
      <c r="J49" s="25" t="s">
        <v>69</v>
      </c>
      <c r="K49" s="55">
        <v>1500</v>
      </c>
      <c r="L49" s="87">
        <v>0.18</v>
      </c>
      <c r="M49" s="29"/>
      <c r="N49" s="29" t="s">
        <v>259</v>
      </c>
    </row>
    <row r="50" spans="1:14" ht="15.75" customHeight="1">
      <c r="A50" s="80">
        <v>3</v>
      </c>
      <c r="B50" s="25">
        <v>48236900</v>
      </c>
      <c r="C50" s="121" t="s">
        <v>276</v>
      </c>
      <c r="D50" s="25" t="s">
        <v>274</v>
      </c>
      <c r="E50" s="25">
        <v>65</v>
      </c>
      <c r="F50" s="25">
        <v>50</v>
      </c>
      <c r="G50" s="25"/>
      <c r="H50" s="84">
        <v>1.1000000000000001</v>
      </c>
      <c r="I50" s="85">
        <f t="shared" si="5"/>
        <v>1.298</v>
      </c>
      <c r="J50" s="25" t="s">
        <v>69</v>
      </c>
      <c r="K50" s="55">
        <v>1500</v>
      </c>
      <c r="L50" s="81">
        <v>0.18</v>
      </c>
      <c r="M50" s="67" t="s">
        <v>244</v>
      </c>
      <c r="N50" s="67" t="s">
        <v>264</v>
      </c>
    </row>
    <row r="51" spans="1:14" ht="15.75" customHeight="1">
      <c r="A51" s="82">
        <v>4</v>
      </c>
      <c r="B51" s="25">
        <v>48236900</v>
      </c>
      <c r="C51" s="121" t="s">
        <v>277</v>
      </c>
      <c r="D51" s="25" t="s">
        <v>274</v>
      </c>
      <c r="E51" s="25">
        <v>60</v>
      </c>
      <c r="F51" s="25">
        <v>45</v>
      </c>
      <c r="G51" s="25"/>
      <c r="H51" s="84">
        <v>0</v>
      </c>
      <c r="I51" s="85">
        <f t="shared" si="5"/>
        <v>0</v>
      </c>
      <c r="J51" s="25" t="s">
        <v>69</v>
      </c>
      <c r="K51" s="55">
        <v>1500</v>
      </c>
      <c r="L51" s="87">
        <v>0.18</v>
      </c>
      <c r="M51" s="26"/>
      <c r="N51" s="26" t="s">
        <v>259</v>
      </c>
    </row>
    <row r="52" spans="1:14" ht="15.75" customHeight="1">
      <c r="A52" s="80">
        <v>5</v>
      </c>
      <c r="B52" s="25">
        <v>48236900</v>
      </c>
      <c r="C52" s="121" t="s">
        <v>278</v>
      </c>
      <c r="D52" s="25" t="s">
        <v>279</v>
      </c>
      <c r="E52" s="25">
        <v>70</v>
      </c>
      <c r="F52" s="25">
        <v>50</v>
      </c>
      <c r="G52" s="25"/>
      <c r="H52" s="84">
        <v>1.4</v>
      </c>
      <c r="I52" s="85">
        <f t="shared" si="5"/>
        <v>1.6519999999999999</v>
      </c>
      <c r="J52" s="25" t="s">
        <v>69</v>
      </c>
      <c r="K52" s="55">
        <v>1000</v>
      </c>
      <c r="L52" s="81">
        <v>0.18</v>
      </c>
      <c r="M52" s="67" t="s">
        <v>244</v>
      </c>
      <c r="N52" s="67" t="s">
        <v>264</v>
      </c>
    </row>
    <row r="53" spans="1:14" ht="15.75" customHeight="1">
      <c r="A53" s="82">
        <v>6</v>
      </c>
      <c r="B53" s="25">
        <v>48236900</v>
      </c>
      <c r="C53" s="121" t="s">
        <v>280</v>
      </c>
      <c r="D53" s="25" t="s">
        <v>281</v>
      </c>
      <c r="E53" s="25">
        <v>80</v>
      </c>
      <c r="F53" s="25">
        <v>56</v>
      </c>
      <c r="G53" s="25">
        <v>92</v>
      </c>
      <c r="H53" s="84">
        <v>1.88</v>
      </c>
      <c r="I53" s="85">
        <f t="shared" si="5"/>
        <v>2.2183999999999999</v>
      </c>
      <c r="J53" s="25" t="s">
        <v>69</v>
      </c>
      <c r="K53" s="55">
        <v>500</v>
      </c>
      <c r="L53" s="87">
        <v>0.18</v>
      </c>
      <c r="M53" s="122" t="s">
        <v>244</v>
      </c>
      <c r="N53" s="67" t="s">
        <v>264</v>
      </c>
    </row>
    <row r="54" spans="1:14" ht="15.75" customHeight="1">
      <c r="A54" s="80">
        <v>7</v>
      </c>
      <c r="B54" s="25">
        <v>48236900</v>
      </c>
      <c r="C54" s="121" t="s">
        <v>282</v>
      </c>
      <c r="D54" s="25" t="s">
        <v>283</v>
      </c>
      <c r="E54" s="25">
        <v>90</v>
      </c>
      <c r="F54" s="25">
        <v>60</v>
      </c>
      <c r="G54" s="25">
        <v>112.5</v>
      </c>
      <c r="H54" s="84">
        <v>2.9</v>
      </c>
      <c r="I54" s="85">
        <f t="shared" si="5"/>
        <v>3.4219999999999997</v>
      </c>
      <c r="J54" s="25" t="s">
        <v>69</v>
      </c>
      <c r="K54" s="55">
        <v>500</v>
      </c>
      <c r="L54" s="81">
        <v>0.18</v>
      </c>
      <c r="M54" s="67" t="s">
        <v>244</v>
      </c>
      <c r="N54" s="67" t="s">
        <v>264</v>
      </c>
    </row>
    <row r="55" spans="1:14" ht="15.75" customHeight="1" thickBot="1"/>
    <row r="56" spans="1:14" ht="15.75" customHeight="1" thickBot="1">
      <c r="A56" s="224"/>
      <c r="B56" s="612"/>
      <c r="C56" s="316" t="s">
        <v>2307</v>
      </c>
      <c r="D56" s="613"/>
      <c r="E56" s="613"/>
      <c r="F56" s="225"/>
      <c r="G56" s="225"/>
      <c r="H56" s="228"/>
    </row>
    <row r="57" spans="1:14" ht="15.75" customHeight="1">
      <c r="A57" s="33" t="s">
        <v>2308</v>
      </c>
      <c r="B57" s="52">
        <v>48236900</v>
      </c>
      <c r="C57" s="153" t="s">
        <v>2309</v>
      </c>
      <c r="D57" s="53">
        <v>1.1499999999999999</v>
      </c>
      <c r="E57" s="40">
        <f t="shared" ref="E57:E135" si="6">D57+D57*H57</f>
        <v>1.2879999999999998</v>
      </c>
      <c r="F57" s="52" t="s">
        <v>76</v>
      </c>
      <c r="G57" s="52">
        <v>6000</v>
      </c>
      <c r="H57" s="229">
        <v>0.12</v>
      </c>
      <c r="I57" s="29"/>
      <c r="J57" s="29" t="s">
        <v>73</v>
      </c>
    </row>
    <row r="58" spans="1:14" ht="15.75" customHeight="1">
      <c r="A58" s="290" t="s">
        <v>2310</v>
      </c>
      <c r="B58" s="8">
        <v>48236900</v>
      </c>
      <c r="C58" s="23" t="s">
        <v>2311</v>
      </c>
      <c r="D58" s="39">
        <v>2.4</v>
      </c>
      <c r="E58" s="40">
        <f t="shared" si="6"/>
        <v>2.6879999999999997</v>
      </c>
      <c r="F58" s="8" t="s">
        <v>76</v>
      </c>
      <c r="G58" s="8">
        <v>2000</v>
      </c>
      <c r="H58" s="220">
        <v>0.12</v>
      </c>
      <c r="I58" s="29"/>
      <c r="J58" s="29" t="s">
        <v>73</v>
      </c>
    </row>
    <row r="59" spans="1:14" ht="15.75" customHeight="1">
      <c r="A59" s="614" t="s">
        <v>2312</v>
      </c>
      <c r="B59" s="8">
        <v>48236900</v>
      </c>
      <c r="C59" s="23" t="s">
        <v>2313</v>
      </c>
      <c r="D59" s="39">
        <v>4.95</v>
      </c>
      <c r="E59" s="40">
        <f t="shared" si="6"/>
        <v>5.5440000000000005</v>
      </c>
      <c r="F59" s="8" t="s">
        <v>76</v>
      </c>
      <c r="G59" s="8">
        <v>500</v>
      </c>
      <c r="H59" s="220">
        <v>0.12</v>
      </c>
      <c r="I59" s="29"/>
      <c r="J59" s="29" t="s">
        <v>73</v>
      </c>
    </row>
    <row r="60" spans="1:14" ht="15.75" customHeight="1">
      <c r="A60" s="614" t="s">
        <v>2314</v>
      </c>
      <c r="B60" s="8">
        <v>48236900</v>
      </c>
      <c r="C60" s="23" t="s">
        <v>2315</v>
      </c>
      <c r="D60" s="39">
        <v>5.65</v>
      </c>
      <c r="E60" s="40">
        <f t="shared" si="6"/>
        <v>6.3280000000000003</v>
      </c>
      <c r="F60" s="8" t="s">
        <v>76</v>
      </c>
      <c r="G60" s="8">
        <v>500</v>
      </c>
      <c r="H60" s="220">
        <v>0.12</v>
      </c>
      <c r="I60" s="29"/>
      <c r="J60" s="29" t="s">
        <v>73</v>
      </c>
    </row>
    <row r="61" spans="1:14" ht="15.75" customHeight="1">
      <c r="A61" s="614" t="s">
        <v>2316</v>
      </c>
      <c r="B61" s="8">
        <v>48236900</v>
      </c>
      <c r="C61" s="23" t="s">
        <v>2317</v>
      </c>
      <c r="D61" s="39">
        <v>4.55</v>
      </c>
      <c r="E61" s="40">
        <f t="shared" si="6"/>
        <v>5.0960000000000001</v>
      </c>
      <c r="F61" s="8" t="s">
        <v>76</v>
      </c>
      <c r="G61" s="8">
        <v>500</v>
      </c>
      <c r="H61" s="229">
        <v>0.12</v>
      </c>
      <c r="I61" s="29"/>
      <c r="J61" s="29" t="s">
        <v>73</v>
      </c>
    </row>
    <row r="62" spans="1:14" ht="15.75" customHeight="1">
      <c r="A62" s="36" t="s">
        <v>2318</v>
      </c>
      <c r="B62" s="8">
        <v>48236900</v>
      </c>
      <c r="C62" s="23" t="s">
        <v>2319</v>
      </c>
      <c r="D62" s="39">
        <v>3.9</v>
      </c>
      <c r="E62" s="40">
        <f t="shared" si="6"/>
        <v>4.3680000000000003</v>
      </c>
      <c r="F62" s="8" t="s">
        <v>76</v>
      </c>
      <c r="G62" s="8">
        <v>1000</v>
      </c>
      <c r="H62" s="220">
        <v>0.12</v>
      </c>
      <c r="I62" s="29"/>
      <c r="J62" s="29" t="s">
        <v>73</v>
      </c>
    </row>
    <row r="63" spans="1:14" ht="15.75" customHeight="1">
      <c r="A63" s="36" t="s">
        <v>2320</v>
      </c>
      <c r="B63" s="8">
        <v>48236900</v>
      </c>
      <c r="C63" s="23" t="s">
        <v>2321</v>
      </c>
      <c r="D63" s="39">
        <v>4.8</v>
      </c>
      <c r="E63" s="40">
        <f t="shared" si="6"/>
        <v>5.3759999999999994</v>
      </c>
      <c r="F63" s="8" t="s">
        <v>76</v>
      </c>
      <c r="G63" s="8">
        <v>500</v>
      </c>
      <c r="H63" s="220">
        <v>0.12</v>
      </c>
      <c r="I63" s="29"/>
      <c r="J63" s="29" t="s">
        <v>73</v>
      </c>
    </row>
    <row r="64" spans="1:14" ht="15.75" customHeight="1">
      <c r="A64" s="614" t="s">
        <v>2322</v>
      </c>
      <c r="B64" s="8">
        <v>48236900</v>
      </c>
      <c r="C64" s="23" t="s">
        <v>2323</v>
      </c>
      <c r="D64" s="39">
        <v>8.65</v>
      </c>
      <c r="E64" s="40">
        <f t="shared" si="6"/>
        <v>9.6880000000000006</v>
      </c>
      <c r="F64" s="8" t="s">
        <v>76</v>
      </c>
      <c r="G64" s="8">
        <v>250</v>
      </c>
      <c r="H64" s="220">
        <v>0.12</v>
      </c>
      <c r="I64" s="29"/>
      <c r="J64" s="29" t="s">
        <v>73</v>
      </c>
    </row>
    <row r="65" spans="1:10" ht="15.75" customHeight="1">
      <c r="A65" s="614" t="s">
        <v>2324</v>
      </c>
      <c r="B65" s="8">
        <v>48236900</v>
      </c>
      <c r="C65" s="23" t="s">
        <v>2325</v>
      </c>
      <c r="D65" s="39">
        <v>5.2</v>
      </c>
      <c r="E65" s="40">
        <f t="shared" si="6"/>
        <v>5.8239999999999998</v>
      </c>
      <c r="F65" s="8" t="s">
        <v>76</v>
      </c>
      <c r="G65" s="8">
        <v>750</v>
      </c>
      <c r="H65" s="229">
        <v>0.12</v>
      </c>
      <c r="I65" s="29"/>
      <c r="J65" s="29" t="s">
        <v>73</v>
      </c>
    </row>
    <row r="66" spans="1:10" ht="15.75" customHeight="1">
      <c r="A66" s="614" t="s">
        <v>2326</v>
      </c>
      <c r="B66" s="8">
        <v>48236900</v>
      </c>
      <c r="C66" s="23" t="s">
        <v>2327</v>
      </c>
      <c r="D66" s="39">
        <v>1.1200000000000001</v>
      </c>
      <c r="E66" s="40">
        <f t="shared" si="6"/>
        <v>1.2544000000000002</v>
      </c>
      <c r="F66" s="8" t="s">
        <v>76</v>
      </c>
      <c r="G66" s="8">
        <v>750</v>
      </c>
      <c r="H66" s="229">
        <v>0.12</v>
      </c>
      <c r="I66" s="29"/>
      <c r="J66" s="29" t="s">
        <v>73</v>
      </c>
    </row>
    <row r="67" spans="1:10" ht="15.75" customHeight="1">
      <c r="A67" s="614" t="s">
        <v>2328</v>
      </c>
      <c r="B67" s="8">
        <v>48236900</v>
      </c>
      <c r="C67" s="23" t="s">
        <v>2329</v>
      </c>
      <c r="D67" s="39">
        <v>1.75</v>
      </c>
      <c r="E67" s="40">
        <f t="shared" si="6"/>
        <v>1.96</v>
      </c>
      <c r="F67" s="8" t="s">
        <v>76</v>
      </c>
      <c r="G67" s="8">
        <v>3000</v>
      </c>
      <c r="H67" s="220">
        <v>0.12</v>
      </c>
      <c r="I67" s="29"/>
      <c r="J67" s="29" t="s">
        <v>73</v>
      </c>
    </row>
    <row r="68" spans="1:10" ht="15.75" customHeight="1">
      <c r="A68" s="614" t="s">
        <v>2330</v>
      </c>
      <c r="B68" s="8">
        <v>48236900</v>
      </c>
      <c r="C68" s="23" t="s">
        <v>2331</v>
      </c>
      <c r="D68" s="39">
        <v>2.34</v>
      </c>
      <c r="E68" s="40">
        <f t="shared" si="6"/>
        <v>2.6208</v>
      </c>
      <c r="F68" s="8" t="s">
        <v>76</v>
      </c>
      <c r="G68" s="8">
        <v>1000</v>
      </c>
      <c r="H68" s="220">
        <v>0.12</v>
      </c>
      <c r="I68" s="29"/>
      <c r="J68" s="29" t="s">
        <v>73</v>
      </c>
    </row>
    <row r="69" spans="1:10" ht="15.75" customHeight="1">
      <c r="A69" s="36" t="s">
        <v>2332</v>
      </c>
      <c r="B69" s="8">
        <v>48236900</v>
      </c>
      <c r="C69" s="23" t="s">
        <v>2333</v>
      </c>
      <c r="D69" s="39">
        <v>6.7</v>
      </c>
      <c r="E69" s="40">
        <f t="shared" si="6"/>
        <v>7.5040000000000004</v>
      </c>
      <c r="F69" s="8" t="s">
        <v>76</v>
      </c>
      <c r="G69" s="8">
        <v>500</v>
      </c>
      <c r="H69" s="229">
        <v>0.12</v>
      </c>
      <c r="I69" s="29"/>
      <c r="J69" s="29" t="s">
        <v>73</v>
      </c>
    </row>
    <row r="70" spans="1:10" ht="15.75" customHeight="1">
      <c r="A70" s="36" t="s">
        <v>2334</v>
      </c>
      <c r="B70" s="8">
        <v>48236900</v>
      </c>
      <c r="C70" s="23" t="s">
        <v>2335</v>
      </c>
      <c r="D70" s="39">
        <v>6.7</v>
      </c>
      <c r="E70" s="40">
        <f t="shared" si="6"/>
        <v>7.5040000000000004</v>
      </c>
      <c r="F70" s="8" t="s">
        <v>76</v>
      </c>
      <c r="G70" s="8">
        <v>500</v>
      </c>
      <c r="H70" s="220">
        <v>0.12</v>
      </c>
      <c r="I70" s="29"/>
      <c r="J70" s="29" t="s">
        <v>73</v>
      </c>
    </row>
    <row r="71" spans="1:10" ht="15.75" customHeight="1">
      <c r="A71" s="614" t="s">
        <v>2336</v>
      </c>
      <c r="B71" s="8">
        <v>48236900</v>
      </c>
      <c r="C71" s="23" t="s">
        <v>2337</v>
      </c>
      <c r="D71" s="39">
        <v>6.55</v>
      </c>
      <c r="E71" s="40">
        <f t="shared" si="6"/>
        <v>7.3359999999999994</v>
      </c>
      <c r="F71" s="8" t="s">
        <v>76</v>
      </c>
      <c r="G71" s="8">
        <v>500</v>
      </c>
      <c r="H71" s="220">
        <v>0.12</v>
      </c>
      <c r="I71" s="29"/>
      <c r="J71" s="29" t="s">
        <v>73</v>
      </c>
    </row>
    <row r="72" spans="1:10" ht="15.75" customHeight="1">
      <c r="A72" s="36" t="s">
        <v>2338</v>
      </c>
      <c r="B72" s="8">
        <v>48236900</v>
      </c>
      <c r="C72" s="23" t="s">
        <v>2339</v>
      </c>
      <c r="D72" s="39">
        <v>6.3</v>
      </c>
      <c r="E72" s="40">
        <f t="shared" si="6"/>
        <v>7.056</v>
      </c>
      <c r="F72" s="8" t="s">
        <v>76</v>
      </c>
      <c r="G72" s="8">
        <v>600</v>
      </c>
      <c r="H72" s="229">
        <v>0.12</v>
      </c>
      <c r="I72" s="29"/>
      <c r="J72" s="29" t="s">
        <v>73</v>
      </c>
    </row>
    <row r="73" spans="1:10" ht="15.75" customHeight="1">
      <c r="A73" s="36" t="s">
        <v>2340</v>
      </c>
      <c r="B73" s="8">
        <v>48236900</v>
      </c>
      <c r="C73" s="23" t="s">
        <v>2341</v>
      </c>
      <c r="D73" s="39">
        <v>5.9</v>
      </c>
      <c r="E73" s="40">
        <f t="shared" si="6"/>
        <v>6.6080000000000005</v>
      </c>
      <c r="F73" s="8" t="s">
        <v>76</v>
      </c>
      <c r="G73" s="8">
        <v>500</v>
      </c>
      <c r="H73" s="220">
        <v>0.12</v>
      </c>
      <c r="I73" s="29"/>
      <c r="J73" s="29" t="s">
        <v>73</v>
      </c>
    </row>
    <row r="74" spans="1:10" ht="15.75" customHeight="1">
      <c r="A74" s="614" t="s">
        <v>2342</v>
      </c>
      <c r="B74" s="8">
        <v>48236900</v>
      </c>
      <c r="C74" s="23" t="s">
        <v>2343</v>
      </c>
      <c r="D74" s="39">
        <v>6.55</v>
      </c>
      <c r="E74" s="40">
        <f t="shared" si="6"/>
        <v>7.3359999999999994</v>
      </c>
      <c r="F74" s="8" t="s">
        <v>76</v>
      </c>
      <c r="G74" s="8">
        <v>500</v>
      </c>
      <c r="H74" s="220">
        <v>0.12</v>
      </c>
      <c r="I74" s="29"/>
      <c r="J74" s="29" t="s">
        <v>73</v>
      </c>
    </row>
    <row r="75" spans="1:10" ht="15.75" customHeight="1">
      <c r="A75" s="614" t="s">
        <v>2342</v>
      </c>
      <c r="B75" s="8">
        <v>48236900</v>
      </c>
      <c r="C75" s="23" t="s">
        <v>2344</v>
      </c>
      <c r="D75" s="39">
        <v>6.55</v>
      </c>
      <c r="E75" s="40">
        <f t="shared" si="6"/>
        <v>7.3359999999999994</v>
      </c>
      <c r="F75" s="8" t="s">
        <v>76</v>
      </c>
      <c r="G75" s="8">
        <v>500</v>
      </c>
      <c r="H75" s="229">
        <v>0.12</v>
      </c>
      <c r="I75" s="29"/>
      <c r="J75" s="29" t="s">
        <v>73</v>
      </c>
    </row>
    <row r="76" spans="1:10" ht="15.75" customHeight="1">
      <c r="A76" s="36" t="s">
        <v>2345</v>
      </c>
      <c r="B76" s="8">
        <v>48236900</v>
      </c>
      <c r="C76" s="23" t="s">
        <v>2346</v>
      </c>
      <c r="D76" s="39">
        <v>5.65</v>
      </c>
      <c r="E76" s="40">
        <f t="shared" si="6"/>
        <v>6.3280000000000003</v>
      </c>
      <c r="F76" s="8" t="s">
        <v>76</v>
      </c>
      <c r="G76" s="8">
        <v>750</v>
      </c>
      <c r="H76" s="220">
        <v>0.12</v>
      </c>
      <c r="I76" s="29"/>
      <c r="J76" s="29" t="s">
        <v>73</v>
      </c>
    </row>
    <row r="77" spans="1:10" ht="15.75" customHeight="1">
      <c r="A77" s="36" t="s">
        <v>2347</v>
      </c>
      <c r="B77" s="8">
        <v>48236900</v>
      </c>
      <c r="C77" s="23" t="s">
        <v>2348</v>
      </c>
      <c r="D77" s="39">
        <v>6.65</v>
      </c>
      <c r="E77" s="40">
        <f t="shared" si="6"/>
        <v>7.4480000000000004</v>
      </c>
      <c r="F77" s="8" t="s">
        <v>76</v>
      </c>
      <c r="G77" s="8">
        <v>500</v>
      </c>
      <c r="H77" s="229">
        <v>0.12</v>
      </c>
      <c r="I77" s="29"/>
      <c r="J77" s="29" t="s">
        <v>73</v>
      </c>
    </row>
    <row r="78" spans="1:10" ht="15.75" customHeight="1">
      <c r="A78" s="36" t="s">
        <v>2349</v>
      </c>
      <c r="B78" s="8">
        <v>48236900</v>
      </c>
      <c r="C78" s="23" t="s">
        <v>2350</v>
      </c>
      <c r="D78" s="39">
        <v>6.65</v>
      </c>
      <c r="E78" s="40">
        <f t="shared" si="6"/>
        <v>7.4480000000000004</v>
      </c>
      <c r="F78" s="8" t="s">
        <v>76</v>
      </c>
      <c r="G78" s="8">
        <v>500</v>
      </c>
      <c r="H78" s="220">
        <v>0.12</v>
      </c>
      <c r="I78" s="29"/>
      <c r="J78" s="29" t="s">
        <v>73</v>
      </c>
    </row>
    <row r="79" spans="1:10" ht="15.75" customHeight="1">
      <c r="A79" s="36" t="s">
        <v>2351</v>
      </c>
      <c r="B79" s="8">
        <v>48236900</v>
      </c>
      <c r="C79" s="23" t="s">
        <v>2352</v>
      </c>
      <c r="D79" s="39">
        <v>6.65</v>
      </c>
      <c r="E79" s="40">
        <f t="shared" si="6"/>
        <v>7.4480000000000004</v>
      </c>
      <c r="F79" s="8" t="s">
        <v>76</v>
      </c>
      <c r="G79" s="8">
        <v>600</v>
      </c>
      <c r="H79" s="220">
        <v>0.12</v>
      </c>
      <c r="I79" s="29"/>
      <c r="J79" s="29" t="s">
        <v>73</v>
      </c>
    </row>
    <row r="80" spans="1:10" ht="15.75" customHeight="1">
      <c r="A80" s="614" t="s">
        <v>2353</v>
      </c>
      <c r="B80" s="8">
        <v>48236900</v>
      </c>
      <c r="C80" s="23" t="s">
        <v>2354</v>
      </c>
      <c r="D80" s="39">
        <v>3.35</v>
      </c>
      <c r="E80" s="40">
        <f t="shared" si="6"/>
        <v>3.7520000000000002</v>
      </c>
      <c r="F80" s="8" t="s">
        <v>76</v>
      </c>
      <c r="G80" s="8">
        <v>1000</v>
      </c>
      <c r="H80" s="220">
        <v>0.12</v>
      </c>
      <c r="I80" s="29"/>
      <c r="J80" s="29" t="s">
        <v>73</v>
      </c>
    </row>
    <row r="81" spans="1:10" ht="15.75" customHeight="1">
      <c r="A81" s="614" t="s">
        <v>2355</v>
      </c>
      <c r="B81" s="8">
        <v>48236900</v>
      </c>
      <c r="C81" s="23" t="s">
        <v>2356</v>
      </c>
      <c r="D81" s="39">
        <v>2.5499999999999998</v>
      </c>
      <c r="E81" s="40">
        <f t="shared" si="6"/>
        <v>2.8559999999999999</v>
      </c>
      <c r="F81" s="8" t="s">
        <v>76</v>
      </c>
      <c r="G81" s="8">
        <v>1000</v>
      </c>
      <c r="H81" s="229">
        <v>0.12</v>
      </c>
      <c r="I81" s="29"/>
      <c r="J81" s="29" t="s">
        <v>73</v>
      </c>
    </row>
    <row r="82" spans="1:10" ht="15.75" customHeight="1">
      <c r="A82" s="36" t="s">
        <v>2357</v>
      </c>
      <c r="B82" s="8">
        <v>48236900</v>
      </c>
      <c r="C82" s="23" t="s">
        <v>2358</v>
      </c>
      <c r="D82" s="39">
        <v>0.9</v>
      </c>
      <c r="E82" s="40">
        <f t="shared" si="6"/>
        <v>1.008</v>
      </c>
      <c r="F82" s="8" t="s">
        <v>76</v>
      </c>
      <c r="G82" s="8">
        <v>4000</v>
      </c>
      <c r="H82" s="220">
        <v>0.12</v>
      </c>
      <c r="I82" s="29"/>
      <c r="J82" s="29" t="s">
        <v>73</v>
      </c>
    </row>
    <row r="83" spans="1:10" ht="15.75" customHeight="1">
      <c r="A83" s="36" t="s">
        <v>2359</v>
      </c>
      <c r="B83" s="8">
        <v>48236900</v>
      </c>
      <c r="C83" s="23" t="s">
        <v>2360</v>
      </c>
      <c r="D83" s="39">
        <v>0.9</v>
      </c>
      <c r="E83" s="40">
        <f t="shared" si="6"/>
        <v>1.008</v>
      </c>
      <c r="F83" s="8" t="s">
        <v>76</v>
      </c>
      <c r="G83" s="8">
        <v>5000</v>
      </c>
      <c r="H83" s="220">
        <v>0.12</v>
      </c>
      <c r="I83" s="29"/>
      <c r="J83" s="29" t="s">
        <v>73</v>
      </c>
    </row>
    <row r="84" spans="1:10" ht="15.75" customHeight="1">
      <c r="A84" s="36" t="s">
        <v>2361</v>
      </c>
      <c r="B84" s="8">
        <v>48236900</v>
      </c>
      <c r="C84" s="23" t="s">
        <v>2362</v>
      </c>
      <c r="D84" s="39">
        <v>1.1499999999999999</v>
      </c>
      <c r="E84" s="40">
        <f t="shared" si="6"/>
        <v>1.2879999999999998</v>
      </c>
      <c r="F84" s="8" t="s">
        <v>76</v>
      </c>
      <c r="G84" s="8">
        <v>6000</v>
      </c>
      <c r="H84" s="220">
        <v>0.12</v>
      </c>
      <c r="I84" s="29"/>
      <c r="J84" s="29" t="s">
        <v>73</v>
      </c>
    </row>
    <row r="85" spans="1:10" ht="15.75" customHeight="1">
      <c r="A85" s="614" t="s">
        <v>2363</v>
      </c>
      <c r="B85" s="8">
        <v>48236900</v>
      </c>
      <c r="C85" s="23" t="s">
        <v>2364</v>
      </c>
      <c r="D85" s="39">
        <v>3.45</v>
      </c>
      <c r="E85" s="40">
        <f t="shared" si="6"/>
        <v>3.8640000000000003</v>
      </c>
      <c r="F85" s="8" t="s">
        <v>76</v>
      </c>
      <c r="G85" s="8">
        <v>1000</v>
      </c>
      <c r="H85" s="229">
        <v>0.12</v>
      </c>
      <c r="I85" s="29"/>
      <c r="J85" s="29" t="s">
        <v>73</v>
      </c>
    </row>
    <row r="86" spans="1:10" ht="15.75" customHeight="1">
      <c r="A86" s="614" t="s">
        <v>2365</v>
      </c>
      <c r="B86" s="8">
        <v>48236900</v>
      </c>
      <c r="C86" s="23" t="s">
        <v>2366</v>
      </c>
      <c r="D86" s="39">
        <v>3.35</v>
      </c>
      <c r="E86" s="40">
        <f t="shared" si="6"/>
        <v>3.7520000000000002</v>
      </c>
      <c r="F86" s="8" t="s">
        <v>76</v>
      </c>
      <c r="G86" s="8">
        <v>1000</v>
      </c>
      <c r="H86" s="220">
        <v>0.12</v>
      </c>
      <c r="I86" s="29"/>
      <c r="J86" s="29" t="s">
        <v>73</v>
      </c>
    </row>
    <row r="87" spans="1:10" ht="15.75" customHeight="1">
      <c r="A87" s="614" t="s">
        <v>2367</v>
      </c>
      <c r="B87" s="8">
        <v>48236900</v>
      </c>
      <c r="C87" s="23" t="s">
        <v>2368</v>
      </c>
      <c r="D87" s="39">
        <v>7.7</v>
      </c>
      <c r="E87" s="40">
        <f t="shared" si="6"/>
        <v>8.6240000000000006</v>
      </c>
      <c r="F87" s="8" t="s">
        <v>76</v>
      </c>
      <c r="G87" s="8">
        <v>500</v>
      </c>
      <c r="H87" s="229">
        <v>0.12</v>
      </c>
      <c r="I87" s="67" t="s">
        <v>79</v>
      </c>
      <c r="J87" s="67" t="s">
        <v>67</v>
      </c>
    </row>
    <row r="88" spans="1:10" ht="15.75" customHeight="1">
      <c r="A88" s="614" t="s">
        <v>2369</v>
      </c>
      <c r="B88" s="8">
        <v>48236900</v>
      </c>
      <c r="C88" s="23" t="s">
        <v>2370</v>
      </c>
      <c r="D88" s="39">
        <v>5.65</v>
      </c>
      <c r="E88" s="40">
        <f t="shared" si="6"/>
        <v>6.3280000000000003</v>
      </c>
      <c r="F88" s="8" t="s">
        <v>76</v>
      </c>
      <c r="G88" s="8">
        <v>500</v>
      </c>
      <c r="H88" s="220">
        <v>0.12</v>
      </c>
      <c r="I88" s="67" t="s">
        <v>79</v>
      </c>
      <c r="J88" s="67" t="s">
        <v>67</v>
      </c>
    </row>
    <row r="89" spans="1:10" ht="15.75" customHeight="1">
      <c r="A89" s="614" t="s">
        <v>2371</v>
      </c>
      <c r="B89" s="8">
        <v>48236900</v>
      </c>
      <c r="C89" s="23" t="s">
        <v>2372</v>
      </c>
      <c r="D89" s="39">
        <v>4.5999999999999996</v>
      </c>
      <c r="E89" s="40">
        <f t="shared" si="6"/>
        <v>5.1519999999999992</v>
      </c>
      <c r="F89" s="8" t="s">
        <v>76</v>
      </c>
      <c r="G89" s="8">
        <v>1000</v>
      </c>
      <c r="H89" s="220">
        <v>0.12</v>
      </c>
      <c r="I89" s="29"/>
      <c r="J89" s="29" t="s">
        <v>73</v>
      </c>
    </row>
    <row r="90" spans="1:10" ht="15.75" customHeight="1">
      <c r="A90" s="614" t="s">
        <v>2373</v>
      </c>
      <c r="B90" s="8">
        <v>48236900</v>
      </c>
      <c r="C90" s="23" t="s">
        <v>2374</v>
      </c>
      <c r="D90" s="39">
        <v>6.85</v>
      </c>
      <c r="E90" s="40">
        <f t="shared" si="6"/>
        <v>7.6719999999999997</v>
      </c>
      <c r="F90" s="8" t="s">
        <v>76</v>
      </c>
      <c r="G90" s="8">
        <v>500</v>
      </c>
      <c r="H90" s="220">
        <v>0.12</v>
      </c>
      <c r="I90" s="29"/>
      <c r="J90" s="29" t="s">
        <v>73</v>
      </c>
    </row>
    <row r="91" spans="1:10" ht="15.75" customHeight="1">
      <c r="A91" s="614" t="s">
        <v>2375</v>
      </c>
      <c r="B91" s="8">
        <v>48236900</v>
      </c>
      <c r="C91" s="23" t="s">
        <v>2376</v>
      </c>
      <c r="D91" s="39">
        <v>9</v>
      </c>
      <c r="E91" s="40">
        <f t="shared" si="6"/>
        <v>10.08</v>
      </c>
      <c r="F91" s="8" t="s">
        <v>76</v>
      </c>
      <c r="G91" s="8">
        <v>500</v>
      </c>
      <c r="H91" s="220">
        <v>0.12</v>
      </c>
      <c r="I91" s="70" t="s">
        <v>70</v>
      </c>
      <c r="J91" s="70" t="s">
        <v>71</v>
      </c>
    </row>
    <row r="92" spans="1:10" ht="15.75" customHeight="1">
      <c r="A92" s="614" t="s">
        <v>2377</v>
      </c>
      <c r="B92" s="8">
        <v>48236900</v>
      </c>
      <c r="C92" s="23" t="s">
        <v>2378</v>
      </c>
      <c r="D92" s="39">
        <v>7.9</v>
      </c>
      <c r="E92" s="40">
        <f t="shared" si="6"/>
        <v>8.8480000000000008</v>
      </c>
      <c r="F92" s="8" t="s">
        <v>76</v>
      </c>
      <c r="G92" s="8">
        <v>500</v>
      </c>
      <c r="H92" s="220">
        <v>0.12</v>
      </c>
      <c r="I92" s="70" t="s">
        <v>70</v>
      </c>
      <c r="J92" s="70" t="s">
        <v>71</v>
      </c>
    </row>
    <row r="93" spans="1:10" ht="15.75" customHeight="1">
      <c r="A93" s="614" t="s">
        <v>2379</v>
      </c>
      <c r="B93" s="8">
        <v>48236900</v>
      </c>
      <c r="C93" s="23" t="s">
        <v>2380</v>
      </c>
      <c r="D93" s="39">
        <v>5.6</v>
      </c>
      <c r="E93" s="40">
        <f t="shared" si="6"/>
        <v>6.2719999999999994</v>
      </c>
      <c r="F93" s="8" t="s">
        <v>76</v>
      </c>
      <c r="G93" s="8">
        <v>500</v>
      </c>
      <c r="H93" s="229">
        <v>0.12</v>
      </c>
      <c r="I93" s="29"/>
      <c r="J93" s="29" t="s">
        <v>73</v>
      </c>
    </row>
    <row r="94" spans="1:10" ht="15.75" customHeight="1">
      <c r="A94" s="614" t="s">
        <v>2381</v>
      </c>
      <c r="B94" s="8">
        <v>48236900</v>
      </c>
      <c r="C94" s="23" t="s">
        <v>2382</v>
      </c>
      <c r="D94" s="39">
        <v>4.05</v>
      </c>
      <c r="E94" s="40">
        <f t="shared" si="6"/>
        <v>4.5359999999999996</v>
      </c>
      <c r="F94" s="8" t="s">
        <v>76</v>
      </c>
      <c r="G94" s="8">
        <v>500</v>
      </c>
      <c r="H94" s="220">
        <v>0.12</v>
      </c>
      <c r="I94" s="29"/>
      <c r="J94" s="29" t="s">
        <v>73</v>
      </c>
    </row>
    <row r="95" spans="1:10" ht="15.75" customHeight="1">
      <c r="A95" s="614" t="s">
        <v>2383</v>
      </c>
      <c r="B95" s="8">
        <v>48236900</v>
      </c>
      <c r="C95" s="23" t="s">
        <v>2384</v>
      </c>
      <c r="D95" s="39">
        <v>3.15</v>
      </c>
      <c r="E95" s="40">
        <f t="shared" si="6"/>
        <v>3.528</v>
      </c>
      <c r="F95" s="8" t="s">
        <v>76</v>
      </c>
      <c r="G95" s="8">
        <v>1000</v>
      </c>
      <c r="H95" s="229">
        <v>0.12</v>
      </c>
      <c r="I95" s="29"/>
      <c r="J95" s="29" t="s">
        <v>73</v>
      </c>
    </row>
    <row r="96" spans="1:10" ht="15.75" customHeight="1">
      <c r="A96" s="614" t="s">
        <v>2385</v>
      </c>
      <c r="B96" s="8">
        <v>48236900</v>
      </c>
      <c r="C96" s="23" t="s">
        <v>2386</v>
      </c>
      <c r="D96" s="39">
        <v>4.2</v>
      </c>
      <c r="E96" s="40">
        <f t="shared" si="6"/>
        <v>4.7040000000000006</v>
      </c>
      <c r="F96" s="8" t="s">
        <v>76</v>
      </c>
      <c r="G96" s="8">
        <v>1000</v>
      </c>
      <c r="H96" s="220">
        <v>0.12</v>
      </c>
      <c r="I96" s="29"/>
      <c r="J96" s="29" t="s">
        <v>73</v>
      </c>
    </row>
    <row r="97" spans="1:10" ht="15.75" customHeight="1">
      <c r="A97" s="614" t="s">
        <v>2387</v>
      </c>
      <c r="B97" s="8">
        <v>48236900</v>
      </c>
      <c r="C97" s="23" t="s">
        <v>2388</v>
      </c>
      <c r="D97" s="39">
        <v>3.25</v>
      </c>
      <c r="E97" s="40">
        <f t="shared" si="6"/>
        <v>3.64</v>
      </c>
      <c r="F97" s="8" t="s">
        <v>76</v>
      </c>
      <c r="G97" s="8">
        <v>2000</v>
      </c>
      <c r="H97" s="220">
        <v>0.12</v>
      </c>
      <c r="I97" s="29"/>
      <c r="J97" s="29" t="s">
        <v>73</v>
      </c>
    </row>
    <row r="98" spans="1:10" ht="15.75" customHeight="1">
      <c r="A98" s="614" t="s">
        <v>2389</v>
      </c>
      <c r="B98" s="8">
        <v>48236900</v>
      </c>
      <c r="C98" s="23" t="s">
        <v>2390</v>
      </c>
      <c r="D98" s="39">
        <v>7.85</v>
      </c>
      <c r="E98" s="40">
        <f t="shared" si="6"/>
        <v>8.7919999999999998</v>
      </c>
      <c r="F98" s="8" t="s">
        <v>76</v>
      </c>
      <c r="G98" s="8">
        <v>500</v>
      </c>
      <c r="H98" s="220">
        <v>0.12</v>
      </c>
      <c r="I98" s="29"/>
      <c r="J98" s="29" t="s">
        <v>73</v>
      </c>
    </row>
    <row r="99" spans="1:10" ht="15.75" customHeight="1">
      <c r="A99" s="614" t="s">
        <v>2391</v>
      </c>
      <c r="B99" s="8">
        <v>48236900</v>
      </c>
      <c r="C99" s="23" t="s">
        <v>2392</v>
      </c>
      <c r="D99" s="39">
        <v>10</v>
      </c>
      <c r="E99" s="40">
        <f t="shared" si="6"/>
        <v>11.2</v>
      </c>
      <c r="F99" s="8" t="s">
        <v>76</v>
      </c>
      <c r="G99" s="8">
        <v>500</v>
      </c>
      <c r="H99" s="220">
        <v>0.12</v>
      </c>
      <c r="I99" s="67" t="s">
        <v>79</v>
      </c>
      <c r="J99" s="67" t="s">
        <v>67</v>
      </c>
    </row>
    <row r="100" spans="1:10" ht="15.75" customHeight="1">
      <c r="A100" s="614" t="s">
        <v>2393</v>
      </c>
      <c r="B100" s="8">
        <v>48236900</v>
      </c>
      <c r="C100" s="23" t="s">
        <v>2394</v>
      </c>
      <c r="D100" s="39">
        <v>7.2</v>
      </c>
      <c r="E100" s="40">
        <f t="shared" si="6"/>
        <v>8.0640000000000001</v>
      </c>
      <c r="F100" s="8" t="s">
        <v>76</v>
      </c>
      <c r="G100" s="8">
        <v>500</v>
      </c>
      <c r="H100" s="229">
        <v>0.12</v>
      </c>
      <c r="I100" s="67" t="s">
        <v>79</v>
      </c>
      <c r="J100" s="67" t="s">
        <v>67</v>
      </c>
    </row>
    <row r="101" spans="1:10" ht="15.75" customHeight="1">
      <c r="A101" s="614" t="s">
        <v>2395</v>
      </c>
      <c r="B101" s="8">
        <v>48236900</v>
      </c>
      <c r="C101" s="23" t="s">
        <v>2396</v>
      </c>
      <c r="D101" s="39">
        <v>10</v>
      </c>
      <c r="E101" s="40">
        <f t="shared" si="6"/>
        <v>11.2</v>
      </c>
      <c r="F101" s="8" t="s">
        <v>76</v>
      </c>
      <c r="G101" s="8">
        <v>500</v>
      </c>
      <c r="H101" s="229">
        <v>0.12</v>
      </c>
      <c r="I101" s="29"/>
      <c r="J101" s="29" t="s">
        <v>73</v>
      </c>
    </row>
    <row r="102" spans="1:10" ht="15.75" customHeight="1">
      <c r="A102" s="614" t="s">
        <v>2397</v>
      </c>
      <c r="B102" s="8">
        <v>48236900</v>
      </c>
      <c r="C102" s="23" t="s">
        <v>2398</v>
      </c>
      <c r="D102" s="39">
        <v>1.5</v>
      </c>
      <c r="E102" s="40">
        <f t="shared" si="6"/>
        <v>1.68</v>
      </c>
      <c r="F102" s="8" t="s">
        <v>76</v>
      </c>
      <c r="G102" s="8">
        <v>1500</v>
      </c>
      <c r="H102" s="220">
        <v>0.12</v>
      </c>
      <c r="I102" s="29"/>
      <c r="J102" s="29" t="s">
        <v>73</v>
      </c>
    </row>
    <row r="103" spans="1:10" ht="15.75" customHeight="1">
      <c r="A103" s="614" t="s">
        <v>2399</v>
      </c>
      <c r="B103" s="8">
        <v>48236900</v>
      </c>
      <c r="C103" s="23" t="s">
        <v>2400</v>
      </c>
      <c r="D103" s="39">
        <v>1.3</v>
      </c>
      <c r="E103" s="40">
        <f t="shared" si="6"/>
        <v>1.456</v>
      </c>
      <c r="F103" s="8" t="s">
        <v>76</v>
      </c>
      <c r="G103" s="8">
        <v>5500</v>
      </c>
      <c r="H103" s="229">
        <v>0.12</v>
      </c>
      <c r="I103" s="29"/>
      <c r="J103" s="29" t="s">
        <v>73</v>
      </c>
    </row>
    <row r="104" spans="1:10" ht="15.75" customHeight="1">
      <c r="A104" s="614" t="s">
        <v>2401</v>
      </c>
      <c r="B104" s="8">
        <v>48236900</v>
      </c>
      <c r="C104" s="23" t="s">
        <v>2402</v>
      </c>
      <c r="D104" s="39">
        <v>1.3</v>
      </c>
      <c r="E104" s="40">
        <f t="shared" si="6"/>
        <v>1.456</v>
      </c>
      <c r="F104" s="8" t="s">
        <v>76</v>
      </c>
      <c r="G104" s="8">
        <v>5250</v>
      </c>
      <c r="H104" s="220">
        <v>0.12</v>
      </c>
      <c r="I104" s="29"/>
      <c r="J104" s="29" t="s">
        <v>73</v>
      </c>
    </row>
    <row r="105" spans="1:10" ht="15.75" customHeight="1">
      <c r="A105" s="614" t="s">
        <v>2403</v>
      </c>
      <c r="B105" s="8">
        <v>48236900</v>
      </c>
      <c r="C105" s="23" t="s">
        <v>2404</v>
      </c>
      <c r="D105" s="39">
        <v>1.75</v>
      </c>
      <c r="E105" s="40">
        <f t="shared" si="6"/>
        <v>1.96</v>
      </c>
      <c r="F105" s="8" t="s">
        <v>76</v>
      </c>
      <c r="G105" s="8">
        <v>2000</v>
      </c>
      <c r="H105" s="220">
        <v>0.12</v>
      </c>
      <c r="I105" s="29"/>
      <c r="J105" s="29" t="s">
        <v>73</v>
      </c>
    </row>
    <row r="106" spans="1:10" ht="15.75" customHeight="1">
      <c r="A106" s="614" t="s">
        <v>2405</v>
      </c>
      <c r="B106" s="8">
        <v>48236900</v>
      </c>
      <c r="C106" s="23" t="s">
        <v>2406</v>
      </c>
      <c r="D106" s="39">
        <v>1.75</v>
      </c>
      <c r="E106" s="40">
        <f t="shared" si="6"/>
        <v>1.96</v>
      </c>
      <c r="F106" s="8" t="s">
        <v>76</v>
      </c>
      <c r="G106" s="8">
        <v>1000</v>
      </c>
      <c r="H106" s="220">
        <v>0.12</v>
      </c>
      <c r="I106" s="29"/>
      <c r="J106" s="29" t="s">
        <v>73</v>
      </c>
    </row>
    <row r="107" spans="1:10" ht="15.75" customHeight="1">
      <c r="A107" s="36" t="s">
        <v>2407</v>
      </c>
      <c r="B107" s="8">
        <v>48236900</v>
      </c>
      <c r="C107" s="23" t="s">
        <v>2408</v>
      </c>
      <c r="D107" s="39">
        <v>1.65</v>
      </c>
      <c r="E107" s="40">
        <f t="shared" si="6"/>
        <v>1.8479999999999999</v>
      </c>
      <c r="F107" s="8" t="s">
        <v>76</v>
      </c>
      <c r="G107" s="8">
        <v>2400</v>
      </c>
      <c r="H107" s="220">
        <v>0.12</v>
      </c>
      <c r="I107" s="29"/>
      <c r="J107" s="29" t="s">
        <v>73</v>
      </c>
    </row>
    <row r="108" spans="1:10" ht="15.75" customHeight="1">
      <c r="A108" s="36" t="s">
        <v>2409</v>
      </c>
      <c r="B108" s="8">
        <v>48236900</v>
      </c>
      <c r="C108" s="23" t="s">
        <v>2410</v>
      </c>
      <c r="D108" s="39">
        <v>9.4</v>
      </c>
      <c r="E108" s="40">
        <f t="shared" si="6"/>
        <v>10.528</v>
      </c>
      <c r="F108" s="8" t="s">
        <v>76</v>
      </c>
      <c r="G108" s="8">
        <v>250</v>
      </c>
      <c r="H108" s="220">
        <v>0.12</v>
      </c>
      <c r="I108" s="29"/>
      <c r="J108" s="29" t="s">
        <v>73</v>
      </c>
    </row>
    <row r="109" spans="1:10" ht="15.75" customHeight="1">
      <c r="A109" s="614" t="s">
        <v>2411</v>
      </c>
      <c r="B109" s="8">
        <v>48236900</v>
      </c>
      <c r="C109" s="23" t="s">
        <v>2412</v>
      </c>
      <c r="D109" s="39">
        <v>5.8</v>
      </c>
      <c r="E109" s="40">
        <f t="shared" si="6"/>
        <v>6.4959999999999996</v>
      </c>
      <c r="F109" s="8" t="s">
        <v>76</v>
      </c>
      <c r="G109" s="8">
        <v>500</v>
      </c>
      <c r="H109" s="220">
        <v>0.12</v>
      </c>
      <c r="I109" s="29"/>
      <c r="J109" s="29" t="s">
        <v>73</v>
      </c>
    </row>
    <row r="110" spans="1:10" ht="15.75" customHeight="1">
      <c r="A110" s="614" t="s">
        <v>2413</v>
      </c>
      <c r="B110" s="8">
        <v>48236900</v>
      </c>
      <c r="C110" s="23" t="s">
        <v>2414</v>
      </c>
      <c r="D110" s="39">
        <v>1.7</v>
      </c>
      <c r="E110" s="40">
        <f t="shared" si="6"/>
        <v>1.9039999999999999</v>
      </c>
      <c r="F110" s="8" t="s">
        <v>76</v>
      </c>
      <c r="G110" s="8">
        <v>2000</v>
      </c>
      <c r="H110" s="220">
        <v>0.12</v>
      </c>
      <c r="I110" s="29"/>
      <c r="J110" s="29" t="s">
        <v>73</v>
      </c>
    </row>
    <row r="111" spans="1:10" ht="15.75" customHeight="1">
      <c r="A111" s="614" t="s">
        <v>2415</v>
      </c>
      <c r="B111" s="8">
        <v>48236900</v>
      </c>
      <c r="C111" s="23" t="s">
        <v>2416</v>
      </c>
      <c r="D111" s="39">
        <v>2.2000000000000002</v>
      </c>
      <c r="E111" s="40">
        <f t="shared" si="6"/>
        <v>2.4640000000000004</v>
      </c>
      <c r="F111" s="8" t="s">
        <v>76</v>
      </c>
      <c r="G111" s="8">
        <v>1000</v>
      </c>
      <c r="H111" s="229">
        <v>0.12</v>
      </c>
      <c r="I111" s="29"/>
      <c r="J111" s="29" t="s">
        <v>73</v>
      </c>
    </row>
    <row r="112" spans="1:10" ht="15.75" customHeight="1">
      <c r="A112" s="36" t="s">
        <v>2417</v>
      </c>
      <c r="B112" s="8">
        <v>48236900</v>
      </c>
      <c r="C112" s="23" t="s">
        <v>2418</v>
      </c>
      <c r="D112" s="39">
        <v>1.85</v>
      </c>
      <c r="E112" s="40">
        <f t="shared" si="6"/>
        <v>2.0720000000000001</v>
      </c>
      <c r="F112" s="8" t="s">
        <v>76</v>
      </c>
      <c r="G112" s="8">
        <v>2000</v>
      </c>
      <c r="H112" s="220">
        <v>0.12</v>
      </c>
      <c r="I112" s="29"/>
      <c r="J112" s="29" t="s">
        <v>73</v>
      </c>
    </row>
    <row r="113" spans="1:10" ht="15.75" customHeight="1">
      <c r="A113" s="36" t="s">
        <v>2419</v>
      </c>
      <c r="B113" s="8">
        <v>48236900</v>
      </c>
      <c r="C113" s="23" t="s">
        <v>2420</v>
      </c>
      <c r="D113" s="39">
        <v>2.2000000000000002</v>
      </c>
      <c r="E113" s="40">
        <f t="shared" si="6"/>
        <v>2.4640000000000004</v>
      </c>
      <c r="F113" s="8" t="s">
        <v>76</v>
      </c>
      <c r="G113" s="8">
        <v>2400</v>
      </c>
      <c r="H113" s="220">
        <v>0.12</v>
      </c>
      <c r="I113" s="29"/>
      <c r="J113" s="29" t="s">
        <v>73</v>
      </c>
    </row>
    <row r="114" spans="1:10" ht="15.75" customHeight="1">
      <c r="A114" s="614" t="s">
        <v>2421</v>
      </c>
      <c r="B114" s="8">
        <v>48236900</v>
      </c>
      <c r="C114" s="23" t="s">
        <v>2422</v>
      </c>
      <c r="D114" s="39">
        <v>2.2000000000000002</v>
      </c>
      <c r="E114" s="40">
        <f t="shared" si="6"/>
        <v>2.4640000000000004</v>
      </c>
      <c r="F114" s="8" t="s">
        <v>76</v>
      </c>
      <c r="G114" s="8">
        <v>1000</v>
      </c>
      <c r="H114" s="229">
        <v>0.12</v>
      </c>
      <c r="I114" s="29"/>
      <c r="J114" s="29" t="s">
        <v>73</v>
      </c>
    </row>
    <row r="115" spans="1:10" ht="15.75" customHeight="1">
      <c r="A115" s="36" t="s">
        <v>2423</v>
      </c>
      <c r="B115" s="8">
        <v>48236900</v>
      </c>
      <c r="C115" s="23" t="s">
        <v>2424</v>
      </c>
      <c r="D115" s="39">
        <v>1.75</v>
      </c>
      <c r="E115" s="40">
        <f t="shared" si="6"/>
        <v>1.96</v>
      </c>
      <c r="F115" s="8" t="s">
        <v>76</v>
      </c>
      <c r="G115" s="8">
        <v>1500</v>
      </c>
      <c r="H115" s="220">
        <v>0.12</v>
      </c>
      <c r="I115" s="29"/>
      <c r="J115" s="29" t="s">
        <v>73</v>
      </c>
    </row>
    <row r="116" spans="1:10" ht="15.75" customHeight="1">
      <c r="A116" s="614" t="s">
        <v>2425</v>
      </c>
      <c r="B116" s="8">
        <v>48236900</v>
      </c>
      <c r="C116" s="23" t="s">
        <v>2426</v>
      </c>
      <c r="D116" s="39">
        <v>5.3</v>
      </c>
      <c r="E116" s="40">
        <f t="shared" si="6"/>
        <v>5.9359999999999999</v>
      </c>
      <c r="F116" s="8" t="s">
        <v>76</v>
      </c>
      <c r="G116" s="8">
        <v>1000</v>
      </c>
      <c r="H116" s="220">
        <v>0.12</v>
      </c>
      <c r="I116" s="29"/>
      <c r="J116" s="29" t="s">
        <v>73</v>
      </c>
    </row>
    <row r="117" spans="1:10" ht="15.75" customHeight="1">
      <c r="A117" s="614" t="s">
        <v>2427</v>
      </c>
      <c r="B117" s="8">
        <v>48236900</v>
      </c>
      <c r="C117" s="23" t="s">
        <v>2428</v>
      </c>
      <c r="D117" s="39">
        <v>3.85</v>
      </c>
      <c r="E117" s="40">
        <f t="shared" si="6"/>
        <v>4.3120000000000003</v>
      </c>
      <c r="F117" s="8" t="s">
        <v>76</v>
      </c>
      <c r="G117" s="8">
        <v>1000</v>
      </c>
      <c r="H117" s="220">
        <v>0.12</v>
      </c>
      <c r="I117" s="29"/>
      <c r="J117" s="29" t="s">
        <v>73</v>
      </c>
    </row>
    <row r="118" spans="1:10" ht="15.75" customHeight="1">
      <c r="A118" s="36" t="s">
        <v>2429</v>
      </c>
      <c r="B118" s="8">
        <v>48236900</v>
      </c>
      <c r="C118" s="23" t="s">
        <v>2430</v>
      </c>
      <c r="D118" s="39">
        <v>5.65</v>
      </c>
      <c r="E118" s="40">
        <f t="shared" si="6"/>
        <v>6.3280000000000003</v>
      </c>
      <c r="F118" s="8" t="s">
        <v>76</v>
      </c>
      <c r="G118" s="8">
        <v>1000</v>
      </c>
      <c r="H118" s="220">
        <v>0.12</v>
      </c>
      <c r="I118" s="29"/>
      <c r="J118" s="29" t="s">
        <v>73</v>
      </c>
    </row>
    <row r="119" spans="1:10" ht="15.75" customHeight="1">
      <c r="A119" s="614" t="s">
        <v>2431</v>
      </c>
      <c r="B119" s="8">
        <v>48236900</v>
      </c>
      <c r="C119" s="23" t="s">
        <v>2432</v>
      </c>
      <c r="D119" s="39">
        <v>1.9</v>
      </c>
      <c r="E119" s="40">
        <f t="shared" si="6"/>
        <v>2.1280000000000001</v>
      </c>
      <c r="F119" s="8" t="s">
        <v>76</v>
      </c>
      <c r="G119" s="8">
        <v>2000</v>
      </c>
      <c r="H119" s="220">
        <v>0.12</v>
      </c>
      <c r="I119" s="29"/>
      <c r="J119" s="29" t="s">
        <v>73</v>
      </c>
    </row>
    <row r="120" spans="1:10" ht="15.75" customHeight="1">
      <c r="A120" s="614" t="s">
        <v>2433</v>
      </c>
      <c r="B120" s="8">
        <v>48236900</v>
      </c>
      <c r="C120" s="23" t="s">
        <v>2434</v>
      </c>
      <c r="D120" s="39">
        <v>10.5</v>
      </c>
      <c r="E120" s="40">
        <f t="shared" si="6"/>
        <v>11.76</v>
      </c>
      <c r="F120" s="8" t="s">
        <v>76</v>
      </c>
      <c r="G120" s="8">
        <v>500</v>
      </c>
      <c r="H120" s="220">
        <v>0.12</v>
      </c>
      <c r="I120" s="70" t="s">
        <v>79</v>
      </c>
      <c r="J120" s="70" t="s">
        <v>71</v>
      </c>
    </row>
    <row r="121" spans="1:10" ht="15.75" customHeight="1">
      <c r="A121" s="614" t="s">
        <v>2435</v>
      </c>
      <c r="B121" s="8">
        <v>48236900</v>
      </c>
      <c r="C121" s="23" t="s">
        <v>2436</v>
      </c>
      <c r="D121" s="39">
        <v>7.25</v>
      </c>
      <c r="E121" s="40">
        <f t="shared" si="6"/>
        <v>8.1199999999999992</v>
      </c>
      <c r="F121" s="8" t="s">
        <v>76</v>
      </c>
      <c r="G121" s="8">
        <v>500</v>
      </c>
      <c r="H121" s="229">
        <v>0.12</v>
      </c>
      <c r="I121" s="70" t="s">
        <v>79</v>
      </c>
      <c r="J121" s="70" t="s">
        <v>71</v>
      </c>
    </row>
    <row r="122" spans="1:10" ht="15.75" customHeight="1">
      <c r="A122" s="614" t="s">
        <v>2437</v>
      </c>
      <c r="B122" s="8">
        <v>48236900</v>
      </c>
      <c r="C122" s="23" t="s">
        <v>2438</v>
      </c>
      <c r="D122" s="39">
        <v>11.3</v>
      </c>
      <c r="E122" s="40">
        <f t="shared" si="6"/>
        <v>12.656000000000001</v>
      </c>
      <c r="F122" s="8" t="s">
        <v>76</v>
      </c>
      <c r="G122" s="8">
        <v>200</v>
      </c>
      <c r="H122" s="220">
        <v>0.12</v>
      </c>
      <c r="I122" s="29"/>
      <c r="J122" s="29" t="s">
        <v>73</v>
      </c>
    </row>
    <row r="123" spans="1:10" ht="15.75" customHeight="1">
      <c r="A123" s="614" t="s">
        <v>2439</v>
      </c>
      <c r="B123" s="8">
        <v>48236900</v>
      </c>
      <c r="C123" s="23" t="s">
        <v>2440</v>
      </c>
      <c r="D123" s="39">
        <v>3.6</v>
      </c>
      <c r="E123" s="40">
        <f t="shared" si="6"/>
        <v>4.032</v>
      </c>
      <c r="F123" s="8" t="s">
        <v>76</v>
      </c>
      <c r="G123" s="8">
        <v>1000</v>
      </c>
      <c r="H123" s="220">
        <v>0.12</v>
      </c>
      <c r="I123" s="29"/>
      <c r="J123" s="29" t="s">
        <v>73</v>
      </c>
    </row>
    <row r="124" spans="1:10" ht="15.75" customHeight="1">
      <c r="A124" s="614" t="s">
        <v>2441</v>
      </c>
      <c r="B124" s="8">
        <v>48236900</v>
      </c>
      <c r="C124" s="23" t="s">
        <v>2442</v>
      </c>
      <c r="D124" s="39">
        <v>3.8</v>
      </c>
      <c r="E124" s="40">
        <f t="shared" si="6"/>
        <v>4.2560000000000002</v>
      </c>
      <c r="F124" s="8" t="s">
        <v>76</v>
      </c>
      <c r="G124" s="8">
        <v>500</v>
      </c>
      <c r="H124" s="220">
        <v>0.12</v>
      </c>
      <c r="I124" s="29"/>
      <c r="J124" s="29" t="s">
        <v>73</v>
      </c>
    </row>
    <row r="125" spans="1:10" ht="15.75" customHeight="1">
      <c r="A125" s="614" t="s">
        <v>2443</v>
      </c>
      <c r="B125" s="8">
        <v>48236900</v>
      </c>
      <c r="C125" s="23" t="s">
        <v>2444</v>
      </c>
      <c r="D125" s="39">
        <v>3.8</v>
      </c>
      <c r="E125" s="40">
        <f t="shared" si="6"/>
        <v>4.2560000000000002</v>
      </c>
      <c r="F125" s="8" t="s">
        <v>76</v>
      </c>
      <c r="G125" s="8">
        <v>500</v>
      </c>
      <c r="H125" s="220">
        <v>0.12</v>
      </c>
      <c r="I125" s="29"/>
      <c r="J125" s="29" t="s">
        <v>73</v>
      </c>
    </row>
    <row r="126" spans="1:10" ht="15.75" customHeight="1">
      <c r="A126" s="614" t="s">
        <v>2445</v>
      </c>
      <c r="B126" s="8">
        <v>48236900</v>
      </c>
      <c r="C126" s="23" t="s">
        <v>2446</v>
      </c>
      <c r="D126" s="39">
        <v>8.5500000000000007</v>
      </c>
      <c r="E126" s="40">
        <f t="shared" si="6"/>
        <v>9.5760000000000005</v>
      </c>
      <c r="F126" s="8" t="s">
        <v>76</v>
      </c>
      <c r="G126" s="8">
        <v>250</v>
      </c>
      <c r="H126" s="220">
        <v>0.12</v>
      </c>
      <c r="I126" s="29"/>
      <c r="J126" s="29" t="s">
        <v>73</v>
      </c>
    </row>
    <row r="127" spans="1:10" ht="15.75" customHeight="1">
      <c r="A127" s="614" t="s">
        <v>2447</v>
      </c>
      <c r="B127" s="8">
        <v>48236900</v>
      </c>
      <c r="C127" s="23" t="s">
        <v>2448</v>
      </c>
      <c r="D127" s="39">
        <v>12.3</v>
      </c>
      <c r="E127" s="40">
        <f t="shared" si="6"/>
        <v>13.776</v>
      </c>
      <c r="F127" s="8" t="s">
        <v>76</v>
      </c>
      <c r="G127" s="8">
        <v>200</v>
      </c>
      <c r="H127" s="229">
        <v>0.12</v>
      </c>
      <c r="I127" s="29"/>
      <c r="J127" s="29" t="s">
        <v>73</v>
      </c>
    </row>
    <row r="128" spans="1:10" ht="15.75" customHeight="1">
      <c r="A128" s="614" t="s">
        <v>2449</v>
      </c>
      <c r="B128" s="8">
        <v>48236900</v>
      </c>
      <c r="C128" s="23" t="s">
        <v>2450</v>
      </c>
      <c r="D128" s="39">
        <v>12.3</v>
      </c>
      <c r="E128" s="40">
        <f t="shared" si="6"/>
        <v>13.776</v>
      </c>
      <c r="F128" s="8" t="s">
        <v>76</v>
      </c>
      <c r="G128" s="8">
        <v>200</v>
      </c>
      <c r="H128" s="220">
        <v>0.12</v>
      </c>
      <c r="I128" s="29"/>
      <c r="J128" s="29" t="s">
        <v>73</v>
      </c>
    </row>
    <row r="129" spans="1:10" ht="15.75" customHeight="1">
      <c r="A129" s="614" t="s">
        <v>2451</v>
      </c>
      <c r="B129" s="8">
        <v>48236900</v>
      </c>
      <c r="C129" s="23" t="s">
        <v>2452</v>
      </c>
      <c r="D129" s="39">
        <v>1.2</v>
      </c>
      <c r="E129" s="40">
        <f t="shared" si="6"/>
        <v>1.3439999999999999</v>
      </c>
      <c r="F129" s="8" t="s">
        <v>76</v>
      </c>
      <c r="G129" s="8">
        <v>3000</v>
      </c>
      <c r="H129" s="220">
        <v>0.12</v>
      </c>
      <c r="I129" s="29"/>
      <c r="J129" s="29" t="s">
        <v>73</v>
      </c>
    </row>
    <row r="130" spans="1:10" ht="15.75" customHeight="1">
      <c r="A130" s="614" t="s">
        <v>2453</v>
      </c>
      <c r="B130" s="8">
        <v>48236900</v>
      </c>
      <c r="C130" s="23" t="s">
        <v>2454</v>
      </c>
      <c r="D130" s="39">
        <v>2.7</v>
      </c>
      <c r="E130" s="40">
        <f t="shared" si="6"/>
        <v>3.024</v>
      </c>
      <c r="F130" s="8" t="s">
        <v>76</v>
      </c>
      <c r="G130" s="8">
        <v>1000</v>
      </c>
      <c r="H130" s="220">
        <v>0.12</v>
      </c>
      <c r="I130" s="29"/>
      <c r="J130" s="29" t="s">
        <v>73</v>
      </c>
    </row>
    <row r="131" spans="1:10" ht="15.75" customHeight="1">
      <c r="A131" s="614" t="s">
        <v>2455</v>
      </c>
      <c r="B131" s="8">
        <v>48236900</v>
      </c>
      <c r="C131" s="23" t="s">
        <v>2456</v>
      </c>
      <c r="D131" s="39">
        <v>0.85</v>
      </c>
      <c r="E131" s="40">
        <f t="shared" si="6"/>
        <v>0.95199999999999996</v>
      </c>
      <c r="F131" s="8" t="s">
        <v>76</v>
      </c>
      <c r="G131" s="8">
        <v>10000</v>
      </c>
      <c r="H131" s="220">
        <v>0.12</v>
      </c>
      <c r="I131" s="29"/>
      <c r="J131" s="29" t="s">
        <v>73</v>
      </c>
    </row>
    <row r="132" spans="1:10" ht="15.75" customHeight="1">
      <c r="A132" s="614" t="s">
        <v>2457</v>
      </c>
      <c r="B132" s="8">
        <v>48236900</v>
      </c>
      <c r="C132" s="23" t="s">
        <v>2458</v>
      </c>
      <c r="D132" s="39">
        <v>1.8</v>
      </c>
      <c r="E132" s="40">
        <f t="shared" si="6"/>
        <v>2.016</v>
      </c>
      <c r="F132" s="8" t="s">
        <v>76</v>
      </c>
      <c r="G132" s="8">
        <v>4000</v>
      </c>
      <c r="H132" s="229">
        <v>0.12</v>
      </c>
      <c r="I132" s="29"/>
      <c r="J132" s="29" t="s">
        <v>73</v>
      </c>
    </row>
    <row r="133" spans="1:10" ht="15.75" customHeight="1">
      <c r="A133" s="614" t="s">
        <v>2459</v>
      </c>
      <c r="B133" s="8">
        <v>48236900</v>
      </c>
      <c r="C133" s="23" t="s">
        <v>2460</v>
      </c>
      <c r="D133" s="39">
        <v>1.8</v>
      </c>
      <c r="E133" s="40">
        <f t="shared" si="6"/>
        <v>2.016</v>
      </c>
      <c r="F133" s="8" t="s">
        <v>76</v>
      </c>
      <c r="G133" s="8">
        <v>4000</v>
      </c>
      <c r="H133" s="220">
        <v>0.12</v>
      </c>
      <c r="I133" s="29"/>
      <c r="J133" s="29" t="s">
        <v>73</v>
      </c>
    </row>
    <row r="134" spans="1:10" ht="15.75" customHeight="1">
      <c r="A134" s="614" t="s">
        <v>2461</v>
      </c>
      <c r="B134" s="8">
        <v>48236900</v>
      </c>
      <c r="C134" s="23" t="s">
        <v>2462</v>
      </c>
      <c r="D134" s="39">
        <v>1.8</v>
      </c>
      <c r="E134" s="40">
        <f t="shared" si="6"/>
        <v>2.016</v>
      </c>
      <c r="F134" s="8" t="s">
        <v>76</v>
      </c>
      <c r="G134" s="8">
        <v>4000</v>
      </c>
      <c r="H134" s="229">
        <v>0.12</v>
      </c>
      <c r="I134" s="29"/>
      <c r="J134" s="29" t="s">
        <v>73</v>
      </c>
    </row>
    <row r="135" spans="1:10" ht="15.75" customHeight="1">
      <c r="A135" s="614" t="s">
        <v>2463</v>
      </c>
      <c r="B135" s="8">
        <v>48236900</v>
      </c>
      <c r="C135" s="23" t="s">
        <v>2464</v>
      </c>
      <c r="D135" s="39">
        <v>4.3499999999999996</v>
      </c>
      <c r="E135" s="40">
        <f t="shared" si="6"/>
        <v>4.8719999999999999</v>
      </c>
      <c r="F135" s="8" t="s">
        <v>76</v>
      </c>
      <c r="G135" s="8">
        <v>1000</v>
      </c>
      <c r="H135" s="220">
        <v>0.12</v>
      </c>
      <c r="I135" s="29"/>
      <c r="J135" s="29" t="s">
        <v>73</v>
      </c>
    </row>
    <row r="136" spans="1:10" ht="15.75" customHeight="1" thickBot="1"/>
    <row r="137" spans="1:10" ht="15.75" customHeight="1" thickBot="1">
      <c r="A137" s="615"/>
      <c r="B137" s="225"/>
      <c r="C137" s="616" t="s">
        <v>2465</v>
      </c>
      <c r="D137" s="613"/>
      <c r="E137" s="613"/>
      <c r="F137" s="225"/>
      <c r="G137" s="225"/>
      <c r="H137" s="228"/>
    </row>
    <row r="138" spans="1:10" ht="15.75" customHeight="1">
      <c r="A138" s="617">
        <v>1</v>
      </c>
      <c r="B138" s="52">
        <v>48236900</v>
      </c>
      <c r="C138" s="618" t="s">
        <v>2466</v>
      </c>
      <c r="D138" s="35">
        <v>8.4600000000000009</v>
      </c>
      <c r="E138" s="40">
        <f t="shared" ref="E138:E157" si="7">D138+D138*H138</f>
        <v>9.475200000000001</v>
      </c>
      <c r="F138" s="52" t="s">
        <v>76</v>
      </c>
      <c r="G138" s="52">
        <v>600</v>
      </c>
      <c r="H138" s="229">
        <v>0.12</v>
      </c>
      <c r="I138" s="29"/>
      <c r="J138" s="29" t="s">
        <v>73</v>
      </c>
    </row>
    <row r="139" spans="1:10" ht="15.75" customHeight="1">
      <c r="A139" s="619">
        <v>2</v>
      </c>
      <c r="B139" s="8">
        <v>48236900</v>
      </c>
      <c r="C139" s="620" t="s">
        <v>2467</v>
      </c>
      <c r="D139" s="40">
        <v>7.54</v>
      </c>
      <c r="E139" s="40">
        <f t="shared" si="7"/>
        <v>8.4448000000000008</v>
      </c>
      <c r="F139" s="8" t="s">
        <v>76</v>
      </c>
      <c r="G139" s="8">
        <v>600</v>
      </c>
      <c r="H139" s="220">
        <v>0.12</v>
      </c>
      <c r="I139" s="29"/>
      <c r="J139" s="29" t="s">
        <v>73</v>
      </c>
    </row>
    <row r="140" spans="1:10" ht="15.75" customHeight="1">
      <c r="A140" s="617">
        <v>3</v>
      </c>
      <c r="B140" s="8">
        <v>48236900</v>
      </c>
      <c r="C140" s="620" t="s">
        <v>2468</v>
      </c>
      <c r="D140" s="40">
        <v>5.45</v>
      </c>
      <c r="E140" s="40">
        <f t="shared" si="7"/>
        <v>6.1040000000000001</v>
      </c>
      <c r="F140" s="8" t="s">
        <v>76</v>
      </c>
      <c r="G140" s="8">
        <v>600</v>
      </c>
      <c r="H140" s="220">
        <v>0.12</v>
      </c>
      <c r="I140" s="29"/>
      <c r="J140" s="29" t="s">
        <v>73</v>
      </c>
    </row>
    <row r="141" spans="1:10" ht="15.75" customHeight="1">
      <c r="A141" s="619">
        <v>4</v>
      </c>
      <c r="B141" s="59">
        <v>48236900</v>
      </c>
      <c r="C141" s="620" t="s">
        <v>2469</v>
      </c>
      <c r="D141" s="40">
        <v>7.41</v>
      </c>
      <c r="E141" s="40">
        <f t="shared" si="7"/>
        <v>8.2992000000000008</v>
      </c>
      <c r="F141" s="59" t="s">
        <v>76</v>
      </c>
      <c r="G141" s="8">
        <v>600</v>
      </c>
      <c r="H141" s="220">
        <v>0.12</v>
      </c>
      <c r="I141" s="29"/>
      <c r="J141" s="29" t="s">
        <v>73</v>
      </c>
    </row>
    <row r="142" spans="1:10" ht="15.75" customHeight="1">
      <c r="A142" s="617">
        <v>5</v>
      </c>
      <c r="B142" s="8">
        <v>48236900</v>
      </c>
      <c r="C142" s="620" t="s">
        <v>2470</v>
      </c>
      <c r="D142" s="40">
        <v>5.65</v>
      </c>
      <c r="E142" s="40">
        <f t="shared" si="7"/>
        <v>6.3280000000000003</v>
      </c>
      <c r="F142" s="8" t="s">
        <v>76</v>
      </c>
      <c r="G142" s="8">
        <v>800</v>
      </c>
      <c r="H142" s="223">
        <v>0.12</v>
      </c>
      <c r="I142" s="29"/>
      <c r="J142" s="29" t="s">
        <v>73</v>
      </c>
    </row>
    <row r="143" spans="1:10" ht="15.75" customHeight="1">
      <c r="A143" s="619" t="s">
        <v>593</v>
      </c>
      <c r="B143" s="8">
        <v>48236900</v>
      </c>
      <c r="C143" s="620" t="s">
        <v>2471</v>
      </c>
      <c r="D143" s="40">
        <v>3.7</v>
      </c>
      <c r="E143" s="40">
        <f t="shared" si="7"/>
        <v>4.1440000000000001</v>
      </c>
      <c r="F143" s="59" t="s">
        <v>76</v>
      </c>
      <c r="G143" s="8">
        <v>1200</v>
      </c>
      <c r="H143" s="220">
        <v>0.12</v>
      </c>
      <c r="I143" s="29"/>
      <c r="J143" s="29" t="s">
        <v>73</v>
      </c>
    </row>
    <row r="144" spans="1:10" ht="15.75" customHeight="1">
      <c r="A144" s="617">
        <v>7</v>
      </c>
      <c r="B144" s="8">
        <v>48236900</v>
      </c>
      <c r="C144" s="620" t="s">
        <v>2472</v>
      </c>
      <c r="D144" s="40">
        <v>2.4700000000000002</v>
      </c>
      <c r="E144" s="40">
        <f t="shared" si="7"/>
        <v>2.7664</v>
      </c>
      <c r="F144" s="59" t="s">
        <v>76</v>
      </c>
      <c r="G144" s="8">
        <v>2400</v>
      </c>
      <c r="H144" s="220">
        <v>0.12</v>
      </c>
      <c r="I144" s="29"/>
      <c r="J144" s="29" t="s">
        <v>73</v>
      </c>
    </row>
    <row r="145" spans="1:10" ht="15.75" customHeight="1">
      <c r="A145" s="619">
        <v>8</v>
      </c>
      <c r="B145" s="8">
        <v>48236900</v>
      </c>
      <c r="C145" s="620" t="s">
        <v>2473</v>
      </c>
      <c r="D145" s="40">
        <v>1.73</v>
      </c>
      <c r="E145" s="40">
        <f t="shared" si="7"/>
        <v>1.9376</v>
      </c>
      <c r="F145" s="8" t="s">
        <v>76</v>
      </c>
      <c r="G145" s="8">
        <v>3600</v>
      </c>
      <c r="H145" s="223">
        <v>0.12</v>
      </c>
      <c r="I145" s="29"/>
      <c r="J145" s="29" t="s">
        <v>73</v>
      </c>
    </row>
    <row r="146" spans="1:10" ht="15.75" customHeight="1">
      <c r="A146" s="617">
        <v>9</v>
      </c>
      <c r="B146" s="8">
        <v>48236900</v>
      </c>
      <c r="C146" s="621" t="s">
        <v>2474</v>
      </c>
      <c r="D146" s="40">
        <v>0.81</v>
      </c>
      <c r="E146" s="40">
        <f t="shared" si="7"/>
        <v>0.90720000000000001</v>
      </c>
      <c r="F146" s="8" t="s">
        <v>76</v>
      </c>
      <c r="G146" s="52" t="s">
        <v>2475</v>
      </c>
      <c r="H146" s="622">
        <v>0.12</v>
      </c>
      <c r="I146" s="29"/>
      <c r="J146" s="29" t="s">
        <v>73</v>
      </c>
    </row>
    <row r="147" spans="1:10" ht="15.75" customHeight="1">
      <c r="A147" s="619">
        <v>10</v>
      </c>
      <c r="B147" s="8">
        <v>48236900</v>
      </c>
      <c r="C147" s="621" t="s">
        <v>2476</v>
      </c>
      <c r="D147" s="40">
        <v>1.48</v>
      </c>
      <c r="E147" s="40">
        <f t="shared" si="7"/>
        <v>1.6576</v>
      </c>
      <c r="F147" s="59" t="s">
        <v>76</v>
      </c>
      <c r="G147" s="52" t="s">
        <v>2475</v>
      </c>
      <c r="H147" s="622">
        <v>0.12</v>
      </c>
      <c r="I147" s="29"/>
      <c r="J147" s="29" t="s">
        <v>73</v>
      </c>
    </row>
    <row r="148" spans="1:10" ht="15.75" customHeight="1">
      <c r="A148" s="617">
        <v>11</v>
      </c>
      <c r="B148" s="8">
        <v>48236900</v>
      </c>
      <c r="C148" s="621" t="s">
        <v>2477</v>
      </c>
      <c r="D148" s="40">
        <v>0.78</v>
      </c>
      <c r="E148" s="40">
        <f t="shared" si="7"/>
        <v>0.87360000000000004</v>
      </c>
      <c r="F148" s="8" t="s">
        <v>76</v>
      </c>
      <c r="G148" s="52" t="s">
        <v>2475</v>
      </c>
      <c r="H148" s="622">
        <v>0.12</v>
      </c>
      <c r="I148" s="29"/>
      <c r="J148" s="29" t="s">
        <v>73</v>
      </c>
    </row>
    <row r="149" spans="1:10" ht="15.75" customHeight="1">
      <c r="A149" s="619">
        <v>12</v>
      </c>
      <c r="B149" s="59">
        <v>48236900</v>
      </c>
      <c r="C149" s="621" t="s">
        <v>2478</v>
      </c>
      <c r="D149" s="40">
        <v>1.39</v>
      </c>
      <c r="E149" s="40">
        <f t="shared" si="7"/>
        <v>1.5568</v>
      </c>
      <c r="F149" s="8" t="s">
        <v>76</v>
      </c>
      <c r="G149" s="52" t="s">
        <v>2475</v>
      </c>
      <c r="H149" s="622">
        <v>0.12</v>
      </c>
      <c r="I149" s="29"/>
      <c r="J149" s="29" t="s">
        <v>73</v>
      </c>
    </row>
    <row r="150" spans="1:10" ht="15.75" customHeight="1">
      <c r="A150" s="617">
        <v>13</v>
      </c>
      <c r="B150" s="52">
        <v>48236900</v>
      </c>
      <c r="C150" s="623" t="s">
        <v>2479</v>
      </c>
      <c r="D150" s="40">
        <v>1.79</v>
      </c>
      <c r="E150" s="40">
        <f t="shared" si="7"/>
        <v>2.0047999999999999</v>
      </c>
      <c r="F150" s="8" t="s">
        <v>76</v>
      </c>
      <c r="G150" s="52" t="s">
        <v>2475</v>
      </c>
      <c r="H150" s="220">
        <v>0.12</v>
      </c>
      <c r="I150" s="29"/>
      <c r="J150" s="29" t="s">
        <v>73</v>
      </c>
    </row>
    <row r="151" spans="1:10" ht="15.75" customHeight="1">
      <c r="A151" s="619">
        <v>14</v>
      </c>
      <c r="B151" s="8">
        <v>48236900</v>
      </c>
      <c r="C151" s="621" t="s">
        <v>2480</v>
      </c>
      <c r="D151" s="40">
        <v>1.58</v>
      </c>
      <c r="E151" s="40">
        <f t="shared" si="7"/>
        <v>1.7696000000000001</v>
      </c>
      <c r="F151" s="8" t="s">
        <v>76</v>
      </c>
      <c r="G151" s="52">
        <v>3000</v>
      </c>
      <c r="H151" s="220">
        <v>0.12</v>
      </c>
      <c r="I151" s="29"/>
      <c r="J151" s="29" t="s">
        <v>73</v>
      </c>
    </row>
    <row r="152" spans="1:10" ht="15.75" customHeight="1">
      <c r="A152" s="617">
        <v>15</v>
      </c>
      <c r="B152" s="52">
        <v>48236900</v>
      </c>
      <c r="C152" s="621" t="s">
        <v>2481</v>
      </c>
      <c r="D152" s="40">
        <v>3.81</v>
      </c>
      <c r="E152" s="40">
        <f t="shared" si="7"/>
        <v>4.2671999999999999</v>
      </c>
      <c r="F152" s="59" t="s">
        <v>76</v>
      </c>
      <c r="G152" s="52">
        <v>900</v>
      </c>
      <c r="H152" s="622">
        <v>0.12</v>
      </c>
      <c r="I152" s="29"/>
      <c r="J152" s="29" t="s">
        <v>73</v>
      </c>
    </row>
    <row r="153" spans="1:10" ht="15.75" customHeight="1">
      <c r="A153" s="619">
        <v>16</v>
      </c>
      <c r="B153" s="52">
        <v>48236900</v>
      </c>
      <c r="C153" s="621" t="s">
        <v>2482</v>
      </c>
      <c r="D153" s="40">
        <v>4.3</v>
      </c>
      <c r="E153" s="40">
        <f t="shared" si="7"/>
        <v>4.8159999999999998</v>
      </c>
      <c r="F153" s="59" t="s">
        <v>76</v>
      </c>
      <c r="G153" s="52">
        <v>900</v>
      </c>
      <c r="H153" s="622">
        <v>0.12</v>
      </c>
      <c r="I153" s="29"/>
      <c r="J153" s="29" t="s">
        <v>73</v>
      </c>
    </row>
    <row r="154" spans="1:10" ht="15.75" customHeight="1">
      <c r="A154" s="617">
        <v>17</v>
      </c>
      <c r="B154" s="52">
        <v>48236900</v>
      </c>
      <c r="C154" s="621" t="s">
        <v>2483</v>
      </c>
      <c r="D154" s="40">
        <v>4.76</v>
      </c>
      <c r="E154" s="40">
        <f t="shared" si="7"/>
        <v>5.3311999999999999</v>
      </c>
      <c r="F154" s="59" t="s">
        <v>76</v>
      </c>
      <c r="G154" s="52">
        <v>900</v>
      </c>
      <c r="H154" s="622">
        <v>0.12</v>
      </c>
      <c r="I154" s="29"/>
      <c r="J154" s="29" t="s">
        <v>73</v>
      </c>
    </row>
    <row r="155" spans="1:10" ht="15.75" customHeight="1">
      <c r="A155" s="619">
        <v>18</v>
      </c>
      <c r="B155" s="59">
        <v>48236900</v>
      </c>
      <c r="C155" s="621" t="s">
        <v>2484</v>
      </c>
      <c r="D155" s="40">
        <v>3.81</v>
      </c>
      <c r="E155" s="40">
        <f t="shared" si="7"/>
        <v>4.2671999999999999</v>
      </c>
      <c r="F155" s="8" t="s">
        <v>76</v>
      </c>
      <c r="G155" s="52" t="s">
        <v>2485</v>
      </c>
      <c r="H155" s="624">
        <v>0.12</v>
      </c>
      <c r="I155" s="29"/>
      <c r="J155" s="29" t="s">
        <v>73</v>
      </c>
    </row>
    <row r="156" spans="1:10" ht="15.75" customHeight="1">
      <c r="A156" s="617">
        <v>19</v>
      </c>
      <c r="B156" s="8">
        <v>48236900</v>
      </c>
      <c r="C156" s="621" t="s">
        <v>2486</v>
      </c>
      <c r="D156" s="40">
        <v>6.19</v>
      </c>
      <c r="E156" s="40">
        <f t="shared" si="7"/>
        <v>6.9328000000000003</v>
      </c>
      <c r="F156" s="8" t="s">
        <v>76</v>
      </c>
      <c r="G156" s="52" t="s">
        <v>2485</v>
      </c>
      <c r="H156" s="622">
        <v>0.12</v>
      </c>
      <c r="I156" s="29"/>
      <c r="J156" s="29" t="s">
        <v>73</v>
      </c>
    </row>
    <row r="157" spans="1:10" ht="15.75" customHeight="1" thickBot="1">
      <c r="A157" s="619">
        <v>20</v>
      </c>
      <c r="B157" s="8">
        <v>48236900</v>
      </c>
      <c r="C157" s="621" t="s">
        <v>2487</v>
      </c>
      <c r="D157" s="40">
        <v>4.76</v>
      </c>
      <c r="E157" s="40">
        <f t="shared" si="7"/>
        <v>5.3311999999999999</v>
      </c>
      <c r="F157" s="8" t="s">
        <v>76</v>
      </c>
      <c r="G157" s="52" t="s">
        <v>2488</v>
      </c>
      <c r="H157" s="220">
        <v>0.12</v>
      </c>
      <c r="I157" s="29"/>
      <c r="J157" s="29" t="s">
        <v>73</v>
      </c>
    </row>
    <row r="158" spans="1:10" ht="15.75" customHeight="1" thickBot="1">
      <c r="A158" s="625"/>
      <c r="B158" s="626"/>
      <c r="C158" s="627" t="s">
        <v>2489</v>
      </c>
      <c r="D158" s="626"/>
      <c r="E158" s="626"/>
      <c r="F158" s="626"/>
      <c r="G158" s="626"/>
      <c r="H158" s="628"/>
    </row>
    <row r="159" spans="1:10" ht="15.75" customHeight="1">
      <c r="A159" s="619">
        <v>1</v>
      </c>
      <c r="B159" s="8">
        <v>48236900</v>
      </c>
      <c r="C159" s="629" t="s">
        <v>2490</v>
      </c>
      <c r="D159" s="40">
        <v>6.75</v>
      </c>
      <c r="E159" s="40">
        <f t="shared" ref="E159:E161" si="8">D159+D159*H159</f>
        <v>7.56</v>
      </c>
      <c r="F159" s="8" t="s">
        <v>76</v>
      </c>
      <c r="G159" s="8">
        <v>750</v>
      </c>
      <c r="H159" s="220">
        <v>0.12</v>
      </c>
      <c r="I159" s="29"/>
      <c r="J159" s="29" t="s">
        <v>73</v>
      </c>
    </row>
    <row r="160" spans="1:10" ht="15.75" customHeight="1">
      <c r="A160" s="619">
        <v>2</v>
      </c>
      <c r="B160" s="8">
        <v>48236900</v>
      </c>
      <c r="C160" s="620" t="s">
        <v>2491</v>
      </c>
      <c r="D160" s="40">
        <v>10.199999999999999</v>
      </c>
      <c r="E160" s="40">
        <f t="shared" si="8"/>
        <v>11.423999999999999</v>
      </c>
      <c r="F160" s="8" t="s">
        <v>76</v>
      </c>
      <c r="G160" s="8">
        <v>500</v>
      </c>
      <c r="H160" s="220">
        <v>0.12</v>
      </c>
      <c r="I160" s="29"/>
      <c r="J160" s="29" t="s">
        <v>73</v>
      </c>
    </row>
    <row r="161" spans="1:11" ht="15.75" customHeight="1">
      <c r="A161" s="630">
        <v>3</v>
      </c>
      <c r="B161" s="59">
        <v>48236900</v>
      </c>
      <c r="C161" s="631" t="s">
        <v>2492</v>
      </c>
      <c r="D161" s="45">
        <v>12</v>
      </c>
      <c r="E161" s="40">
        <f t="shared" si="8"/>
        <v>13.44</v>
      </c>
      <c r="F161" s="59" t="s">
        <v>76</v>
      </c>
      <c r="G161" s="59">
        <v>1000</v>
      </c>
      <c r="H161" s="223">
        <v>0.12</v>
      </c>
      <c r="I161" s="29"/>
      <c r="J161" s="29" t="s">
        <v>73</v>
      </c>
    </row>
    <row r="162" spans="1:11" ht="15.75" customHeight="1" thickBot="1"/>
    <row r="163" spans="1:11" ht="15.75" customHeight="1" thickBot="1">
      <c r="A163" s="1416"/>
      <c r="B163" s="1417"/>
      <c r="C163" s="1418" t="s">
        <v>3781</v>
      </c>
      <c r="D163" s="1419"/>
      <c r="E163" s="1419"/>
      <c r="F163" s="1417"/>
      <c r="G163" s="1417"/>
      <c r="H163" s="1420"/>
      <c r="I163" s="1597"/>
      <c r="J163" s="680"/>
      <c r="K163" s="679"/>
    </row>
    <row r="164" spans="1:11" ht="15.75" customHeight="1">
      <c r="A164" s="1432">
        <v>1</v>
      </c>
      <c r="B164" s="1433">
        <v>39231090</v>
      </c>
      <c r="C164" s="1434" t="s">
        <v>1109</v>
      </c>
      <c r="D164" s="1435">
        <v>9.6999999999999993</v>
      </c>
      <c r="E164" s="1436">
        <f t="shared" ref="E164:E184" si="9">D164+D164*18%</f>
        <v>11.446</v>
      </c>
      <c r="F164" s="1437" t="s">
        <v>69</v>
      </c>
      <c r="G164" s="1438" t="s">
        <v>1110</v>
      </c>
      <c r="H164" s="1439">
        <v>0.18</v>
      </c>
      <c r="I164" s="1599"/>
      <c r="J164" s="1593" t="s">
        <v>663</v>
      </c>
      <c r="K164" s="679"/>
    </row>
    <row r="165" spans="1:11" ht="15.75" customHeight="1">
      <c r="A165" s="1440">
        <v>2</v>
      </c>
      <c r="B165" s="1421">
        <v>39231090</v>
      </c>
      <c r="C165" s="1422" t="s">
        <v>1111</v>
      </c>
      <c r="D165" s="1423">
        <v>14.9</v>
      </c>
      <c r="E165" s="1424">
        <f t="shared" si="9"/>
        <v>17.582000000000001</v>
      </c>
      <c r="F165" s="1425" t="s">
        <v>69</v>
      </c>
      <c r="G165" s="1426" t="s">
        <v>1112</v>
      </c>
      <c r="H165" s="1441">
        <v>0.18</v>
      </c>
      <c r="I165" s="1599"/>
      <c r="J165" s="1593" t="s">
        <v>3126</v>
      </c>
      <c r="K165" s="679"/>
    </row>
    <row r="166" spans="1:11" ht="15.75" customHeight="1">
      <c r="A166" s="1440">
        <v>3</v>
      </c>
      <c r="B166" s="1421">
        <v>39231090</v>
      </c>
      <c r="C166" s="1422" t="s">
        <v>1113</v>
      </c>
      <c r="D166" s="1423">
        <v>8.3000000000000007</v>
      </c>
      <c r="E166" s="1424">
        <f t="shared" si="9"/>
        <v>9.7940000000000005</v>
      </c>
      <c r="F166" s="1425" t="s">
        <v>69</v>
      </c>
      <c r="G166" s="1426" t="s">
        <v>1114</v>
      </c>
      <c r="H166" s="1441">
        <v>0.18</v>
      </c>
      <c r="I166" s="1599"/>
      <c r="J166" s="1593" t="s">
        <v>3126</v>
      </c>
      <c r="K166" s="679"/>
    </row>
    <row r="167" spans="1:11" ht="15.75" customHeight="1">
      <c r="A167" s="1440">
        <v>4</v>
      </c>
      <c r="B167" s="1421">
        <v>39231090</v>
      </c>
      <c r="C167" s="1422" t="s">
        <v>1115</v>
      </c>
      <c r="D167" s="1423">
        <v>10.25</v>
      </c>
      <c r="E167" s="1424">
        <f t="shared" si="9"/>
        <v>12.095000000000001</v>
      </c>
      <c r="F167" s="1425" t="s">
        <v>69</v>
      </c>
      <c r="G167" s="1426" t="s">
        <v>1110</v>
      </c>
      <c r="H167" s="1441">
        <v>0.18</v>
      </c>
      <c r="I167" s="1599"/>
      <c r="J167" s="1593" t="s">
        <v>3126</v>
      </c>
      <c r="K167" s="679"/>
    </row>
    <row r="168" spans="1:11" ht="15.75" customHeight="1">
      <c r="A168" s="1440">
        <v>5</v>
      </c>
      <c r="B168" s="1421">
        <v>39231090</v>
      </c>
      <c r="C168" s="1422" t="s">
        <v>1116</v>
      </c>
      <c r="D168" s="1423">
        <v>15.15</v>
      </c>
      <c r="E168" s="1424">
        <f t="shared" si="9"/>
        <v>17.876999999999999</v>
      </c>
      <c r="F168" s="1425" t="s">
        <v>69</v>
      </c>
      <c r="G168" s="1426" t="s">
        <v>1112</v>
      </c>
      <c r="H168" s="1441">
        <v>0.18</v>
      </c>
      <c r="I168" s="1599"/>
      <c r="J168" s="1593" t="s">
        <v>663</v>
      </c>
      <c r="K168" s="679"/>
    </row>
    <row r="169" spans="1:11" ht="15.75" customHeight="1">
      <c r="A169" s="1440">
        <v>6</v>
      </c>
      <c r="B169" s="1421">
        <v>39231090</v>
      </c>
      <c r="C169" s="1422" t="s">
        <v>1117</v>
      </c>
      <c r="D169" s="1423">
        <v>10.25</v>
      </c>
      <c r="E169" s="1424">
        <f t="shared" si="9"/>
        <v>12.095000000000001</v>
      </c>
      <c r="F169" s="1425" t="s">
        <v>69</v>
      </c>
      <c r="G169" s="1426" t="s">
        <v>1110</v>
      </c>
      <c r="H169" s="1441">
        <v>0.18</v>
      </c>
      <c r="I169" s="1599"/>
      <c r="J169" s="1593" t="s">
        <v>663</v>
      </c>
      <c r="K169" s="679"/>
    </row>
    <row r="170" spans="1:11" ht="15.75" customHeight="1">
      <c r="A170" s="1440">
        <v>7</v>
      </c>
      <c r="B170" s="1421">
        <v>39231090</v>
      </c>
      <c r="C170" s="1422" t="s">
        <v>1118</v>
      </c>
      <c r="D170" s="1423">
        <v>14.75</v>
      </c>
      <c r="E170" s="1424">
        <f t="shared" si="9"/>
        <v>17.405000000000001</v>
      </c>
      <c r="F170" s="1425" t="s">
        <v>69</v>
      </c>
      <c r="G170" s="1426" t="s">
        <v>1112</v>
      </c>
      <c r="H170" s="1441">
        <v>0.18</v>
      </c>
      <c r="I170" s="1599"/>
      <c r="J170" s="1593" t="s">
        <v>663</v>
      </c>
      <c r="K170" s="679"/>
    </row>
    <row r="171" spans="1:11" ht="15.75" customHeight="1">
      <c r="A171" s="1440">
        <v>8</v>
      </c>
      <c r="B171" s="1421">
        <v>39231090</v>
      </c>
      <c r="C171" s="1422" t="s">
        <v>1119</v>
      </c>
      <c r="D171" s="1423">
        <v>16.3</v>
      </c>
      <c r="E171" s="1424">
        <f t="shared" si="9"/>
        <v>19.234000000000002</v>
      </c>
      <c r="F171" s="1425" t="s">
        <v>76</v>
      </c>
      <c r="G171" s="1426" t="s">
        <v>1112</v>
      </c>
      <c r="H171" s="1441">
        <v>0.18</v>
      </c>
      <c r="I171" s="1599"/>
      <c r="J171" s="1593" t="s">
        <v>3126</v>
      </c>
      <c r="K171" s="679"/>
    </row>
    <row r="172" spans="1:11" ht="15.75" customHeight="1">
      <c r="A172" s="1440">
        <v>9</v>
      </c>
      <c r="B172" s="1421">
        <v>39231090</v>
      </c>
      <c r="C172" s="1422" t="s">
        <v>1120</v>
      </c>
      <c r="D172" s="1423">
        <v>17.149999999999999</v>
      </c>
      <c r="E172" s="1424">
        <f t="shared" si="9"/>
        <v>20.236999999999998</v>
      </c>
      <c r="F172" s="1425"/>
      <c r="G172" s="1426" t="s">
        <v>1112</v>
      </c>
      <c r="H172" s="1441">
        <v>0.18</v>
      </c>
      <c r="I172" s="1599"/>
      <c r="J172" s="1593" t="s">
        <v>663</v>
      </c>
      <c r="K172" s="679"/>
    </row>
    <row r="173" spans="1:11" ht="15.75" customHeight="1">
      <c r="A173" s="1440">
        <v>10</v>
      </c>
      <c r="B173" s="1421">
        <v>39231090</v>
      </c>
      <c r="C173" s="1422" t="s">
        <v>1121</v>
      </c>
      <c r="D173" s="1423">
        <v>5.45</v>
      </c>
      <c r="E173" s="1424">
        <f t="shared" si="9"/>
        <v>6.431</v>
      </c>
      <c r="F173" s="1425" t="s">
        <v>69</v>
      </c>
      <c r="G173" s="1426" t="s">
        <v>1110</v>
      </c>
      <c r="H173" s="1441">
        <v>0.18</v>
      </c>
      <c r="I173" s="1599"/>
      <c r="J173" s="1593" t="s">
        <v>3126</v>
      </c>
      <c r="K173" s="679"/>
    </row>
    <row r="174" spans="1:11" ht="15.75" customHeight="1">
      <c r="A174" s="1440">
        <v>11</v>
      </c>
      <c r="B174" s="1421">
        <v>39231090</v>
      </c>
      <c r="C174" s="1422" t="s">
        <v>1122</v>
      </c>
      <c r="D174" s="1423">
        <v>7.7</v>
      </c>
      <c r="E174" s="1424">
        <f t="shared" si="9"/>
        <v>9.0860000000000003</v>
      </c>
      <c r="F174" s="1425" t="s">
        <v>69</v>
      </c>
      <c r="G174" s="1426" t="s">
        <v>1123</v>
      </c>
      <c r="H174" s="1441">
        <v>0.18</v>
      </c>
      <c r="I174" s="1599"/>
      <c r="J174" s="1593" t="s">
        <v>3126</v>
      </c>
      <c r="K174" s="679"/>
    </row>
    <row r="175" spans="1:11" ht="15.75" customHeight="1">
      <c r="A175" s="1440">
        <v>12</v>
      </c>
      <c r="B175" s="1421">
        <v>39231090</v>
      </c>
      <c r="C175" s="1422" t="s">
        <v>1124</v>
      </c>
      <c r="D175" s="1423">
        <v>8.5</v>
      </c>
      <c r="E175" s="1424">
        <f t="shared" si="9"/>
        <v>10.029999999999999</v>
      </c>
      <c r="F175" s="1425" t="s">
        <v>69</v>
      </c>
      <c r="G175" s="1426" t="s">
        <v>1125</v>
      </c>
      <c r="H175" s="1441">
        <v>0.18</v>
      </c>
      <c r="I175" s="1599"/>
      <c r="J175" s="1593" t="s">
        <v>3126</v>
      </c>
      <c r="K175" s="679"/>
    </row>
    <row r="176" spans="1:11" ht="15.75" customHeight="1">
      <c r="A176" s="1440">
        <v>13</v>
      </c>
      <c r="B176" s="1427">
        <v>39231090</v>
      </c>
      <c r="C176" s="1428" t="s">
        <v>1126</v>
      </c>
      <c r="D176" s="1429">
        <v>10.199999999999999</v>
      </c>
      <c r="E176" s="1430">
        <f t="shared" si="9"/>
        <v>12.036</v>
      </c>
      <c r="F176" s="1427" t="s">
        <v>69</v>
      </c>
      <c r="G176" s="1431" t="s">
        <v>1127</v>
      </c>
      <c r="H176" s="1442">
        <v>0.18</v>
      </c>
      <c r="I176" s="1599"/>
      <c r="J176" s="1593" t="s">
        <v>3126</v>
      </c>
      <c r="K176" s="679"/>
    </row>
    <row r="177" spans="1:17" ht="15.75" customHeight="1">
      <c r="A177" s="1440">
        <v>14</v>
      </c>
      <c r="B177" s="1421">
        <v>39231090</v>
      </c>
      <c r="C177" s="1422" t="s">
        <v>1128</v>
      </c>
      <c r="D177" s="1423">
        <v>13.95</v>
      </c>
      <c r="E177" s="1424">
        <f t="shared" si="9"/>
        <v>16.460999999999999</v>
      </c>
      <c r="F177" s="1425" t="s">
        <v>69</v>
      </c>
      <c r="G177" s="1426" t="s">
        <v>1112</v>
      </c>
      <c r="H177" s="1441">
        <v>0.18</v>
      </c>
      <c r="I177" s="1599"/>
      <c r="J177" s="1593" t="s">
        <v>3126</v>
      </c>
      <c r="K177" s="679"/>
    </row>
    <row r="178" spans="1:17" ht="15.75" customHeight="1">
      <c r="A178" s="1440">
        <v>15</v>
      </c>
      <c r="B178" s="1421">
        <v>39231090</v>
      </c>
      <c r="C178" s="1422" t="s">
        <v>1129</v>
      </c>
      <c r="D178" s="1423">
        <v>14.65</v>
      </c>
      <c r="E178" s="1424">
        <f t="shared" si="9"/>
        <v>17.286999999999999</v>
      </c>
      <c r="F178" s="1425" t="s">
        <v>69</v>
      </c>
      <c r="G178" s="1426" t="s">
        <v>1112</v>
      </c>
      <c r="H178" s="1441">
        <v>0.18</v>
      </c>
      <c r="I178" s="1599"/>
      <c r="J178" s="1593" t="s">
        <v>663</v>
      </c>
      <c r="K178" s="679"/>
    </row>
    <row r="179" spans="1:17" ht="15.75" customHeight="1">
      <c r="A179" s="1440">
        <v>16</v>
      </c>
      <c r="B179" s="1421">
        <v>39231090</v>
      </c>
      <c r="C179" s="1422" t="s">
        <v>1130</v>
      </c>
      <c r="D179" s="1423">
        <v>15</v>
      </c>
      <c r="E179" s="1424">
        <f t="shared" si="9"/>
        <v>17.7</v>
      </c>
      <c r="F179" s="1425" t="s">
        <v>69</v>
      </c>
      <c r="G179" s="1426" t="s">
        <v>1114</v>
      </c>
      <c r="H179" s="1441">
        <v>0.18</v>
      </c>
      <c r="I179" s="1599"/>
      <c r="J179" s="1593" t="s">
        <v>3126</v>
      </c>
      <c r="K179" s="679"/>
    </row>
    <row r="180" spans="1:17" ht="15.75" customHeight="1">
      <c r="A180" s="1440">
        <v>17</v>
      </c>
      <c r="B180" s="1421">
        <v>39231090</v>
      </c>
      <c r="C180" s="1422" t="s">
        <v>1131</v>
      </c>
      <c r="D180" s="1423">
        <v>15.7</v>
      </c>
      <c r="E180" s="1424">
        <f t="shared" si="9"/>
        <v>18.526</v>
      </c>
      <c r="F180" s="1425" t="s">
        <v>69</v>
      </c>
      <c r="G180" s="1426" t="s">
        <v>1114</v>
      </c>
      <c r="H180" s="1441">
        <v>0.18</v>
      </c>
      <c r="I180" s="1599"/>
      <c r="J180" s="1593" t="s">
        <v>663</v>
      </c>
      <c r="K180" s="679"/>
    </row>
    <row r="181" spans="1:17" ht="15.75" customHeight="1">
      <c r="A181" s="1440">
        <v>18</v>
      </c>
      <c r="B181" s="1421">
        <v>39231090</v>
      </c>
      <c r="C181" s="1422" t="s">
        <v>1132</v>
      </c>
      <c r="D181" s="1423">
        <v>11.8</v>
      </c>
      <c r="E181" s="1424">
        <f t="shared" si="9"/>
        <v>13.924000000000001</v>
      </c>
      <c r="F181" s="1425" t="s">
        <v>69</v>
      </c>
      <c r="G181" s="1426" t="s">
        <v>1133</v>
      </c>
      <c r="H181" s="1441">
        <v>0.18</v>
      </c>
      <c r="I181" s="1600" t="s">
        <v>3143</v>
      </c>
      <c r="J181" s="1594" t="s">
        <v>3124</v>
      </c>
      <c r="K181" s="679"/>
    </row>
    <row r="182" spans="1:17" ht="15.75" customHeight="1">
      <c r="A182" s="1440">
        <v>19</v>
      </c>
      <c r="B182" s="1421">
        <v>39231090</v>
      </c>
      <c r="C182" s="1422" t="s">
        <v>1134</v>
      </c>
      <c r="D182" s="1423">
        <v>11.8</v>
      </c>
      <c r="E182" s="1424">
        <f t="shared" si="9"/>
        <v>13.924000000000001</v>
      </c>
      <c r="F182" s="1425" t="s">
        <v>69</v>
      </c>
      <c r="G182" s="1426" t="s">
        <v>1112</v>
      </c>
      <c r="H182" s="1441">
        <v>0.18</v>
      </c>
      <c r="I182" s="1599"/>
      <c r="J182" s="1593" t="s">
        <v>663</v>
      </c>
      <c r="K182" s="679"/>
    </row>
    <row r="183" spans="1:17" ht="15.75" customHeight="1">
      <c r="A183" s="1440">
        <v>20</v>
      </c>
      <c r="B183" s="1421">
        <v>39231090</v>
      </c>
      <c r="C183" s="1422" t="s">
        <v>1135</v>
      </c>
      <c r="D183" s="1423">
        <v>9.6999999999999993</v>
      </c>
      <c r="E183" s="1424">
        <f t="shared" si="9"/>
        <v>11.446</v>
      </c>
      <c r="F183" s="1425" t="s">
        <v>69</v>
      </c>
      <c r="G183" s="1426" t="s">
        <v>1136</v>
      </c>
      <c r="H183" s="1441">
        <v>0.18</v>
      </c>
      <c r="I183" s="1599"/>
      <c r="J183" s="1593" t="s">
        <v>3126</v>
      </c>
      <c r="K183" s="679"/>
    </row>
    <row r="184" spans="1:17" ht="15.75" customHeight="1" thickBot="1">
      <c r="A184" s="1443">
        <v>21</v>
      </c>
      <c r="B184" s="1444">
        <v>39231090</v>
      </c>
      <c r="C184" s="1445" t="s">
        <v>1137</v>
      </c>
      <c r="D184" s="1446">
        <v>15</v>
      </c>
      <c r="E184" s="1447">
        <f t="shared" si="9"/>
        <v>17.7</v>
      </c>
      <c r="F184" s="1448" t="s">
        <v>69</v>
      </c>
      <c r="G184" s="1449" t="s">
        <v>1138</v>
      </c>
      <c r="H184" s="1450">
        <v>0.18</v>
      </c>
      <c r="I184" s="1599"/>
      <c r="J184" s="1593" t="s">
        <v>663</v>
      </c>
      <c r="K184" s="679"/>
    </row>
    <row r="185" spans="1:17" ht="15.75" customHeight="1" thickBot="1"/>
    <row r="186" spans="1:17" ht="15.75" customHeight="1" thickBot="1">
      <c r="A186" s="1809"/>
      <c r="B186" s="1810"/>
      <c r="C186" s="1830" t="s">
        <v>3193</v>
      </c>
      <c r="D186" s="1831" t="s">
        <v>233</v>
      </c>
      <c r="E186" s="1816" t="s">
        <v>267</v>
      </c>
      <c r="F186" s="1816" t="s">
        <v>268</v>
      </c>
      <c r="G186" s="1816" t="s">
        <v>240</v>
      </c>
      <c r="H186" s="1832" t="s">
        <v>241</v>
      </c>
      <c r="I186" s="1833" t="s">
        <v>242</v>
      </c>
      <c r="J186" s="1816" t="s">
        <v>99</v>
      </c>
      <c r="K186" s="1816" t="s">
        <v>100</v>
      </c>
      <c r="L186" s="1834" t="s">
        <v>146</v>
      </c>
      <c r="M186" s="1737"/>
      <c r="N186" s="1738"/>
    </row>
    <row r="187" spans="1:17" ht="15.75" customHeight="1">
      <c r="A187" s="4332">
        <v>1</v>
      </c>
      <c r="B187" s="2789">
        <v>4823</v>
      </c>
      <c r="C187" s="4333" t="s">
        <v>3197</v>
      </c>
      <c r="D187" s="4223">
        <v>300</v>
      </c>
      <c r="E187" s="2789">
        <v>150</v>
      </c>
      <c r="F187" s="4270">
        <v>100</v>
      </c>
      <c r="G187" s="4270">
        <v>39</v>
      </c>
      <c r="H187" s="4334">
        <v>4.5999999999999996</v>
      </c>
      <c r="I187" s="4335">
        <f>H187+H187*L187</f>
        <v>5.4279999999999999</v>
      </c>
      <c r="J187" s="2790" t="s">
        <v>69</v>
      </c>
      <c r="K187" s="4270">
        <v>500</v>
      </c>
      <c r="L187" s="2791">
        <v>0.18</v>
      </c>
      <c r="M187" s="1743" t="s">
        <v>3141</v>
      </c>
      <c r="N187" s="1744" t="s">
        <v>3124</v>
      </c>
      <c r="Q187" s="1282"/>
    </row>
    <row r="188" spans="1:17" ht="15.75" customHeight="1">
      <c r="A188" s="4336">
        <v>2</v>
      </c>
      <c r="B188" s="2790">
        <v>4823</v>
      </c>
      <c r="C188" s="4337" t="s">
        <v>3198</v>
      </c>
      <c r="D188" s="3974">
        <v>300</v>
      </c>
      <c r="E188" s="2790">
        <v>170</v>
      </c>
      <c r="F188" s="2790">
        <v>118</v>
      </c>
      <c r="G188" s="2790">
        <v>45</v>
      </c>
      <c r="H188" s="2795">
        <v>5.4</v>
      </c>
      <c r="I188" s="4335">
        <f>H188+H188*L188</f>
        <v>6.3719999999999999</v>
      </c>
      <c r="J188" s="2790" t="s">
        <v>69</v>
      </c>
      <c r="K188" s="2790">
        <v>500</v>
      </c>
      <c r="L188" s="2791">
        <v>0.18</v>
      </c>
      <c r="M188" s="1743" t="s">
        <v>3141</v>
      </c>
      <c r="N188" s="1744" t="s">
        <v>3124</v>
      </c>
      <c r="Q188" s="1282"/>
    </row>
    <row r="189" spans="1:17" ht="15.75" customHeight="1" thickBot="1">
      <c r="A189" s="4338">
        <v>3</v>
      </c>
      <c r="B189" s="3943">
        <v>4823</v>
      </c>
      <c r="C189" s="4339" t="s">
        <v>3199</v>
      </c>
      <c r="D189" s="4233">
        <v>300</v>
      </c>
      <c r="E189" s="3943">
        <v>174</v>
      </c>
      <c r="F189" s="3943">
        <v>134</v>
      </c>
      <c r="G189" s="3943">
        <v>48</v>
      </c>
      <c r="H189" s="4235">
        <v>7.1</v>
      </c>
      <c r="I189" s="4254">
        <f>H189+H189*L189</f>
        <v>8.3780000000000001</v>
      </c>
      <c r="J189" s="3943" t="s">
        <v>69</v>
      </c>
      <c r="K189" s="3943">
        <v>500</v>
      </c>
      <c r="L189" s="4236">
        <v>0.18</v>
      </c>
      <c r="M189" s="1743" t="s">
        <v>3141</v>
      </c>
      <c r="N189" s="1744" t="s">
        <v>3124</v>
      </c>
      <c r="Q189" s="1282"/>
    </row>
    <row r="190" spans="1:17" ht="15.75" customHeight="1" thickBot="1">
      <c r="A190" s="4342"/>
      <c r="B190" s="4343"/>
      <c r="C190" s="4344" t="s">
        <v>5117</v>
      </c>
      <c r="D190" s="4343"/>
      <c r="E190" s="4343"/>
      <c r="F190" s="4343"/>
      <c r="G190" s="4343"/>
      <c r="H190" s="4343"/>
      <c r="I190" s="4343"/>
      <c r="J190" s="4343"/>
      <c r="K190" s="4343"/>
      <c r="L190" s="4345"/>
    </row>
    <row r="191" spans="1:17" ht="15.75" customHeight="1">
      <c r="A191" s="4332">
        <v>1</v>
      </c>
      <c r="B191" s="3105"/>
      <c r="C191" s="4341" t="s">
        <v>5114</v>
      </c>
      <c r="D191" s="3105"/>
      <c r="E191" s="3105"/>
      <c r="F191" s="3105"/>
      <c r="G191" s="3105"/>
      <c r="H191" s="4346">
        <v>5.0999999999999996</v>
      </c>
      <c r="I191" s="4335">
        <f>H191+H191*L191</f>
        <v>6.0179999999999998</v>
      </c>
      <c r="J191" s="2790" t="s">
        <v>69</v>
      </c>
      <c r="K191" s="4270">
        <v>500</v>
      </c>
      <c r="L191" s="2791">
        <v>0.18</v>
      </c>
    </row>
    <row r="192" spans="1:17" ht="15.75" customHeight="1">
      <c r="A192" s="4336">
        <v>2</v>
      </c>
      <c r="B192" s="1187"/>
      <c r="C192" s="4340" t="s">
        <v>5115</v>
      </c>
      <c r="D192" s="1187"/>
      <c r="E192" s="1187"/>
      <c r="F192" s="1187"/>
      <c r="G192" s="1187"/>
      <c r="H192" s="4347">
        <v>5.9</v>
      </c>
      <c r="I192" s="4335">
        <f>H192+H192*L192</f>
        <v>6.9620000000000006</v>
      </c>
      <c r="J192" s="2790" t="s">
        <v>69</v>
      </c>
      <c r="K192" s="2790">
        <v>500</v>
      </c>
      <c r="L192" s="2791">
        <v>0.18</v>
      </c>
    </row>
    <row r="193" spans="1:12" ht="15.75" customHeight="1">
      <c r="A193" s="4338">
        <v>3</v>
      </c>
      <c r="B193" s="1187"/>
      <c r="C193" s="4340" t="s">
        <v>5116</v>
      </c>
      <c r="D193" s="1187"/>
      <c r="E193" s="1187"/>
      <c r="F193" s="1187"/>
      <c r="G193" s="1187"/>
      <c r="H193" s="4347">
        <v>7.65</v>
      </c>
      <c r="I193" s="4254">
        <f>H193+H193*L193</f>
        <v>9.027000000000001</v>
      </c>
      <c r="J193" s="3943" t="s">
        <v>69</v>
      </c>
      <c r="K193" s="3943">
        <v>500</v>
      </c>
      <c r="L193" s="4236">
        <v>0.18</v>
      </c>
    </row>
    <row r="194" spans="1:12" ht="15.75" customHeight="1"/>
    <row r="195" spans="1:12" ht="15.75" customHeight="1"/>
    <row r="196" spans="1:12" ht="15.75" customHeight="1"/>
    <row r="197" spans="1:12" ht="15.75" customHeight="1"/>
    <row r="198" spans="1:12" ht="15.75" customHeight="1"/>
    <row r="199" spans="1:12" ht="15.75" customHeight="1"/>
    <row r="200" spans="1:12" ht="15.75" customHeight="1"/>
    <row r="201" spans="1:12" ht="15.75" customHeight="1"/>
    <row r="202" spans="1:12" ht="15.75" customHeight="1"/>
    <row r="203" spans="1:12" ht="15.75" customHeight="1"/>
    <row r="204" spans="1:12" ht="15.75" customHeight="1"/>
    <row r="205" spans="1:12" ht="15.75" customHeight="1"/>
    <row r="206" spans="1:12" ht="15.75" customHeight="1"/>
    <row r="207" spans="1:12" ht="15.75" customHeight="1"/>
    <row r="208" spans="1:1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J1:L1"/>
    <mergeCell ref="E2:G2"/>
    <mergeCell ref="A16:L16"/>
  </mergeCells>
  <pageMargins left="0.7" right="0.7" top="0.75" bottom="0.75" header="0" footer="0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B530-D723-4A56-8E0E-E1C8C3A12281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33</vt:i4>
      </vt:variant>
    </vt:vector>
  </HeadingPairs>
  <TitlesOfParts>
    <vt:vector size="75" baseType="lpstr">
      <vt:lpstr>Summary Sheet</vt:lpstr>
      <vt:lpstr>Aluminium Foil</vt:lpstr>
      <vt:lpstr>Bagasse</vt:lpstr>
      <vt:lpstr>Paper Products</vt:lpstr>
      <vt:lpstr>Olive Reference </vt:lpstr>
      <vt:lpstr>Olive Products</vt:lpstr>
      <vt:lpstr>PNS</vt:lpstr>
      <vt:lpstr>JP Product</vt:lpstr>
      <vt:lpstr>PS</vt:lpstr>
      <vt:lpstr>SOS Bag &amp; Sheet</vt:lpstr>
      <vt:lpstr>Carry Bag With Images </vt:lpstr>
      <vt:lpstr>Carry Bags</vt:lpstr>
      <vt:lpstr>Insulated bag </vt:lpstr>
      <vt:lpstr>Areca</vt:lpstr>
      <vt:lpstr>Bio Cutlery</vt:lpstr>
      <vt:lpstr>Tissue Paper</vt:lpstr>
      <vt:lpstr>Pizza Boxes </vt:lpstr>
      <vt:lpstr>Thalia &amp; Cake</vt:lpstr>
      <vt:lpstr>Recyclable Containers</vt:lpstr>
      <vt:lpstr>Sipper Container </vt:lpstr>
      <vt:lpstr>Pet Bottle &amp; Jar </vt:lpstr>
      <vt:lpstr>IML CM</vt:lpstr>
      <vt:lpstr>SD Temper Proof </vt:lpstr>
      <vt:lpstr>Dalfo Temper Proof</vt:lpstr>
      <vt:lpstr>Well Pet </vt:lpstr>
      <vt:lpstr>Natraj RPPL</vt:lpstr>
      <vt:lpstr>Oracle</vt:lpstr>
      <vt:lpstr>AVI</vt:lpstr>
      <vt:lpstr>Abhinav</vt:lpstr>
      <vt:lpstr>Talash</vt:lpstr>
      <vt:lpstr>Pulp Tray</vt:lpstr>
      <vt:lpstr>Other Generic</vt:lpstr>
      <vt:lpstr>Sealing Machine</vt:lpstr>
      <vt:lpstr>Bakery Mould</vt:lpstr>
      <vt:lpstr>PVC Bakery</vt:lpstr>
      <vt:lpstr>Mithai Wati</vt:lpstr>
      <vt:lpstr>Other Plastic</vt:lpstr>
      <vt:lpstr>Butchery Item</vt:lpstr>
      <vt:lpstr>Laminated Poches</vt:lpstr>
      <vt:lpstr>odd Sku </vt:lpstr>
      <vt:lpstr>Reference Price List Odd Item </vt:lpstr>
      <vt:lpstr>Sheet1</vt:lpstr>
      <vt:lpstr>Abhinav!Print_Area</vt:lpstr>
      <vt:lpstr>'Aluminium Foil'!Print_Area</vt:lpstr>
      <vt:lpstr>Areca!Print_Area</vt:lpstr>
      <vt:lpstr>Bagasse!Print_Area</vt:lpstr>
      <vt:lpstr>'Bakery Mould'!Print_Area</vt:lpstr>
      <vt:lpstr>'Bio Cutlery'!Print_Area</vt:lpstr>
      <vt:lpstr>'Butchery Item'!Print_Area</vt:lpstr>
      <vt:lpstr>'Carry Bags'!Print_Area</vt:lpstr>
      <vt:lpstr>'Dalfo Temper Proof'!Print_Area</vt:lpstr>
      <vt:lpstr>'Mithai Wati'!Print_Area</vt:lpstr>
      <vt:lpstr>'Natraj RPPL'!Print_Area</vt:lpstr>
      <vt:lpstr>'Olive Products'!Print_Area</vt:lpstr>
      <vt:lpstr>'Olive Reference '!Print_Area</vt:lpstr>
      <vt:lpstr>Oracle!Print_Area</vt:lpstr>
      <vt:lpstr>'Other Generic'!Print_Area</vt:lpstr>
      <vt:lpstr>'Other Plastic'!Print_Area</vt:lpstr>
      <vt:lpstr>'Paper Products'!Print_Area</vt:lpstr>
      <vt:lpstr>'Pizza Boxes '!Print_Area</vt:lpstr>
      <vt:lpstr>PNS!Print_Area</vt:lpstr>
      <vt:lpstr>PS!Print_Area</vt:lpstr>
      <vt:lpstr>'Pulp Tray'!Print_Area</vt:lpstr>
      <vt:lpstr>'PVC Bakery'!Print_Area</vt:lpstr>
      <vt:lpstr>'Recyclable Containers'!Print_Area</vt:lpstr>
      <vt:lpstr>'SD Temper Proof '!Print_Area</vt:lpstr>
      <vt:lpstr>'Sealing Machine'!Print_Area</vt:lpstr>
      <vt:lpstr>'SOS Bag &amp; Sheet'!Print_Area</vt:lpstr>
      <vt:lpstr>'Summary Sheet'!Print_Area</vt:lpstr>
      <vt:lpstr>Talash!Print_Area</vt:lpstr>
      <vt:lpstr>'Thalia &amp; Cake'!Print_Area</vt:lpstr>
      <vt:lpstr>'Tissue Paper'!Print_Area</vt:lpstr>
      <vt:lpstr>'Bio Cutlery'!Print_Titles</vt:lpstr>
      <vt:lpstr>'Aluminium Foil'!Z_16822E29_7107_44E0_879B_999A9E1047E8_.wvu.PrintArea</vt:lpstr>
      <vt:lpstr>Bagasse!Z_16822E29_7107_44E0_879B_999A9E1047E8_.wvu.PrintArea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Nitin jhunjhunwala</cp:lastModifiedBy>
  <cp:lastPrinted>2026-06-27T07:29:18Z</cp:lastPrinted>
  <dcterms:created xsi:type="dcterms:W3CDTF">2018-07-16T10:58:34Z</dcterms:created>
  <dcterms:modified xsi:type="dcterms:W3CDTF">2026-07-02T14:02:37Z</dcterms:modified>
</cp:coreProperties>
</file>