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shika\OneDrive\Desktop\"/>
    </mc:Choice>
  </mc:AlternateContent>
  <xr:revisionPtr revIDLastSave="0" documentId="8_{15507179-F685-4A9D-9FB5-9913C18CD9D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5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5" l="1"/>
  <c r="B55" i="5"/>
  <c r="B54" i="5"/>
  <c r="C46" i="5"/>
  <c r="C47" i="5"/>
  <c r="C48" i="5"/>
  <c r="C49" i="5"/>
  <c r="C50" i="5"/>
  <c r="B40" i="5"/>
  <c r="B42" i="5"/>
  <c r="B41" i="5"/>
  <c r="B34" i="5"/>
  <c r="B33" i="5"/>
  <c r="B26" i="5"/>
  <c r="B27" i="5"/>
  <c r="B21" i="5"/>
  <c r="B20" i="5"/>
  <c r="B15" i="5"/>
  <c r="B14" i="5"/>
  <c r="C8" i="5"/>
  <c r="C6" i="5"/>
  <c r="C7" i="5"/>
  <c r="C5" i="5"/>
  <c r="C4" i="5"/>
  <c r="C9" i="5" l="1"/>
</calcChain>
</file>

<file path=xl/sharedStrings.xml><?xml version="1.0" encoding="utf-8"?>
<sst xmlns="http://schemas.openxmlformats.org/spreadsheetml/2006/main" count="81" uniqueCount="60">
  <si>
    <t>Date</t>
  </si>
  <si>
    <t>EXCEL DATE AND TIME FORMULAS</t>
  </si>
  <si>
    <t>Function</t>
  </si>
  <si>
    <t>Formula</t>
  </si>
  <si>
    <t>Formula Result</t>
  </si>
  <si>
    <t>TODAY</t>
  </si>
  <si>
    <t>NOW</t>
  </si>
  <si>
    <t>DAY</t>
  </si>
  <si>
    <t>MONTH</t>
  </si>
  <si>
    <t>YEAR</t>
  </si>
  <si>
    <t>DATE</t>
  </si>
  <si>
    <t>TODAY()</t>
  </si>
  <si>
    <t>NOW()</t>
  </si>
  <si>
    <t>DAY(B6)</t>
  </si>
  <si>
    <t>MONTH(B6)</t>
  </si>
  <si>
    <t>YEAR(B6)</t>
  </si>
  <si>
    <t>DATE(C8,C7,C6)</t>
  </si>
  <si>
    <t>ADD/SUBTRACT DAYS</t>
  </si>
  <si>
    <t>FUNCTION</t>
  </si>
  <si>
    <t>ADD 5 DAYS</t>
  </si>
  <si>
    <t>SUBTRACT 5 DAYS</t>
  </si>
  <si>
    <t>FORMULA</t>
  </si>
  <si>
    <t>B12-5</t>
  </si>
  <si>
    <t xml:space="preserve">DATE </t>
  </si>
  <si>
    <t>ADD/SUBTRACT MONTHS</t>
  </si>
  <si>
    <t>B12+5 (CAN ALSO BE REFERENCE)</t>
  </si>
  <si>
    <t>ADD 5 MONTHS</t>
  </si>
  <si>
    <t>SUBTRACT 5 MONTHS</t>
  </si>
  <si>
    <t>EDATE(B18,5)</t>
  </si>
  <si>
    <t>EDATE(B18,-5)</t>
  </si>
  <si>
    <t>ADD/SUBTRACT YEAR</t>
  </si>
  <si>
    <t>ADD 5 YEARS</t>
  </si>
  <si>
    <t>SUBTRACT 5 YEARS</t>
  </si>
  <si>
    <t>EDATE(B24,5*12))</t>
  </si>
  <si>
    <t>EDATE(B24,-5*12)</t>
  </si>
  <si>
    <t xml:space="preserve">NETWORK DAYS </t>
  </si>
  <si>
    <t>START DATE</t>
  </si>
  <si>
    <t>END DATE</t>
  </si>
  <si>
    <t>RESULT</t>
  </si>
  <si>
    <t>NETWORKDAYS(B30,B31)</t>
  </si>
  <si>
    <t>NETWORK DAYS (no holidays)</t>
  </si>
  <si>
    <t>Republic Day</t>
  </si>
  <si>
    <t>Independence Day</t>
  </si>
  <si>
    <t>NETWORK DAYS(including holidays)</t>
  </si>
  <si>
    <t>networkdays(B30,B31,F34:F35)</t>
  </si>
  <si>
    <t>DATEDIF</t>
  </si>
  <si>
    <t>YEARS DIFFERENCE</t>
  </si>
  <si>
    <t>MONTH DIFFERENCE</t>
  </si>
  <si>
    <t>DAYS DIFFERENCE</t>
  </si>
  <si>
    <t>DATEDIF(B37,B38,"Y")</t>
  </si>
  <si>
    <t>DATEDIF(B37,B38,"M")</t>
  </si>
  <si>
    <t>DATEDIF(B37,B38,"D")</t>
  </si>
  <si>
    <t>WORKDAY</t>
  </si>
  <si>
    <t>DURATION(WORKING DAYS)</t>
  </si>
  <si>
    <t>END  DATE</t>
  </si>
  <si>
    <t>WORKDAY(A46,B46,F34:F35)</t>
  </si>
  <si>
    <t>END OF MONTH</t>
  </si>
  <si>
    <t>EOMONTH(A54,0)</t>
  </si>
  <si>
    <t>EOMONTH(A55,-1) PREV MONTH</t>
  </si>
  <si>
    <t>EOMONTH(A56,2) TWO MONTH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</si>
</sst>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4009]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2" borderId="0" xfId="0" applyFill="1"/>
  </cellXfs>
  <cellStyles count="1">
    <cellStyle name="Normal" xfId="0" builtinId="0"/>
  </cellStyles>
  <dxfs count="8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0</xdr:rowOff>
    </xdr:from>
    <xdr:to>
      <xdr:col>2</xdr:col>
      <xdr:colOff>1300199</xdr:colOff>
      <xdr:row>81</xdr:row>
      <xdr:rowOff>123858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7DC81A-779D-A215-132A-E86686E8A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315575"/>
          <a:ext cx="5105437" cy="44672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F5AE69-2470-45F0-B468-73FAFD4BF4E9}" name="Table3" displayName="Table3" ref="A3:D9" totalsRowShown="0">
  <autoFilter ref="A3:D9" xr:uid="{28F5AE69-2470-45F0-B468-73FAFD4BF4E9}"/>
  <tableColumns count="4">
    <tableColumn id="1" xr3:uid="{2110323D-ED61-4A3A-8B03-F27C4502CDF3}" name="Function"/>
    <tableColumn id="2" xr3:uid="{2435FB78-1129-4656-84CB-272859B2E779}" name="Date"/>
    <tableColumn id="3" xr3:uid="{CD38FDAF-3923-41F2-8DEE-E2791DE7BE1D}" name="Formula Result" dataDxfId="7"/>
    <tableColumn id="4" xr3:uid="{59FA15A5-6BA2-41DD-9FD5-0DA46F0C8427}" name="Formul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A77102-6106-4F1E-9CA3-1BAE55AC1A50}" name="Table4" displayName="Table4" ref="A13:C15" totalsRowShown="0">
  <autoFilter ref="A13:C15" xr:uid="{62A77102-6106-4F1E-9CA3-1BAE55AC1A50}"/>
  <tableColumns count="3">
    <tableColumn id="1" xr3:uid="{FE232F4C-8633-447B-8075-F2821E8B5617}" name="FUNCTION"/>
    <tableColumn id="2" xr3:uid="{9FB7DAC2-4986-45D3-9D7A-464FDEBC5668}" name="DATE " dataDxfId="6">
      <calculatedColumnFormula>B11-5</calculatedColumnFormula>
    </tableColumn>
    <tableColumn id="3" xr3:uid="{A6CEC0D3-277F-4577-BFD1-49F59FBCA200}" name="FORMUL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257BAC-3299-4F1C-89BF-CEB973FCF484}" name="Table5" displayName="Table5" ref="A19:C21" totalsRowShown="0">
  <autoFilter ref="A19:C21" xr:uid="{88257BAC-3299-4F1C-89BF-CEB973FCF484}"/>
  <tableColumns count="3">
    <tableColumn id="1" xr3:uid="{071A45C7-DF58-4FC4-B350-72C16930FD16}" name="FUNCTION"/>
    <tableColumn id="2" xr3:uid="{A8B56BC4-9093-48C8-A7D9-04B756860F44}" name="DATE" dataDxfId="5">
      <calculatedColumnFormula>EDATE(B17,-5)</calculatedColumnFormula>
    </tableColumn>
    <tableColumn id="3" xr3:uid="{5D9D785B-7480-4481-9260-D18259487A58}" name="FORMUL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DAC770-E247-4180-B7F4-35CC2E956425}" name="Table57" displayName="Table57" ref="A25:C27" totalsRowShown="0">
  <autoFilter ref="A25:C27" xr:uid="{C2DAC770-E247-4180-B7F4-35CC2E956425}"/>
  <tableColumns count="3">
    <tableColumn id="1" xr3:uid="{B8253552-BCBE-44E0-B58E-B84B19899777}" name="FUNCTION"/>
    <tableColumn id="2" xr3:uid="{9D6D0D97-B76C-4825-9F06-9650B37BDDA5}" name="DATE" dataDxfId="4">
      <calculatedColumnFormula>EDATE(B23,G24*12)</calculatedColumnFormula>
    </tableColumn>
    <tableColumn id="3" xr3:uid="{96CBAB3A-AFAA-46DF-AB28-E85F864F188B}" name="FORMUL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17EED0-236D-45E2-B7A6-33D08B002B5B}" name="Table8" displayName="Table8" ref="A32:C34" totalsRowShown="0">
  <autoFilter ref="A32:C34" xr:uid="{8E17EED0-236D-45E2-B7A6-33D08B002B5B}"/>
  <tableColumns count="3">
    <tableColumn id="1" xr3:uid="{B6A45BD7-C386-48ED-8E3E-FF3BC2E8E638}" name="FUNCTION"/>
    <tableColumn id="2" xr3:uid="{CC9BF250-9126-4447-AA0A-540480CEFD55}" name="RESULT">
      <calculatedColumnFormula>NETWORKDAYS(B29,B30,F33:F34)</calculatedColumnFormula>
    </tableColumn>
    <tableColumn id="3" xr3:uid="{0A3833AA-F8AD-4FFF-BA4A-774895539099}" name="FORMUL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3C444-81F2-4164-A24A-49225BAF6D58}" name="Table9" displayName="Table9" ref="A39:C42" totalsRowShown="0">
  <autoFilter ref="A39:C42" xr:uid="{1593C444-81F2-4164-A24A-49225BAF6D58}"/>
  <tableColumns count="3">
    <tableColumn id="1" xr3:uid="{D7483A58-9C4B-4A28-BE92-CB9268BDB415}" name="FUNCTION"/>
    <tableColumn id="2" xr3:uid="{97EA820D-B68B-4B60-BA90-978A90C17183}" name="RESULT"/>
    <tableColumn id="3" xr3:uid="{680FE0E5-BB7E-4CD4-BF89-91911F3928A7}" name="FORMULA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2C54A5-2D65-41C0-8E67-4F5CB19BCBEE}" name="Table10" displayName="Table10" ref="A45:C50" totalsRowShown="0">
  <autoFilter ref="A45:C50" xr:uid="{372C54A5-2D65-41C0-8E67-4F5CB19BCBEE}"/>
  <tableColumns count="3">
    <tableColumn id="1" xr3:uid="{BB2BE005-92A8-45D3-8FB3-0A9A44E52CE7}" name="START DATE" dataDxfId="3"/>
    <tableColumn id="2" xr3:uid="{A38247B7-F14D-428D-9F7A-98BE2144195D}" name="DURATION(WORKING DAYS)"/>
    <tableColumn id="3" xr3:uid="{ED89F0B5-70F0-4373-99CB-3458480ABF20}" name="END  DATE" dataDxfId="2">
      <calculatedColumnFormula>WORKDAY(A46,B46,F34:F35)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EF6D00-D7BB-4415-8650-95ED6C7293F4}" name="Table11" displayName="Table11" ref="A53:C56" totalsRowShown="0">
  <autoFilter ref="A53:C56" xr:uid="{3BEF6D00-D7BB-4415-8650-95ED6C7293F4}"/>
  <tableColumns count="3">
    <tableColumn id="1" xr3:uid="{E48466A5-2E46-4137-AC6C-B6C574501195}" name="DATE" dataDxfId="1"/>
    <tableColumn id="2" xr3:uid="{CEE3221A-A66A-4FA3-9207-A24CDCC87DB7}" name="RESULT" dataDxfId="0"/>
    <tableColumn id="3" xr3:uid="{70707496-FB6A-4386-ACCB-DE6C41EB233D}" name="FORMUL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152C-73DB-496F-869D-BF0808CEE958}">
  <dimension ref="A1:G56"/>
  <sheetViews>
    <sheetView tabSelected="1" topLeftCell="A61" workbookViewId="0">
      <selection activeCell="A84" sqref="A84"/>
    </sheetView>
  </sheetViews>
  <sheetFormatPr defaultRowHeight="14.25" x14ac:dyDescent="0.45"/>
  <cols>
    <col min="1" max="1" width="28.265625" bestFit="1" customWidth="1"/>
    <col min="2" max="2" width="25" customWidth="1"/>
    <col min="3" max="3" width="25.73046875" customWidth="1"/>
    <col min="4" max="4" width="13.19921875" customWidth="1"/>
    <col min="5" max="5" width="9.06640625" customWidth="1"/>
    <col min="6" max="6" width="9.9296875" bestFit="1" customWidth="1"/>
  </cols>
  <sheetData>
    <row r="1" spans="1:4" x14ac:dyDescent="0.45">
      <c r="A1" s="5" t="s">
        <v>1</v>
      </c>
    </row>
    <row r="3" spans="1:4" x14ac:dyDescent="0.45">
      <c r="A3" t="s">
        <v>2</v>
      </c>
      <c r="B3" t="s">
        <v>0</v>
      </c>
      <c r="C3" t="s">
        <v>4</v>
      </c>
      <c r="D3" t="s">
        <v>3</v>
      </c>
    </row>
    <row r="4" spans="1:4" x14ac:dyDescent="0.45">
      <c r="A4" t="s">
        <v>5</v>
      </c>
      <c r="C4" s="1">
        <f ca="1">TODAY()</f>
        <v>45684</v>
      </c>
      <c r="D4" t="s">
        <v>11</v>
      </c>
    </row>
    <row r="5" spans="1:4" x14ac:dyDescent="0.45">
      <c r="A5" t="s">
        <v>6</v>
      </c>
      <c r="C5" s="2">
        <f ca="1">NOW()</f>
        <v>45684.992264699074</v>
      </c>
      <c r="D5" t="s">
        <v>12</v>
      </c>
    </row>
    <row r="6" spans="1:4" x14ac:dyDescent="0.45">
      <c r="A6" t="s">
        <v>7</v>
      </c>
      <c r="B6" s="1">
        <v>45317</v>
      </c>
      <c r="C6" s="3">
        <f>DAY(B6)</f>
        <v>26</v>
      </c>
      <c r="D6" t="s">
        <v>13</v>
      </c>
    </row>
    <row r="7" spans="1:4" x14ac:dyDescent="0.45">
      <c r="A7" t="s">
        <v>8</v>
      </c>
      <c r="C7" s="3">
        <f>MONTH(B6)</f>
        <v>1</v>
      </c>
      <c r="D7" t="s">
        <v>14</v>
      </c>
    </row>
    <row r="8" spans="1:4" x14ac:dyDescent="0.45">
      <c r="A8" t="s">
        <v>9</v>
      </c>
      <c r="C8" s="3">
        <f>YEAR(B6)</f>
        <v>2024</v>
      </c>
      <c r="D8" t="s">
        <v>15</v>
      </c>
    </row>
    <row r="9" spans="1:4" x14ac:dyDescent="0.45">
      <c r="A9" t="s">
        <v>10</v>
      </c>
      <c r="C9" s="4">
        <f>DATE(C8,C7,C6)</f>
        <v>45317</v>
      </c>
      <c r="D9" t="s">
        <v>16</v>
      </c>
    </row>
    <row r="11" spans="1:4" x14ac:dyDescent="0.45">
      <c r="A11" s="5" t="s">
        <v>17</v>
      </c>
    </row>
    <row r="12" spans="1:4" x14ac:dyDescent="0.45">
      <c r="A12" t="s">
        <v>10</v>
      </c>
      <c r="B12" s="1">
        <v>45312</v>
      </c>
    </row>
    <row r="13" spans="1:4" x14ac:dyDescent="0.45">
      <c r="A13" t="s">
        <v>18</v>
      </c>
      <c r="B13" t="s">
        <v>23</v>
      </c>
      <c r="C13" t="s">
        <v>21</v>
      </c>
    </row>
    <row r="14" spans="1:4" x14ac:dyDescent="0.45">
      <c r="A14" t="s">
        <v>19</v>
      </c>
      <c r="B14" s="1">
        <f>B12+5</f>
        <v>45317</v>
      </c>
      <c r="C14" t="s">
        <v>25</v>
      </c>
    </row>
    <row r="15" spans="1:4" x14ac:dyDescent="0.45">
      <c r="A15" t="s">
        <v>20</v>
      </c>
      <c r="B15" s="1">
        <f>B12-5</f>
        <v>45307</v>
      </c>
      <c r="C15" t="s">
        <v>22</v>
      </c>
    </row>
    <row r="17" spans="1:7" x14ac:dyDescent="0.45">
      <c r="A17" s="5" t="s">
        <v>24</v>
      </c>
    </row>
    <row r="18" spans="1:7" x14ac:dyDescent="0.45">
      <c r="A18" t="s">
        <v>10</v>
      </c>
      <c r="B18" s="1">
        <v>45312</v>
      </c>
    </row>
    <row r="19" spans="1:7" x14ac:dyDescent="0.45">
      <c r="A19" t="s">
        <v>18</v>
      </c>
      <c r="B19" t="s">
        <v>10</v>
      </c>
      <c r="C19" t="s">
        <v>21</v>
      </c>
    </row>
    <row r="20" spans="1:7" x14ac:dyDescent="0.45">
      <c r="A20" t="s">
        <v>26</v>
      </c>
      <c r="B20" s="1">
        <f>EDATE(B18,5)</f>
        <v>45464</v>
      </c>
      <c r="C20" t="s">
        <v>28</v>
      </c>
    </row>
    <row r="21" spans="1:7" x14ac:dyDescent="0.45">
      <c r="A21" t="s">
        <v>27</v>
      </c>
      <c r="B21" s="1">
        <f>EDATE(B18,-5)</f>
        <v>45159</v>
      </c>
      <c r="C21" t="s">
        <v>29</v>
      </c>
    </row>
    <row r="23" spans="1:7" x14ac:dyDescent="0.45">
      <c r="A23" s="5" t="s">
        <v>30</v>
      </c>
    </row>
    <row r="24" spans="1:7" x14ac:dyDescent="0.45">
      <c r="A24" t="s">
        <v>10</v>
      </c>
      <c r="B24" s="1">
        <v>45312</v>
      </c>
    </row>
    <row r="25" spans="1:7" x14ac:dyDescent="0.45">
      <c r="A25" t="s">
        <v>18</v>
      </c>
      <c r="B25" t="s">
        <v>10</v>
      </c>
      <c r="C25" t="s">
        <v>21</v>
      </c>
      <c r="G25">
        <v>-5</v>
      </c>
    </row>
    <row r="26" spans="1:7" x14ac:dyDescent="0.45">
      <c r="A26" t="s">
        <v>31</v>
      </c>
      <c r="B26" s="1">
        <f t="shared" ref="B26:B27" si="0">EDATE(B23,G24*12)</f>
        <v>0</v>
      </c>
      <c r="C26" t="s">
        <v>33</v>
      </c>
    </row>
    <row r="27" spans="1:7" x14ac:dyDescent="0.45">
      <c r="A27" t="s">
        <v>32</v>
      </c>
      <c r="B27" s="1">
        <f t="shared" si="0"/>
        <v>43486</v>
      </c>
      <c r="C27" t="s">
        <v>34</v>
      </c>
    </row>
    <row r="29" spans="1:7" x14ac:dyDescent="0.45">
      <c r="A29" s="5" t="s">
        <v>35</v>
      </c>
    </row>
    <row r="30" spans="1:7" x14ac:dyDescent="0.45">
      <c r="A30" t="s">
        <v>36</v>
      </c>
      <c r="B30" s="1">
        <v>44927</v>
      </c>
    </row>
    <row r="31" spans="1:7" x14ac:dyDescent="0.45">
      <c r="A31" t="s">
        <v>37</v>
      </c>
      <c r="B31" s="1">
        <v>45291</v>
      </c>
    </row>
    <row r="32" spans="1:7" x14ac:dyDescent="0.45">
      <c r="A32" t="s">
        <v>18</v>
      </c>
      <c r="B32" t="s">
        <v>38</v>
      </c>
      <c r="C32" t="s">
        <v>21</v>
      </c>
    </row>
    <row r="33" spans="1:7" x14ac:dyDescent="0.45">
      <c r="A33" t="s">
        <v>40</v>
      </c>
      <c r="B33">
        <f>NETWORKDAYS(B30,B31)</f>
        <v>260</v>
      </c>
      <c r="C33" t="s">
        <v>39</v>
      </c>
    </row>
    <row r="34" spans="1:7" x14ac:dyDescent="0.45">
      <c r="A34" t="s">
        <v>43</v>
      </c>
      <c r="B34">
        <f>NETWORKDAYS(B30,B31,F34:F35)</f>
        <v>258</v>
      </c>
      <c r="C34" t="s">
        <v>44</v>
      </c>
      <c r="F34" s="1">
        <v>45153</v>
      </c>
      <c r="G34" t="s">
        <v>42</v>
      </c>
    </row>
    <row r="35" spans="1:7" x14ac:dyDescent="0.45">
      <c r="F35" s="1">
        <v>44952</v>
      </c>
      <c r="G35" t="s">
        <v>41</v>
      </c>
    </row>
    <row r="36" spans="1:7" x14ac:dyDescent="0.45">
      <c r="A36" s="5" t="s">
        <v>45</v>
      </c>
    </row>
    <row r="37" spans="1:7" x14ac:dyDescent="0.45">
      <c r="A37" t="s">
        <v>36</v>
      </c>
      <c r="B37" s="1">
        <v>44950</v>
      </c>
    </row>
    <row r="38" spans="1:7" x14ac:dyDescent="0.45">
      <c r="A38" t="s">
        <v>37</v>
      </c>
      <c r="B38" s="1">
        <v>45339</v>
      </c>
    </row>
    <row r="39" spans="1:7" x14ac:dyDescent="0.45">
      <c r="A39" t="s">
        <v>18</v>
      </c>
      <c r="B39" t="s">
        <v>38</v>
      </c>
      <c r="C39" t="s">
        <v>21</v>
      </c>
    </row>
    <row r="40" spans="1:7" x14ac:dyDescent="0.45">
      <c r="A40" t="s">
        <v>46</v>
      </c>
      <c r="B40">
        <f>DATEDIF(B37,B38,"Y")</f>
        <v>1</v>
      </c>
      <c r="C40" t="s">
        <v>49</v>
      </c>
    </row>
    <row r="41" spans="1:7" x14ac:dyDescent="0.45">
      <c r="A41" t="s">
        <v>47</v>
      </c>
      <c r="B41">
        <f>DATEDIF(B37,B38,"M")</f>
        <v>12</v>
      </c>
      <c r="C41" t="s">
        <v>50</v>
      </c>
    </row>
    <row r="42" spans="1:7" x14ac:dyDescent="0.45">
      <c r="A42" t="s">
        <v>48</v>
      </c>
      <c r="B42">
        <f>DATEDIF(B37,B38,"D")</f>
        <v>389</v>
      </c>
      <c r="C42" t="s">
        <v>51</v>
      </c>
    </row>
    <row r="44" spans="1:7" x14ac:dyDescent="0.45">
      <c r="A44" s="5" t="s">
        <v>52</v>
      </c>
    </row>
    <row r="45" spans="1:7" x14ac:dyDescent="0.45">
      <c r="A45" t="s">
        <v>36</v>
      </c>
      <c r="B45" t="s">
        <v>53</v>
      </c>
      <c r="C45" t="s">
        <v>54</v>
      </c>
      <c r="D45" t="s">
        <v>21</v>
      </c>
    </row>
    <row r="46" spans="1:7" x14ac:dyDescent="0.45">
      <c r="A46" s="1">
        <v>44562</v>
      </c>
      <c r="B46">
        <v>10</v>
      </c>
      <c r="C46" s="1">
        <f>WORKDAY(A46,B46,F34:F35)</f>
        <v>44575</v>
      </c>
      <c r="D46" t="s">
        <v>55</v>
      </c>
    </row>
    <row r="47" spans="1:7" x14ac:dyDescent="0.45">
      <c r="A47" s="1">
        <v>44574</v>
      </c>
      <c r="B47">
        <v>15</v>
      </c>
      <c r="C47" s="1">
        <f t="shared" ref="C47:C50" si="1">WORKDAY(A47,B47,F35:F36)</f>
        <v>44595</v>
      </c>
    </row>
    <row r="48" spans="1:7" x14ac:dyDescent="0.45">
      <c r="A48" s="1">
        <v>44581</v>
      </c>
      <c r="B48">
        <v>7</v>
      </c>
      <c r="C48" s="1">
        <f t="shared" si="1"/>
        <v>44592</v>
      </c>
    </row>
    <row r="49" spans="1:3" x14ac:dyDescent="0.45">
      <c r="A49" s="1">
        <v>44566</v>
      </c>
      <c r="B49">
        <v>12</v>
      </c>
      <c r="C49" s="1">
        <f t="shared" si="1"/>
        <v>44582</v>
      </c>
    </row>
    <row r="50" spans="1:3" x14ac:dyDescent="0.45">
      <c r="A50" s="1">
        <v>44602</v>
      </c>
      <c r="B50">
        <v>15</v>
      </c>
      <c r="C50" s="1">
        <f t="shared" si="1"/>
        <v>44623</v>
      </c>
    </row>
    <row r="51" spans="1:3" x14ac:dyDescent="0.45">
      <c r="A51" s="1"/>
      <c r="C51" s="1"/>
    </row>
    <row r="52" spans="1:3" x14ac:dyDescent="0.45">
      <c r="A52" s="5" t="s">
        <v>56</v>
      </c>
    </row>
    <row r="53" spans="1:3" x14ac:dyDescent="0.45">
      <c r="A53" t="s">
        <v>10</v>
      </c>
      <c r="B53" t="s">
        <v>38</v>
      </c>
      <c r="C53" t="s">
        <v>21</v>
      </c>
    </row>
    <row r="54" spans="1:3" x14ac:dyDescent="0.45">
      <c r="A54" s="1">
        <v>44927</v>
      </c>
      <c r="B54" s="1">
        <f>EOMONTH(A54,0)</f>
        <v>44957</v>
      </c>
      <c r="C54" t="s">
        <v>57</v>
      </c>
    </row>
    <row r="55" spans="1:3" x14ac:dyDescent="0.45">
      <c r="A55" s="1">
        <v>45018</v>
      </c>
      <c r="B55" s="1">
        <f>EOMONTH(A55,-1)</f>
        <v>45016</v>
      </c>
      <c r="C55" t="s">
        <v>58</v>
      </c>
    </row>
    <row r="56" spans="1:3" x14ac:dyDescent="0.45">
      <c r="A56" s="1">
        <v>45142</v>
      </c>
      <c r="B56" s="1">
        <f>EOMONTH(A56,2)</f>
        <v>45230</v>
      </c>
      <c r="C56" t="s">
        <v>59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</dc:creator>
  <cp:lastModifiedBy>Vanshika Mishra</cp:lastModifiedBy>
  <dcterms:created xsi:type="dcterms:W3CDTF">2025-01-27T12:33:30Z</dcterms:created>
  <dcterms:modified xsi:type="dcterms:W3CDTF">2025-01-27T18:19:23Z</dcterms:modified>
</cp:coreProperties>
</file>